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POAs 2020\UNCSAB\POAs inversión SGC\"/>
    </mc:Choice>
  </mc:AlternateContent>
  <bookViews>
    <workbookView xWindow="0" yWindow="0" windowWidth="28800" windowHeight="12300" tabRatio="841" firstSheet="3" activeTab="5"/>
  </bookViews>
  <sheets>
    <sheet name="GENERALID. E ÍNDICE" sheetId="1" r:id="rId1"/>
    <sheet name="HOJAS DE VIDA" sheetId="2" r:id="rId2"/>
    <sheet name="1. METAS,ACTIVIDADES,TAREAS TRI" sheetId="3" r:id="rId3"/>
    <sheet name="2. METAS-CUALITAT TRI" sheetId="4" r:id="rId4"/>
    <sheet name="3. MAGNITUD-PRESUPUESTO" sheetId="5" r:id="rId5"/>
    <sheet name="4. METAS PDD" sheetId="6" r:id="rId6"/>
    <sheet name="5. PRODUCTOS_MGA" sheetId="7" state="hidden" r:id="rId7"/>
    <sheet name="6. SEGUIMIENTO PRESUPUESTAL" sheetId="8" r:id="rId8"/>
    <sheet name="7. TERRITORIALIZACIÓN" sheetId="9" r:id="rId9"/>
    <sheet name="ANEXO_ODS" sheetId="10" state="hidden" r:id="rId10"/>
    <sheet name="ANEXO_VARIABLES" sheetId="11" state="hidden" r:id="rId11"/>
    <sheet name="GLOSARIO" sheetId="12" state="hidden" r:id="rId12"/>
    <sheet name="INSTRUCCIÓN DE DILIGENCIAMIENTO" sheetId="13" state="hidden" r:id="rId13"/>
    <sheet name="LISTAS_1" sheetId="14" r:id="rId14"/>
  </sheets>
  <externalReferences>
    <externalReference r:id="rId15"/>
    <externalReference r:id="rId16"/>
  </externalReferences>
  <definedNames>
    <definedName name="_xlnm._FilterDatabase" localSheetId="2" hidden="1">'1. METAS,ACTIVIDADES,TAREAS TRI'!$A$3:$BF$17</definedName>
    <definedName name="_xlnm._FilterDatabase" localSheetId="4">'3. MAGNITUD-PRESUPUESTO'!#REF!</definedName>
    <definedName name="_xlnm._FilterDatabase" localSheetId="5" hidden="1">'4. METAS PDD'!$A$2:$R$20</definedName>
    <definedName name="_xlnm._FilterDatabase" localSheetId="7">'6. SEGUIMIENTO PRESUPUESTAL'!#REF!</definedName>
    <definedName name="_xlnm.Print_Area" localSheetId="0">'GENERALID. E ÍNDICE'!$A$1:$T$47</definedName>
    <definedName name="_xlnm.Print_Area" localSheetId="1">'HOJAS DE VIDA'!#REF!</definedName>
    <definedName name="_xlnm.Print_Area" localSheetId="12">'INSTRUCCIÓN DE DILIGENCIAMIENTO'!$A$1:$D$27</definedName>
    <definedName name="Meses">[1]Listas!$A$2:$A$13</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H44" i="6" l="1"/>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H7" i="6"/>
  <c r="H6" i="6"/>
  <c r="H5" i="6"/>
  <c r="H4" i="6"/>
  <c r="H3" i="6"/>
  <c r="K24" i="4"/>
  <c r="K21" i="4"/>
  <c r="K18" i="4"/>
  <c r="K15" i="4"/>
  <c r="K12" i="4"/>
  <c r="K9" i="4"/>
  <c r="K6" i="4"/>
  <c r="M3" i="6" l="1"/>
  <c r="BF18" i="3" l="1"/>
  <c r="BF17" i="3"/>
  <c r="BF15" i="3"/>
  <c r="BF8" i="3"/>
  <c r="BF7" i="3"/>
  <c r="BF5" i="3"/>
  <c r="BF4" i="3"/>
  <c r="AX8" i="3"/>
  <c r="P42" i="8" l="1"/>
  <c r="O42" i="8"/>
  <c r="O43" i="8"/>
  <c r="O48" i="8"/>
  <c r="O49" i="8"/>
  <c r="P48" i="8"/>
  <c r="P49" i="8"/>
  <c r="I24" i="4" l="1"/>
  <c r="AT7" i="3"/>
  <c r="M43" i="6" l="1"/>
  <c r="M42" i="6"/>
  <c r="M41" i="6"/>
  <c r="M40" i="6"/>
  <c r="M39" i="6"/>
  <c r="M37" i="6"/>
  <c r="M36" i="6"/>
  <c r="M35" i="6"/>
  <c r="M34" i="6"/>
  <c r="M33" i="6"/>
  <c r="M31" i="6"/>
  <c r="M30" i="6"/>
  <c r="M29" i="6"/>
  <c r="M28" i="6"/>
  <c r="M27" i="6"/>
  <c r="M19" i="6"/>
  <c r="M18" i="6"/>
  <c r="M17" i="6"/>
  <c r="M16" i="6"/>
  <c r="M15" i="6"/>
  <c r="M13" i="6"/>
  <c r="M12" i="6"/>
  <c r="M11" i="6"/>
  <c r="AD8" i="3"/>
  <c r="B6" i="8" l="1"/>
  <c r="R22" i="5" l="1"/>
  <c r="R28" i="5"/>
  <c r="R34" i="5"/>
  <c r="R16" i="5"/>
  <c r="R14" i="5"/>
  <c r="R15" i="5"/>
  <c r="R9" i="5"/>
  <c r="R8" i="5"/>
  <c r="J48" i="5" l="1"/>
  <c r="R42" i="5"/>
  <c r="R36" i="5"/>
  <c r="R18" i="5"/>
  <c r="R12" i="5"/>
  <c r="R24" i="5"/>
  <c r="P30" i="5"/>
  <c r="R30" i="5"/>
  <c r="P6" i="5"/>
  <c r="I12" i="5"/>
  <c r="Q6" i="5"/>
  <c r="R6" i="5" s="1"/>
  <c r="AD15" i="3"/>
  <c r="AE15" i="3" s="1"/>
  <c r="Z10" i="3"/>
  <c r="AD4" i="3"/>
  <c r="O4" i="3"/>
  <c r="P4" i="3" s="1"/>
  <c r="J6" i="4" s="1"/>
  <c r="AA4" i="3"/>
  <c r="Z4" i="3"/>
  <c r="AY4" i="3"/>
  <c r="T25" i="11"/>
  <c r="S25" i="11"/>
  <c r="R25" i="11"/>
  <c r="AA34" i="9"/>
  <c r="Z34" i="9"/>
  <c r="Y34" i="9"/>
  <c r="X34" i="9"/>
  <c r="W34" i="9"/>
  <c r="V34" i="9"/>
  <c r="U34" i="9"/>
  <c r="T34" i="9"/>
  <c r="S34" i="9"/>
  <c r="R34" i="9"/>
  <c r="Q34" i="9"/>
  <c r="P34" i="9"/>
  <c r="O34" i="9"/>
  <c r="N34" i="9"/>
  <c r="M34" i="9"/>
  <c r="L34" i="9"/>
  <c r="K34" i="9"/>
  <c r="J34" i="9"/>
  <c r="I34" i="9"/>
  <c r="H34" i="9"/>
  <c r="G34" i="9"/>
  <c r="F34" i="9"/>
  <c r="E34" i="9"/>
  <c r="D34" i="9"/>
  <c r="N55" i="8"/>
  <c r="M55" i="8"/>
  <c r="L55" i="8"/>
  <c r="K55" i="8"/>
  <c r="J55" i="8"/>
  <c r="I55" i="8"/>
  <c r="H55" i="8"/>
  <c r="G55" i="8"/>
  <c r="F55" i="8"/>
  <c r="E55" i="8"/>
  <c r="D55" i="8"/>
  <c r="P54" i="8"/>
  <c r="O54" i="8"/>
  <c r="P53" i="8"/>
  <c r="O53" i="8"/>
  <c r="P52" i="8"/>
  <c r="O52" i="8"/>
  <c r="P51" i="8"/>
  <c r="O51" i="8"/>
  <c r="P50" i="8"/>
  <c r="O50" i="8"/>
  <c r="P47" i="8"/>
  <c r="O47" i="8"/>
  <c r="P46" i="8"/>
  <c r="O46" i="8"/>
  <c r="P45" i="8"/>
  <c r="O45" i="8"/>
  <c r="P44" i="8"/>
  <c r="O44" i="8"/>
  <c r="P43" i="8"/>
  <c r="P41" i="8"/>
  <c r="O41" i="8"/>
  <c r="W37" i="8"/>
  <c r="S37" i="8"/>
  <c r="O37" i="8"/>
  <c r="K37" i="8"/>
  <c r="G37" i="8"/>
  <c r="W36" i="8"/>
  <c r="S36" i="8"/>
  <c r="O36" i="8"/>
  <c r="K36" i="8"/>
  <c r="G36" i="8"/>
  <c r="W35" i="8"/>
  <c r="S35" i="8"/>
  <c r="O35" i="8"/>
  <c r="K35" i="8"/>
  <c r="G35" i="8"/>
  <c r="W34" i="8"/>
  <c r="S34" i="8"/>
  <c r="O34" i="8"/>
  <c r="K34" i="8"/>
  <c r="G34" i="8"/>
  <c r="W33" i="8"/>
  <c r="S33" i="8"/>
  <c r="O33" i="8"/>
  <c r="K33" i="8"/>
  <c r="G33" i="8"/>
  <c r="W32" i="8"/>
  <c r="S32" i="8"/>
  <c r="O32" i="8"/>
  <c r="K32" i="8"/>
  <c r="G32" i="8"/>
  <c r="W31" i="8"/>
  <c r="S31" i="8"/>
  <c r="O31" i="8"/>
  <c r="K31" i="8"/>
  <c r="G31" i="8"/>
  <c r="W30" i="8"/>
  <c r="S30" i="8"/>
  <c r="O30" i="8"/>
  <c r="K30" i="8"/>
  <c r="G30" i="8"/>
  <c r="W29" i="8"/>
  <c r="S29" i="8"/>
  <c r="O29" i="8"/>
  <c r="K29" i="8"/>
  <c r="G29" i="8"/>
  <c r="W28" i="8"/>
  <c r="S28" i="8"/>
  <c r="O28" i="8"/>
  <c r="K28" i="8"/>
  <c r="G28" i="8"/>
  <c r="W27" i="8"/>
  <c r="S27" i="8"/>
  <c r="O27" i="8"/>
  <c r="K27" i="8"/>
  <c r="G27" i="8"/>
  <c r="W26" i="8"/>
  <c r="S26" i="8"/>
  <c r="O26" i="8"/>
  <c r="K26" i="8"/>
  <c r="G26" i="8"/>
  <c r="W25" i="8"/>
  <c r="S25" i="8"/>
  <c r="O25" i="8"/>
  <c r="K25" i="8"/>
  <c r="G25" i="8"/>
  <c r="W24" i="8"/>
  <c r="S24" i="8"/>
  <c r="O24" i="8"/>
  <c r="K24" i="8"/>
  <c r="G24" i="8"/>
  <c r="W23" i="8"/>
  <c r="S23" i="8"/>
  <c r="O23" i="8"/>
  <c r="K23" i="8"/>
  <c r="G23" i="8"/>
  <c r="W22" i="8"/>
  <c r="S22" i="8"/>
  <c r="O22" i="8"/>
  <c r="K22" i="8"/>
  <c r="G22" i="8"/>
  <c r="B9" i="8"/>
  <c r="B8" i="8"/>
  <c r="B7" i="8"/>
  <c r="B5" i="8"/>
  <c r="C5" i="8" s="1"/>
  <c r="G5" i="8" s="1"/>
  <c r="M25" i="6"/>
  <c r="M24" i="6"/>
  <c r="M23" i="6"/>
  <c r="M22" i="6"/>
  <c r="M21" i="6"/>
  <c r="AN48" i="5"/>
  <c r="AK48" i="5"/>
  <c r="AP48" i="5" s="1"/>
  <c r="N48" i="5"/>
  <c r="L48" i="5"/>
  <c r="K48" i="5"/>
  <c r="S47" i="5"/>
  <c r="N47" i="5"/>
  <c r="L47" i="5"/>
  <c r="J47" i="5"/>
  <c r="P47" i="5"/>
  <c r="H47" i="5"/>
  <c r="I47" i="5" s="1"/>
  <c r="S46" i="5"/>
  <c r="R46" i="5"/>
  <c r="P46" i="5"/>
  <c r="N46" i="5"/>
  <c r="L46" i="5"/>
  <c r="I46" i="5"/>
  <c r="S45" i="5"/>
  <c r="R45" i="5"/>
  <c r="P45" i="5"/>
  <c r="N45" i="5"/>
  <c r="L45" i="5"/>
  <c r="I45" i="5"/>
  <c r="S44" i="5"/>
  <c r="R44" i="5"/>
  <c r="P44" i="5"/>
  <c r="N44" i="5"/>
  <c r="L44" i="5"/>
  <c r="I44" i="5"/>
  <c r="S43" i="5"/>
  <c r="R43" i="5"/>
  <c r="P43" i="5"/>
  <c r="N43" i="5"/>
  <c r="L43" i="5"/>
  <c r="I43" i="5"/>
  <c r="S42" i="5"/>
  <c r="P42" i="5"/>
  <c r="N42" i="5"/>
  <c r="L42" i="5"/>
  <c r="AP41" i="5"/>
  <c r="AN41" i="5"/>
  <c r="AH41" i="5"/>
  <c r="AC41" i="5"/>
  <c r="X41" i="5"/>
  <c r="S41" i="5"/>
  <c r="R41" i="5"/>
  <c r="J41" i="5"/>
  <c r="P41" i="5" s="1"/>
  <c r="N41" i="5"/>
  <c r="L41" i="5"/>
  <c r="G41" i="5"/>
  <c r="S40" i="5"/>
  <c r="R40" i="5"/>
  <c r="P40" i="5"/>
  <c r="N40" i="5"/>
  <c r="L40" i="5"/>
  <c r="I40" i="5"/>
  <c r="AP39" i="5"/>
  <c r="AN39" i="5"/>
  <c r="AH39" i="5"/>
  <c r="AC39" i="5"/>
  <c r="X39" i="5"/>
  <c r="S39" i="5"/>
  <c r="R39" i="5"/>
  <c r="P39" i="5"/>
  <c r="N39" i="5"/>
  <c r="L39" i="5"/>
  <c r="I39" i="5"/>
  <c r="AP38" i="5"/>
  <c r="AN38" i="5"/>
  <c r="AH38" i="5"/>
  <c r="AC38" i="5"/>
  <c r="X38" i="5"/>
  <c r="S38" i="5"/>
  <c r="R38" i="5"/>
  <c r="P38" i="5"/>
  <c r="N38" i="5"/>
  <c r="L38" i="5"/>
  <c r="I38" i="5"/>
  <c r="AP37" i="5"/>
  <c r="AN37" i="5"/>
  <c r="AH37" i="5"/>
  <c r="AC37" i="5"/>
  <c r="X37" i="5"/>
  <c r="S37" i="5"/>
  <c r="R37" i="5"/>
  <c r="P37" i="5"/>
  <c r="N37" i="5"/>
  <c r="L37" i="5"/>
  <c r="I37" i="5"/>
  <c r="AP36" i="5"/>
  <c r="AN36" i="5"/>
  <c r="AH36" i="5"/>
  <c r="AC36" i="5"/>
  <c r="X36" i="5"/>
  <c r="O36" i="5"/>
  <c r="N36" i="5"/>
  <c r="L36" i="5"/>
  <c r="AP35" i="5"/>
  <c r="AN35" i="5"/>
  <c r="AH35" i="5"/>
  <c r="AC35" i="5"/>
  <c r="X35" i="5"/>
  <c r="S35" i="5"/>
  <c r="N35" i="5"/>
  <c r="L35" i="5"/>
  <c r="H35" i="5"/>
  <c r="I35" i="5"/>
  <c r="S34" i="5"/>
  <c r="P34" i="5"/>
  <c r="I34" i="5"/>
  <c r="AP33" i="5"/>
  <c r="AN33" i="5"/>
  <c r="AH33" i="5"/>
  <c r="AC33" i="5"/>
  <c r="X33" i="5"/>
  <c r="S33" i="5"/>
  <c r="R33" i="5"/>
  <c r="P33" i="5"/>
  <c r="N33" i="5"/>
  <c r="L33" i="5"/>
  <c r="I33" i="5"/>
  <c r="AP32" i="5"/>
  <c r="AN32" i="5"/>
  <c r="AH32" i="5"/>
  <c r="AC32" i="5"/>
  <c r="X32" i="5"/>
  <c r="S32" i="5"/>
  <c r="R32" i="5"/>
  <c r="P32" i="5"/>
  <c r="N32" i="5"/>
  <c r="L32" i="5"/>
  <c r="I32" i="5"/>
  <c r="AP31" i="5"/>
  <c r="AN31" i="5"/>
  <c r="AH31" i="5"/>
  <c r="AC31" i="5"/>
  <c r="X31" i="5"/>
  <c r="S31" i="5"/>
  <c r="R31" i="5"/>
  <c r="P31" i="5"/>
  <c r="N31" i="5"/>
  <c r="L31" i="5"/>
  <c r="I31" i="5"/>
  <c r="AP30" i="5"/>
  <c r="AN30" i="5"/>
  <c r="AH30" i="5"/>
  <c r="AC30" i="5"/>
  <c r="X30" i="5"/>
  <c r="S30" i="5"/>
  <c r="N30" i="5"/>
  <c r="L30" i="5"/>
  <c r="J35" i="5"/>
  <c r="P35" i="5" s="1"/>
  <c r="I30" i="5"/>
  <c r="AP29" i="5"/>
  <c r="AN29" i="5"/>
  <c r="AH29" i="5"/>
  <c r="AC29" i="5"/>
  <c r="X29" i="5"/>
  <c r="S29" i="5"/>
  <c r="R29" i="5"/>
  <c r="N29" i="5"/>
  <c r="J29" i="5"/>
  <c r="P29" i="5"/>
  <c r="H29" i="5"/>
  <c r="I29" i="5"/>
  <c r="S28" i="5"/>
  <c r="P28" i="5"/>
  <c r="I28" i="5"/>
  <c r="AP27" i="5"/>
  <c r="AN27" i="5"/>
  <c r="AH27" i="5"/>
  <c r="AC27" i="5"/>
  <c r="X27" i="5"/>
  <c r="S27" i="5"/>
  <c r="R27" i="5"/>
  <c r="P27" i="5"/>
  <c r="N27" i="5"/>
  <c r="L27" i="5"/>
  <c r="I27" i="5"/>
  <c r="AP26" i="5"/>
  <c r="AN26" i="5"/>
  <c r="AH26" i="5"/>
  <c r="AC26" i="5"/>
  <c r="X26" i="5"/>
  <c r="S26" i="5"/>
  <c r="R26" i="5"/>
  <c r="P26" i="5"/>
  <c r="N26" i="5"/>
  <c r="L26" i="5"/>
  <c r="I26" i="5"/>
  <c r="AP25" i="5"/>
  <c r="AN25" i="5"/>
  <c r="AH25" i="5"/>
  <c r="AC25" i="5"/>
  <c r="X25" i="5"/>
  <c r="S25" i="5"/>
  <c r="R25" i="5"/>
  <c r="P25" i="5"/>
  <c r="N25" i="5"/>
  <c r="L25" i="5"/>
  <c r="I25" i="5"/>
  <c r="AP24" i="5"/>
  <c r="AN24" i="5"/>
  <c r="AH24" i="5"/>
  <c r="AC24" i="5"/>
  <c r="X24" i="5"/>
  <c r="S24" i="5"/>
  <c r="P24" i="5"/>
  <c r="N24" i="5"/>
  <c r="L24" i="5"/>
  <c r="I24" i="5"/>
  <c r="AP23" i="5"/>
  <c r="AN23" i="5"/>
  <c r="AH23" i="5"/>
  <c r="AC23" i="5"/>
  <c r="X23" i="5"/>
  <c r="S23" i="5"/>
  <c r="N23" i="5"/>
  <c r="L23" i="5"/>
  <c r="J23" i="5"/>
  <c r="R23" i="5"/>
  <c r="H23" i="5"/>
  <c r="S22" i="5"/>
  <c r="P22" i="5"/>
  <c r="I22" i="5"/>
  <c r="AP21" i="5"/>
  <c r="AN21" i="5"/>
  <c r="AH21" i="5"/>
  <c r="AC21" i="5"/>
  <c r="X21" i="5"/>
  <c r="S21" i="5"/>
  <c r="R21" i="5"/>
  <c r="P21" i="5"/>
  <c r="N21" i="5"/>
  <c r="L21" i="5"/>
  <c r="I21" i="5"/>
  <c r="AP20" i="5"/>
  <c r="AN20" i="5"/>
  <c r="AH20" i="5"/>
  <c r="AC20" i="5"/>
  <c r="X20" i="5"/>
  <c r="S20" i="5"/>
  <c r="R20" i="5"/>
  <c r="P20" i="5"/>
  <c r="N20" i="5"/>
  <c r="L20" i="5"/>
  <c r="I20" i="5"/>
  <c r="AP19" i="5"/>
  <c r="AN19" i="5"/>
  <c r="AH19" i="5"/>
  <c r="AC19" i="5"/>
  <c r="X19" i="5"/>
  <c r="S19" i="5"/>
  <c r="R19" i="5"/>
  <c r="P19" i="5"/>
  <c r="N19" i="5"/>
  <c r="L19" i="5"/>
  <c r="I19" i="5"/>
  <c r="AP18" i="5"/>
  <c r="AN18" i="5"/>
  <c r="AH18" i="5"/>
  <c r="AC18" i="5"/>
  <c r="X18" i="5"/>
  <c r="S18" i="5"/>
  <c r="P18" i="5"/>
  <c r="N18" i="5"/>
  <c r="L18" i="5"/>
  <c r="I18" i="5"/>
  <c r="AP17" i="5"/>
  <c r="AN17" i="5"/>
  <c r="AH17" i="5"/>
  <c r="AC17" i="5"/>
  <c r="X17" i="5"/>
  <c r="S17" i="5"/>
  <c r="J17" i="5"/>
  <c r="R17" i="5" s="1"/>
  <c r="P17" i="5"/>
  <c r="N17" i="5"/>
  <c r="L17" i="5"/>
  <c r="H17" i="5"/>
  <c r="I17" i="5" s="1"/>
  <c r="S16" i="5"/>
  <c r="P16" i="5"/>
  <c r="I16" i="5"/>
  <c r="AP15" i="5"/>
  <c r="AN15" i="5"/>
  <c r="AH15" i="5"/>
  <c r="AC15" i="5"/>
  <c r="X15" i="5"/>
  <c r="S15" i="5"/>
  <c r="P15" i="5"/>
  <c r="N15" i="5"/>
  <c r="L15" i="5"/>
  <c r="I15" i="5"/>
  <c r="AP14" i="5"/>
  <c r="AN14" i="5"/>
  <c r="AH14" i="5"/>
  <c r="AC14" i="5"/>
  <c r="X14" i="5"/>
  <c r="S14" i="5"/>
  <c r="P14" i="5"/>
  <c r="N14" i="5"/>
  <c r="L14" i="5"/>
  <c r="I14" i="5"/>
  <c r="AP13" i="5"/>
  <c r="AN13" i="5"/>
  <c r="AH13" i="5"/>
  <c r="AC13" i="5"/>
  <c r="X13" i="5"/>
  <c r="S13" i="5"/>
  <c r="R13" i="5"/>
  <c r="P13" i="5"/>
  <c r="N13" i="5"/>
  <c r="L13" i="5"/>
  <c r="I13" i="5"/>
  <c r="AP12" i="5"/>
  <c r="AN12" i="5"/>
  <c r="AH12" i="5"/>
  <c r="AC12" i="5"/>
  <c r="X12" i="5"/>
  <c r="O12" i="5"/>
  <c r="S12" i="5"/>
  <c r="N12" i="5"/>
  <c r="L12" i="5"/>
  <c r="AP11" i="5"/>
  <c r="AN11" i="5"/>
  <c r="AH11" i="5"/>
  <c r="AC11" i="5"/>
  <c r="X11" i="5"/>
  <c r="S11" i="5"/>
  <c r="N11" i="5"/>
  <c r="L11" i="5"/>
  <c r="J11" i="5"/>
  <c r="P11" i="5" s="1"/>
  <c r="R11" i="5"/>
  <c r="H11" i="5"/>
  <c r="I11" i="5"/>
  <c r="AP10" i="5"/>
  <c r="AN10" i="5"/>
  <c r="AH10" i="5"/>
  <c r="AC10" i="5"/>
  <c r="X10" i="5"/>
  <c r="S10" i="5"/>
  <c r="R10" i="5"/>
  <c r="P10" i="5"/>
  <c r="N10" i="5"/>
  <c r="L10" i="5"/>
  <c r="I10" i="5"/>
  <c r="S9" i="5"/>
  <c r="P9" i="5"/>
  <c r="N9" i="5"/>
  <c r="L9" i="5"/>
  <c r="I9" i="5"/>
  <c r="AP8" i="5"/>
  <c r="AN8" i="5"/>
  <c r="AH8" i="5"/>
  <c r="AC8" i="5"/>
  <c r="X8" i="5"/>
  <c r="S8" i="5"/>
  <c r="P8" i="5"/>
  <c r="N8" i="5"/>
  <c r="L8" i="5"/>
  <c r="I8" i="5"/>
  <c r="AP7" i="5"/>
  <c r="AN7" i="5"/>
  <c r="AH7" i="5"/>
  <c r="AC7" i="5"/>
  <c r="X7" i="5"/>
  <c r="S7" i="5"/>
  <c r="R7" i="5"/>
  <c r="P7" i="5"/>
  <c r="N7" i="5"/>
  <c r="L7" i="5"/>
  <c r="I7" i="5"/>
  <c r="AO6" i="5"/>
  <c r="AP6" i="5" s="1"/>
  <c r="AN6" i="5"/>
  <c r="AI6" i="5"/>
  <c r="AK6" i="5" s="1"/>
  <c r="AD6" i="5"/>
  <c r="Y6" i="5"/>
  <c r="AC6" i="5"/>
  <c r="X6" i="5"/>
  <c r="S6" i="5"/>
  <c r="N6" i="5"/>
  <c r="L6" i="5"/>
  <c r="I6" i="5"/>
  <c r="AD17" i="3"/>
  <c r="AE17" i="3" s="1"/>
  <c r="AY19" i="3"/>
  <c r="AX19" i="3"/>
  <c r="AT19" i="3"/>
  <c r="AQ19" i="3"/>
  <c r="AN19" i="3"/>
  <c r="AK19" i="3"/>
  <c r="AD19" i="3"/>
  <c r="AC19" i="3"/>
  <c r="AE19" i="3" s="1"/>
  <c r="AA19" i="3"/>
  <c r="AB19" i="3" s="1"/>
  <c r="Z19" i="3"/>
  <c r="BA19" i="3" s="1"/>
  <c r="X19" i="3"/>
  <c r="Y19" i="3" s="1"/>
  <c r="W19" i="3"/>
  <c r="H18" i="3"/>
  <c r="H23" i="4"/>
  <c r="U19" i="3"/>
  <c r="T19" i="3"/>
  <c r="AY18" i="3"/>
  <c r="AX18" i="3"/>
  <c r="AT18" i="3"/>
  <c r="AQ18" i="3"/>
  <c r="AN18" i="3"/>
  <c r="AK18" i="3"/>
  <c r="AD18" i="3"/>
  <c r="AE18" i="3" s="1"/>
  <c r="AC18" i="3"/>
  <c r="AA18" i="3"/>
  <c r="Z18" i="3"/>
  <c r="X18" i="3"/>
  <c r="Y18" i="3" s="1"/>
  <c r="W18" i="3"/>
  <c r="U18" i="3"/>
  <c r="T18" i="3"/>
  <c r="E18" i="3"/>
  <c r="N18" i="3"/>
  <c r="J23" i="4" s="1"/>
  <c r="AY17" i="3"/>
  <c r="AX17" i="3"/>
  <c r="AT17" i="3"/>
  <c r="AQ17" i="3"/>
  <c r="AN17" i="3"/>
  <c r="AK17" i="3"/>
  <c r="AC17" i="3"/>
  <c r="N17" i="3"/>
  <c r="J20" i="4"/>
  <c r="AA17" i="3"/>
  <c r="L17" i="3" s="1"/>
  <c r="Z17" i="3"/>
  <c r="K17" i="3" s="1"/>
  <c r="X17" i="3"/>
  <c r="W17" i="3"/>
  <c r="H17" i="3" s="1"/>
  <c r="H20" i="4" s="1"/>
  <c r="U17" i="3"/>
  <c r="F17" i="3"/>
  <c r="T17" i="3"/>
  <c r="AY16" i="3"/>
  <c r="AX16" i="3"/>
  <c r="AT16" i="3"/>
  <c r="AZ16" i="3" s="1"/>
  <c r="AQ16" i="3"/>
  <c r="AN16" i="3"/>
  <c r="AK16" i="3"/>
  <c r="AD16" i="3"/>
  <c r="O15" i="3" s="1"/>
  <c r="AC16" i="3"/>
  <c r="N15" i="3" s="1"/>
  <c r="J17" i="4" s="1"/>
  <c r="AA16" i="3"/>
  <c r="Z16" i="3"/>
  <c r="X16" i="3"/>
  <c r="Y16" i="3"/>
  <c r="W16" i="3"/>
  <c r="U16" i="3"/>
  <c r="T16" i="3"/>
  <c r="AT15" i="3"/>
  <c r="AY15" i="3"/>
  <c r="AX15" i="3"/>
  <c r="AQ15" i="3"/>
  <c r="AN15" i="3"/>
  <c r="AK15" i="3"/>
  <c r="AC15" i="3"/>
  <c r="AA15" i="3"/>
  <c r="L15" i="3"/>
  <c r="I16" i="4" s="1"/>
  <c r="Z15" i="3"/>
  <c r="AB15" i="3" s="1"/>
  <c r="X15" i="3"/>
  <c r="W15" i="3"/>
  <c r="H15" i="3" s="1"/>
  <c r="H17" i="4" s="1"/>
  <c r="U15" i="3"/>
  <c r="T15" i="3"/>
  <c r="V15" i="3" s="1"/>
  <c r="AY14" i="3"/>
  <c r="AX14" i="3"/>
  <c r="AT14" i="3"/>
  <c r="AQ14" i="3"/>
  <c r="AN14" i="3"/>
  <c r="AK14" i="3"/>
  <c r="AY13" i="3"/>
  <c r="AT13" i="3"/>
  <c r="AO13" i="3"/>
  <c r="AX13" i="3" s="1"/>
  <c r="Z12" i="3"/>
  <c r="AN13" i="3"/>
  <c r="AK13" i="3"/>
  <c r="AY12" i="3"/>
  <c r="AX12" i="3"/>
  <c r="AT12" i="3"/>
  <c r="AO12" i="3"/>
  <c r="AQ12" i="3"/>
  <c r="AN12" i="3"/>
  <c r="AK12" i="3"/>
  <c r="AZ12" i="3" s="1"/>
  <c r="AD12" i="3"/>
  <c r="AE12" i="3"/>
  <c r="AC12" i="3"/>
  <c r="AA12" i="3"/>
  <c r="X12" i="3"/>
  <c r="BB12" i="3" s="1"/>
  <c r="Y12" i="3"/>
  <c r="W12" i="3"/>
  <c r="BA12" i="3" s="1"/>
  <c r="V12" i="3"/>
  <c r="U12" i="3"/>
  <c r="T12" i="3"/>
  <c r="AY11" i="3"/>
  <c r="AX11" i="3"/>
  <c r="AT11" i="3"/>
  <c r="AQ11" i="3"/>
  <c r="AN11" i="3"/>
  <c r="AK11" i="3"/>
  <c r="AY10" i="3"/>
  <c r="AX10" i="3"/>
  <c r="AT10" i="3"/>
  <c r="AQ10" i="3"/>
  <c r="AN10" i="3"/>
  <c r="AK10" i="3"/>
  <c r="AZ10" i="3" s="1"/>
  <c r="AD10" i="3"/>
  <c r="AC10" i="3"/>
  <c r="AE10" i="3" s="1"/>
  <c r="AA10" i="3"/>
  <c r="AB10" i="3"/>
  <c r="X10" i="3"/>
  <c r="I8" i="3" s="1"/>
  <c r="H13" i="4" s="1"/>
  <c r="W10" i="3"/>
  <c r="U10" i="3"/>
  <c r="T10" i="3"/>
  <c r="BA10" i="3" s="1"/>
  <c r="AY9" i="3"/>
  <c r="AX9" i="3"/>
  <c r="AT9" i="3"/>
  <c r="AZ9" i="3" s="1"/>
  <c r="AQ9" i="3"/>
  <c r="AN9" i="3"/>
  <c r="AK9" i="3"/>
  <c r="AY8" i="3"/>
  <c r="AT8" i="3"/>
  <c r="AQ8" i="3"/>
  <c r="AO8" i="3"/>
  <c r="AN8" i="3"/>
  <c r="AK8" i="3"/>
  <c r="AC8" i="3"/>
  <c r="AE8" i="3"/>
  <c r="AA8" i="3"/>
  <c r="Z8" i="3"/>
  <c r="K8" i="3" s="1"/>
  <c r="I14" i="4" s="1"/>
  <c r="X8" i="3"/>
  <c r="W8" i="3"/>
  <c r="H8" i="3" s="1"/>
  <c r="H14" i="4" s="1"/>
  <c r="U8" i="3"/>
  <c r="F8" i="3" s="1"/>
  <c r="G8" i="3" s="1"/>
  <c r="G15" i="4" s="1"/>
  <c r="V8" i="3"/>
  <c r="T8" i="3"/>
  <c r="E8" i="3" s="1"/>
  <c r="AY7" i="3"/>
  <c r="AX7" i="3"/>
  <c r="AK7" i="3"/>
  <c r="AZ7" i="3"/>
  <c r="AD7" i="3"/>
  <c r="O7" i="3" s="1"/>
  <c r="AC7" i="3"/>
  <c r="AA7" i="3"/>
  <c r="AB7" i="3"/>
  <c r="Z7" i="3"/>
  <c r="K7" i="3" s="1"/>
  <c r="I11" i="4" s="1"/>
  <c r="X7" i="3"/>
  <c r="BB7" i="3" s="1"/>
  <c r="I7" i="3"/>
  <c r="W7" i="3"/>
  <c r="H7" i="3" s="1"/>
  <c r="H11" i="4" s="1"/>
  <c r="U7" i="3"/>
  <c r="T7" i="3"/>
  <c r="J10" i="4"/>
  <c r="N7" i="3"/>
  <c r="J11" i="4" s="1"/>
  <c r="P7" i="3"/>
  <c r="J12" i="4" s="1"/>
  <c r="F7" i="3"/>
  <c r="G7" i="3"/>
  <c r="E7" i="3"/>
  <c r="G11" i="4" s="1"/>
  <c r="AY6" i="3"/>
  <c r="AX6" i="3"/>
  <c r="AT6" i="3"/>
  <c r="AQ6" i="3"/>
  <c r="AK6" i="3"/>
  <c r="AZ6" i="3"/>
  <c r="AD6" i="3"/>
  <c r="AE6" i="3" s="1"/>
  <c r="AC6" i="3"/>
  <c r="AA6" i="3"/>
  <c r="AB6" i="3" s="1"/>
  <c r="Z6" i="3"/>
  <c r="X6" i="3"/>
  <c r="I5" i="3"/>
  <c r="W6" i="3"/>
  <c r="Y6" i="3" s="1"/>
  <c r="U6" i="3"/>
  <c r="BB6" i="3" s="1"/>
  <c r="T6" i="3"/>
  <c r="AY5" i="3"/>
  <c r="AX5" i="3"/>
  <c r="AT5" i="3"/>
  <c r="AQ5" i="3"/>
  <c r="AZ5" i="3" s="1"/>
  <c r="AK5" i="3"/>
  <c r="AD5" i="3"/>
  <c r="AC5" i="3"/>
  <c r="N5" i="3"/>
  <c r="AA5" i="3"/>
  <c r="L5" i="3" s="1"/>
  <c r="I7" i="4" s="1"/>
  <c r="Z5" i="3"/>
  <c r="K5" i="3" s="1"/>
  <c r="I8" i="4"/>
  <c r="X5" i="3"/>
  <c r="Y5" i="3" s="1"/>
  <c r="W5" i="3"/>
  <c r="U5" i="3"/>
  <c r="T5" i="3"/>
  <c r="BA5" i="3"/>
  <c r="O5" i="3"/>
  <c r="AX4" i="3"/>
  <c r="AT4" i="3"/>
  <c r="AQ4" i="3"/>
  <c r="AK4" i="3"/>
  <c r="AZ4" i="3" s="1"/>
  <c r="AC4" i="3"/>
  <c r="AE4" i="3" s="1"/>
  <c r="X4" i="3"/>
  <c r="I4" i="3" s="1"/>
  <c r="J4" i="3" s="1"/>
  <c r="H6" i="4" s="1"/>
  <c r="W4" i="3"/>
  <c r="Y4" i="3" s="1"/>
  <c r="H4" i="3"/>
  <c r="H5" i="4"/>
  <c r="U4" i="3"/>
  <c r="V4" i="3" s="1"/>
  <c r="BC4" i="3" s="1"/>
  <c r="T4" i="3"/>
  <c r="N4" i="3"/>
  <c r="J5" i="4" s="1"/>
  <c r="L4" i="3"/>
  <c r="I4" i="4"/>
  <c r="F4" i="3"/>
  <c r="E4" i="3"/>
  <c r="AS3" i="3"/>
  <c r="AR3" i="3"/>
  <c r="AP3" i="3"/>
  <c r="AO3" i="3"/>
  <c r="AM3" i="3"/>
  <c r="AL3" i="3"/>
  <c r="AJ3" i="3"/>
  <c r="AI3" i="3"/>
  <c r="AD3" i="3"/>
  <c r="AC3" i="3"/>
  <c r="AA3" i="3"/>
  <c r="Z3" i="3"/>
  <c r="X3" i="3"/>
  <c r="W3" i="3"/>
  <c r="U3" i="3"/>
  <c r="T3" i="3"/>
  <c r="O3" i="3"/>
  <c r="N3" i="3"/>
  <c r="L3" i="3"/>
  <c r="K3" i="3"/>
  <c r="I3" i="3"/>
  <c r="H3" i="3"/>
  <c r="F3" i="3"/>
  <c r="E3" i="3"/>
  <c r="AB12" i="3"/>
  <c r="R35" i="5"/>
  <c r="G23" i="4"/>
  <c r="I20" i="4"/>
  <c r="J8" i="4"/>
  <c r="AB18" i="3"/>
  <c r="AB4" i="3"/>
  <c r="AE5" i="3"/>
  <c r="BB5" i="3"/>
  <c r="N8" i="3"/>
  <c r="J14" i="4"/>
  <c r="Y8" i="3"/>
  <c r="E15" i="3"/>
  <c r="AB17" i="3"/>
  <c r="V18" i="3"/>
  <c r="R47" i="5"/>
  <c r="AB16" i="3"/>
  <c r="V7" i="3"/>
  <c r="O8" i="3"/>
  <c r="J4" i="4"/>
  <c r="P23" i="5"/>
  <c r="L8" i="3"/>
  <c r="I13" i="4" s="1"/>
  <c r="K4" i="3"/>
  <c r="I5" i="4" s="1"/>
  <c r="BD4" i="3"/>
  <c r="L7" i="3"/>
  <c r="I10" i="4" s="1"/>
  <c r="H36" i="5"/>
  <c r="H41" i="5" s="1"/>
  <c r="I41" i="5" s="1"/>
  <c r="BB4" i="3"/>
  <c r="G5" i="4"/>
  <c r="G10" i="4"/>
  <c r="P12" i="5"/>
  <c r="J52" i="5"/>
  <c r="I36" i="5"/>
  <c r="M5" i="3"/>
  <c r="I9" i="4"/>
  <c r="M8" i="3"/>
  <c r="I15" i="4" s="1"/>
  <c r="K5" i="4"/>
  <c r="M4" i="3"/>
  <c r="I6" i="4" s="1"/>
  <c r="H4" i="4"/>
  <c r="AE7" i="3" l="1"/>
  <c r="O18" i="3"/>
  <c r="J22" i="4" s="1"/>
  <c r="AZ13" i="3"/>
  <c r="BE7" i="3"/>
  <c r="H10" i="4"/>
  <c r="K10" i="4" s="1"/>
  <c r="J7" i="3"/>
  <c r="H12" i="4" s="1"/>
  <c r="BB18" i="3"/>
  <c r="BC7" i="3"/>
  <c r="AZ8" i="3"/>
  <c r="Y10" i="3"/>
  <c r="AZ11" i="3"/>
  <c r="BC12" i="3"/>
  <c r="Y15" i="3"/>
  <c r="V17" i="3"/>
  <c r="AZ17" i="3"/>
  <c r="K18" i="3"/>
  <c r="BA18" i="3"/>
  <c r="P8" i="3"/>
  <c r="J13" i="4"/>
  <c r="I18" i="3"/>
  <c r="BE4" i="3"/>
  <c r="G4" i="4"/>
  <c r="K4" i="4" s="1"/>
  <c r="G4" i="3"/>
  <c r="J7" i="4"/>
  <c r="P5" i="3"/>
  <c r="J9" i="4" s="1"/>
  <c r="AB5" i="3"/>
  <c r="BB15" i="3"/>
  <c r="I15" i="3"/>
  <c r="L18" i="3"/>
  <c r="Y17" i="3"/>
  <c r="I17" i="3"/>
  <c r="V5" i="3"/>
  <c r="BC5" i="3" s="1"/>
  <c r="E5" i="3"/>
  <c r="AB8" i="3"/>
  <c r="BB19" i="3"/>
  <c r="BC19" i="3" s="1"/>
  <c r="F18" i="3"/>
  <c r="H7" i="4"/>
  <c r="G13" i="4"/>
  <c r="K13" i="4" s="1"/>
  <c r="BB17" i="3"/>
  <c r="G19" i="4"/>
  <c r="M7" i="3"/>
  <c r="I12" i="4" s="1"/>
  <c r="J8" i="3"/>
  <c r="H15" i="4" s="1"/>
  <c r="V6" i="3"/>
  <c r="BC6" i="3" s="1"/>
  <c r="F5" i="3"/>
  <c r="BD7" i="3"/>
  <c r="BA8" i="3"/>
  <c r="BA16" i="3"/>
  <c r="AE16" i="3"/>
  <c r="I19" i="4"/>
  <c r="M17" i="3"/>
  <c r="I21" i="4" s="1"/>
  <c r="AZ18" i="3"/>
  <c r="V19" i="3"/>
  <c r="O17" i="3"/>
  <c r="BA4" i="3"/>
  <c r="K11" i="4"/>
  <c r="BA7" i="3"/>
  <c r="BD8" i="3"/>
  <c r="G14" i="4"/>
  <c r="K14" i="4" s="1"/>
  <c r="BC15" i="3"/>
  <c r="F15" i="3"/>
  <c r="V16" i="3"/>
  <c r="BB16" i="3"/>
  <c r="J16" i="4"/>
  <c r="P15" i="3"/>
  <c r="J18" i="4" s="1"/>
  <c r="AZ19" i="3"/>
  <c r="O48" i="5"/>
  <c r="P48" i="5" s="1"/>
  <c r="P36" i="5"/>
  <c r="S36" i="5"/>
  <c r="BE17" i="3"/>
  <c r="G17" i="4"/>
  <c r="K17" i="4" s="1"/>
  <c r="H5" i="3"/>
  <c r="H8" i="4" s="1"/>
  <c r="BA6" i="3"/>
  <c r="G12" i="4"/>
  <c r="BG7" i="3"/>
  <c r="AZ15" i="3"/>
  <c r="BA17" i="3"/>
  <c r="E17" i="3"/>
  <c r="O55" i="8"/>
  <c r="Y7" i="3"/>
  <c r="V10" i="3"/>
  <c r="AZ14" i="3"/>
  <c r="M15" i="3"/>
  <c r="I18" i="4" s="1"/>
  <c r="AQ13" i="3"/>
  <c r="BA15" i="3"/>
  <c r="K15" i="3"/>
  <c r="I17" i="4" s="1"/>
  <c r="BB8" i="3"/>
  <c r="BC8" i="3" s="1"/>
  <c r="BB10" i="3"/>
  <c r="BC10" i="3" s="1"/>
  <c r="Q48" i="5"/>
  <c r="R48" i="5" s="1"/>
  <c r="P55" i="8"/>
  <c r="J15" i="4"/>
  <c r="BG8" i="3"/>
  <c r="BE8" i="3"/>
  <c r="S48" i="5"/>
  <c r="E5" i="8"/>
  <c r="P18" i="3" l="1"/>
  <c r="J24" i="4" s="1"/>
  <c r="G20" i="4"/>
  <c r="K20" i="4" s="1"/>
  <c r="BD17" i="3"/>
  <c r="BC16" i="3"/>
  <c r="BD15" i="3"/>
  <c r="H19" i="4"/>
  <c r="J17" i="3"/>
  <c r="BG4" i="3"/>
  <c r="G6" i="4"/>
  <c r="I23" i="4"/>
  <c r="K23" i="4" s="1"/>
  <c r="BD18" i="3"/>
  <c r="G16" i="4"/>
  <c r="BE15" i="3"/>
  <c r="G15" i="3"/>
  <c r="P17" i="3"/>
  <c r="J21" i="4" s="1"/>
  <c r="J19" i="4"/>
  <c r="J5" i="3"/>
  <c r="H9" i="4" s="1"/>
  <c r="BC18" i="3"/>
  <c r="G7" i="4"/>
  <c r="K7" i="4" s="1"/>
  <c r="BE5" i="3"/>
  <c r="G5" i="3"/>
  <c r="M18" i="3"/>
  <c r="I22" i="4"/>
  <c r="BC17" i="3"/>
  <c r="BE18" i="3"/>
  <c r="G22" i="4"/>
  <c r="G18" i="3"/>
  <c r="J18" i="3"/>
  <c r="H24" i="4" s="1"/>
  <c r="H22" i="4"/>
  <c r="BD5" i="3"/>
  <c r="G8" i="4"/>
  <c r="K8" i="4" s="1"/>
  <c r="H16" i="4"/>
  <c r="J15" i="3"/>
  <c r="G17" i="3"/>
  <c r="K19" i="4" l="1"/>
  <c r="K22" i="4"/>
  <c r="BG15" i="3"/>
  <c r="G18" i="4"/>
  <c r="G9" i="4"/>
  <c r="BG5" i="3"/>
  <c r="K16" i="4"/>
  <c r="H18" i="4"/>
  <c r="H21" i="4"/>
  <c r="G24" i="4"/>
  <c r="BG18" i="3"/>
  <c r="BG17" i="3"/>
  <c r="G21" i="4"/>
</calcChain>
</file>

<file path=xl/sharedStrings.xml><?xml version="1.0" encoding="utf-8"?>
<sst xmlns="http://schemas.openxmlformats.org/spreadsheetml/2006/main" count="2263" uniqueCount="1303">
  <si>
    <t>SISTEMA INTEGRADO DE GESTION DISTRITAL  BAJO EL ESTÁNDAR MIPG</t>
  </si>
  <si>
    <t>PROCESO DIRECCIONAMIENTO ESTRATÉGICO</t>
  </si>
  <si>
    <t>Formato de programación y seguimiento al Plan Operativo Anual de Proyectos de Inversión</t>
  </si>
  <si>
    <t>Código: PE01-PR01-F01</t>
  </si>
  <si>
    <t>Versión: 4.0</t>
  </si>
  <si>
    <t xml:space="preserve">PLAN DE DESARROLLO </t>
  </si>
  <si>
    <t>Un nuevo contrato social y ambiental para la Bogotá del Siglo XXI_2020-2024</t>
  </si>
  <si>
    <t>PESTAÑAS A DILIGENCIAR</t>
  </si>
  <si>
    <t>PROPÓSITO  PLAN DE DESARROLLO:</t>
  </si>
  <si>
    <t>5. Construir Bogotá Región con gobierno abierto, transparente y ciudadanía consciente</t>
  </si>
  <si>
    <t>PROGRAMA PDD:</t>
  </si>
  <si>
    <t>56. Gestión Pública Efectiva</t>
  </si>
  <si>
    <t>PROGRAMA ESTRATÉGICO:</t>
  </si>
  <si>
    <t xml:space="preserve">15. Gestión pública efectiva, abierta y transparente </t>
  </si>
  <si>
    <t>NÚMERO Y NOMBRE PROYECTO INVERSIÓN:</t>
  </si>
  <si>
    <t>7568. Fortalecimiento Institucional De La Secretaria Distrital De Movilidad de Bogotá</t>
  </si>
  <si>
    <t>OBJETIVO GENERAL DEL PROYECTO INVERSION:</t>
  </si>
  <si>
    <t xml:space="preserve">Fortalecer los servicios logísticos, corporativos, de infraestructura y el recurso humano de la Secretaría Distrital de Movilidad.
</t>
  </si>
  <si>
    <t>OBJETIVO DE DESARROLLO SOSTENIBLE:</t>
  </si>
  <si>
    <t xml:space="preserve">3.Salud y bienestar
9: Industria, innovación e infraestructura. 
13: Acción por el clima.
16. Promover sociedades pacíficas e inclusivas para el desarrollo sostenible, facilitar el acceso a la justicia para todos y crear instituciones eficaces, responsables e inclusivas a todos los niveles. 
17. Fortalecer los medios de ejecución y revitalizar las alianzas para el desarrollo sostenible
</t>
  </si>
  <si>
    <t>CÓDIGO BPIN:</t>
  </si>
  <si>
    <t>SUBSECRETARÍA RESPONSABLE:</t>
  </si>
  <si>
    <t>Subsecretaría de Gestión Corporativa</t>
  </si>
  <si>
    <t>DEPENDENCIA:</t>
  </si>
  <si>
    <t>ORDENADOR DEL GASTO:</t>
  </si>
  <si>
    <t xml:space="preserve">LIGIA RODRIGUEZ HERNANDEZ </t>
  </si>
  <si>
    <t>PERIODO DEL SEGUIMIENTO:</t>
  </si>
  <si>
    <t>De</t>
  </si>
  <si>
    <t>Julio</t>
  </si>
  <si>
    <t>A</t>
  </si>
  <si>
    <t>Diciembre</t>
  </si>
  <si>
    <t xml:space="preserve">ÍNDICE PROGRAMACIÓN
APROBADA Y REGISTRADA EN SEGPLAN </t>
  </si>
  <si>
    <t>Documentos que deben ser usados como referencia para diligenciar la programación de metas y presupuesto:</t>
  </si>
  <si>
    <t>HERRAMIENTA DE SEGUIMIENTO PLAN OPERATIVO ANUAL
SECRETARÍA DISTRITAL DE MOVILIDAD</t>
  </si>
  <si>
    <t>1. Plan de Acción</t>
  </si>
  <si>
    <t>ANEXO_ODS!P34</t>
  </si>
  <si>
    <t>2. Ficha EBI</t>
  </si>
  <si>
    <t>3. PAA</t>
  </si>
  <si>
    <t xml:space="preserve">INSTRUCTIVO DE DILIGENCIAMIENTO: 
TODAS LAS CELDAS CUENTA CON LAS INSTRUCCIONES PARA SU DILIGENCIAMIENTO
</t>
  </si>
  <si>
    <t>HOJA DE VIDA DEL INDICADOR
META PROYECTO DE INVERSIÓN Y GESTIÓN</t>
  </si>
  <si>
    <t>Fecha de elaboración</t>
  </si>
  <si>
    <t>01</t>
  </si>
  <si>
    <t>07</t>
  </si>
  <si>
    <t>2020</t>
  </si>
  <si>
    <t>Proyecto de inversión</t>
  </si>
  <si>
    <t xml:space="preserve">Código </t>
  </si>
  <si>
    <t>Código y nombre del proceso</t>
  </si>
  <si>
    <t xml:space="preserve">PA_01 GESTIÓN ADMINISTRATIVA </t>
  </si>
  <si>
    <t>Tipo de Proceso</t>
  </si>
  <si>
    <t xml:space="preserve">APOYO </t>
  </si>
  <si>
    <t>Nombre</t>
  </si>
  <si>
    <t xml:space="preserve">FORTALECIMIENTO INSTITUCIONAL DE LA SECRETARÍA DISTRITAL DE MOVILIDAD </t>
  </si>
  <si>
    <t>Meta</t>
  </si>
  <si>
    <t>Código y Nombre</t>
  </si>
  <si>
    <t>1-Soportar el 100% de los procesos estratégicos, de apoyo y de evaluación de la SDM.</t>
  </si>
  <si>
    <t>Fuente PMR</t>
  </si>
  <si>
    <t xml:space="preserve">NO </t>
  </si>
  <si>
    <t>Tipo de anualización</t>
  </si>
  <si>
    <t xml:space="preserve">CONSTANTE </t>
  </si>
  <si>
    <t>Tipología</t>
  </si>
  <si>
    <t xml:space="preserve">EFICACIA </t>
  </si>
  <si>
    <t>Valor meta de la vigencia</t>
  </si>
  <si>
    <t>Línea de base</t>
  </si>
  <si>
    <t>N/A</t>
  </si>
  <si>
    <t>Observación línea de base</t>
  </si>
  <si>
    <t>Indicador</t>
  </si>
  <si>
    <t>Soporte a procesos de la SDM</t>
  </si>
  <si>
    <t>Descripción general</t>
  </si>
  <si>
    <t>Corresponde al proceso que asegura la disposición de la información de manera accesible, confiable y oportuna.</t>
  </si>
  <si>
    <t>Unidad de medida</t>
  </si>
  <si>
    <t xml:space="preserve">PORCENTAJE </t>
  </si>
  <si>
    <t>Frecuencia de reporte</t>
  </si>
  <si>
    <t xml:space="preserve">TRIMESTRAL </t>
  </si>
  <si>
    <t>Metodología de medición</t>
  </si>
  <si>
    <t>Corresponde a las actividades  ponderadas porcentualmente del desarrollo de acciones   de soporte de los procesos estratégicos, de apoyo y evaluación de la SDM</t>
  </si>
  <si>
    <t>Fórmula del indicador</t>
  </si>
  <si>
    <t>Porcentaje de avance de acciones de seguimiento a los procesos estratégicos de la SDM ejecutadas / Porcentaje de avance de acciones de seguimiento a los procesos estratégicos de la SDM programadas</t>
  </si>
  <si>
    <t>Fuente u orígen de datos</t>
  </si>
  <si>
    <t>Plan Anual de Adquisiciones (seguimiento) y PAC</t>
  </si>
  <si>
    <t>Control de actualizaciones</t>
  </si>
  <si>
    <t>Fecha</t>
  </si>
  <si>
    <t>Campo actualizado</t>
  </si>
  <si>
    <t>Modificación realizada</t>
  </si>
  <si>
    <t>Nombre del Ordenador del Gasto</t>
  </si>
  <si>
    <t>Director / Jefe de Oficina / Subdirector</t>
  </si>
  <si>
    <t>Responsable del reporte</t>
  </si>
  <si>
    <t>Responsable del Análisis</t>
  </si>
  <si>
    <t xml:space="preserve">PAULA TATIANA ARENAS GONZALEZ </t>
  </si>
  <si>
    <t xml:space="preserve">VIVIANA ESPEJO HOYOS 
JHOAN MATALLANA </t>
  </si>
  <si>
    <t xml:space="preserve">VIVIANA ESPEJO HOYOS
JHOAN MATALLANA </t>
  </si>
  <si>
    <t>Dependencia Responsable</t>
  </si>
  <si>
    <t xml:space="preserve">TODAS LAS ÁREAS DE LA SGC </t>
  </si>
  <si>
    <t xml:space="preserve">PA-01 GESTIÓN ADMINTRATIVA </t>
  </si>
  <si>
    <t>2-Implementar el 100% de la estrategia anual para la sostenibilidad de la Gestión Ambiental</t>
  </si>
  <si>
    <t>NO</t>
  </si>
  <si>
    <t>Estrategia anual para la sostenibilidad del Subsistema de Gestión Ambiental.</t>
  </si>
  <si>
    <t>Contempla actividades de apoyo, necesarias para el diseño e implementación de sistemas de gestión y de desempeño institucional en el marco del Modelo Integrado de Planeación y Gestión - MIPG y otros instrumentos de certificación de calidad a la gestion 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</si>
  <si>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Corresponde a las actividades ponderadas de cumplimiento de las actividades contempladas en el Plan de Acción_PIGA</t>
  </si>
  <si>
    <t>(Número de actividades ejecutadas  / Número de actividades requeridas en la vigencia)*100</t>
  </si>
  <si>
    <t>Registro Administrativo - P.A.A.</t>
  </si>
  <si>
    <t xml:space="preserve">PAULA TATIANA ARENAS GONZALEZ 
PAOLA ADRIANA CORONA MIRANDA </t>
  </si>
  <si>
    <t xml:space="preserve">IVAN ACEVEDO SANTOS </t>
  </si>
  <si>
    <t xml:space="preserve">SUBDIRECCIÓN ADMINISTRATIVA </t>
  </si>
  <si>
    <t>12</t>
  </si>
  <si>
    <t>08</t>
  </si>
  <si>
    <t>3-Realizar el 100% de las actividades  del Sistema de Seguridad y Salud en el Trabajo que le permitan a la Entidad obtener la certificación ISO 45001</t>
  </si>
  <si>
    <t>Certificacion  ISO 45001:2018</t>
  </si>
  <si>
    <t>Corresponde a las actividades ponderadas de cumplimiento de acciones en el cumplimiento de requisitos de la norma ISO 45001:2018</t>
  </si>
  <si>
    <t>(Numero  de requisitos cumplidos / Numero de requisitos de la norma)*100</t>
  </si>
  <si>
    <t xml:space="preserve">Norma ISO 45001:2018 - Registros SST </t>
  </si>
  <si>
    <t xml:space="preserve">FRIDCY ALEXANDRA FAURA PEREZ </t>
  </si>
  <si>
    <t>DIANA APONTE GRAJALES /JENNY MILENA LEÓN</t>
  </si>
  <si>
    <t xml:space="preserve">DIRECCIÓN DE TALENTO HUMANO </t>
  </si>
  <si>
    <t>PE01 Direccionamiento Estratégico</t>
  </si>
  <si>
    <t>Estratégico</t>
  </si>
  <si>
    <t>4-Implementar el 100% de la estrategia anual para la sostenibilidad del sistema de Gestión de Calidad</t>
  </si>
  <si>
    <t>Análisis del comportamiento histórico</t>
  </si>
  <si>
    <t>Sostenibilidad del Sistema de Gestión de la Calidad en el marco del MIPG</t>
  </si>
  <si>
    <t>Medir las acciones adelantadas para el desarrollo y sostenibilidad del Modelo Integrado de Planeación y Gestión en la Entidad y el Sistema de Gestión de la Calidad</t>
  </si>
  <si>
    <t xml:space="preserve">MENSUAL </t>
  </si>
  <si>
    <t xml:space="preserve">Son las actividades ponderadas porcentualmente que en el periodo de reporte se ejecuten en el cumplimiento de la estrategia anual para la sostenibilidad del sistema de Gestión de  calidad </t>
  </si>
  <si>
    <t>Porcentaje de avance en las actividades programadas en la estrategia anual para la sostenibilidad del sistema de gestión de calidad/ Porcentaje total de avance en las actividades programadas en la estrategia anual para la sostenibilidad del sistema de gestión de calidad programadas en la vigencia</t>
  </si>
  <si>
    <t>Registros del proceso</t>
  </si>
  <si>
    <t>Julieth Rojas Betancour</t>
  </si>
  <si>
    <t>Claudia Elena Parada Aponte</t>
  </si>
  <si>
    <t>OFICINA ASESORA DE PLANEACIÓN INSTITUCIONAL</t>
  </si>
  <si>
    <t xml:space="preserve">PA-01 GESTIÓN ADMINISTRATIVA </t>
  </si>
  <si>
    <t>5-Mantener en un 100% la prestación de los servicios administrativos para garantizar el adecuado funcionamiento de la entidad.</t>
  </si>
  <si>
    <t>Mantenimiento adecuado de los servicios administrativos</t>
  </si>
  <si>
    <t>Incluye la realización de los estudios requeridos en las fases de pre factibilidad, factibilidad o definitivos.</t>
  </si>
  <si>
    <t>Corresponde a las actividades ponderadas procentualmente del seguimiento a la prestación de los diferentes servicios administrativos para garantizar el adecuado funcionamiento de la entidad</t>
  </si>
  <si>
    <t>Porcentaje de avance de actividades ejecutado / porcentaje de avance en actividades programado</t>
  </si>
  <si>
    <t>Registros Administrativos - P.A.A.</t>
  </si>
  <si>
    <t xml:space="preserve">YEHISON IVAN CASTILLO PINTA 
MIGUEL ANGEL GONZALEZ 
LEYLA YAZMIN CARDENAS  </t>
  </si>
  <si>
    <t>6-Mejorar el 60% de la infraestructura física de las sedes de la SDM.</t>
  </si>
  <si>
    <t>SUMA</t>
  </si>
  <si>
    <t xml:space="preserve">Mejoramiento de la Infraestructura física </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</si>
  <si>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</si>
  <si>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Corresponde a las actividades ponderadas porcentualmente de la medición del avance del mejoramiento infraestructura física propuesto para las sedes de la  SDM</t>
  </si>
  <si>
    <t>Porcentaje de avance en actividades ejecutadas / Porcentaje total  de avance de actividades programado en la vigencia</t>
  </si>
  <si>
    <t>Registros Administrativos (Presupuestos aprobados por interventoría y supervisión, actas de recibo final de mantenimientos realizados, informes mensuales de contratista e interventor, contratos adjudicados, actas de recibo final de contratos) - P.A.A.</t>
  </si>
  <si>
    <t xml:space="preserve">PAULA TATIANA ARENAS GONZALEZ 
PAOLA ADRIANA CORONA MIRANDA
FRIDCY ALEXANDRA FAURA PEREZ  </t>
  </si>
  <si>
    <t xml:space="preserve">YEHISON IVAN CASTILLO PINTA 
JAHIR GUERRERO ROZO
DIANA PAOLA APONTE </t>
  </si>
  <si>
    <t xml:space="preserve">SUBDIRECCIÓN ADMINISTRATIVA- DIRECCIÓN DE TALENTO HUMANO </t>
  </si>
  <si>
    <t>7-Obtener el 80% de satisfacción de los funcionarios en las actividades desarrolladas en el Plan de bienestar social y mejoramiento del Clima institucional</t>
  </si>
  <si>
    <t xml:space="preserve"> Plan de bienestar social y mejoramiento del Clima institucional y  certificación institucional EFR1000 </t>
  </si>
  <si>
    <t>Documentos cuyo objetivo es describir y explicar instrumentos, estándares, requisitos y condiciones necesarias para llevar a cabo un proceso o actividad.</t>
  </si>
  <si>
    <t xml:space="preserve">SEMESTRAL </t>
  </si>
  <si>
    <t xml:space="preserve">Corresponde a las actividades ponderadas porcentualmente del seguimiento al cumplimiento de las actividades propuestas en el Plan de bienestar social y mejoramiento del Clima institucional y en lo referente a la certificación institucional EFR1000 </t>
  </si>
  <si>
    <t xml:space="preserve"> Plan de bienestar social y mejoramiento del Clima instituciona - Sistema deGestion EFR</t>
  </si>
  <si>
    <t xml:space="preserve">DIANA PAOLA APONTE GRAJALES </t>
  </si>
  <si>
    <t>HOJA DE VIDA DEL INDICADOR
META PLAN DE DESARROLLO</t>
  </si>
  <si>
    <t>Fecha de elaboración o actualización</t>
  </si>
  <si>
    <t>Código</t>
  </si>
  <si>
    <t>Meta PDD</t>
  </si>
  <si>
    <t>Aumentar en 5 puntos el Índice de Desempeño Institucional  para las entidades del Sector Movilidad, en el marco de las políticas de MIPG</t>
  </si>
  <si>
    <t>78.4%</t>
  </si>
  <si>
    <t>Código y nombre</t>
  </si>
  <si>
    <t>Porcentaje de índice de desempeño</t>
  </si>
  <si>
    <t>En cumplimiento con lo dispuesto en los artíclos 6 y 8 del Decreto Distrital 114 de 2016 "Por medio del cual se modifica el Índice de Desarrollo Institucional", y como producto de la articulación entre el Sistema Integrado de Gestión SIG y el Modelo Integrado de Planeación y Gestión MIPG y su respectiva adopción en el Distrito Capital, los resultados de avance tanto del IDID coo para el SIG para vigencias sucesivas, serán las resultantes de las mediciones que se realicen a través del FURAG.</t>
  </si>
  <si>
    <t xml:space="preserve">Creciente </t>
  </si>
  <si>
    <t xml:space="preserve">Anual </t>
  </si>
  <si>
    <t>Corresponde a la calificación emitida por la Secretaría General de la Alcaldía Mayor de Bogotá. Resultado FURAG. Esta medición está agrupada por quintiles y de acuerdo a la metodología esta agrupación es ordinal, lo que indica que los quintiles uno y dos representan puntajes bajos, el quintil tres un nivel medio de la distribución y los quintiles cuatro y cinco los puntajes superiores, permitiendo así identificar el nivel de desarrollo institucional de las entidades adscritas a dicha meta producto.</t>
  </si>
  <si>
    <r>
      <rPr>
        <sz val="11"/>
        <rFont val="Arial"/>
        <family val="2"/>
        <charset val="1"/>
      </rPr>
      <t xml:space="preserve">IDI AÑO </t>
    </r>
    <r>
      <rPr>
        <sz val="9"/>
        <rFont val="Arial"/>
        <family val="2"/>
        <charset val="1"/>
      </rPr>
      <t>N</t>
    </r>
    <r>
      <rPr>
        <sz val="11"/>
        <rFont val="Arial"/>
        <family val="2"/>
        <charset val="1"/>
      </rPr>
      <t xml:space="preserve">-IDI AÑO </t>
    </r>
    <r>
      <rPr>
        <sz val="9"/>
        <rFont val="Arial"/>
        <family val="2"/>
        <charset val="1"/>
      </rPr>
      <t>N-1</t>
    </r>
  </si>
  <si>
    <t xml:space="preserve">FURAG </t>
  </si>
  <si>
    <t>No. Campo actualizado</t>
  </si>
  <si>
    <t>Nombre Ordenador del Gasto</t>
  </si>
  <si>
    <t>Nombre Director / Jefe de Oficina / Subdirector</t>
  </si>
  <si>
    <t>Nombre Responsable del reporte</t>
  </si>
  <si>
    <t>Nombre Responsable del Análisis</t>
  </si>
  <si>
    <t xml:space="preserve">JHOAN MATALLANA 
VIVIANA ESPEJO HOYOS </t>
  </si>
  <si>
    <t xml:space="preserve">JHONA MATALLANA 
VIVIANA ESPEJO HOYOS </t>
  </si>
  <si>
    <t xml:space="preserve">TODAS LAS DEPENDENCIAS DE LA SGC </t>
  </si>
  <si>
    <t>CUADRO DE CONTROL VIGENCIA</t>
  </si>
  <si>
    <t>METAS PROYECTO DE INVERSIÓN</t>
  </si>
  <si>
    <t>ENE-MAR</t>
  </si>
  <si>
    <t>ABR-JUN</t>
  </si>
  <si>
    <t>JUL-SEP</t>
  </si>
  <si>
    <t>OCT-DIC</t>
  </si>
  <si>
    <t>ACTIVIDADES (BIENES Y SERVICIOS ENTREGADOS A LOS CIUDADANOS)</t>
  </si>
  <si>
    <t>TAREAS_ACTIVIDADES SECUNDARIAS</t>
  </si>
  <si>
    <r>
      <rPr>
        <b/>
        <sz val="10"/>
        <rFont val="Century Gothic"/>
        <family val="2"/>
        <charset val="1"/>
      </rPr>
      <t xml:space="preserve">SOPORTES/ OBSERVACIONES </t>
    </r>
    <r>
      <rPr>
        <sz val="10"/>
        <rFont val="Century Gothic"/>
        <family val="2"/>
        <charset val="1"/>
      </rPr>
      <t>(RESULTADOS Y CALIDAD DE LOS BIENES Y SERVICIOS ENTREGADOS EN BENEFICIO DE LA CIUDADANÍA)</t>
    </r>
  </si>
  <si>
    <t>TAREAS VIGENCIA</t>
  </si>
  <si>
    <t>ACTIVIDADES VIGENCIA</t>
  </si>
  <si>
    <t>META VIGENCIA</t>
  </si>
  <si>
    <t>CUMPLIMIENTO DE LA META EN EL PERIODO</t>
  </si>
  <si>
    <t>No. META</t>
  </si>
  <si>
    <t>DESCRIPCIÓN META</t>
  </si>
  <si>
    <t xml:space="preserve">MAGNITUD DE LA META VIGENCIA </t>
  </si>
  <si>
    <t>EL AVANCE EN LA  MAGNITUD RESPONDE AL CUMPLIMIENTO DE  ACTIVIDADES</t>
  </si>
  <si>
    <t>% AVANCE META PERIODO</t>
  </si>
  <si>
    <t>No. ACTIVIDAD</t>
  </si>
  <si>
    <t>DESCRIPCIÓN ACTIVIDAD</t>
  </si>
  <si>
    <t>% PONDERACIÓN ACTIVIDAD</t>
  </si>
  <si>
    <t>% AVANCE ACTIVIDADES PERIODO</t>
  </si>
  <si>
    <t>No. DE LA TAREA</t>
  </si>
  <si>
    <t>DESCRIPCIÓN TAREAS</t>
  </si>
  <si>
    <t>% PONDERACIÓN TAREA</t>
  </si>
  <si>
    <t>% AVANCE TAREAS PERIODO</t>
  </si>
  <si>
    <t>TOTAL TAREAS PROGRAMADO VIGENCIA</t>
  </si>
  <si>
    <t>TAREAS EJECUTADO VIGENCIA</t>
  </si>
  <si>
    <t>% AVANCE TAREAS VIGENCIA</t>
  </si>
  <si>
    <t>PROGRAMADO ACTIVIDAD VIGENCIA</t>
  </si>
  <si>
    <t>EJECUTADO ACTIVIDAD VIGENCIA</t>
  </si>
  <si>
    <t>% AVANCE ACTIVIDADES VIGENCIA</t>
  </si>
  <si>
    <t>PROGRAMADO META VIGENCIA</t>
  </si>
  <si>
    <t>EJECUTADO META VIGENCIA</t>
  </si>
  <si>
    <t>% AVANCE META VIGENCIA</t>
  </si>
  <si>
    <t>Soportar el 100% de los procesos estratégicos, de apoyo y de evaluación de la SDM.</t>
  </si>
  <si>
    <t>SI</t>
  </si>
  <si>
    <t>Conformación del equipo de apoyo a la SGC</t>
  </si>
  <si>
    <t xml:space="preserve">Relizar la contratación de los colaboredes programados en el PAA </t>
  </si>
  <si>
    <t>Implementar el 100% de la estrategia anual para la sostenibilidad de la Gestión Ambiental</t>
  </si>
  <si>
    <t xml:space="preserve">Formulación y ejecución de las actividades  progradas en el plan de Gestión Ambiental </t>
  </si>
  <si>
    <t xml:space="preserve">Actividades contempladas en el PAA para fortalecer el Sistema de Gestión Ambiental </t>
  </si>
  <si>
    <t xml:space="preserve">Realizar la contración de los procesos contemplandos para la vigencia </t>
  </si>
  <si>
    <t>En este periodo se adjudicaron los contratos No. 2020-899 y 2020-1832</t>
  </si>
  <si>
    <t>Realizar  el 100% de las actividades  del Sistema de Seguridad y Salud en el Trabajo que le permitan a la Entidad obtener la certificación ISO 45001</t>
  </si>
  <si>
    <t>Realizar las actividades contempladas en el Plan de Accion 45001</t>
  </si>
  <si>
    <t xml:space="preserve">Formulacion y ejecucion de las Actividades contempladas en el Plan de Accion 45001 </t>
  </si>
  <si>
    <t>Implementar el 100% de la estrategia anual para la sostenibilidad del sistema de Gestión de Calidad</t>
  </si>
  <si>
    <t>Si</t>
  </si>
  <si>
    <t>Realizar seguimiento y mejoras a la metodología de gestión del riesgo en la entidad</t>
  </si>
  <si>
    <t>Realizar la contratación al profesional encargado de la metodología de riesgos</t>
  </si>
  <si>
    <t xml:space="preserve">Con la contración de los profesionales se ha avanzado en la realización de mejoras en las acciones a cargo de la Oficina Asesora de Planeación, tales como el seguimiento oportuno a los Riesgos de la Entidad, conforme a la metodología del DAFP , la actualización del Riesgo Antisoborno y el riguroso seguimiento al PAAC.
</t>
  </si>
  <si>
    <t>Monitoreo, solicitud de mejoras, recopilación de evidencias y reporte sobre la metodología de riesgos de la entidad</t>
  </si>
  <si>
    <t>Realizar seguimiento y mejoras a la metodología del Plan Anticorrupción y de Atención al Ciudadano en la entidad</t>
  </si>
  <si>
    <t>Realizar la contratación al profesional encargado de la metodología del Plan Anticorrupción y de Atención al Ciudadano en la entidad</t>
  </si>
  <si>
    <t>Monitoreo, solicitud de mejoras, recopilación de evidencias y reporte sobre la metodología del PAAC</t>
  </si>
  <si>
    <t>Realizar jornadas de socialización y lúdico pedagógicas que promocionen las diferentes políticas de MIPG, incluido el Sistema de Gestión de la Calidad</t>
  </si>
  <si>
    <t>Realizar la adición del contrato de Material POP mediante el cual se promocione el MIPG</t>
  </si>
  <si>
    <t>Realizar el contrato de logística mediante el cual se promocione el MIPG</t>
  </si>
  <si>
    <t>Se han realizado actividades al interior del grupo para establecer la jornada del MIPG, sin embargo,debido a que la suscripción del contrato de apoyo logístico se realizó en el mes de septiembre,aún no se han realizado actividades que afecten los giros, al igual que el contrato de material publicitario</t>
  </si>
  <si>
    <t>Ejecutar actividades de socialización y promoción de las políticas de MIPG</t>
  </si>
  <si>
    <t>Mantener en un 100% la prestación de los servicios administrativos para garantizar el adecuado funcionamiento de la entidad.</t>
  </si>
  <si>
    <t xml:space="preserve">Adelantar la acciones para la contratación de servicios administrativos de la subdirección administrativa </t>
  </si>
  <si>
    <t xml:space="preserve">Procesos contractules indetificados para el debido funcionamietno de la SDM a cardo de la Subdirección Adminitrativa </t>
  </si>
  <si>
    <t xml:space="preserve">Adelantar la acciones para la contratación de servicios administrativos de dirección de talento humano </t>
  </si>
  <si>
    <t xml:space="preserve">Procesos contractules indetificados para el debido funcionamietno de la SDM a cargo de la Dirección de Talento Humano </t>
  </si>
  <si>
    <t>Se adelantó la contratación y adjudicación del multiproceso de logística con numero de contrato 20201702, para dar el cumplimiento a la meta.</t>
  </si>
  <si>
    <t>Mejorar el 60% de la infraestructura física de las sedes de la SDM.</t>
  </si>
  <si>
    <t>Realizar las acciones de mantenimiento, mejoras, reparaciones y adecuaciones e interventoria necesarias para el mejoramiento de la infraestructura institucional</t>
  </si>
  <si>
    <t>Realizar a monto agotable, a precios unitarios fijos, sin fórmula de reajuste, mantenimiento preventivo, correctivo, mejoras, reparaciones y adecuaciones locativas de las sedes de la secretaría distrital de movilidad y de otras edificaciones a su cargo.</t>
  </si>
  <si>
    <t>Obtener el 80% de satisfacción de los funcionarios en las actividades desarrolladas en el Plan de bienestar social y mejoramiento del Clima institucional</t>
  </si>
  <si>
    <t>Adelantar la acciones para la contratación de servicios  de apoyo logístico y bienestar Institucional de la Entidad</t>
  </si>
  <si>
    <t>Desarrollar actividades contempladas dentro del programa de bienestar y plan de incentivos y acciones encaminadas al mejoramiento del clima laboral de la secretaria distrital de movilidad</t>
  </si>
  <si>
    <t>Realizar las actividades contempladas en el Plan de Gestion - EFR 1000</t>
  </si>
  <si>
    <t>Desarrollar las actividades contempladas en el Plan de Gestion - EFR 1000</t>
  </si>
  <si>
    <t>Seguimiento y ejecucion de las actividades a seguir en el Plan de Gestion - EFR 1000 para la vigencia 2020</t>
  </si>
  <si>
    <t>UBICACIÓN ESTRATÉGICA</t>
  </si>
  <si>
    <t>IDENTIFICACIÓN GENERAL</t>
  </si>
  <si>
    <t>PROGRAMACIÓN Y SEGUIMIENTO VIGENCIA</t>
  </si>
  <si>
    <t>AVANCE CUALITATIVO TRIMESTRAL</t>
  </si>
  <si>
    <t>AVANCE CUALITATIVO ACUMULADO POR VIGENCIA</t>
  </si>
  <si>
    <t>COMPONENTE ASOCIADO
(VISIÓN/MISIÓN)</t>
  </si>
  <si>
    <t>OBJETIVO ESTRATÉGICO, DE CALIDAD Y ANTISOBORNO</t>
  </si>
  <si>
    <t>COD Y NOMBRE META PDD</t>
  </si>
  <si>
    <t>COD Y META PROYECTO DE INVERSIÓN</t>
  </si>
  <si>
    <t>NOMBRE DEL INDICADOR</t>
  </si>
  <si>
    <t>EJECUTADO TOTAL VIGENCIA</t>
  </si>
  <si>
    <t>ANÁLISIS CUALITATIVO 
TRIM_1</t>
  </si>
  <si>
    <t>ANÁLISIS CUALITATIVO 
TRIM_2</t>
  </si>
  <si>
    <t>ANÁLISIS CUALITATIVO 
TRIM_3</t>
  </si>
  <si>
    <t>ANÁLISIS CUALITATIVO 
TRIM_4</t>
  </si>
  <si>
    <t>AVANCES Y LOGROS</t>
  </si>
  <si>
    <t>RETRASOS Y SOLUCIONES</t>
  </si>
  <si>
    <t>BENEFICIOS</t>
  </si>
  <si>
    <t>POBLACIÓN BENEFICIADA</t>
  </si>
  <si>
    <t>4. Potencialización del desarrollo y competitividad a través de la gestión ética y transparente.</t>
  </si>
  <si>
    <t xml:space="preserve">7. Prestar servicios eficientes, oportunos y de calidad a la ciudadanía, tanto en gestión como en trámites de la movilidad </t>
  </si>
  <si>
    <t>483.Aumentar en 5 puntos el Índice de Desempeño Institucional  para las entidades del Sector Movilidad, en el marco de las políticas de MIPG</t>
  </si>
  <si>
    <t>7568-1-Soportar el 100% de los procesos estratégicos, de apoyo y de evaluación de la SDM.</t>
  </si>
  <si>
    <t>EJECUTADO</t>
  </si>
  <si>
    <t>No aplica para el período</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</si>
  <si>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</si>
  <si>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PROGRAMADO</t>
  </si>
  <si>
    <t>2. Promover una cultura de integridad y ética pública en los colaboradores de la SDM, para el cumplimiento del marco de gestión antisoborno definido por la Entidad, y su concientización en la política antisoborno y en los demás elementos que integran el Sistema.</t>
  </si>
  <si>
    <t>%DE CUMPLIMIENTO</t>
  </si>
  <si>
    <t>7568-2-Implementar el 100% de la estrategia anual para la sostenibilidad de la Gestión Ambiental</t>
  </si>
  <si>
    <t xml:space="preserve">Para este periodo se realizó la adjudicación de los procesos contractuales programados para la sostenibilidad del Sistema de Gestión Ambiental </t>
  </si>
  <si>
    <t xml:space="preserve">Los jardines verticales y techos verdes de la entidad, ofrecen múltiples beneficios para la ciudad y sus funcionarios, los cuales permiten compensar las afectaciones ocasionadas al ambiente por la generación de gases efecto invernadero, contribuyen a la adaptación y mitigación al cambio climático y mejoraran la calidad del paisaje. De igual manera activa los sentidos olfativos, táctiles y visuales, mantienen la comodidad térmica al interior de la sede y retienen el agua lluvia.
Las plantas purificadoras ofrecen la posibilidad de acceder a una fuente de agua saludable y disponible en todo momento, para salvaguardar la salud de los funcionarios de la SDM mediante la preservación de la higiene y la salubridad, con el fin de evitar enfermedades por la manipulación del agua.
Toma de conciencia por parte de los servidores públicos, en cuanto al cuidado de los recursos naturales y protección de nuestro planeta.     </t>
  </si>
  <si>
    <t>8. Contar con un excelente equipo humano y condiciones laborales que hagan de la Secretaría Distrital de Movilidad un lugar atractivo para trabajar y desarrollarse profesionalmente</t>
  </si>
  <si>
    <t>7568-3-Realizar  el 100% de las actividades  del Sistema de Seguridad y Salud en el Trabajo que le permitan a la Entidad obtener la certificación ISO 45001</t>
  </si>
  <si>
    <t xml:space="preserve">Adjudicacion de del proceso ADQUISICÓN DE ELEMENTOS DE BIOSEGURIDAD COVID 19 y  las actividades propuestas  en el  Plan de Accion 45001  </t>
  </si>
  <si>
    <t>Las acciones ejecutadas permitiran a la entidad obtener la certificación ISO 45001 en seguridad y salud en el trabajo.</t>
  </si>
  <si>
    <t>7568- 4-Implementar el 100% de la estrategia anual para la sostenibilidad del sistema de Gestión de Calidad</t>
  </si>
  <si>
    <t>Con la contración de los profesionales se ha avanzado en la realización de mejoras en las acciones a cargo de la Oficina Asesora de Planeación, tales como el seguimiento oportuno a los Riesgos de la Entidad, conforme a la metodología del DAFP , la actualización del Riesgo Antisoborno y el riguroso seguimiento al PAAC.
Adicionalmente, se han realizado actividades al  interior del grupo para establecer la jornada del MIPG, sin embargo,debido a que la suscripción del contrato de apoyo logístico se realizó en el mes de septiembre,aún no se han realizado actividades que afecten los giros, al igual que el contrato de material publicitario</t>
  </si>
  <si>
    <t>No se han presentado retrasos en la ejecución</t>
  </si>
  <si>
    <t>7568-5-Mantener en un 100% la prestación de los servicios administrativos para garantizar el adecuado funcionamiento de la entidad.</t>
  </si>
  <si>
    <t>Se adelantaron las contrataciones de los servicios de papelería y logística, para dar cumplimiento a las actividades de la SDM</t>
  </si>
  <si>
    <t>Mantener la prestación de los servicios administrativos, de tal forma se garantice el adecuado funcionamiento de la SDM</t>
  </si>
  <si>
    <t>7568-6-Mejorar el 60% de la infraestructura física de las sedes de la SDM.</t>
  </si>
  <si>
    <t xml:space="preserve">Se realizó adición de los contratos de obra e interventoría de obra, como tambien el contrato de revision, recarga y mantenimiento de extintores. </t>
  </si>
  <si>
    <t>7568-7-Obtener el 80% de satisfacción de los funcionarios en las actividades desarrolladas en el Plan de bienestar social y mejoramiento del Clima institucional</t>
  </si>
  <si>
    <t>Seguimiento y ejecucion de las actividades a seguir en el Plan de Gestion - EFR 1000 para la vigencia 2020 y adjudicacion del proceso contractual perteneciente al Plan de bienestar social y mejoramiento del Clima institucional</t>
  </si>
  <si>
    <t>Alcanzar un porcentaje alto de satisfacción de los funcionarios en las actividades desarrolladas en el Plan de bienestar social y mejoramiento del Clima institucional y las actividades extracurriculares promovidas por la Entidad</t>
  </si>
  <si>
    <t>MAGNITUD</t>
  </si>
  <si>
    <t>PRESUPUESTO VIGENCIA</t>
  </si>
  <si>
    <t>RESERVAS DE LA VIGENCIA</t>
  </si>
  <si>
    <t>APROPIACIÓN DISPONIBLE</t>
  </si>
  <si>
    <t>COMPROMISOS 
ENE-MAR</t>
  </si>
  <si>
    <t>COMPROMISOS 
ABR-JUN</t>
  </si>
  <si>
    <t>COMPROMISOS 
JUL-SEP</t>
  </si>
  <si>
    <t>COMPROMISOS 
OCT-DIC</t>
  </si>
  <si>
    <t>RESERVAS</t>
  </si>
  <si>
    <t>VIGENCIA</t>
  </si>
  <si>
    <t>OBJETIVO ESPECÍFICO DEL PROYECTO DE INVERSIÓN</t>
  </si>
  <si>
    <t>No META:</t>
  </si>
  <si>
    <t>DESCRIPCIÓN META:</t>
  </si>
  <si>
    <t>TIPO DE META</t>
  </si>
  <si>
    <t>META TERRITORIALIZADA</t>
  </si>
  <si>
    <t xml:space="preserve">VIGENCIA </t>
  </si>
  <si>
    <t xml:space="preserve">MAGNITUD PROGRAMADA </t>
  </si>
  <si>
    <t xml:space="preserve">MAGNITUD EJECUTADA </t>
  </si>
  <si>
    <t>% AVANCE MAGNITUD</t>
  </si>
  <si>
    <t>% EJECUCIÓN PRESUPUESTO</t>
  </si>
  <si>
    <t xml:space="preserve">TOTAL COMPROMISOS POR META </t>
  </si>
  <si>
    <t>ANULACIONES
ENE-MAR</t>
  </si>
  <si>
    <t>RESERVAS DEFINITIVAS ENE-MAR</t>
  </si>
  <si>
    <t>GIROS RESERVA ENE-MAR</t>
  </si>
  <si>
    <t>% GIROS RESERVA</t>
  </si>
  <si>
    <t>RESERVA INICIAL ABR-JUN</t>
  </si>
  <si>
    <t>ANULACIONES ABR-JUN</t>
  </si>
  <si>
    <t>RESERVAS DEFINITIVAS ABR-JUN</t>
  </si>
  <si>
    <t>GIROS RESERVA ABR-JUN</t>
  </si>
  <si>
    <t>RESERVA INICIAL JUL-SEP</t>
  </si>
  <si>
    <t>ANULACIONES JUL-SEP</t>
  </si>
  <si>
    <t>RESERVAS DEFINITIVAS JUL- SEP</t>
  </si>
  <si>
    <t>GIROS DE LA RESERVA JUL-SEP</t>
  </si>
  <si>
    <t>RESERVA INICIAL OCT-DIC</t>
  </si>
  <si>
    <t>ANULACIONES OCT-DIC</t>
  </si>
  <si>
    <t>RESERVAS DEFINITIVAS OCT-DIC</t>
  </si>
  <si>
    <t>GIROS DE LA RESERVA OCT-DIC</t>
  </si>
  <si>
    <t>TOTAL GIROS DE LA RESERVA</t>
  </si>
  <si>
    <t>% GIROS DE LA RESERVA</t>
  </si>
  <si>
    <t>Asegurar el soporte técnico y profesional a la estructura administrativa de la entidad para garantizar la adecuada operación de la Entidad bajo parámetros de oportunidad y calidad.</t>
  </si>
  <si>
    <t>Constante</t>
  </si>
  <si>
    <t>No</t>
  </si>
  <si>
    <t>TOTAL META</t>
  </si>
  <si>
    <t>Incorporar acciones de mejora del Sistema Integrado de Gestión y de Calidad de la Secretaría Distrital de Movilidad con el fin de generar resultados acordes con el PDD y que resuelvan las necesidades y problemas de los ciudadanos.</t>
  </si>
  <si>
    <t xml:space="preserve">TOTAL META </t>
  </si>
  <si>
    <t>Garantizar la prestación de los servicios corporativos para el adecuado funcionamiento de la entidad, generando herramientas que permitan la cualificación de los procesos y el mejoramiento continuo.</t>
  </si>
  <si>
    <t>Lograr que se disponga de recursos logísticos y financieros suficientes para adelantar actividades que conlleven a preservar el buen estado de las instalaciones físicas de las sedes de la Secretaría, con el fin de brindar las condiciones óptimas organizacionales que permitan su adecuada funcionalidad. para mejoramiento de la infraestructura de todas las sedes de la entidad.</t>
  </si>
  <si>
    <t>Suma</t>
  </si>
  <si>
    <t xml:space="preserve">Realizar las actividades que le permitan a la Entidad obtener certificación EFR1000 correspondiente a la implementación del Modelo de Gestión de Empresas Familiarmente Responsable, así como el desarrollo del Plan de Bienestar Social y Mejoramiento del Clima Institucional y del Plan Institucional de Capacitación. </t>
  </si>
  <si>
    <t>AVANCE CUALITATIVO</t>
  </si>
  <si>
    <t>CÓDIGO Y META PLAN DE DESARROLLO</t>
  </si>
  <si>
    <t>NOMBRE Y CODIGO DEL INIDICADOR META PLAN DE DESARROLLO</t>
  </si>
  <si>
    <t>CÓDIGO Y NOMBRE DE LA META PROYECTO DE INVERSIÓN</t>
  </si>
  <si>
    <t>Señale en este campo el área y/o proyecto responsable de reportar la información de avance en magnitud de la meta PDD</t>
  </si>
  <si>
    <t>CUATRIENIO</t>
  </si>
  <si>
    <t xml:space="preserve">Programación </t>
  </si>
  <si>
    <t xml:space="preserve">Ejecución </t>
  </si>
  <si>
    <t>% Ejecución</t>
  </si>
  <si>
    <t>Ejecutado
Ene - Mar</t>
  </si>
  <si>
    <t>Ejetuado
Abril - Jun</t>
  </si>
  <si>
    <t>Ejecutado
Jul - Sept</t>
  </si>
  <si>
    <t>Ejecutado
Oct - Dic</t>
  </si>
  <si>
    <t xml:space="preserve">Total </t>
  </si>
  <si>
    <t>a. Acciones programadas para la vigencia</t>
  </si>
  <si>
    <t>b.    Logros de ciudad: Mencione los resultados misionales alcanzados (DEBEN SE COHERENTES CON LOS AVANCES REPORTADOS). Objetivo materializado.</t>
  </si>
  <si>
    <r>
      <rPr>
        <sz val="10"/>
        <rFont val="Century Gothic"/>
        <family val="2"/>
        <charset val="1"/>
      </rPr>
      <t>c.    Acciones de avance del indicador : Mencione los procesos, actividades, estrategias misionales que se están desarrollando o se ha desarrollado para el cumplimiento de las metas</t>
    </r>
    <r>
      <rPr>
        <sz val="10"/>
        <color rgb="FFFF0000"/>
        <rFont val="Century Gothic"/>
        <family val="2"/>
        <charset val="1"/>
      </rPr>
      <t>.</t>
    </r>
  </si>
  <si>
    <t>d.    Retrasos y soluciones  Mencione las situaciones misionales que han dificultado el logro de las actividades y su solución.</t>
  </si>
  <si>
    <t>e.    Impactos o beneficios obtenidos con la ejecución de la meta. Teniendo en cuenta los logros, mencionar los beneficios que traen estas acciones a la ciudadanía y cuál es la apuesta de transformación.</t>
  </si>
  <si>
    <t xml:space="preserve">529_Indice de desempeño institucional  para las entidaes del Sector Movillidad </t>
  </si>
  <si>
    <t>La información se toma del Informe de la Función Pública y con las acciones adelantadas por el área se suma al resultado deseado</t>
  </si>
  <si>
    <t>Relizar las contrataciones planeadas en el PAA de los colaboradores, que ayuden a soportar los proceso estrategicos, de evaluación y de apoyo de la SDM.</t>
  </si>
  <si>
    <t xml:space="preserve">Se relizaron las contrataciones necesarias de personal calificado como no calificado, que permiten mantener los servicos de la Subsecretaria de Gestión Corpotiva al 100%, lo cual hace que los procesos de apoyo que son transversales para la SDM, lleguen de manera indirecta a la ciudadania. </t>
  </si>
  <si>
    <t xml:space="preserve">Contrataciones que soportan procesos de apoyo a la gestión de la Secretaria de Movilidad, permitiendo mantener el 100% de los servicios prestados de la SDM.  </t>
  </si>
  <si>
    <t>No aplica para el periodo</t>
  </si>
  <si>
    <t>Las plantas purificadoras ofrecen la posibilidad de acceder a una fuente de agua saludable y disponible en todo momento, para salvaguardar la salud de los funcionarios que presentan sus servicios en la SDM, mediante la preservación de la higiene y la salubridad, con el fin de evitar enfermedades por la manipulación del agua.</t>
  </si>
  <si>
    <t>3-Realizar  el 100% de las actividades  del Sistema de Seguridad y Salud en el Trabajo que le permitan a la Entidad obtener la certificación ISO 45001</t>
  </si>
  <si>
    <t xml:space="preserve">Prevencion y mitigacion de contagio por Covid19 en colaboradores de la Entidad como de los ciudadanos que visitan las sedes de la Secretaria de Movilidad. </t>
  </si>
  <si>
    <t>En razon de la necesidad de garantizar la vida e integridad física de los colaboradores de la Entidad y las necesidades que se presentan en atención a la Emergencia Sanitaria por el nuevo Coronavirus COVID-19. se realizo la adjudicacion del proceso contractual señalado.  Asi mismo la Entidad se encuentra en proceso de estructuracion documental y en ejecucion de las actividades en pro de la consecucion de la certificación ISO 45001 en seguridad y salud en el trabajo.</t>
  </si>
  <si>
    <t>Cumplimiento de la normatividad establecida para la implementacion de Seguridad y salud en el trabajo, la no afectación de los servicios con una adecuada gestión del riesgo y Prevencion y mitigacion de contagio por Covid19.</t>
  </si>
  <si>
    <t>Se llevo acabo la contratación del contrato de suministro de papelería para las diferentes areas de la entidad, al igual que el contrato de logística, para brindar el acompañamiento a las diferentes actividades que realicen las areas de la SDM. Así mismo, se espera la adjudicación del proceso de servicio de transporte.</t>
  </si>
  <si>
    <t>Seguimiento oportuno a los procesos de contratación del suministro de papelería, servicio de logística y servicio de transporte</t>
  </si>
  <si>
    <t>Contar con el suministro de papelería para la entidad.                  Contar con el servicio de logística para el desarrollo de las diferentes actividades de la SDM.</t>
  </si>
  <si>
    <t>Mantener la prestación de los servicios administrativos, de tal forma se garantice el adecuado funcionamiento de la SDM.</t>
  </si>
  <si>
    <t xml:space="preserve">Adjudicacion del proceso contractual perteneciente al Plan de bienestar social y mejoramiento del Clima institucional y el Seguimiento y ejecucion de las actividades a seguir en el Plan de Gestion - EFR 1000 para la vigencia 2020. </t>
  </si>
  <si>
    <t xml:space="preserve">El Plan de Bienestar Social y Mejoramiento del Clima Institucional de la SDM y las actividades de  implementación y certificación del sistema EFR buscaN promover una atención integral del servidor y generar espacios que permitan una interrelación con la Entidad, entre compañeros de trabajo y entre los funcionarios y sus familias, para satisfacer sus necesidades en aspectos sociales, culturales, espirituales, recreativos, entre otros, que permitan mantener un favorable clima organizacional, relaciones laborales tranquilas, promover el trabajo en equipo, fortalecer la cultura, la recreación y la movilidad sostenible, </t>
  </si>
  <si>
    <t>GENERALIDADES DEL PROYECTO</t>
  </si>
  <si>
    <t>INDICADOR DEL OBJETIVO GENERAL (META SECTORIAL)</t>
  </si>
  <si>
    <t>INDICADOR DE PRODUCTO (OBJETIVOS ESPECIFICOS-METAS PROYECTO)</t>
  </si>
  <si>
    <t>PRESUPUESTO</t>
  </si>
  <si>
    <t>INDICADOR DE PRODUCTO DE GESTIÓN</t>
  </si>
  <si>
    <t>Programación</t>
  </si>
  <si>
    <t>Cod. BPIN</t>
  </si>
  <si>
    <t>No. Proyecto</t>
  </si>
  <si>
    <t>Proyecto</t>
  </si>
  <si>
    <t>Objetivo General</t>
  </si>
  <si>
    <t>Tipo de fuente</t>
  </si>
  <si>
    <t>Fuente de verificación</t>
  </si>
  <si>
    <t>Indicador Objetivo General</t>
  </si>
  <si>
    <t>Ejecución 2020</t>
  </si>
  <si>
    <t>Ejecución 2021</t>
  </si>
  <si>
    <t>Ejecución 2022</t>
  </si>
  <si>
    <t>Ejecución 2023</t>
  </si>
  <si>
    <t>Ejecución 2024</t>
  </si>
  <si>
    <t>Objetivo Específico</t>
  </si>
  <si>
    <t>Meta proyecto de inversión</t>
  </si>
  <si>
    <t>Sector</t>
  </si>
  <si>
    <t>Cód producto</t>
  </si>
  <si>
    <t>Nombre del producto</t>
  </si>
  <si>
    <t>Indicador de producto</t>
  </si>
  <si>
    <t>Es acumulativo</t>
  </si>
  <si>
    <t>Programado
2020</t>
  </si>
  <si>
    <t>Ejecutado
2020</t>
  </si>
  <si>
    <t>Programado
2021</t>
  </si>
  <si>
    <t>Ejecutado
2021</t>
  </si>
  <si>
    <t>Programado
2022</t>
  </si>
  <si>
    <t>Ejecutado
2022</t>
  </si>
  <si>
    <t>Programado
2023</t>
  </si>
  <si>
    <t>Ejecutado
2023</t>
  </si>
  <si>
    <t>Programado
2024</t>
  </si>
  <si>
    <t>Ejecutado
2024</t>
  </si>
  <si>
    <t>Presupuesto programado 2020</t>
  </si>
  <si>
    <t xml:space="preserve">Presupuesto Ejecutado
2020 </t>
  </si>
  <si>
    <t>Presupuesto programado 2021</t>
  </si>
  <si>
    <t xml:space="preserve">Presupuesto Ejecutado
2021 </t>
  </si>
  <si>
    <t>Presupuesto programado 2022</t>
  </si>
  <si>
    <t xml:space="preserve">Presupuesto Ejecutado
2022 </t>
  </si>
  <si>
    <t>Presupuesto programado 2023</t>
  </si>
  <si>
    <t xml:space="preserve">Presupuesto Ejecutado
2023 </t>
  </si>
  <si>
    <t>Presupuesto programado 2024</t>
  </si>
  <si>
    <t xml:space="preserve">Presupuesto Ejecutado
2024 </t>
  </si>
  <si>
    <t>Nombre del indicador de gestión</t>
  </si>
  <si>
    <t>Medido a través de</t>
  </si>
  <si>
    <t>Fórmula</t>
  </si>
  <si>
    <t>FORTALECIMIENTO INSTITUCIONAL DE LA SECRETARÍA DISTRITAL DE MOVILIDAD DE BOGOTÁ</t>
  </si>
  <si>
    <t>Fortalecer los servicios logísticos, corporativos, de infraestructura y el recurso humano de la Secretaría Distrital de Movilidad.</t>
  </si>
  <si>
    <t>Documento oficial</t>
  </si>
  <si>
    <t>Puntaje</t>
  </si>
  <si>
    <t>Aumentar en 5 puntos el Índice de
Desempeño Institucional para las entidades
del Sector Movilidad</t>
  </si>
  <si>
    <t>Asegurar el soporte técnico y profesional a la estructura administrativa de la entidad para garantizar la adecuada operación bajo parámetros de oportunidad y calidad.</t>
  </si>
  <si>
    <t>Soportar el 100% de los procesos estratégicos, de apoyo y de evaluación de
la Secretaría Distrital de Movilidad</t>
  </si>
  <si>
    <t>45-Gobierno territorial</t>
  </si>
  <si>
    <t>Servicio de información implementados</t>
  </si>
  <si>
    <t>Sistemas de información implementados</t>
  </si>
  <si>
    <t>Número de sistemas de información</t>
  </si>
  <si>
    <t>1500G069</t>
  </si>
  <si>
    <t>Actividades programadas y cumplidas en el plan de Accion integral vigente</t>
  </si>
  <si>
    <t>Porcentaje</t>
  </si>
  <si>
    <t>Acciones cumplidas en el Plan de Acción integral de la vigencia / Acciones programadas en el Plan de Acción integral de la
vigencia * 100</t>
  </si>
  <si>
    <t>Documento Oficial</t>
  </si>
  <si>
    <t>Incorporar acciones de mejora del Sistema Integrado de Gestión y de Calidad de la Secretaría Distrital de Movilidad con el fin de generar
resultados acordes con el PDD y que resuelvan las necesidades y problemas de los ciudadanos.</t>
  </si>
  <si>
    <t>Implementar el 100% de la estrategia anual para la sostenibilidad de la
Gestión ambiental</t>
  </si>
  <si>
    <t>Servicio de Implementación Sistemas de Gestión</t>
  </si>
  <si>
    <t>Sistema de Gestión implementado</t>
  </si>
  <si>
    <t>Número de sistemas</t>
  </si>
  <si>
    <t>Realizar el 100% de las actividades del Sistema de Seguridad y Salud en
el Trabajo que le permitan a la Entidad obtener la certificación ISO 45001</t>
  </si>
  <si>
    <t>Implementar el 100% de la estrategia anual para la sostenibilidad del
sistema de Gestión de Calidad</t>
  </si>
  <si>
    <t>Garantizar la prestación de los servicios corporativos para el adecuado funcionamiento de la entidad, generando herramientas que
permitan la cualificación de los procesos y el mejoramiento continuo</t>
  </si>
  <si>
    <t>Mantener en un 100% la prestación de los servicios administrativos para
garantizar el adecuado funcionamiento de la entidad.</t>
  </si>
  <si>
    <t>Estudios de preinversión</t>
  </si>
  <si>
    <t>Numero de estudios de preinversión</t>
  </si>
  <si>
    <t>Nuemero de estudios de preinversión</t>
  </si>
  <si>
    <t>Lograr que se disponga de recursos logísticos y financieros suficientes para adelantar actividades que conlleven a preservar el buen
estado de las instalaciones físicas de las sedes de la Secretaría, con el fin de brindar las condiciones óptimas organizacionales que
permitan su adecuada funcionalidad. para mejoramiento de la infraestructura de todas las sedes de la entidad.</t>
  </si>
  <si>
    <t>Sedes mantenidas</t>
  </si>
  <si>
    <t>Número de sedes</t>
  </si>
  <si>
    <t>Realizar las actividades que le permitan a la Entidad obtener certificación EFR1000 correspondiente a la implementación del Modelo de
Gestión de Empresas Familiarmente Responsable así como el desarrollo del Plan de Bienestar Social y Mejoramiento del Clima
Institucional y del Plan Institucional de Capacitación.</t>
  </si>
  <si>
    <t>Obtener el 80% de satisfacción de los funcionarios en las actividades
desarrolladas en el Plan de bienestar social y mejoramiento del Clima institucional</t>
  </si>
  <si>
    <t>Documentos de lineamientos técnicos</t>
  </si>
  <si>
    <t>Documentos de lineamientos técnicos realizados</t>
  </si>
  <si>
    <t>Número de documentos</t>
  </si>
  <si>
    <t>RESUMEN DE VIGENCIA</t>
  </si>
  <si>
    <t>APROPIACIÓN INICIAL</t>
  </si>
  <si>
    <t>APROPIACIÓN VIGENTE</t>
  </si>
  <si>
    <t>PRESUPUESTO COMPROMETIDO</t>
  </si>
  <si>
    <t>%</t>
  </si>
  <si>
    <t>GIROS VIGENCIA</t>
  </si>
  <si>
    <t>RESUMEN RESERVAS</t>
  </si>
  <si>
    <t>RESERVAS CONSTITUIDAS</t>
  </si>
  <si>
    <t>LIBERACIONES</t>
  </si>
  <si>
    <t>RESERVAS DEFINITIVAS</t>
  </si>
  <si>
    <t>GIROS</t>
  </si>
  <si>
    <t>SIN GIRO</t>
  </si>
  <si>
    <t>VIGENCIAS FUTURAS</t>
  </si>
  <si>
    <t>DESCRIPIÓN</t>
  </si>
  <si>
    <t>NUMERO DE CONTRATO</t>
  </si>
  <si>
    <t xml:space="preserve">META </t>
  </si>
  <si>
    <t>PROGRAMACIÓN 2020</t>
  </si>
  <si>
    <t>COMPROMISOS 2020</t>
  </si>
  <si>
    <t>GIROS 2020</t>
  </si>
  <si>
    <t>% GIROS 2020</t>
  </si>
  <si>
    <t>PROGRAMACIÓN 2021</t>
  </si>
  <si>
    <t>COMPROMISOS 2021</t>
  </si>
  <si>
    <t>GIROS 2021</t>
  </si>
  <si>
    <t>% GIROS 2021</t>
  </si>
  <si>
    <t>PROGRAMACIÓN 2022</t>
  </si>
  <si>
    <t>COMPROMISOS 2022</t>
  </si>
  <si>
    <t>GIROS 2022</t>
  </si>
  <si>
    <t>% GIROS 2022</t>
  </si>
  <si>
    <t>PROGRAMACIÓN 2023</t>
  </si>
  <si>
    <t>COMPROMISOS 2023</t>
  </si>
  <si>
    <t>GIROS 2023</t>
  </si>
  <si>
    <t>% GIROS 2023</t>
  </si>
  <si>
    <t>PROGRAMACIÓN 2024</t>
  </si>
  <si>
    <t>COMPROMISOS 2024</t>
  </si>
  <si>
    <t>GIROS 2024</t>
  </si>
  <si>
    <t>% GIROS 2024</t>
  </si>
  <si>
    <t>TOTAL</t>
  </si>
  <si>
    <t>Insumo</t>
  </si>
  <si>
    <t xml:space="preserve">CONCEPTO DE GASTO </t>
  </si>
  <si>
    <t>Programación a 31 dic 2020</t>
  </si>
  <si>
    <t>Ejecucióna a  31 dic 2020</t>
  </si>
  <si>
    <t>Programación a 31 dic 2021</t>
  </si>
  <si>
    <t>Ejecución a 31 dic 2021</t>
  </si>
  <si>
    <t>Programación a 31 dic 2022</t>
  </si>
  <si>
    <t>Ejecución a 31 dic 2022</t>
  </si>
  <si>
    <t>Programación a 31 dic 2023</t>
  </si>
  <si>
    <t>Ejecución a 31 dic 2023</t>
  </si>
  <si>
    <t>Programación inicial 2024</t>
  </si>
  <si>
    <t>Programación al corte del informe 2024</t>
  </si>
  <si>
    <t>Ejecución al corte del informe 2024</t>
  </si>
  <si>
    <t xml:space="preserve">% Ejecución </t>
  </si>
  <si>
    <t xml:space="preserve">PROGRAMACIÓN TOTAL </t>
  </si>
  <si>
    <t>Mano de obra calificada</t>
  </si>
  <si>
    <t>03-04-0281</t>
  </si>
  <si>
    <t>Gastos imprevistos</t>
  </si>
  <si>
    <t>02-06-0004</t>
  </si>
  <si>
    <t>Servicios para la comunidad, sociales y personales</t>
  </si>
  <si>
    <t>04-01-0170</t>
  </si>
  <si>
    <t>Realizar el 100% de las actividades del Sistema de Seguridad y Salud en
el Trabajo que le permitan a la Entidad obtener la certificación ISO 45002</t>
  </si>
  <si>
    <t>02-01-0168</t>
  </si>
  <si>
    <t>Materiales</t>
  </si>
  <si>
    <t>Transporte</t>
  </si>
  <si>
    <t>02-06-0005</t>
  </si>
  <si>
    <t>Edificios</t>
  </si>
  <si>
    <t>01-06-0015</t>
  </si>
  <si>
    <t xml:space="preserve">TOTAL PROYECTO </t>
  </si>
  <si>
    <t>RESUMEN PROGRAMACIÓN Y EJECUCIÓN FÍSICA</t>
  </si>
  <si>
    <t>Magnitud</t>
  </si>
  <si>
    <t>TOTAL 
PROGRAMADO</t>
  </si>
  <si>
    <t>TOTAL EJECUTADO</t>
  </si>
  <si>
    <t>Código y nombre de la meta</t>
  </si>
  <si>
    <t>Vigencia</t>
  </si>
  <si>
    <t>Reservas</t>
  </si>
  <si>
    <t>PROGRAMACIÓN</t>
  </si>
  <si>
    <t>EJECUTADO ENERO - MARZO</t>
  </si>
  <si>
    <t>EJECUTADO ABRIL - JUNIO</t>
  </si>
  <si>
    <t xml:space="preserve">EJECUTADO JULIO - SEPTIEMBRE </t>
  </si>
  <si>
    <t xml:space="preserve">EJECUTADO OCTUBRE - DICIEMBRE </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</si>
  <si>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</si>
  <si>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</si>
  <si>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</si>
  <si>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</si>
  <si>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</si>
  <si>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</si>
  <si>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</si>
  <si>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</si>
  <si>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</si>
  <si>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</si>
  <si>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</si>
  <si>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</si>
  <si>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</si>
  <si>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Chapinero</t>
  </si>
  <si>
    <t>Santa Fe</t>
  </si>
  <si>
    <t>San Cristóbal</t>
  </si>
  <si>
    <t>Usme</t>
  </si>
  <si>
    <t>Tunjuelito</t>
  </si>
  <si>
    <t>Bosa</t>
  </si>
  <si>
    <t>Kennedy</t>
  </si>
  <si>
    <t>Fontibón</t>
  </si>
  <si>
    <t>Engativá</t>
  </si>
  <si>
    <t>Suba</t>
  </si>
  <si>
    <t>Barrios Unidos</t>
  </si>
  <si>
    <t>Teusaquillo</t>
  </si>
  <si>
    <t>Los Mártires</t>
  </si>
  <si>
    <t>Antonio Nariño</t>
  </si>
  <si>
    <t>Puente Aranda</t>
  </si>
  <si>
    <t>La Candelaria</t>
  </si>
  <si>
    <t>Rafael Uribe Uribe</t>
  </si>
  <si>
    <t>Ciudad Bolivar</t>
  </si>
  <si>
    <t>Sumapaz</t>
  </si>
  <si>
    <t>Distrital</t>
  </si>
  <si>
    <t>1. 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</si>
  <si>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</si>
  <si>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</si>
  <si>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</si>
  <si>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</si>
  <si>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</si>
  <si>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</si>
  <si>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</si>
  <si>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2. 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</si>
  <si>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</si>
  <si>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</si>
  <si>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</si>
  <si>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</si>
  <si>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</si>
  <si>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</si>
  <si>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</si>
  <si>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</si>
  <si>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3.  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</si>
  <si>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</si>
  <si>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</si>
  <si>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</si>
  <si>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</si>
  <si>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</si>
  <si>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</si>
  <si>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</si>
  <si>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</si>
  <si>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</si>
  <si>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</si>
  <si>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</si>
  <si>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</si>
  <si>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</si>
  <si>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4.  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</si>
  <si>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</si>
  <si>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</si>
  <si>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</si>
  <si>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</si>
  <si>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</si>
  <si>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</si>
  <si>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</si>
  <si>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</si>
  <si>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</si>
  <si>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</si>
  <si>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5.  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</si>
  <si>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</si>
  <si>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</si>
  <si>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</si>
  <si>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</si>
  <si>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</si>
  <si>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</si>
  <si>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</si>
  <si>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</si>
  <si>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</si>
  <si>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6.  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</si>
  <si>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</si>
  <si>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</si>
  <si>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</si>
  <si>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</si>
  <si>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</si>
  <si>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</si>
  <si>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</si>
  <si>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</si>
  <si>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7.  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</si>
  <si>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</si>
  <si>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</si>
  <si>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</si>
  <si>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</si>
  <si>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</si>
  <si>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8.  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</si>
  <si>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</si>
  <si>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</si>
  <si>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</si>
  <si>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</si>
  <si>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</si>
  <si>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</si>
  <si>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</si>
  <si>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</si>
  <si>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</si>
  <si>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</si>
  <si>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</si>
  <si>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</si>
  <si>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9.  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</si>
  <si>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</si>
  <si>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</si>
  <si>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</si>
  <si>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</si>
  <si>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</si>
  <si>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</si>
  <si>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</si>
  <si>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</si>
  <si>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10. 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</si>
  <si>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</si>
  <si>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</si>
  <si>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</si>
  <si>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</si>
  <si>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</si>
  <si>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</si>
  <si>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</si>
  <si>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</si>
  <si>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</si>
  <si>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</si>
  <si>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11. 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</si>
  <si>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</si>
  <si>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</si>
  <si>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</si>
  <si>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</si>
  <si>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</si>
  <si>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</si>
  <si>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</si>
  <si>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</si>
  <si>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</si>
  <si>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</si>
  <si>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12. 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</si>
  <si>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</si>
  <si>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</si>
  <si>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</si>
  <si>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</si>
  <si>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</si>
  <si>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</si>
  <si>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</si>
  <si>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</si>
  <si>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</si>
  <si>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</si>
  <si>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</si>
  <si>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13.  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</si>
  <si>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</si>
  <si>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</si>
  <si>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</si>
  <si>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</si>
  <si>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</si>
  <si>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14. 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</si>
  <si>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</si>
  <si>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</si>
  <si>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</si>
  <si>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</si>
  <si>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</si>
  <si>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</si>
  <si>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</si>
  <si>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</si>
  <si>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</si>
  <si>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</si>
  <si>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15.  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</si>
  <si>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</si>
  <si>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</si>
  <si>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</si>
  <si>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</si>
  <si>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</si>
  <si>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</si>
  <si>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</si>
  <si>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</si>
  <si>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</si>
  <si>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</si>
  <si>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</si>
  <si>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</si>
  <si>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16.  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</si>
  <si>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</si>
  <si>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</si>
  <si>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</si>
  <si>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</si>
  <si>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</si>
  <si>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</si>
  <si>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</si>
  <si>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</si>
  <si>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</si>
  <si>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</si>
  <si>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</si>
  <si>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</si>
  <si>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17.  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</si>
  <si>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</si>
  <si>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</si>
  <si>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</si>
  <si>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</si>
  <si>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</si>
  <si>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</si>
  <si>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</si>
  <si>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</si>
  <si>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</si>
  <si>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</si>
  <si>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</si>
  <si>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</si>
  <si>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</si>
  <si>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</si>
  <si>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</si>
  <si>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</si>
  <si>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</si>
  <si>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</si>
  <si>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</si>
  <si>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</si>
  <si>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</si>
  <si>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</si>
  <si>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</si>
  <si>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</si>
  <si>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</si>
  <si>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</si>
  <si>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</si>
  <si>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</si>
  <si>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</si>
  <si>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</si>
  <si>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</si>
  <si>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</si>
  <si>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</si>
  <si>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</si>
  <si>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</si>
  <si>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</si>
  <si>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</si>
  <si>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</si>
  <si>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</si>
  <si>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Grupos de edad</t>
  </si>
  <si>
    <t>USAQUÉN</t>
  </si>
  <si>
    <t>5_Construir Bogotá Región con gobierno abierto, transparente y ciudadanía consciente</t>
  </si>
  <si>
    <t>27 - 59 años Adultez</t>
  </si>
  <si>
    <t>CHAPINERO</t>
  </si>
  <si>
    <t>60 años o más. Personas Mayores</t>
  </si>
  <si>
    <t>San Cristobal</t>
  </si>
  <si>
    <t>total</t>
  </si>
  <si>
    <t>SANTA FE</t>
  </si>
  <si>
    <t>COMPONENTE PMM</t>
  </si>
  <si>
    <t>Todos los grupos</t>
  </si>
  <si>
    <t>SAN CRISTÓBAL</t>
  </si>
  <si>
    <t>Logística de Movilidad</t>
  </si>
  <si>
    <t>0-4</t>
  </si>
  <si>
    <t>USME</t>
  </si>
  <si>
    <t>Componente Ambiental</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</si>
  <si>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</si>
  <si>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</si>
  <si>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</si>
  <si>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</si>
  <si>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</si>
  <si>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</si>
  <si>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</si>
  <si>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</si>
  <si>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</si>
  <si>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</si>
  <si>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</si>
  <si>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</si>
  <si>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</si>
  <si>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</si>
  <si>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</si>
  <si>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</si>
  <si>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</si>
  <si>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</si>
  <si>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</si>
  <si>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</si>
  <si>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</si>
  <si>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</si>
  <si>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</si>
  <si>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</si>
  <si>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</si>
  <si>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</si>
  <si>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</si>
  <si>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</si>
  <si>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</si>
  <si>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</si>
  <si>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</si>
  <si>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</si>
  <si>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</si>
  <si>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</si>
  <si>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</si>
  <si>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</si>
  <si>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</si>
  <si>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</si>
  <si>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</si>
  <si>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</si>
  <si>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</si>
  <si>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</si>
  <si>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</si>
  <si>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</si>
  <si>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</si>
  <si>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</si>
  <si>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</si>
  <si>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60-64</t>
  </si>
  <si>
    <t>CANDELARIA</t>
  </si>
  <si>
    <t>3. Propender por la sostenibilidad ambiental, económica y social de la movilidad en una visión integral de planeción de ciudad y movilidad</t>
  </si>
  <si>
    <t>Mujeres gestantes y lactantes</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</si>
  <si>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</si>
  <si>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</si>
  <si>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</si>
  <si>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</si>
  <si>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</si>
  <si>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</si>
  <si>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</si>
  <si>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</si>
  <si>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</si>
  <si>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</si>
  <si>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</si>
  <si>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</si>
  <si>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</si>
  <si>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</si>
  <si>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</si>
  <si>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Niños, niñas y adolescentes escolarizados</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</si>
  <si>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</si>
  <si>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</si>
  <si>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</si>
  <si>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</si>
  <si>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</si>
  <si>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</si>
  <si>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</si>
  <si>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</si>
  <si>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</si>
  <si>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</si>
  <si>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</si>
  <si>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</si>
  <si>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</si>
  <si>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</si>
  <si>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</si>
  <si>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</si>
  <si>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</si>
  <si>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</si>
  <si>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</si>
  <si>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</si>
  <si>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</si>
  <si>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</si>
  <si>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</si>
  <si>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</si>
  <si>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</si>
  <si>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</si>
  <si>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</si>
  <si>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</si>
  <si>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</si>
  <si>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</si>
  <si>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</si>
  <si>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</si>
  <si>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</si>
  <si>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</si>
  <si>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</si>
  <si>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</si>
  <si>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</si>
  <si>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</si>
  <si>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</si>
  <si>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</si>
  <si>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</si>
  <si>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</si>
  <si>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</si>
  <si>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</si>
  <si>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</si>
  <si>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</si>
  <si>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</si>
  <si>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</si>
  <si>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</si>
  <si>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</si>
  <si>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</si>
  <si>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</si>
  <si>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</si>
  <si>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</si>
  <si>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</si>
  <si>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</si>
  <si>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</si>
  <si>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</si>
  <si>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</si>
  <si>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</si>
  <si>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</si>
  <si>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</si>
  <si>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</si>
  <si>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</si>
  <si>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</si>
  <si>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</si>
  <si>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</si>
  <si>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</si>
  <si>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</si>
  <si>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</si>
  <si>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</si>
  <si>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</si>
  <si>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</si>
  <si>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</si>
  <si>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</si>
  <si>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</si>
  <si>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</si>
  <si>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</si>
  <si>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</si>
  <si>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</si>
  <si>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</si>
  <si>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</si>
  <si>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</si>
  <si>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</si>
  <si>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</si>
  <si>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</si>
  <si>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</si>
  <si>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</si>
  <si>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</si>
  <si>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</si>
  <si>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</si>
  <si>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</si>
  <si>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</si>
  <si>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</si>
  <si>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</si>
  <si>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</si>
  <si>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</si>
  <si>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</si>
  <si>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</si>
  <si>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</si>
  <si>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</si>
  <si>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</si>
  <si>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</si>
  <si>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</si>
  <si>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</si>
  <si>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</si>
  <si>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</si>
  <si>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</si>
  <si>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</si>
  <si>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</si>
  <si>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</si>
  <si>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</si>
  <si>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</si>
  <si>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</si>
  <si>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</si>
  <si>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rgb="FF000000"/>
        <rFont val="Arial"/>
        <family val="2"/>
        <charset val="1"/>
      </rPr>
      <t xml:space="preserve">Periodicidad informe: SEGUN CRONOGRAMA DE LA VIGENCIA 
</t>
    </r>
    <r>
      <rPr>
        <sz val="11"/>
        <color rgb="FF000000"/>
        <rFont val="Arial"/>
        <family val="2"/>
        <charset val="1"/>
      </rPr>
      <t xml:space="preserve">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rgb="FF70AD47"/>
        <rFont val="Arial"/>
        <family val="2"/>
        <charset val="1"/>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</si>
  <si>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</si>
  <si>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</si>
  <si>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</si>
  <si>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</si>
  <si>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EJECUCIÓN PRESUPUESTAL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</si>
  <si>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</si>
  <si>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</si>
  <si>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</si>
  <si>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 xml:space="preserve">EJECUCION DE METAS PRODUCTO Y ACTIVIDADES
</t>
  </si>
  <si>
    <r>
      <rPr>
        <sz val="11"/>
        <color rgb="FF000000"/>
        <rFont val="Arial"/>
        <family val="2"/>
        <charset val="1"/>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rgb="FF000000"/>
        <rFont val="Arial"/>
        <family val="2"/>
        <charset val="1"/>
      </rPr>
      <t xml:space="preserve">ciudad, claros y concretos
- </t>
    </r>
    <r>
      <rPr>
        <sz val="11"/>
        <color rgb="FF000000"/>
        <rFont val="Arial"/>
        <family val="2"/>
        <charset val="1"/>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</si>
  <si>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AVANCE METAS DE RESULTADO PLAN DE DESARROLLO
</t>
  </si>
  <si>
    <r>
      <rPr>
        <b/>
        <sz val="11"/>
        <color rgb="FF000000"/>
        <rFont val="Arial"/>
        <family val="2"/>
        <charset val="1"/>
      </rPr>
      <t>Únicamente</t>
    </r>
    <r>
      <rPr>
        <sz val="11"/>
        <color rgb="FF000000"/>
        <rFont val="Arial"/>
        <family val="2"/>
        <charset val="1"/>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</si>
  <si>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</si>
  <si>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</si>
  <si>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 xml:space="preserve">Plan de Desarrollo </t>
  </si>
  <si>
    <t>Meses</t>
  </si>
  <si>
    <t>Años</t>
  </si>
  <si>
    <t>Dependencia</t>
  </si>
  <si>
    <t>Propósitos</t>
  </si>
  <si>
    <t>Programa PDD</t>
  </si>
  <si>
    <t>Programa Estratégico</t>
  </si>
  <si>
    <t>Nombre Meta PDD</t>
  </si>
  <si>
    <t>Código BPIN</t>
  </si>
  <si>
    <t>No. proyecto de inversión</t>
  </si>
  <si>
    <t>Nombre del Proyecto</t>
  </si>
  <si>
    <t>Proyecto Inv</t>
  </si>
  <si>
    <t>ODS</t>
  </si>
  <si>
    <t>Tipo_Meta</t>
  </si>
  <si>
    <t>TipoInd</t>
  </si>
  <si>
    <t>Periodicidad</t>
  </si>
  <si>
    <t>Si_No</t>
  </si>
  <si>
    <t>Etnia</t>
  </si>
  <si>
    <t>Sexo</t>
  </si>
  <si>
    <t>Localidades</t>
  </si>
  <si>
    <t>Componente PMM</t>
  </si>
  <si>
    <t>Objetivos estratégicos</t>
  </si>
  <si>
    <t>Insumos</t>
  </si>
  <si>
    <t>Enero</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</si>
  <si>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</si>
  <si>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</si>
  <si>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</si>
  <si>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</si>
  <si>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</si>
  <si>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</si>
  <si>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Eficacia</t>
  </si>
  <si>
    <t>Mensual</t>
  </si>
  <si>
    <t>Indigena</t>
  </si>
  <si>
    <t>Hombre</t>
  </si>
  <si>
    <t>2-Diseñar e implementar el 100% de las nuevas fuentes de fondeo para el SITP y el Sector Movilidad.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</si>
  <si>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</si>
  <si>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</si>
  <si>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</si>
  <si>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</si>
  <si>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</si>
  <si>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</si>
  <si>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</si>
  <si>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Eficiencia</t>
  </si>
  <si>
    <t>Trimestral</t>
  </si>
  <si>
    <t>Afrodescendiente</t>
  </si>
  <si>
    <t>Mujer</t>
  </si>
  <si>
    <t>Mano de obra no calificada</t>
  </si>
  <si>
    <t>3-Desarrollar el 100% de las acciones que permitan implementar una política tarifaria más incluyente y sostenible.</t>
  </si>
  <si>
    <t>Marzo</t>
  </si>
  <si>
    <t>Subsecretaría de Servicios a la Ciudadanía</t>
  </si>
  <si>
    <t>4. Hacer de Bogotá Región un modelo de movilidad multimodal, incluyente y sostenible</t>
  </si>
  <si>
    <t>49. Movilidad segura, sostenible y accesible</t>
  </si>
  <si>
    <t>13. Sistema de movilidad sostenible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</si>
  <si>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</si>
  <si>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</si>
  <si>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</si>
  <si>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Creciente</t>
  </si>
  <si>
    <t>Efectividad</t>
  </si>
  <si>
    <t>Semestral</t>
  </si>
  <si>
    <t>Room</t>
  </si>
  <si>
    <t>Santafé</t>
  </si>
  <si>
    <t>3. Fortalecer el reporte de las denuncias presentadas por presuntos actos de soborno, asegurando la protección de la identidad del denunciante en buena fe y bajo una sospecha razonable, y evitar represalias a este.</t>
  </si>
  <si>
    <t>1-Desarrollar el 100% de los estudios técnicos, estadísticos, sociales y financieros, que permitan modelar, monitorear y evaluar diferentes alternativas de solución a las necesidades de movilidad.</t>
  </si>
  <si>
    <t>Abril</t>
  </si>
  <si>
    <t>Subsecretaría de Gestión Jurídica</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</si>
  <si>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</si>
  <si>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</si>
  <si>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</si>
  <si>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</si>
  <si>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</si>
  <si>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Decreciente</t>
  </si>
  <si>
    <t>Anual</t>
  </si>
  <si>
    <t>Raizal</t>
  </si>
  <si>
    <t>4.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</si>
  <si>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Servicios domiciliarios</t>
  </si>
  <si>
    <t>1-Realizar seguimiento 100% las acciones de la política pública de la bicicleta</t>
  </si>
  <si>
    <t>Mayo</t>
  </si>
  <si>
    <t>265. Integración social para una ciudad de oportunidades</t>
  </si>
  <si>
    <t>Fortalecer la gestión documental de la SDM de Bogotá</t>
  </si>
  <si>
    <t>7574.  Fortalecer la gestión documental de la SDM de Bogotá</t>
  </si>
  <si>
    <t>Palenquero</t>
  </si>
  <si>
    <t>5. N/A</t>
  </si>
  <si>
    <t>Terrenos</t>
  </si>
  <si>
    <t>3-Formular e implementar el 100% las acciones de la política pública de movilidad motorizada de cero y baja emisionesRecurso humano</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</si>
  <si>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</si>
  <si>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</si>
  <si>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</si>
  <si>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</si>
  <si>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</si>
  <si>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Otro</t>
  </si>
  <si>
    <t>2-Gestionar la implementación de un (1) Sistema de Bicicleta Pública (compartida)</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</si>
  <si>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</si>
  <si>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</si>
  <si>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</si>
  <si>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</si>
  <si>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No Aplica</t>
  </si>
  <si>
    <t>Maquinaria y Equipo</t>
  </si>
  <si>
    <t>6-Impulsar el 100% las acciones para adelantar un esquema de transporte alternativo y ambientalmente sostenible mediante el fomento de la micromovilidad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</si>
  <si>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</si>
  <si>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</si>
  <si>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</si>
  <si>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</si>
  <si>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</si>
  <si>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Mantenimiento maquinaria y equipo</t>
  </si>
  <si>
    <t>4-Fortalecer y hacer seguimiento al 100% de las políticas, planes, proyectos en el componente ambiental de movilidad</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</si>
  <si>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</si>
  <si>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</si>
  <si>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</si>
  <si>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</si>
  <si>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</si>
  <si>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5-Ejecutar el 100% de acciones de fomento para mejorar la experiencia de viaje del peatón</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</si>
  <si>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</si>
  <si>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</si>
  <si>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</si>
  <si>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</si>
  <si>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</si>
  <si>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Servicios de venta y de distribución</t>
  </si>
  <si>
    <t>2. Realizar 6.500 acciones de prevención vial con actores viales, a fin de propender por la reducción de la siniestralidad en la ciudad</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</si>
  <si>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</si>
  <si>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</si>
  <si>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</si>
  <si>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</si>
  <si>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</si>
  <si>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Servicios de alojamiento comidas y bebidas</t>
  </si>
  <si>
    <t>1. Realizar 65.000 controles preventivos, regulatorios o sancionatorios para la regulación y control del tránsito y el transporte en la ciudad.</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</si>
  <si>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</si>
  <si>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</si>
  <si>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</si>
  <si>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</si>
  <si>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Barrios unidos</t>
  </si>
  <si>
    <t>Servicios financieros y conexos</t>
  </si>
  <si>
    <t xml:space="preserve">1. Realizar 3´000.000 viajes de acompañamiento a niños, niñas y adolescentes de los colegios distritales con el proyecto Al Colegio en Bici durante el cuatrienio.  </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</si>
  <si>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</si>
  <si>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</si>
  <si>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</si>
  <si>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</si>
  <si>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Servicios de leasing</t>
  </si>
  <si>
    <t>2. Realizar 440.000 viajes de acompañamiento a niños, niñas y adolescentes de los colegios distritales con el proyecto en el proyecto Ciempiés para el cuatrienio</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</si>
  <si>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</si>
  <si>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</si>
  <si>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</si>
  <si>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Servicios inmobiliarios</t>
  </si>
  <si>
    <t>3. Visitar 380 instituciones educativas en el proyecto de Ruta Pila.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</si>
  <si>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</si>
  <si>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</si>
  <si>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</si>
  <si>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</si>
  <si>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Servicios prestados a las empresas y servicios de producción</t>
  </si>
  <si>
    <t xml:space="preserve">4. Realizar el control de 24.000 vehículos escolares en el proyecto Ruta Pila para mejorar la experiencia de viaje de niñas, niños y adolescentes.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</si>
  <si>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</si>
  <si>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</si>
  <si>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</si>
  <si>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</si>
  <si>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1. Mantener por encima del 99% la disponibilidad del sistema de semaforización</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</si>
  <si>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</si>
  <si>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</si>
  <si>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</si>
  <si>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</si>
  <si>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2. Implementar regulación semafórica en 95 intersecciones de la ciudad</t>
  </si>
  <si>
    <t>Oficina asesora de comunicaciones y cultura para la movilidad</t>
  </si>
  <si>
    <t>389. Implementar y operar el Centro de Orientación a Víctimas por Siniestros Viales.</t>
  </si>
  <si>
    <t>Rafael Uribe</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</si>
  <si>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</si>
  <si>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</si>
  <si>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Oficina de tecnologías de la información y las comunicaciones</t>
  </si>
  <si>
    <t>390.Mantener el tiempo promedio de viaje en los 14 corredores principales de la ciudad para todos los usuarios de la vía.</t>
  </si>
  <si>
    <t>Ciudad Bolívar</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</si>
  <si>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</si>
  <si>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</si>
  <si>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Oficina de seguridad vial</t>
  </si>
  <si>
    <t>413.Diseñar y ejecutar una estrategia para la participación ciudadana incidente, orientada a promover dinámicas de movilidad segura, incluyente, sostenible y accesible</t>
  </si>
  <si>
    <t>Impuestos, pagos de derechos, contribuciones, multas y sanciones</t>
  </si>
  <si>
    <t>6. Incrementar la velocidad en 100 tramos de los 14 corredores principales de la ciudad y las vías de su área de influencia, a través de medidas de gestión en vía en un 15%</t>
  </si>
  <si>
    <t>Oficina de gestión social</t>
  </si>
  <si>
    <t>482.Aumentar el índice de satisfacción al usuario de las entidades del Sector Movilidad en 5 puntos porcentuales</t>
  </si>
  <si>
    <t>Transferencias corrientes y de capital</t>
  </si>
  <si>
    <t>7. Realizar 100.000 jornadas de gestión en vía</t>
  </si>
  <si>
    <t>Oficina aseora de planeación institucional</t>
  </si>
  <si>
    <t>Total Meta Proyecto de Inversión por año</t>
  </si>
  <si>
    <t>3. Operar 100 % del Sistema Inteligente de Transporte - SIT realizando la renovación de la infraestructura tecnológica necesaria para la operación</t>
  </si>
  <si>
    <t>Oficina de control disciplinario</t>
  </si>
  <si>
    <t>8. Realizar 44 inspecciones de seguridad vial a los puntos más críticos de siniestralidad con el fin de que sean un insumo para la toma de decisiones y/o acciones a realizar</t>
  </si>
  <si>
    <t>Oficina de control interno</t>
  </si>
  <si>
    <t>1-Implementar el 40% del Plan Distrital de Seguridad Vial (adicionales a lo implementado hasta el momento)</t>
  </si>
  <si>
    <t>Subdirección de transporte público</t>
  </si>
  <si>
    <t>1-Diseñar y evaluar el  100% de una metodología de alto impacto frente a cultura ciudadana para la movilidad</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</si>
  <si>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</si>
  <si>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</si>
  <si>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</si>
  <si>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</si>
  <si>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</si>
  <si>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</si>
  <si>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</si>
  <si>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</si>
  <si>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</si>
  <si>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</si>
  <si>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</si>
  <si>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</si>
  <si>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</si>
  <si>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</si>
  <si>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</si>
  <si>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</si>
  <si>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</si>
  <si>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</si>
  <si>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</si>
  <si>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</si>
  <si>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</si>
  <si>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1. Implementar 5.150 medidas integrales de gestión de tránsito, pacificación o tráfico calmado</t>
  </si>
  <si>
    <t>Subdirección de administrativa</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</si>
  <si>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</si>
  <si>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</si>
  <si>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</si>
  <si>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</si>
  <si>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</si>
  <si>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</si>
  <si>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</si>
  <si>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</si>
  <si>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</si>
  <si>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</si>
  <si>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</si>
  <si>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</si>
  <si>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</si>
  <si>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</si>
  <si>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</si>
  <si>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</si>
  <si>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</si>
  <si>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</si>
  <si>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</si>
  <si>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</si>
  <si>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</si>
  <si>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</si>
  <si>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</si>
  <si>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</si>
  <si>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</si>
  <si>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</si>
  <si>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</si>
  <si>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</si>
  <si>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</si>
  <si>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</si>
  <si>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</si>
  <si>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</si>
  <si>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</si>
  <si>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</si>
  <si>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</si>
  <si>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</si>
  <si>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</si>
  <si>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</si>
  <si>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</si>
  <si>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</si>
  <si>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Porcentaje de avance en actividades ejecutadas / Porcentaje total de avance de actividades programado en la vigencia</t>
  </si>
  <si>
    <t>Capacitaciones y sensibilaciones del Sistema de Gestion Ambiental</t>
  </si>
  <si>
    <t>Se realizaron siete (7) contrataciones para apoyo a la gestión, de las cuales tres (3) corresponden a la SDA, tres (3) contratos nuevos y una (1) adición de la DTH.</t>
  </si>
  <si>
    <t>Se soportó la prestación de los servicios al 100% de la Subsecretaría de Gestión Corporativa.</t>
  </si>
  <si>
    <t>Mantener el 100% de los servicios prestados de la SGC, que son el apoyo transversal de la Entidad.</t>
  </si>
  <si>
    <t>Se realizo la adecuación de la iluminación en las sedes de Patios y ampliación de la sala de espera en Patio Mutis.</t>
  </si>
  <si>
    <t xml:space="preserve">Se atendieron los requerimientos de mantenimiento preventivo y correctivo, entre ellos los salones de cursos pedagógicos para el reinicio de actividades presenciales.
Se mejoraron los espacios para la atención a los ciudadanos.
</t>
  </si>
  <si>
    <t>De cara a la atención al ciudadano, se realizaron las adecuaciones de los Patios en las salas de espera y en las condiciones de seguridad de los mismos.</t>
  </si>
  <si>
    <t>Se realizó la adjudicación de los contratos de mantenimiento locativo y la interventoría de obra, en el mes de diciembre.</t>
  </si>
  <si>
    <t>A través de las contataciones de personal que soportan los proceso de apoyo permite prestar los servicios ofrecidos a la ciudadania; al ser un proyecto de inversion de apoyo y una meta que esta encaminada a la sostenibilidad de los procesos internos hace que se relice de manera eficiente el desempeño Institucional enfocado en prestar un mejor servicio y mantenerlos al 100% de la Disponibilidad. 
Se cumplió con el 100% de lo establecido en la meta.</t>
  </si>
  <si>
    <t>Mejora en las condiciones de los espacios para los funcionarios, así como la atención al ciudadano y mejora en los predios.
Se cumplió con el 100% de lo establecido en la meta.</t>
  </si>
  <si>
    <t>Conforme a las acciones de mejora definidas desde la OAPI, se realizó el ajuste a la herramienta para la gestión de riesgos en la Entidad.
Con base en los linemientos del Departamento Administrativo de la Función Pública se está a la espera de la nueva metodologia que establezca la entidad rectora.</t>
  </si>
  <si>
    <t xml:space="preserve">Se ha realizado el monitoreo al Plan Anual de Corrupción y de Atención al Ciudadano, orinentando a las dependencias de la Entidad frente a las acciones definidas.
Los resultados se encuentran publicados en el página web dando cumplimiento a la Ley 1712 de 2014
</t>
  </si>
  <si>
    <t>Los días 29 y 30 de octubre se realizó la jornada "Trivia MIPG" en la cual mediante el uso de una aplicación móvil logró la participación  en línea de cerca de 1,000 colaboradores de la Entidad.
Con base en la participación se entregaron incentivos así:
Dependencia grande con mayor participación
Dependencia mediana con mayor participación
Dependencia pequeña con mayor participación
Reconocimiento individual a los 10 mejores puntajes.</t>
  </si>
  <si>
    <t>En octubre se realizó la jornada "Trivia MIPG" en la cual mediante el uso de una aplicación móvil se logró la participación  en línea de cerca de 1,000 colaboradores de la Entidad.
Se ha realizado el monitoreo al Plan Anual de Corrupción y de Atención al Ciudadano, orientando a las dependencias de la Entidad frente a las acciones definidas.
Los resultados se encuentran publicados en el página web dando cumplimiento a la Ley 1712 de 2014.
Conforme a las acciones de mejora definidas desde la OAPI, se realizó el ajuste a la herramienta para la gestión de riesgos en la Entidad.
Con base en los linemientos del Departamento Administrativo de la Función Pública se está a la espera de la nueva metodologia que se defina. Se han ajustado todos los documentos que lo han requerido en el SGC, incluyendo la nueva plataforma estratégica.</t>
  </si>
  <si>
    <t>Con el desarrollo de las actividades definidas se ha logrado una mayor apropiación de los colaboradores frente a las dimensiones y políticas del Modelo Integrado de Gestión y su desarrollo en la Entidad.
Adicionalmente, con las acciones enprendidas frente a la Gestión del Riesgo se concientiza sobre las líneas de defensa y las responsabilidades a cumplir</t>
  </si>
  <si>
    <t>La no afectación de los servicios con una adecuada gestión del riesgo, 
Cumplimiento de las acttiones definidaas dentro del Plan Anticorrupción y de Atención al Ciudadano</t>
  </si>
  <si>
    <t>Contar con el servicio de transporte para los funcionarios de las diferentes dependencias de la SDM.</t>
  </si>
  <si>
    <t>* Monitoreo, solicitud de mejoras, recopilación de evidencias y reporte sobre la metodología de riesgos de la entidad.
*Monitoreo, solicitud de mejoras, recopilación de evidencias y reporte sobre la metodología del PAAC.
*Realizar la adición del contrato de Material POP mediante el cual se promocione el MIPG.
*Realizar el contrato de logística mediante el cual se promocione el MIPG</t>
  </si>
  <si>
    <t>Mayor transparencia y eficiencia en la gestión</t>
  </si>
  <si>
    <t xml:space="preserve">Con la contratación de los profesionales se ha avanzado en la realización de mejoras en las acciones a cargo de la Oficina Asesora de Planeación, tales como el seguimiento oportuno a los Riesgos de la Entidad, conforme a la metodología del DAFP , la actualización del Riesgo Antisoborno y el riguroso seguimiento al PAAC.
MIPG" en la cual mediante el uso de una aplicación móvil logró la participación  en línea de cerca de 1,000 colaboradores de la Entidad.
Se ha realizado el monitoreo al Plan Anual de Corrupción y de Atención al Ciudadano, orinentando a las dependencias de la Entidad frente a las acciones definidas.
Los resultados se encuentran publicados en el página web dando cumplimiento a la Ley 1712 de 2014.
Conforme a las acciones de mejora definidas desde la OAPI, se realizó el ajuste a la herramienta para la gestión de riesgos en la Entidad.
Con base en los linemientos del Departamento Administrativo de la Función Pública se está a la espera de la nueva metodologia que se defina
</t>
  </si>
  <si>
    <t>Fortalecimiento en la Gestión del Conocimiento de los colaboradores 
Acciones ccordinadas en la implementación de los Sistemas de Gestión gracias a la Gestión del Riesgo</t>
  </si>
  <si>
    <t>Durante este trimestre, se realizó la ejecucción de diferentes actividades tales como capacitaciones, piezas comunicativas, informes programadas en el Plan de Acción PIGA</t>
  </si>
  <si>
    <t>Se adelantó la contratación del servicio de transporte para dar el cumplimiento a la meta establecida, en el trimestre.</t>
  </si>
  <si>
    <t>Se adjuntan soportes de la adecuación total de la sede Patio 50, la cual incluyo sistema de iluminación, cerramiento y limpieza del predio, además se realizaron diferentes actividades, tales como reposición de lámparas LED, impermeabilizaciones, reposición de cerraduras, reposición de ventanería y algunas mejoras locativas. Así mismo, la adjudicación de los contratos de obra y la interventoría en el mes de diciembre.</t>
  </si>
  <si>
    <t>Se adelanto la contratación del servicio de transporte para uso de los funcionarios de la Entidad.</t>
  </si>
  <si>
    <t>Soportar el 100% de los procesos estratégicos, de apoyo y de evaluación de la Secretaría Distrital de Movilidad</t>
  </si>
  <si>
    <t>05-02-0102</t>
  </si>
  <si>
    <t xml:space="preserve"> se adjudico el contrato: ADQUISICÓN DE ELEMENTOS DE BIOSEGURIDAD COVID 19 y su respectiva entrega  y se llevaron a cabo las actividades propuestas  en el  Plan de Accion 45001  con el proposito de obtener la certificacion en SST. </t>
  </si>
  <si>
    <t>se adelantaron  las ACTIVIDADES CONTEMPLADAS DENTRO DEL PROGRAMA DE BIENESTAR Y PLAN DE INCENTIVOS Y ACCIONES ENCAMINADAS AL MEJORAMIENTO DEL CLIMA LABORAL DE LA SECRETARIA DISTRITAL DE MOVILIDAD</t>
  </si>
  <si>
    <t>Para este peridodo se realizo la adjudicacion del proceso contractual: ADQUISICÓN DE ELEMENTOS DE BIOSEGURIDAD COVID 19 - Seguimiento a las actividades propuestas en el  Plan de Accion 45001</t>
  </si>
  <si>
    <t>NA</t>
  </si>
  <si>
    <t xml:space="preserve">1. Implementar las buenas prácticas antisoborno contenidas en la norma ISO 37001:2016.
</t>
  </si>
  <si>
    <t>3. Garantizar una vida sana y promover el bienestar para todos en todas las edades</t>
  </si>
  <si>
    <t/>
  </si>
  <si>
    <t>4. Garantizar una educación inclusiva, equitativa y de calidad y promover oportunidades de aprendizaje durante toda la vida para todos</t>
  </si>
  <si>
    <t>5. Lograr la igualdad entre los géneros y empoderar a todas las mujeres y las niñas</t>
  </si>
  <si>
    <t>6. Garantizar la disponibilidad de agua y su gestión sostenible y el saneamiento para todos</t>
  </si>
  <si>
    <t>7. Garantizar el acceso a una energía asequible, segura, sostenible y moderna para todos</t>
  </si>
  <si>
    <t>8. Promover el crecimiento económico sostenido, inclusivo y sostenible, el emple pleno y productivo y el trabajo decente para todos</t>
  </si>
  <si>
    <t>11.  Lograr que las ciudades y los asentamientos humanos sean inclusivos, seguros, resilientes y sostenibles</t>
  </si>
  <si>
    <t>12.  Garantizar modalidades de consumo y producción sostenibles</t>
  </si>
  <si>
    <t>13. Adoptar medidas urgentes para combatir el cambio climático y sus efectos</t>
  </si>
  <si>
    <t>15. Promover el uso sostenible de los ecosistemas terrestres, luchar contra la desertificación, detener e invertir la degradación de las tierras y frenar la pérdida de la diversidad biológica</t>
  </si>
  <si>
    <t>16. Promover sociedades pacíficas e inclusivas para el desarrrollo sostenible, facilitar el acceso a la justicia para todos y crear instituciones eficaces, responsables e inclusivas a todos los niveles</t>
  </si>
  <si>
    <t>17. Fortalecer los medios de ejecución y revitalizar la Alianza Mundial para el Desarrollo Sostenible</t>
  </si>
  <si>
    <t>Se realizaron todas las contrataciones necesarias, para soportar todas las necesidades que requería la Subsecretaria de Gestión Corporativa y sus dependencias, permitiendo cumplir con la meta establecida</t>
  </si>
  <si>
    <t>Durante este periodo se realizaron sensibilizaciones a los colaboradores de la entidad, sobre el uso eficiente de los recursos naturales en la Entidad.</t>
  </si>
  <si>
    <t>Adjudicacion y ejecucion de las actividades propuestas  correspondientes al Plan de bienestar social y mejoramiento del Clima institucional y Seguimiento y ejecucion de las actividades a seguir en el Plan de Gestion - EFR 1000 para la vigencia.</t>
  </si>
  <si>
    <t xml:space="preserve">Se llevaron acabo las actividades propuestas en el Plan de SST para la vigencia, dando cumplimiento a la presente meta y  las actividades propuestas  en el  Plan de Accion 45001 con el proposito de obtener la certificacion en SST para la vigencia 2021. </t>
  </si>
  <si>
    <t xml:space="preserve">Durante la vigencia se realizaron los mantenimientos preventivos y correctivos de la infraestructura física de la Entidad, de tal forma que se cumplieron con cada uno de los requerimientos presentados de mejoras locativas.
</t>
  </si>
  <si>
    <t>Durante la vigencia, se llevo acabo el mantenimiento de las plantas purificadoras de agua, con el cual, se realizó el mantenimiento preventivo de las mismas. Además, se realizó el mantenmimiento de dos jardines verticales y un techo verde de la Secretaria Distrital de Movilidad, con lo que se busco contribuir a mejorar las condiciones de adaptación y mitigación al cambio climático y mejorar la calidad del paisaje.</t>
  </si>
  <si>
    <t xml:space="preserve">Se realizo la ejecución de la mayoria de las actividades propuestas en en PLAN DE BIENESTAR SOCIAL Y MEJORAMIENTO DEL CLIMA INSTITUCIONAL,  dirigidas al fortalecimiento institucional, a través del mejoramiento del clima organizacional de la entidad, la integración de sus funcionarios, mediante la consecución de espacios para la recreación entre compañeros y sus familias. algunas debieron realizarse de manera virtual debido a la contingencia por la emergencia sanitaria que atraviesa el pais. </t>
  </si>
  <si>
    <t>Con la contratación del personal de este periodo se aporto al cumplimiento de la meta, permitiendo mantener la continuidad y alta calidad en la prestación de los servicios corporativos, impactando positivamente la imagen institucional tanto para el cliente interno como externo de la SDM.</t>
  </si>
  <si>
    <t xml:space="preserve">Se realizaron los mantenimientos preventivos y correctivos relacionadas a las plantas purificadoras de agua, permitiendo tener un agua más potable en las diferentes sedes de la Entidad. Así mismo, se realizaron los mantenimientos preventivos a los jardines verticales de la SDM, de tal froma que ayudan a contrarrestar el cambio climatico en la ciudad de Bogotá </t>
  </si>
  <si>
    <t xml:space="preserve">Durante la vigencia se dio cumplimiento a las actividades programadas en el Subsitema de Gestión Ambiental, donde se realizaon actividades de toma de  conciencia por parte de los servidores públicos, en cuanto al cuidado de los recursos naturales y protección de nuestro planeta.     </t>
  </si>
  <si>
    <t xml:space="preserve">Durante este periodo se realizaron sensibilizaciones a los colaboradores de la entidad, sobre el uso eficiente de los recursos naturales y las buenas prácticas de disposición de los recursos aprovechables en la Entidad. </t>
  </si>
  <si>
    <r>
      <t xml:space="preserve">Indirectamente 
Colaboradores SDM
Total colaboradores: 2138 
Mujeres: 1.045 Hombres: 1.083
En condición de discapacidad:10 Hombres 5 Mujeres 5
</t>
    </r>
    <r>
      <rPr>
        <b/>
        <sz val="10"/>
        <color rgb="FF000000"/>
        <rFont val="Century Gothic"/>
        <family val="2"/>
      </rPr>
      <t>Población  atendida por la SDM</t>
    </r>
    <r>
      <rPr>
        <sz val="10"/>
        <color rgb="FF000000"/>
        <rFont val="Century Gothic"/>
        <family val="2"/>
        <charset val="1"/>
      </rPr>
      <t xml:space="preserve"> 
Atención en el Sistema Distrital de Quejas y Soluciones Bogotá Te Escucha: 183.807 
Ciudadanos atendidos en Red CADE y SuperCADE: 220.229
Trámites a través de SIM: 1.097.591
Correspondencia recibida por Orfeo: 16.356 comunicaciones externas. 
Total habitantes de Bogotá (2018 DANE) 
Masculino: 3.707.838
Femenino: 4.036.117</t>
    </r>
  </si>
  <si>
    <t>TOTAL PDD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</si>
</sst>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_);_(@_)"/>
    <numFmt numFmtId="165" formatCode="_(&quot;$ &quot;* #,##0.00_);_(&quot;$ &quot;* \(#,##0.00\);_(&quot;$ &quot;* \-??_);_(@_)"/>
    <numFmt numFmtId="166" formatCode="[$-240A]dd/mm/yyyy"/>
    <numFmt numFmtId="167" formatCode="_-* #,##0.00_-;\-* #,##0.00_-;_-* \-??_-;_-@_-"/>
    <numFmt numFmtId="168" formatCode="0.0%"/>
    <numFmt numFmtId="169" formatCode="_-\$* #,##0.00_-;&quot;-$&quot;* #,##0.00_-;_-\$* \-??_-;_-@_-"/>
    <numFmt numFmtId="170" formatCode="\$#,##0"/>
    <numFmt numFmtId="171" formatCode="_-&quot;$ &quot;* #,##0_-;&quot;-$ &quot;* #,##0_-;_-&quot;$ &quot;* \-_-;_-@_-"/>
    <numFmt numFmtId="172" formatCode="_-* #,##0_-;\-* #,##0_-;_-* \-_-;_-@_-"/>
    <numFmt numFmtId="173" formatCode="_-* #,##0.000_-;\-* #,##0.000_-;_-* \-_-;_-@_-"/>
    <numFmt numFmtId="174" formatCode="_-* #,##0.00\ _€_-;\-* #,##0.00\ _€_-;_-* \-??\ _€_-;_-@_-"/>
    <numFmt numFmtId="175" formatCode="_-\$* #,##0_-;&quot;-$&quot;* #,##0_-;_-\$* \-??_-;_-@_-"/>
    <numFmt numFmtId="176" formatCode="_-* #,##0.000_-;\-* #,##0.000_-;_-* \-??_-;_-@_-"/>
    <numFmt numFmtId="177" formatCode="0.000%"/>
  </numFmts>
  <fonts count="80" x14ac:knownFonts="1">
    <font>
      <sz val="11"/>
      <color rgb="FF000000"/>
      <name val="Calibri"/>
      <family val="2"/>
      <charset val="1"/>
    </font>
    <font>
      <sz val="10"/>
      <name val="Arial"/>
      <family val="2"/>
      <charset val="1"/>
    </font>
    <font>
      <sz val="9"/>
      <name val="Arial"/>
      <family val="2"/>
      <charset val="1"/>
    </font>
    <font>
      <sz val="16"/>
      <color rgb="FF000000"/>
      <name val="Arial Narrow"/>
      <family val="2"/>
      <charset val="1"/>
    </font>
    <font>
      <sz val="16"/>
      <color rgb="FF000000"/>
      <name val="Century Gothic"/>
      <family val="2"/>
      <charset val="1"/>
    </font>
    <font>
      <b/>
      <sz val="11"/>
      <name val="Century Gothic"/>
      <family val="2"/>
      <charset val="1"/>
    </font>
    <font>
      <b/>
      <sz val="16"/>
      <color rgb="FFFFFFFF"/>
      <name val="Century Gothic"/>
      <family val="2"/>
      <charset val="1"/>
    </font>
    <font>
      <b/>
      <sz val="16"/>
      <color rgb="FF879739"/>
      <name val="Century Gothic"/>
      <family val="2"/>
      <charset val="1"/>
    </font>
    <font>
      <b/>
      <sz val="16"/>
      <color rgb="FF70AD47"/>
      <name val="Century Gothic"/>
      <family val="2"/>
      <charset val="1"/>
    </font>
    <font>
      <b/>
      <sz val="22"/>
      <color rgb="FF879739"/>
      <name val="Century Gothic"/>
      <family val="2"/>
      <charset val="1"/>
    </font>
    <font>
      <sz val="16"/>
      <color rgb="FFFFFFFF"/>
      <name val="Century Gothic"/>
      <family val="2"/>
      <charset val="1"/>
    </font>
    <font>
      <sz val="16"/>
      <name val="Century Gothic"/>
      <family val="2"/>
      <charset val="1"/>
    </font>
    <font>
      <sz val="20"/>
      <color rgb="FF879739"/>
      <name val="Century Gothic"/>
      <family val="2"/>
      <charset val="1"/>
    </font>
    <font>
      <sz val="16"/>
      <color rgb="FF70AD47"/>
      <name val="Arial Narrow"/>
      <family val="2"/>
      <charset val="1"/>
    </font>
    <font>
      <b/>
      <sz val="16"/>
      <color rgb="FF70AD47"/>
      <name val="Arial Narrow"/>
      <family val="2"/>
      <charset val="1"/>
    </font>
    <font>
      <u/>
      <sz val="11"/>
      <color rgb="FF0563C1"/>
      <name val="Calibri"/>
      <family val="2"/>
      <charset val="1"/>
    </font>
    <font>
      <u/>
      <sz val="16"/>
      <color rgb="FF70AD47"/>
      <name val="Arial Narrow"/>
      <family val="2"/>
      <charset val="1"/>
    </font>
    <font>
      <b/>
      <sz val="16"/>
      <name val="Century Gothic"/>
      <family val="2"/>
      <charset val="1"/>
    </font>
    <font>
      <sz val="16"/>
      <color rgb="FF879739"/>
      <name val="Century Gothic"/>
      <family val="2"/>
      <charset val="1"/>
    </font>
    <font>
      <sz val="14"/>
      <color rgb="FF70AD47"/>
      <name val="Arial Narrow"/>
      <family val="2"/>
      <charset val="1"/>
    </font>
    <font>
      <b/>
      <sz val="14"/>
      <color rgb="FF879739"/>
      <name val="Century Gothic"/>
      <family val="2"/>
      <charset val="1"/>
    </font>
    <font>
      <sz val="16"/>
      <color rgb="FF7F7F7F"/>
      <name val="Century Gothic"/>
      <family val="2"/>
      <charset val="1"/>
    </font>
    <font>
      <b/>
      <sz val="22"/>
      <color rgb="FF70AD47"/>
      <name val="Century Gothic"/>
      <family val="2"/>
      <charset val="1"/>
    </font>
    <font>
      <b/>
      <sz val="14"/>
      <color rgb="FF70AD47"/>
      <name val="Century Gothic"/>
      <family val="2"/>
      <charset val="1"/>
    </font>
    <font>
      <b/>
      <sz val="16"/>
      <color rgb="FF7F7F7F"/>
      <name val="Century Gothic"/>
      <family val="2"/>
      <charset val="1"/>
    </font>
    <font>
      <b/>
      <sz val="11"/>
      <name val="Arial"/>
      <family val="2"/>
      <charset val="1"/>
    </font>
    <font>
      <sz val="11"/>
      <name val="Arial"/>
      <family val="2"/>
      <charset val="1"/>
    </font>
    <font>
      <sz val="11"/>
      <color rgb="FF7F7F7F"/>
      <name val="Arial"/>
      <family val="2"/>
      <charset val="1"/>
    </font>
    <font>
      <sz val="11"/>
      <color rgb="FF000000"/>
      <name val="Century Gothic"/>
      <family val="2"/>
      <charset val="1"/>
    </font>
    <font>
      <b/>
      <sz val="11"/>
      <color rgb="FF000000"/>
      <name val="Century Gothic"/>
      <family val="2"/>
      <charset val="1"/>
    </font>
    <font>
      <i/>
      <sz val="11"/>
      <name val="Arial"/>
      <family val="2"/>
      <charset val="1"/>
    </font>
    <font>
      <sz val="10"/>
      <color rgb="FF000000"/>
      <name val="Century Gothic"/>
      <family val="2"/>
      <charset val="1"/>
    </font>
    <font>
      <sz val="11"/>
      <color rgb="FF000000"/>
      <name val="Arial"/>
      <family val="2"/>
      <charset val="1"/>
    </font>
    <font>
      <b/>
      <sz val="10"/>
      <color rgb="FF000000"/>
      <name val="Century Gothic"/>
      <family val="2"/>
      <charset val="1"/>
    </font>
    <font>
      <b/>
      <sz val="10"/>
      <name val="Century Gothic"/>
      <family val="2"/>
      <charset val="1"/>
    </font>
    <font>
      <sz val="10"/>
      <name val="Century Gothic"/>
      <family val="2"/>
      <charset val="1"/>
    </font>
    <font>
      <sz val="11"/>
      <color rgb="FF9C6500"/>
      <name val="Calibri"/>
      <family val="2"/>
      <charset val="1"/>
    </font>
    <font>
      <sz val="12"/>
      <name val="Calibri"/>
      <family val="2"/>
      <charset val="1"/>
    </font>
    <font>
      <sz val="10"/>
      <color rgb="FF7F7F7F"/>
      <name val="Century Gothic"/>
      <family val="2"/>
      <charset val="1"/>
    </font>
    <font>
      <sz val="10"/>
      <color rgb="FF000000"/>
      <name val="Century Gothic"/>
      <family val="2"/>
    </font>
    <font>
      <sz val="9"/>
      <color rgb="FF000000"/>
      <name val="Century Gothic"/>
      <family val="2"/>
      <charset val="1"/>
    </font>
    <font>
      <sz val="9"/>
      <name val="Century Gothic"/>
      <family val="2"/>
      <charset val="1"/>
    </font>
    <font>
      <b/>
      <sz val="9"/>
      <name val="Century Gothic"/>
      <family val="2"/>
      <charset val="1"/>
    </font>
    <font>
      <b/>
      <sz val="11"/>
      <color rgb="FF000000"/>
      <name val="Calibri"/>
      <family val="2"/>
      <charset val="1"/>
    </font>
    <font>
      <sz val="10"/>
      <color rgb="FFFF0000"/>
      <name val="Century Gothic"/>
      <family val="2"/>
      <charset val="1"/>
    </font>
    <font>
      <b/>
      <sz val="14"/>
      <name val="Century Gothic"/>
      <family val="2"/>
      <charset val="1"/>
    </font>
    <font>
      <b/>
      <i/>
      <sz val="10"/>
      <color rgb="FF008080"/>
      <name val="Century Gothic"/>
      <family val="2"/>
      <charset val="1"/>
    </font>
    <font>
      <b/>
      <i/>
      <sz val="10"/>
      <name val="Century Gothic"/>
      <family val="2"/>
      <charset val="1"/>
    </font>
    <font>
      <b/>
      <sz val="10"/>
      <color rgb="FF008080"/>
      <name val="Century Gothic"/>
      <family val="2"/>
      <charset val="1"/>
    </font>
    <font>
      <sz val="11"/>
      <name val="Century Gothic"/>
      <family val="2"/>
      <charset val="1"/>
    </font>
    <font>
      <b/>
      <sz val="11"/>
      <color rgb="FFFFFFFF"/>
      <name val="Century Gothic"/>
      <family val="2"/>
      <charset val="1"/>
    </font>
    <font>
      <sz val="9"/>
      <color rgb="FF747474"/>
      <name val="Arial"/>
      <family val="2"/>
      <charset val="1"/>
    </font>
    <font>
      <b/>
      <sz val="9"/>
      <color rgb="FF5B9BD5"/>
      <name val="Arial"/>
      <family val="2"/>
      <charset val="1"/>
    </font>
    <font>
      <b/>
      <sz val="9"/>
      <color rgb="FFFFFFFF"/>
      <name val="Century Gothic"/>
      <family val="2"/>
      <charset val="1"/>
    </font>
    <font>
      <sz val="18"/>
      <color rgb="FF000000"/>
      <name val="Century Gothic"/>
      <family val="2"/>
      <charset val="1"/>
    </font>
    <font>
      <b/>
      <sz val="11"/>
      <color rgb="FF738030"/>
      <name val="Century Gothic"/>
      <family val="2"/>
      <charset val="1"/>
    </font>
    <font>
      <sz val="11"/>
      <color rgb="FF738030"/>
      <name val="Century Gothic"/>
      <family val="2"/>
      <charset val="1"/>
    </font>
    <font>
      <b/>
      <sz val="18"/>
      <color rgb="FF3CB1EC"/>
      <name val="Arial"/>
      <family val="2"/>
      <charset val="1"/>
    </font>
    <font>
      <b/>
      <sz val="11"/>
      <color rgb="FF738030"/>
      <name val="Arial"/>
      <family val="2"/>
      <charset val="1"/>
    </font>
    <font>
      <sz val="11"/>
      <color rgb="FF738030"/>
      <name val="Arial"/>
      <family val="2"/>
      <charset val="1"/>
    </font>
    <font>
      <b/>
      <sz val="11"/>
      <color rgb="FF3CB1EC"/>
      <name val="Arial"/>
      <family val="2"/>
      <charset val="1"/>
    </font>
    <font>
      <b/>
      <sz val="8"/>
      <color rgb="FF000000"/>
      <name val="Arial"/>
      <family val="2"/>
      <charset val="1"/>
    </font>
    <font>
      <sz val="11"/>
      <color rgb="FF00B0F0"/>
      <name val="Arial"/>
      <family val="2"/>
      <charset val="1"/>
    </font>
    <font>
      <b/>
      <sz val="11"/>
      <color rgb="FFFFFFFF"/>
      <name val="Arial"/>
      <family val="2"/>
      <charset val="1"/>
    </font>
    <font>
      <b/>
      <sz val="14"/>
      <color rgb="FF404040"/>
      <name val="Arial"/>
      <family val="2"/>
      <charset val="1"/>
    </font>
    <font>
      <b/>
      <sz val="11"/>
      <color rgb="FF000000"/>
      <name val="Arial"/>
      <family val="2"/>
      <charset val="1"/>
    </font>
    <font>
      <sz val="11"/>
      <color rgb="FF70AD47"/>
      <name val="Arial"/>
      <family val="2"/>
      <charset val="1"/>
    </font>
    <font>
      <b/>
      <sz val="11"/>
      <color rgb="FF0000FF"/>
      <name val="Arial"/>
      <family val="2"/>
      <charset val="1"/>
    </font>
    <font>
      <sz val="11"/>
      <color rgb="FF000000"/>
      <name val="Calibri"/>
      <family val="2"/>
      <charset val="1"/>
    </font>
    <font>
      <sz val="9"/>
      <name val="Century Gothic"/>
      <family val="2"/>
    </font>
    <font>
      <b/>
      <sz val="9"/>
      <name val="Century Gothic"/>
      <family val="2"/>
    </font>
    <font>
      <b/>
      <sz val="10"/>
      <color theme="1"/>
      <name val="Century Gothic"/>
      <family val="2"/>
    </font>
    <font>
      <sz val="10"/>
      <color theme="1"/>
      <name val="Century Gothic"/>
      <family val="2"/>
    </font>
    <font>
      <sz val="10"/>
      <color indexed="8"/>
      <name val="Century Gothic"/>
      <family val="2"/>
    </font>
    <font>
      <sz val="10"/>
      <color rgb="FF333333"/>
      <name val="Century Gothic"/>
      <family val="2"/>
    </font>
    <font>
      <sz val="10"/>
      <color theme="1"/>
      <name val="Arial"/>
      <family val="2"/>
    </font>
    <font>
      <i/>
      <sz val="10"/>
      <name val="Century Gothic"/>
      <family val="2"/>
      <charset val="1"/>
    </font>
    <font>
      <b/>
      <sz val="10"/>
      <color rgb="FF000000"/>
      <name val="Century Gothic"/>
      <family val="2"/>
    </font>
    <font>
      <b/>
      <sz val="11"/>
      <color theme="1"/>
      <name val="Calibri"/>
      <family val="2"/>
      <scheme val="minor"/>
    </font>
    <font>
      <sz val="10"/>
      <name val="Century Gothic"/>
      <family val="2"/>
    </font>
  </fonts>
  <fills count="32">
    <fill>
      <patternFill patternType="none"/>
    </fill>
    <fill>
      <patternFill patternType="gray125"/>
    </fill>
    <fill>
      <patternFill patternType="solid">
        <fgColor rgb="FFFFEB9C"/>
        <bgColor rgb="FFFFF2CC"/>
      </patternFill>
    </fill>
    <fill>
      <patternFill patternType="solid">
        <fgColor rgb="FFFFFFFF"/>
        <bgColor rgb="FFF2F2F2"/>
      </patternFill>
    </fill>
    <fill>
      <patternFill patternType="solid">
        <fgColor rgb="FFB0C15B"/>
        <bgColor rgb="FFB2BF73"/>
      </patternFill>
    </fill>
    <fill>
      <patternFill patternType="solid">
        <fgColor rgb="FF738030"/>
        <bgColor rgb="FF879739"/>
      </patternFill>
    </fill>
    <fill>
      <patternFill patternType="solid">
        <fgColor rgb="FFC7D389"/>
        <bgColor rgb="FFB2BF73"/>
      </patternFill>
    </fill>
    <fill>
      <patternFill patternType="solid">
        <fgColor rgb="FFB2BF73"/>
        <bgColor rgb="FFB0C15B"/>
      </patternFill>
    </fill>
    <fill>
      <patternFill patternType="solid">
        <fgColor rgb="FFE0ECB2"/>
        <bgColor rgb="FFE2F0D9"/>
      </patternFill>
    </fill>
    <fill>
      <patternFill patternType="solid">
        <fgColor rgb="FF7C9C14"/>
        <bgColor rgb="FF879739"/>
      </patternFill>
    </fill>
    <fill>
      <patternFill patternType="solid">
        <fgColor rgb="FF879739"/>
        <bgColor rgb="FF7C9C14"/>
      </patternFill>
    </fill>
    <fill>
      <patternFill patternType="solid">
        <fgColor rgb="FFFFC000"/>
        <bgColor rgb="FFCCCC00"/>
      </patternFill>
    </fill>
    <fill>
      <patternFill patternType="solid">
        <fgColor rgb="FFFFF2CC"/>
        <bgColor rgb="FFF2F2F2"/>
      </patternFill>
    </fill>
    <fill>
      <patternFill patternType="solid">
        <fgColor rgb="FFF2F2F2"/>
        <bgColor rgb="FFE7E6E6"/>
      </patternFill>
    </fill>
    <fill>
      <patternFill patternType="solid">
        <fgColor rgb="FFCCCC00"/>
        <bgColor rgb="FFFFC000"/>
      </patternFill>
    </fill>
    <fill>
      <patternFill patternType="solid">
        <fgColor rgb="FFE7E6E6"/>
        <bgColor rgb="FFE2F0D9"/>
      </patternFill>
    </fill>
    <fill>
      <patternFill patternType="solid">
        <fgColor rgb="FFD9D9D9"/>
        <bgColor rgb="FFD0CECE"/>
      </patternFill>
    </fill>
    <fill>
      <patternFill patternType="solid">
        <fgColor rgb="FFD0CECE"/>
        <bgColor rgb="FFC9C9C9"/>
      </patternFill>
    </fill>
    <fill>
      <patternFill patternType="solid">
        <fgColor rgb="FFC9C9C9"/>
        <bgColor rgb="FFD0CECE"/>
      </patternFill>
    </fill>
    <fill>
      <patternFill patternType="solid">
        <fgColor rgb="FF595959"/>
        <bgColor rgb="FF404040"/>
      </patternFill>
    </fill>
    <fill>
      <patternFill patternType="solid">
        <fgColor rgb="FFE2F0D9"/>
        <bgColor rgb="FFE7E6E6"/>
      </patternFill>
    </fill>
    <fill>
      <patternFill patternType="solid">
        <fgColor rgb="FFFF0000"/>
        <bgColor rgb="FF800000"/>
      </patternFill>
    </fill>
    <fill>
      <patternFill patternType="solid">
        <fgColor rgb="FFFFCC99"/>
        <bgColor rgb="FFFFEB9C"/>
      </patternFill>
    </fill>
    <fill>
      <patternFill patternType="solid">
        <fgColor rgb="FFA6A6A6"/>
        <bgColor rgb="FFB2BF73"/>
      </patternFill>
    </fill>
    <fill>
      <patternFill patternType="solid">
        <fgColor theme="0"/>
        <bgColor rgb="FFF2F2F2"/>
      </patternFill>
    </fill>
    <fill>
      <patternFill patternType="solid">
        <fgColor theme="0"/>
        <bgColor indexed="64"/>
      </patternFill>
    </fill>
    <fill>
      <patternFill patternType="solid">
        <fgColor rgb="FFDEE6EF"/>
        <bgColor rgb="FFE7E6E6"/>
      </patternFill>
    </fill>
    <fill>
      <patternFill patternType="solid">
        <fgColor theme="0"/>
        <bgColor rgb="FFE7E6E6"/>
      </patternFill>
    </fill>
    <fill>
      <patternFill patternType="solid">
        <fgColor theme="0"/>
        <bgColor theme="0"/>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tint="-9.9978637043366805E-2"/>
        <bgColor indexed="64"/>
      </patternFill>
    </fill>
  </fills>
  <borders count="38">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style="hair">
        <color auto="1"/>
      </top>
      <bottom/>
      <diagonal/>
    </border>
    <border>
      <left/>
      <right style="hair">
        <color auto="1"/>
      </right>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hair">
        <color auto="1"/>
      </left>
      <right style="hair">
        <color auto="1"/>
      </right>
      <top/>
      <bottom/>
      <diagonal/>
    </border>
    <border>
      <left/>
      <right/>
      <top style="hair">
        <color auto="1"/>
      </top>
      <bottom style="hair">
        <color auto="1"/>
      </bottom>
      <diagonal/>
    </border>
    <border>
      <left/>
      <right style="hair">
        <color auto="1"/>
      </right>
      <top style="hair">
        <color auto="1"/>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thin">
        <color auto="1"/>
      </left>
      <right style="hair">
        <color auto="1"/>
      </right>
      <top style="hair">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style="hair">
        <color rgb="FFFF0000"/>
      </bottom>
      <diagonal/>
    </border>
    <border>
      <left style="medium">
        <color auto="1"/>
      </left>
      <right style="hair">
        <color rgb="FFFF0000"/>
      </right>
      <top style="medium">
        <color auto="1"/>
      </top>
      <bottom style="hair">
        <color rgb="FFFF0000"/>
      </bottom>
      <diagonal/>
    </border>
    <border>
      <left style="hair">
        <color rgb="FFFF0000"/>
      </left>
      <right style="hair">
        <color rgb="FFFF0000"/>
      </right>
      <top style="medium">
        <color auto="1"/>
      </top>
      <bottom style="hair">
        <color rgb="FFFF0000"/>
      </bottom>
      <diagonal/>
    </border>
    <border>
      <left style="hair">
        <color rgb="FFFF0000"/>
      </left>
      <right style="medium">
        <color auto="1"/>
      </right>
      <top style="medium">
        <color auto="1"/>
      </top>
      <bottom style="hair">
        <color rgb="FFFF0000"/>
      </bottom>
      <diagonal/>
    </border>
    <border>
      <left style="medium">
        <color auto="1"/>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auto="1"/>
      </right>
      <top style="hair">
        <color rgb="FFFF0000"/>
      </top>
      <bottom style="hair">
        <color rgb="FFFF0000"/>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style="hair">
        <color rgb="FFFF0000"/>
      </top>
      <bottom style="hair">
        <color rgb="FFFF0000"/>
      </bottom>
      <diagonal/>
    </border>
    <border>
      <left style="thin">
        <color auto="1"/>
      </left>
      <right style="thin">
        <color auto="1"/>
      </right>
      <top style="thin">
        <color auto="1"/>
      </top>
      <bottom/>
      <diagonal/>
    </border>
    <border>
      <left style="thick">
        <color auto="1"/>
      </left>
      <right style="hair">
        <color auto="1"/>
      </right>
      <top style="thick">
        <color auto="1"/>
      </top>
      <bottom style="hair">
        <color auto="1"/>
      </bottom>
      <diagonal/>
    </border>
    <border>
      <left style="hair">
        <color auto="1"/>
      </left>
      <right style="thick">
        <color auto="1"/>
      </right>
      <top style="thick">
        <color auto="1"/>
      </top>
      <bottom style="hair">
        <color auto="1"/>
      </bottom>
      <diagonal/>
    </border>
    <border>
      <left style="thick">
        <color auto="1"/>
      </left>
      <right style="hair">
        <color auto="1"/>
      </right>
      <top style="hair">
        <color auto="1"/>
      </top>
      <bottom style="hair">
        <color auto="1"/>
      </bottom>
      <diagonal/>
    </border>
    <border>
      <left style="hair">
        <color auto="1"/>
      </left>
      <right style="thick">
        <color auto="1"/>
      </right>
      <top style="hair">
        <color auto="1"/>
      </top>
      <bottom style="hair">
        <color auto="1"/>
      </bottom>
      <diagonal/>
    </border>
    <border>
      <left style="thick">
        <color auto="1"/>
      </left>
      <right style="hair">
        <color auto="1"/>
      </right>
      <top style="hair">
        <color auto="1"/>
      </top>
      <bottom style="thick">
        <color auto="1"/>
      </bottom>
      <diagonal/>
    </border>
    <border>
      <left style="hair">
        <color auto="1"/>
      </left>
      <right style="thick">
        <color auto="1"/>
      </right>
      <top style="hair">
        <color auto="1"/>
      </top>
      <bottom style="thick">
        <color auto="1"/>
      </bottom>
      <diagonal/>
    </border>
    <border>
      <left style="hair">
        <color rgb="FF000000"/>
      </left>
      <right style="hair">
        <color rgb="FF000000"/>
      </right>
      <top style="hair">
        <color rgb="FF000000"/>
      </top>
      <bottom style="hair">
        <color rgb="FF000000"/>
      </bottom>
      <diagonal/>
    </border>
  </borders>
  <cellStyleXfs count="21">
    <xf numFmtId="0" fontId="0" fillId="0" borderId="0"/>
    <xf numFmtId="167" fontId="68" fillId="0" borderId="0" applyBorder="0" applyProtection="0"/>
    <xf numFmtId="169" fontId="68" fillId="0" borderId="0" applyBorder="0" applyProtection="0"/>
    <xf numFmtId="9" fontId="68" fillId="0" borderId="0" applyBorder="0" applyProtection="0"/>
    <xf numFmtId="0" fontId="15" fillId="0" borderId="0" applyBorder="0" applyProtection="0"/>
    <xf numFmtId="164" fontId="68" fillId="0" borderId="0" applyBorder="0" applyProtection="0"/>
    <xf numFmtId="165" fontId="68" fillId="0" borderId="0" applyBorder="0" applyProtection="0"/>
    <xf numFmtId="165" fontId="68" fillId="0" borderId="0" applyBorder="0" applyProtection="0"/>
    <xf numFmtId="0" fontId="68" fillId="0" borderId="0"/>
    <xf numFmtId="0" fontId="1" fillId="0" borderId="0"/>
    <xf numFmtId="0" fontId="1" fillId="0" borderId="0"/>
    <xf numFmtId="0" fontId="1" fillId="0" borderId="0"/>
    <xf numFmtId="0" fontId="2" fillId="0" borderId="0"/>
    <xf numFmtId="0" fontId="1" fillId="0" borderId="0"/>
    <xf numFmtId="9" fontId="68" fillId="0" borderId="0" applyBorder="0" applyProtection="0"/>
    <xf numFmtId="9" fontId="68" fillId="0" borderId="0" applyBorder="0" applyProtection="0"/>
    <xf numFmtId="9" fontId="68" fillId="0" borderId="0" applyBorder="0" applyProtection="0"/>
    <xf numFmtId="0" fontId="36" fillId="2" borderId="0" applyBorder="0" applyProtection="0"/>
    <xf numFmtId="172" fontId="68" fillId="0" borderId="0" applyBorder="0" applyProtection="0"/>
    <xf numFmtId="171" fontId="68" fillId="0" borderId="0" applyBorder="0" applyProtection="0"/>
    <xf numFmtId="171" fontId="68" fillId="0" borderId="0" applyBorder="0" applyProtection="0"/>
  </cellStyleXfs>
  <cellXfs count="596">
    <xf numFmtId="0" fontId="0" fillId="0" borderId="0" xfId="0"/>
    <xf numFmtId="0" fontId="3" fillId="3" borderId="0" xfId="0" applyFont="1" applyFill="1" applyProtection="1">
      <protection hidden="1"/>
    </xf>
    <xf numFmtId="0" fontId="4" fillId="3" borderId="0" xfId="0" applyFont="1" applyFill="1" applyProtection="1">
      <protection hidden="1"/>
    </xf>
    <xf numFmtId="0" fontId="4" fillId="0" borderId="0" xfId="0" applyFont="1" applyProtection="1">
      <protection hidden="1"/>
    </xf>
    <xf numFmtId="0" fontId="4" fillId="3" borderId="0" xfId="0" applyFont="1" applyFill="1" applyAlignment="1" applyProtection="1">
      <protection hidden="1"/>
    </xf>
    <xf numFmtId="0" fontId="7" fillId="3" borderId="0" xfId="0" applyFont="1" applyFill="1" applyAlignment="1" applyProtection="1">
      <alignment wrapText="1"/>
      <protection hidden="1"/>
    </xf>
    <xf numFmtId="0" fontId="8" fillId="3" borderId="0" xfId="0" applyFont="1" applyFill="1" applyAlignment="1" applyProtection="1">
      <alignment wrapText="1"/>
      <protection hidden="1"/>
    </xf>
    <xf numFmtId="0" fontId="9" fillId="3" borderId="0" xfId="0" applyFont="1" applyFill="1" applyAlignment="1" applyProtection="1">
      <alignment wrapText="1"/>
      <protection hidden="1"/>
    </xf>
    <xf numFmtId="0" fontId="13" fillId="6" borderId="0" xfId="0" applyFont="1" applyFill="1" applyProtection="1">
      <protection hidden="1"/>
    </xf>
    <xf numFmtId="0" fontId="9" fillId="3" borderId="0" xfId="0" applyFont="1" applyFill="1" applyAlignment="1" applyProtection="1">
      <alignment horizontal="center" wrapText="1"/>
      <protection hidden="1"/>
    </xf>
    <xf numFmtId="0" fontId="7" fillId="6" borderId="0" xfId="0" applyFont="1" applyFill="1" applyAlignment="1" applyProtection="1">
      <alignment horizontal="center" wrapText="1"/>
      <protection hidden="1"/>
    </xf>
    <xf numFmtId="0" fontId="4" fillId="0" borderId="3" xfId="0" applyFont="1" applyBorder="1" applyAlignment="1" applyProtection="1">
      <alignment horizontal="justify" vertical="center" wrapText="1"/>
    </xf>
    <xf numFmtId="0" fontId="14" fillId="6" borderId="0" xfId="0" applyFont="1" applyFill="1" applyProtection="1">
      <protection hidden="1"/>
    </xf>
    <xf numFmtId="0" fontId="4" fillId="0" borderId="2" xfId="0" applyFont="1" applyBorder="1" applyAlignment="1" applyProtection="1">
      <alignment horizontal="justify" vertical="center" wrapText="1"/>
    </xf>
    <xf numFmtId="0" fontId="16" fillId="6" borderId="0" xfId="4" applyFont="1" applyFill="1" applyBorder="1" applyAlignment="1" applyProtection="1">
      <protection hidden="1"/>
    </xf>
    <xf numFmtId="0" fontId="17" fillId="3" borderId="0" xfId="0" applyFont="1" applyFill="1" applyAlignment="1" applyProtection="1">
      <alignment vertical="center" wrapText="1"/>
      <protection hidden="1"/>
    </xf>
    <xf numFmtId="0" fontId="14" fillId="3" borderId="0" xfId="0" applyFont="1" applyFill="1" applyProtection="1">
      <protection hidden="1"/>
    </xf>
    <xf numFmtId="0" fontId="13" fillId="3" borderId="0" xfId="0" applyFont="1" applyFill="1" applyProtection="1">
      <protection hidden="1"/>
    </xf>
    <xf numFmtId="0" fontId="19" fillId="6" borderId="0" xfId="0" applyFont="1" applyFill="1" applyProtection="1">
      <protection hidden="1"/>
    </xf>
    <xf numFmtId="0" fontId="8" fillId="6" borderId="0" xfId="0" applyFont="1" applyFill="1" applyAlignment="1" applyProtection="1">
      <alignment wrapText="1"/>
      <protection hidden="1"/>
    </xf>
    <xf numFmtId="0" fontId="4" fillId="6" borderId="0" xfId="0" applyFont="1" applyFill="1" applyProtection="1">
      <protection hidden="1"/>
    </xf>
    <xf numFmtId="0" fontId="21" fillId="6" borderId="0" xfId="0" applyFont="1" applyFill="1" applyAlignment="1" applyProtection="1">
      <alignment vertical="center" wrapText="1"/>
      <protection hidden="1"/>
    </xf>
    <xf numFmtId="0" fontId="22" fillId="3" borderId="0" xfId="0" applyFont="1" applyFill="1" applyAlignment="1" applyProtection="1">
      <alignment wrapText="1"/>
      <protection hidden="1"/>
    </xf>
    <xf numFmtId="0" fontId="23" fillId="6" borderId="0" xfId="0" applyFont="1" applyFill="1" applyAlignment="1" applyProtection="1">
      <alignment wrapText="1"/>
      <protection hidden="1"/>
    </xf>
    <xf numFmtId="0" fontId="4" fillId="6" borderId="0" xfId="0" applyFont="1" applyFill="1" applyAlignment="1" applyProtection="1">
      <alignment vertical="center"/>
      <protection hidden="1"/>
    </xf>
    <xf numFmtId="0" fontId="21" fillId="6" borderId="0" xfId="0" applyFont="1" applyFill="1" applyAlignment="1" applyProtection="1">
      <alignment vertical="center"/>
      <protection hidden="1"/>
    </xf>
    <xf numFmtId="0" fontId="15" fillId="3" borderId="0" xfId="4" applyFont="1" applyFill="1" applyBorder="1" applyAlignment="1" applyProtection="1">
      <protection hidden="1"/>
    </xf>
    <xf numFmtId="0" fontId="15" fillId="3" borderId="0" xfId="4" applyFill="1" applyBorder="1" applyAlignment="1" applyProtection="1">
      <protection hidden="1"/>
    </xf>
    <xf numFmtId="0" fontId="15" fillId="6" borderId="0" xfId="4" applyFill="1" applyBorder="1" applyAlignment="1" applyProtection="1">
      <protection hidden="1"/>
    </xf>
    <xf numFmtId="0" fontId="21" fillId="6" borderId="0" xfId="0" applyFont="1" applyFill="1" applyProtection="1">
      <protection hidden="1"/>
    </xf>
    <xf numFmtId="0" fontId="24" fillId="6" borderId="0" xfId="0" applyFont="1" applyFill="1" applyAlignment="1" applyProtection="1">
      <alignment vertical="center" wrapText="1"/>
      <protection hidden="1"/>
    </xf>
    <xf numFmtId="0" fontId="25" fillId="0" borderId="0" xfId="10" applyFont="1"/>
    <xf numFmtId="0" fontId="26" fillId="3" borderId="0" xfId="10" applyFont="1" applyFill="1"/>
    <xf numFmtId="0" fontId="26" fillId="0" borderId="0" xfId="10" applyFont="1"/>
    <xf numFmtId="0" fontId="26" fillId="3" borderId="0" xfId="10" applyFont="1" applyFill="1" applyBorder="1"/>
    <xf numFmtId="49" fontId="27" fillId="0" borderId="6" xfId="10" applyNumberFormat="1" applyFont="1" applyBorder="1" applyAlignment="1">
      <alignment horizontal="center" vertical="center"/>
    </xf>
    <xf numFmtId="0" fontId="25" fillId="8" borderId="2" xfId="0" applyFont="1" applyFill="1" applyBorder="1" applyAlignment="1" applyProtection="1">
      <alignment vertical="center" wrapText="1"/>
    </xf>
    <xf numFmtId="0" fontId="26" fillId="3" borderId="0" xfId="10" applyFont="1" applyFill="1" applyBorder="1" applyAlignment="1">
      <alignment horizontal="center"/>
    </xf>
    <xf numFmtId="0" fontId="27" fillId="0" borderId="2" xfId="10" applyFont="1" applyBorder="1" applyAlignment="1">
      <alignment vertical="center" wrapText="1"/>
    </xf>
    <xf numFmtId="0" fontId="25" fillId="3" borderId="0" xfId="10" applyFont="1" applyFill="1" applyBorder="1"/>
    <xf numFmtId="0" fontId="25" fillId="3" borderId="0" xfId="10" applyFont="1" applyFill="1"/>
    <xf numFmtId="0" fontId="30" fillId="3" borderId="0" xfId="10" applyFont="1" applyFill="1" applyBorder="1"/>
    <xf numFmtId="0" fontId="30" fillId="3" borderId="0" xfId="10" applyFont="1" applyFill="1"/>
    <xf numFmtId="0" fontId="25" fillId="3" borderId="0" xfId="0"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wrapText="1"/>
    </xf>
    <xf numFmtId="49" fontId="27" fillId="0" borderId="1" xfId="10" applyNumberFormat="1" applyFont="1" applyBorder="1" applyAlignment="1">
      <alignment horizontal="center" vertical="center"/>
    </xf>
    <xf numFmtId="0" fontId="25" fillId="8" borderId="3" xfId="0" applyFont="1" applyFill="1" applyBorder="1" applyAlignment="1" applyProtection="1">
      <alignment vertical="center" wrapText="1"/>
    </xf>
    <xf numFmtId="49" fontId="27" fillId="0" borderId="2" xfId="10" applyNumberFormat="1" applyFont="1" applyBorder="1" applyAlignment="1">
      <alignment horizontal="center" vertical="center"/>
    </xf>
    <xf numFmtId="0" fontId="27" fillId="3" borderId="2" xfId="10" applyFont="1" applyFill="1" applyBorder="1" applyAlignment="1">
      <alignment vertical="center" wrapText="1"/>
    </xf>
    <xf numFmtId="0" fontId="28" fillId="3" borderId="7" xfId="0" applyFont="1" applyFill="1" applyBorder="1" applyAlignment="1" applyProtection="1">
      <alignment vertical="center"/>
    </xf>
    <xf numFmtId="0" fontId="28" fillId="3" borderId="9" xfId="0" applyFont="1" applyFill="1" applyBorder="1" applyAlignment="1" applyProtection="1">
      <alignment vertical="center"/>
    </xf>
    <xf numFmtId="0" fontId="28" fillId="3" borderId="10" xfId="0" applyFont="1" applyFill="1" applyBorder="1" applyAlignment="1" applyProtection="1">
      <alignment vertical="center"/>
    </xf>
    <xf numFmtId="0" fontId="25" fillId="6" borderId="2" xfId="0" applyFont="1" applyFill="1" applyBorder="1" applyAlignment="1" applyProtection="1">
      <alignment vertical="center" wrapText="1"/>
    </xf>
    <xf numFmtId="0" fontId="31" fillId="0" borderId="0" xfId="0" applyFont="1" applyAlignment="1"/>
    <xf numFmtId="0" fontId="31" fillId="0" borderId="0" xfId="0" applyFont="1" applyAlignment="1">
      <alignment horizontal="left"/>
    </xf>
    <xf numFmtId="0" fontId="31" fillId="3" borderId="0" xfId="0" applyFont="1" applyFill="1" applyBorder="1" applyAlignment="1"/>
    <xf numFmtId="0" fontId="31" fillId="3" borderId="0" xfId="0" applyFont="1" applyFill="1" applyAlignment="1"/>
    <xf numFmtId="10" fontId="31" fillId="0" borderId="0" xfId="3" applyNumberFormat="1" applyFont="1" applyBorder="1" applyAlignment="1" applyProtection="1"/>
    <xf numFmtId="10" fontId="31" fillId="3" borderId="0" xfId="3" applyNumberFormat="1" applyFont="1" applyFill="1" applyBorder="1" applyAlignment="1" applyProtection="1"/>
    <xf numFmtId="0" fontId="31" fillId="0" borderId="0" xfId="0" applyFont="1" applyAlignment="1">
      <alignment horizontal="justify" vertical="center"/>
    </xf>
    <xf numFmtId="0" fontId="31" fillId="0" borderId="0" xfId="0" applyFont="1" applyBorder="1" applyProtection="1"/>
    <xf numFmtId="0" fontId="31" fillId="0" borderId="0" xfId="0" applyFont="1" applyBorder="1" applyAlignment="1" applyProtection="1">
      <alignment horizontal="left"/>
    </xf>
    <xf numFmtId="2" fontId="31" fillId="0" borderId="0" xfId="0" applyNumberFormat="1" applyFont="1" applyBorder="1" applyAlignment="1" applyProtection="1">
      <alignment horizontal="center"/>
    </xf>
    <xf numFmtId="0" fontId="31" fillId="0" borderId="0" xfId="0" applyFont="1" applyProtection="1"/>
    <xf numFmtId="0" fontId="31" fillId="3" borderId="0" xfId="0" applyFont="1" applyFill="1" applyBorder="1" applyProtection="1"/>
    <xf numFmtId="0" fontId="26" fillId="0" borderId="0" xfId="0" applyFont="1" applyBorder="1" applyAlignment="1" applyProtection="1">
      <alignment horizontal="left" vertical="center"/>
    </xf>
    <xf numFmtId="0" fontId="26" fillId="3" borderId="0" xfId="0" applyFont="1" applyFill="1" applyBorder="1" applyAlignment="1" applyProtection="1">
      <alignment horizontal="left" vertical="center"/>
    </xf>
    <xf numFmtId="0" fontId="32" fillId="0" borderId="0" xfId="0" applyFont="1" applyBorder="1" applyAlignment="1" applyProtection="1">
      <alignment horizontal="center" vertical="center"/>
    </xf>
    <xf numFmtId="0" fontId="32" fillId="3" borderId="0" xfId="0" applyFont="1" applyFill="1" applyBorder="1" applyAlignment="1" applyProtection="1">
      <alignment horizontal="center" vertical="center"/>
    </xf>
    <xf numFmtId="166" fontId="31" fillId="0" borderId="0" xfId="0" applyNumberFormat="1" applyFont="1" applyBorder="1" applyAlignment="1" applyProtection="1">
      <alignment horizontal="center"/>
    </xf>
    <xf numFmtId="0" fontId="31" fillId="0" borderId="0" xfId="0" applyFont="1" applyBorder="1" applyAlignment="1" applyProtection="1">
      <alignment horizontal="justify" vertical="center"/>
    </xf>
    <xf numFmtId="0" fontId="34" fillId="6" borderId="2" xfId="0" applyFont="1" applyFill="1" applyBorder="1" applyAlignment="1" applyProtection="1">
      <alignment horizontal="center" vertical="center" wrapText="1"/>
      <protection locked="0"/>
    </xf>
    <xf numFmtId="0" fontId="34" fillId="6" borderId="2" xfId="0" applyFont="1" applyFill="1" applyBorder="1" applyAlignment="1" applyProtection="1">
      <alignment horizontal="center" vertical="center" wrapText="1"/>
    </xf>
    <xf numFmtId="0" fontId="34" fillId="7" borderId="2" xfId="0" applyFont="1" applyFill="1" applyBorder="1" applyAlignment="1" applyProtection="1">
      <alignment horizontal="center" vertical="center" wrapText="1"/>
    </xf>
    <xf numFmtId="0" fontId="34" fillId="0" borderId="0" xfId="0" applyFont="1" applyAlignment="1" applyProtection="1"/>
    <xf numFmtId="0" fontId="34" fillId="10" borderId="2" xfId="0" applyFont="1" applyFill="1" applyBorder="1" applyAlignment="1" applyProtection="1">
      <alignment horizontal="center" vertical="center" wrapText="1"/>
    </xf>
    <xf numFmtId="0" fontId="34" fillId="3" borderId="0" xfId="0" applyFont="1" applyFill="1" applyAlignment="1" applyProtection="1"/>
    <xf numFmtId="0" fontId="35" fillId="6" borderId="2" xfId="0" applyFont="1" applyFill="1" applyBorder="1" applyAlignment="1" applyProtection="1">
      <alignment horizontal="center" vertical="center" wrapText="1"/>
      <protection locked="0"/>
    </xf>
    <xf numFmtId="0" fontId="35" fillId="6" borderId="2" xfId="0" applyFont="1" applyFill="1" applyBorder="1" applyAlignment="1" applyProtection="1">
      <alignment horizontal="left" vertical="center" wrapText="1"/>
      <protection locked="0"/>
    </xf>
    <xf numFmtId="0" fontId="36" fillId="12" borderId="2" xfId="17" applyFont="1" applyFill="1" applyBorder="1" applyAlignment="1" applyProtection="1">
      <alignment horizontal="center" vertical="center" wrapText="1"/>
      <protection locked="0"/>
    </xf>
    <xf numFmtId="0" fontId="35" fillId="6" borderId="2" xfId="0" applyFont="1" applyFill="1" applyBorder="1" applyAlignment="1" applyProtection="1">
      <alignment horizontal="center" vertical="center" wrapText="1"/>
    </xf>
    <xf numFmtId="0" fontId="35" fillId="6" borderId="2" xfId="0" applyFont="1" applyFill="1" applyBorder="1" applyAlignment="1" applyProtection="1">
      <alignment horizontal="center" vertical="center" wrapText="1"/>
    </xf>
    <xf numFmtId="0" fontId="35" fillId="7" borderId="2" xfId="0" applyFont="1" applyFill="1" applyBorder="1" applyAlignment="1" applyProtection="1">
      <alignment horizontal="center" vertical="center" wrapText="1"/>
    </xf>
    <xf numFmtId="0" fontId="35" fillId="7" borderId="2" xfId="0" applyFont="1" applyFill="1" applyBorder="1" applyAlignment="1" applyProtection="1">
      <alignment horizontal="center" vertical="center" wrapText="1"/>
    </xf>
    <xf numFmtId="0" fontId="35" fillId="10" borderId="2" xfId="0" applyFont="1" applyFill="1" applyBorder="1" applyAlignment="1" applyProtection="1">
      <alignment horizontal="center" vertical="center" wrapText="1"/>
      <protection locked="0"/>
    </xf>
    <xf numFmtId="0" fontId="35" fillId="10" borderId="2" xfId="0" applyFont="1" applyFill="1" applyBorder="1" applyAlignment="1" applyProtection="1">
      <alignment horizontal="center" vertical="center" wrapText="1"/>
      <protection locked="0"/>
    </xf>
    <xf numFmtId="0" fontId="35" fillId="10" borderId="2" xfId="0" applyFont="1" applyFill="1" applyBorder="1" applyAlignment="1" applyProtection="1">
      <alignment horizontal="center" vertical="center" wrapText="1"/>
    </xf>
    <xf numFmtId="0" fontId="35" fillId="3" borderId="0" xfId="0" applyFont="1" applyFill="1" applyAlignment="1" applyProtection="1">
      <alignment wrapText="1"/>
    </xf>
    <xf numFmtId="0" fontId="35" fillId="0" borderId="0" xfId="0" applyFont="1" applyAlignment="1" applyProtection="1">
      <alignment wrapText="1"/>
    </xf>
    <xf numFmtId="0" fontId="35" fillId="13" borderId="2" xfId="1" applyNumberFormat="1" applyFont="1" applyFill="1" applyBorder="1" applyAlignment="1" applyProtection="1">
      <alignment horizontal="center" vertical="center"/>
      <protection locked="0"/>
    </xf>
    <xf numFmtId="0" fontId="35" fillId="13" borderId="2" xfId="0" applyFont="1" applyFill="1" applyBorder="1" applyAlignment="1" applyProtection="1">
      <alignment horizontal="justify" vertical="center" wrapText="1"/>
      <protection locked="0"/>
    </xf>
    <xf numFmtId="9" fontId="37" fillId="13" borderId="2" xfId="0" applyNumberFormat="1" applyFont="1" applyFill="1" applyBorder="1" applyAlignment="1" applyProtection="1">
      <alignment horizontal="center" vertical="center" wrapText="1"/>
      <protection locked="0"/>
    </xf>
    <xf numFmtId="9" fontId="26" fillId="12" borderId="2" xfId="1" applyNumberFormat="1" applyFont="1" applyFill="1" applyBorder="1" applyAlignment="1" applyProtection="1">
      <alignment horizontal="center" vertical="center"/>
      <protection locked="0"/>
    </xf>
    <xf numFmtId="9" fontId="35" fillId="0" borderId="2" xfId="3" applyFont="1" applyBorder="1" applyAlignment="1" applyProtection="1">
      <alignment horizontal="center" vertical="center"/>
    </xf>
    <xf numFmtId="9" fontId="68" fillId="0" borderId="2" xfId="3" applyBorder="1" applyAlignment="1" applyProtection="1">
      <alignment horizontal="center" vertical="center"/>
    </xf>
    <xf numFmtId="0" fontId="35" fillId="13" borderId="2" xfId="1" applyNumberFormat="1" applyFont="1" applyFill="1" applyBorder="1" applyAlignment="1" applyProtection="1">
      <alignment horizontal="justify" vertical="center" wrapText="1"/>
      <protection locked="0"/>
    </xf>
    <xf numFmtId="9" fontId="35" fillId="13" borderId="2" xfId="1" applyNumberFormat="1" applyFont="1" applyFill="1" applyBorder="1" applyAlignment="1" applyProtection="1">
      <alignment horizontal="center" vertical="center"/>
      <protection locked="0"/>
    </xf>
    <xf numFmtId="10" fontId="38" fillId="3" borderId="2" xfId="1" applyNumberFormat="1" applyFont="1" applyFill="1" applyBorder="1" applyAlignment="1" applyProtection="1">
      <alignment horizontal="center" vertical="center"/>
    </xf>
    <xf numFmtId="9" fontId="68" fillId="3" borderId="2" xfId="3" applyFill="1" applyBorder="1" applyAlignment="1" applyProtection="1">
      <alignment horizontal="center" vertical="center"/>
    </xf>
    <xf numFmtId="1" fontId="38" fillId="13" borderId="2" xfId="1" applyNumberFormat="1" applyFont="1" applyFill="1" applyBorder="1" applyAlignment="1" applyProtection="1">
      <alignment horizontal="center" vertical="center"/>
      <protection locked="0"/>
    </xf>
    <xf numFmtId="10" fontId="31" fillId="3" borderId="2" xfId="3" applyNumberFormat="1" applyFont="1" applyFill="1" applyBorder="1" applyAlignment="1" applyProtection="1">
      <alignment horizontal="center" vertical="center" wrapText="1"/>
      <protection locked="0"/>
    </xf>
    <xf numFmtId="10" fontId="38" fillId="3" borderId="2" xfId="3" applyNumberFormat="1" applyFont="1" applyFill="1" applyBorder="1" applyAlignment="1" applyProtection="1">
      <alignment horizontal="center" vertical="center" wrapText="1"/>
      <protection locked="0"/>
    </xf>
    <xf numFmtId="10" fontId="31" fillId="3" borderId="2" xfId="3" applyNumberFormat="1" applyFont="1" applyFill="1" applyBorder="1" applyAlignment="1" applyProtection="1">
      <alignment horizontal="justify" vertical="center" wrapText="1"/>
      <protection locked="0"/>
    </xf>
    <xf numFmtId="168" fontId="38" fillId="3" borderId="2" xfId="3" applyNumberFormat="1" applyFont="1" applyFill="1" applyBorder="1" applyAlignment="1" applyProtection="1">
      <alignment horizontal="center" vertical="center" wrapText="1"/>
    </xf>
    <xf numFmtId="168" fontId="38" fillId="3" borderId="2" xfId="3" applyNumberFormat="1" applyFont="1" applyFill="1" applyBorder="1" applyAlignment="1" applyProtection="1">
      <alignment vertical="center" wrapText="1"/>
    </xf>
    <xf numFmtId="168" fontId="38" fillId="3" borderId="2" xfId="3" applyNumberFormat="1" applyFont="1" applyFill="1" applyBorder="1" applyAlignment="1" applyProtection="1">
      <alignment horizontal="center" vertical="center"/>
    </xf>
    <xf numFmtId="9" fontId="38" fillId="3" borderId="2" xfId="3" applyFont="1" applyFill="1" applyBorder="1" applyAlignment="1" applyProtection="1">
      <alignment horizontal="center" vertical="center"/>
    </xf>
    <xf numFmtId="0" fontId="31" fillId="13" borderId="2" xfId="0" applyFont="1" applyFill="1" applyBorder="1" applyAlignment="1" applyProtection="1">
      <alignment horizontal="justify" vertical="center" wrapText="1"/>
      <protection locked="0"/>
    </xf>
    <xf numFmtId="0" fontId="38" fillId="13" borderId="2" xfId="1" applyNumberFormat="1" applyFont="1" applyFill="1" applyBorder="1" applyAlignment="1" applyProtection="1">
      <alignment horizontal="center" vertical="center"/>
      <protection locked="0"/>
    </xf>
    <xf numFmtId="9" fontId="31" fillId="3" borderId="2" xfId="3" applyFont="1" applyFill="1" applyBorder="1" applyAlignment="1" applyProtection="1">
      <alignment horizontal="center" vertical="center" wrapText="1"/>
      <protection locked="0"/>
    </xf>
    <xf numFmtId="9" fontId="35" fillId="3" borderId="2" xfId="1" applyNumberFormat="1" applyFont="1" applyFill="1" applyBorder="1" applyAlignment="1" applyProtection="1">
      <alignment horizontal="center" vertical="center"/>
      <protection locked="0"/>
    </xf>
    <xf numFmtId="168" fontId="35" fillId="0" borderId="2" xfId="3" applyNumberFormat="1" applyFont="1" applyBorder="1" applyAlignment="1" applyProtection="1">
      <alignment horizontal="center" vertical="center"/>
    </xf>
    <xf numFmtId="9" fontId="35" fillId="13" borderId="2" xfId="3" applyFont="1" applyFill="1" applyBorder="1" applyAlignment="1" applyProtection="1">
      <alignment horizontal="center" vertical="center"/>
      <protection locked="0"/>
    </xf>
    <xf numFmtId="0" fontId="35" fillId="3" borderId="0" xfId="1" applyNumberFormat="1" applyFont="1" applyFill="1" applyBorder="1" applyAlignment="1" applyProtection="1">
      <alignment horizontal="left" vertical="center"/>
      <protection locked="0"/>
    </xf>
    <xf numFmtId="0" fontId="31" fillId="0" borderId="0" xfId="0" applyFont="1"/>
    <xf numFmtId="0" fontId="34" fillId="3" borderId="0" xfId="0" applyFont="1" applyFill="1" applyBorder="1" applyAlignment="1">
      <alignment vertical="center" wrapText="1"/>
    </xf>
    <xf numFmtId="0" fontId="33" fillId="3" borderId="0" xfId="0" applyFont="1" applyFill="1" applyAlignment="1" applyProtection="1">
      <alignment horizontal="left" vertical="center"/>
      <protection hidden="1"/>
    </xf>
    <xf numFmtId="0" fontId="31" fillId="3" borderId="0" xfId="0" applyFont="1" applyFill="1" applyAlignment="1" applyProtection="1">
      <alignment vertical="center"/>
      <protection hidden="1"/>
    </xf>
    <xf numFmtId="0" fontId="34" fillId="4" borderId="2" xfId="0" applyFont="1" applyFill="1" applyBorder="1" applyAlignment="1" applyProtection="1">
      <alignment horizontal="center" vertical="center" wrapText="1"/>
    </xf>
    <xf numFmtId="0" fontId="34" fillId="14" borderId="2" xfId="0" applyFont="1" applyFill="1" applyBorder="1" applyAlignment="1" applyProtection="1">
      <alignment horizontal="center" vertical="center" wrapText="1"/>
    </xf>
    <xf numFmtId="0" fontId="34" fillId="3" borderId="0" xfId="0" applyFont="1" applyFill="1" applyAlignment="1" applyProtection="1">
      <alignment horizontal="center" vertical="center"/>
      <protection hidden="1"/>
    </xf>
    <xf numFmtId="0" fontId="34" fillId="4" borderId="6" xfId="0" applyFont="1" applyFill="1" applyBorder="1" applyAlignment="1" applyProtection="1">
      <alignment horizontal="center" vertical="center" wrapText="1"/>
    </xf>
    <xf numFmtId="0" fontId="31" fillId="0" borderId="2" xfId="0" applyFont="1" applyBorder="1" applyAlignment="1">
      <alignment horizontal="justify" vertical="center" wrapText="1"/>
    </xf>
    <xf numFmtId="0" fontId="31" fillId="0" borderId="6" xfId="0" applyFont="1" applyBorder="1" applyAlignment="1">
      <alignment horizontal="justify" vertical="center" wrapText="1"/>
    </xf>
    <xf numFmtId="0" fontId="31" fillId="13" borderId="2" xfId="0" applyFont="1" applyFill="1" applyBorder="1" applyAlignment="1" applyProtection="1">
      <alignment horizontal="left" vertical="center" wrapText="1"/>
      <protection locked="0"/>
    </xf>
    <xf numFmtId="9" fontId="31" fillId="0" borderId="9" xfId="3" applyFont="1" applyBorder="1" applyAlignment="1" applyProtection="1">
      <alignment vertical="center" wrapText="1"/>
    </xf>
    <xf numFmtId="0" fontId="31" fillId="0" borderId="8" xfId="0" applyFont="1" applyBorder="1" applyAlignment="1">
      <alignment horizontal="justify" vertical="center" wrapText="1"/>
    </xf>
    <xf numFmtId="0" fontId="35" fillId="13" borderId="2" xfId="0" applyFont="1" applyFill="1" applyBorder="1" applyAlignment="1" applyProtection="1">
      <alignment horizontal="left" vertical="center" wrapText="1"/>
      <protection locked="0"/>
    </xf>
    <xf numFmtId="0" fontId="31" fillId="0" borderId="3" xfId="0" applyFont="1" applyBorder="1" applyAlignment="1">
      <alignment horizontal="justify" vertical="center" wrapText="1"/>
    </xf>
    <xf numFmtId="9" fontId="31" fillId="0" borderId="2" xfId="3" applyFont="1" applyBorder="1" applyAlignment="1" applyProtection="1">
      <alignment vertical="center" wrapText="1"/>
    </xf>
    <xf numFmtId="10" fontId="31" fillId="0" borderId="2" xfId="3" applyNumberFormat="1" applyFont="1" applyBorder="1" applyAlignment="1" applyProtection="1">
      <alignment vertical="center" wrapText="1"/>
    </xf>
    <xf numFmtId="168" fontId="31" fillId="0" borderId="9" xfId="3" applyNumberFormat="1" applyFont="1" applyBorder="1" applyAlignment="1" applyProtection="1">
      <alignment vertical="center" wrapText="1"/>
    </xf>
    <xf numFmtId="168" fontId="31" fillId="0" borderId="2" xfId="3" applyNumberFormat="1" applyFont="1" applyBorder="1" applyAlignment="1" applyProtection="1">
      <alignment vertical="center" wrapText="1"/>
    </xf>
    <xf numFmtId="0" fontId="34" fillId="3" borderId="0" xfId="0" applyFont="1" applyFill="1" applyBorder="1" applyAlignment="1">
      <alignment horizontal="justify" vertical="center" wrapText="1"/>
    </xf>
    <xf numFmtId="0" fontId="31" fillId="3" borderId="0" xfId="0" applyFont="1" applyFill="1"/>
    <xf numFmtId="0" fontId="31" fillId="0" borderId="0" xfId="0" applyFont="1" applyAlignment="1">
      <alignment horizontal="center"/>
    </xf>
    <xf numFmtId="0" fontId="31" fillId="0" borderId="0" xfId="0" applyFont="1" applyAlignment="1">
      <alignment horizontal="right"/>
    </xf>
    <xf numFmtId="9" fontId="31" fillId="0" borderId="0" xfId="3" applyFont="1" applyBorder="1" applyAlignment="1" applyProtection="1"/>
    <xf numFmtId="9" fontId="40" fillId="0" borderId="0" xfId="3" applyFont="1" applyBorder="1" applyAlignment="1" applyProtection="1"/>
    <xf numFmtId="0" fontId="31" fillId="0" borderId="0" xfId="0" applyFont="1" applyAlignment="1" applyProtection="1">
      <alignment horizontal="left"/>
    </xf>
    <xf numFmtId="0" fontId="31" fillId="0" borderId="0" xfId="0" applyFont="1" applyAlignment="1" applyProtection="1">
      <alignment horizontal="center"/>
    </xf>
    <xf numFmtId="0" fontId="31" fillId="0" borderId="0" xfId="0" applyFont="1" applyAlignment="1" applyProtection="1">
      <alignment horizontal="right"/>
    </xf>
    <xf numFmtId="0" fontId="34" fillId="0" borderId="0" xfId="0" applyFont="1" applyAlignment="1" applyProtection="1">
      <alignment vertical="center"/>
    </xf>
    <xf numFmtId="0" fontId="31" fillId="0" borderId="0" xfId="0" applyFont="1" applyBorder="1" applyAlignment="1" applyProtection="1">
      <alignment wrapText="1"/>
    </xf>
    <xf numFmtId="0" fontId="31" fillId="0" borderId="0" xfId="0" applyFont="1" applyBorder="1" applyAlignment="1" applyProtection="1">
      <alignment horizontal="left" wrapText="1"/>
    </xf>
    <xf numFmtId="0" fontId="31" fillId="6" borderId="2" xfId="0" applyFont="1" applyFill="1" applyBorder="1" applyAlignment="1" applyProtection="1">
      <alignment horizontal="center" vertical="center" wrapText="1"/>
    </xf>
    <xf numFmtId="0" fontId="31" fillId="0" borderId="0" xfId="0" applyFont="1" applyAlignment="1" applyProtection="1">
      <alignment wrapText="1"/>
    </xf>
    <xf numFmtId="0" fontId="33" fillId="4" borderId="10" xfId="0" applyFont="1" applyFill="1" applyBorder="1" applyAlignment="1" applyProtection="1">
      <alignment horizontal="center" vertical="center" wrapText="1"/>
    </xf>
    <xf numFmtId="0" fontId="33" fillId="6" borderId="10" xfId="0" applyFont="1" applyFill="1" applyBorder="1" applyAlignment="1" applyProtection="1">
      <alignment vertical="center" wrapText="1"/>
    </xf>
    <xf numFmtId="0" fontId="31" fillId="4" borderId="2" xfId="0" applyFont="1" applyFill="1" applyBorder="1" applyAlignment="1" applyProtection="1">
      <alignment vertical="center" wrapText="1"/>
    </xf>
    <xf numFmtId="0" fontId="31" fillId="4" borderId="2" xfId="0" applyFont="1" applyFill="1" applyBorder="1" applyAlignment="1" applyProtection="1">
      <alignment horizontal="center" vertical="center" wrapText="1"/>
    </xf>
    <xf numFmtId="0" fontId="31" fillId="4" borderId="2" xfId="0" applyFont="1" applyFill="1" applyBorder="1" applyAlignment="1" applyProtection="1">
      <alignment horizontal="left" vertical="center" wrapText="1"/>
    </xf>
    <xf numFmtId="9" fontId="40" fillId="4" borderId="2" xfId="3"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1" fontId="31" fillId="0" borderId="2" xfId="1" applyNumberFormat="1" applyFont="1" applyBorder="1" applyAlignment="1" applyProtection="1">
      <alignment horizontal="center" vertical="center"/>
    </xf>
    <xf numFmtId="9" fontId="35" fillId="0" borderId="2" xfId="3" applyFont="1" applyBorder="1" applyAlignment="1" applyProtection="1">
      <alignment horizontal="center" vertical="center" wrapText="1"/>
    </xf>
    <xf numFmtId="10" fontId="35" fillId="0" borderId="2" xfId="3" applyNumberFormat="1" applyFont="1" applyBorder="1" applyAlignment="1" applyProtection="1">
      <alignment horizontal="center" vertical="center" wrapText="1"/>
    </xf>
    <xf numFmtId="10" fontId="35" fillId="15" borderId="2" xfId="3" applyNumberFormat="1" applyFont="1" applyFill="1" applyBorder="1" applyAlignment="1" applyProtection="1">
      <alignment horizontal="center" vertical="center" wrapText="1"/>
    </xf>
    <xf numFmtId="170" fontId="35" fillId="0" borderId="2" xfId="2" applyNumberFormat="1" applyFont="1" applyBorder="1" applyAlignment="1" applyProtection="1">
      <alignment horizontal="right" vertical="center" wrapText="1"/>
    </xf>
    <xf numFmtId="170" fontId="35" fillId="0" borderId="2" xfId="2" applyNumberFormat="1" applyFont="1" applyBorder="1" applyAlignment="1" applyProtection="1">
      <alignment horizontal="center" vertical="center" wrapText="1"/>
    </xf>
    <xf numFmtId="9" fontId="41" fillId="15" borderId="2" xfId="3" applyFont="1" applyFill="1" applyBorder="1" applyAlignment="1" applyProtection="1">
      <alignment horizontal="center" vertical="center" wrapText="1"/>
    </xf>
    <xf numFmtId="171" fontId="42" fillId="15" borderId="2" xfId="3" applyNumberFormat="1" applyFont="1" applyFill="1" applyBorder="1" applyAlignment="1" applyProtection="1">
      <alignment horizontal="center" vertical="center" wrapText="1"/>
    </xf>
    <xf numFmtId="171" fontId="35" fillId="0" borderId="2" xfId="2" applyNumberFormat="1" applyFont="1" applyBorder="1" applyAlignment="1" applyProtection="1">
      <alignment horizontal="center" vertical="center" wrapText="1"/>
    </xf>
    <xf numFmtId="168" fontId="35" fillId="15" borderId="2" xfId="3" applyNumberFormat="1" applyFont="1" applyFill="1" applyBorder="1" applyAlignment="1" applyProtection="1">
      <alignment horizontal="center" vertical="center" wrapText="1"/>
    </xf>
    <xf numFmtId="171" fontId="34" fillId="15" borderId="2" xfId="3" applyNumberFormat="1" applyFont="1" applyFill="1" applyBorder="1" applyAlignment="1" applyProtection="1">
      <alignment horizontal="center" vertical="center" wrapText="1"/>
    </xf>
    <xf numFmtId="10" fontId="34" fillId="15" borderId="2" xfId="3" applyNumberFormat="1" applyFont="1" applyFill="1" applyBorder="1" applyAlignment="1" applyProtection="1">
      <alignment horizontal="center" vertical="center" wrapText="1"/>
    </xf>
    <xf numFmtId="170" fontId="31" fillId="0" borderId="0" xfId="0" applyNumberFormat="1" applyFont="1"/>
    <xf numFmtId="171" fontId="35" fillId="15" borderId="2" xfId="3" applyNumberFormat="1" applyFont="1" applyFill="1" applyBorder="1" applyAlignment="1" applyProtection="1">
      <alignment horizontal="center" vertical="center" wrapText="1"/>
    </xf>
    <xf numFmtId="173" fontId="35" fillId="15" borderId="2" xfId="18" applyNumberFormat="1" applyFont="1" applyFill="1" applyBorder="1" applyAlignment="1" applyProtection="1">
      <alignment horizontal="center" vertical="center" wrapText="1"/>
    </xf>
    <xf numFmtId="10" fontId="35" fillId="15" borderId="10" xfId="3" applyNumberFormat="1" applyFont="1" applyFill="1" applyBorder="1" applyAlignment="1" applyProtection="1">
      <alignment horizontal="center" vertical="center" wrapText="1"/>
    </xf>
    <xf numFmtId="9" fontId="42" fillId="15" borderId="2" xfId="3" applyFont="1" applyFill="1" applyBorder="1" applyAlignment="1" applyProtection="1">
      <alignment horizontal="center" vertical="center" wrapText="1"/>
    </xf>
    <xf numFmtId="168" fontId="34" fillId="15" borderId="2" xfId="3" applyNumberFormat="1" applyFont="1" applyFill="1" applyBorder="1" applyAlignment="1" applyProtection="1">
      <alignment horizontal="center" vertical="center" wrapText="1"/>
    </xf>
    <xf numFmtId="0" fontId="33" fillId="15" borderId="0" xfId="0" applyFont="1" applyFill="1"/>
    <xf numFmtId="9" fontId="34" fillId="15" borderId="2" xfId="3" applyFont="1" applyFill="1" applyBorder="1" applyAlignment="1" applyProtection="1">
      <alignment horizontal="center" vertical="center" wrapText="1"/>
    </xf>
    <xf numFmtId="10" fontId="43" fillId="15" borderId="2" xfId="3" applyNumberFormat="1" applyFont="1" applyFill="1" applyBorder="1" applyAlignment="1" applyProtection="1">
      <alignment horizontal="center"/>
    </xf>
    <xf numFmtId="10" fontId="34" fillId="15" borderId="10" xfId="3" applyNumberFormat="1" applyFont="1" applyFill="1" applyBorder="1" applyAlignment="1" applyProtection="1">
      <alignment horizontal="center" vertical="center" wrapText="1"/>
    </xf>
    <xf numFmtId="170" fontId="34" fillId="15" borderId="2" xfId="2" applyNumberFormat="1" applyFont="1" applyFill="1" applyBorder="1" applyAlignment="1" applyProtection="1">
      <alignment horizontal="right" vertical="center" wrapText="1"/>
    </xf>
    <xf numFmtId="170" fontId="35" fillId="15" borderId="2" xfId="2" applyNumberFormat="1" applyFont="1" applyFill="1" applyBorder="1" applyAlignment="1" applyProtection="1">
      <alignment horizontal="center" vertical="center" wrapText="1"/>
    </xf>
    <xf numFmtId="171" fontId="34" fillId="0" borderId="2" xfId="2" applyNumberFormat="1" applyFont="1" applyBorder="1" applyAlignment="1" applyProtection="1">
      <alignment horizontal="center" vertical="center" wrapText="1"/>
    </xf>
    <xf numFmtId="170" fontId="34" fillId="0" borderId="2" xfId="2" applyNumberFormat="1" applyFont="1" applyBorder="1" applyAlignment="1" applyProtection="1">
      <alignment horizontal="center" vertical="center" wrapText="1"/>
    </xf>
    <xf numFmtId="170" fontId="33" fillId="0" borderId="0" xfId="0" applyNumberFormat="1" applyFont="1"/>
    <xf numFmtId="0" fontId="33" fillId="0" borderId="0" xfId="0" applyFont="1"/>
    <xf numFmtId="10" fontId="35" fillId="0" borderId="2" xfId="2" applyNumberFormat="1" applyFont="1" applyBorder="1" applyAlignment="1" applyProtection="1">
      <alignment horizontal="center" vertical="center" wrapText="1"/>
    </xf>
    <xf numFmtId="170" fontId="34" fillId="15" borderId="2" xfId="2" applyNumberFormat="1" applyFont="1" applyFill="1" applyBorder="1" applyAlignment="1" applyProtection="1">
      <alignment horizontal="center" vertical="center" wrapText="1"/>
    </xf>
    <xf numFmtId="9" fontId="43" fillId="15" borderId="0" xfId="3" applyFont="1" applyFill="1" applyBorder="1" applyProtection="1"/>
    <xf numFmtId="9" fontId="43" fillId="15" borderId="2" xfId="3" applyFont="1" applyFill="1" applyBorder="1" applyAlignment="1" applyProtection="1">
      <alignment horizontal="center"/>
    </xf>
    <xf numFmtId="10" fontId="43" fillId="15" borderId="10" xfId="3" applyNumberFormat="1" applyFont="1" applyFill="1" applyBorder="1" applyAlignment="1" applyProtection="1">
      <alignment horizontal="center"/>
    </xf>
    <xf numFmtId="9" fontId="43" fillId="15" borderId="2" xfId="3" applyFont="1" applyFill="1" applyBorder="1" applyProtection="1"/>
    <xf numFmtId="168" fontId="35" fillId="0" borderId="2" xfId="2" applyNumberFormat="1" applyFont="1" applyBorder="1" applyAlignment="1" applyProtection="1">
      <alignment horizontal="center" vertical="center" wrapText="1"/>
    </xf>
    <xf numFmtId="10" fontId="35" fillId="0" borderId="9" xfId="2" applyNumberFormat="1" applyFont="1" applyBorder="1" applyAlignment="1" applyProtection="1">
      <alignment horizontal="center" vertical="center" wrapText="1"/>
    </xf>
    <xf numFmtId="171" fontId="41" fillId="15" borderId="2" xfId="3" applyNumberFormat="1" applyFont="1" applyFill="1" applyBorder="1" applyAlignment="1" applyProtection="1">
      <alignment horizontal="center" vertical="center" wrapText="1"/>
    </xf>
    <xf numFmtId="170" fontId="34" fillId="16" borderId="2" xfId="2" applyNumberFormat="1" applyFont="1" applyFill="1" applyBorder="1" applyAlignment="1" applyProtection="1">
      <alignment horizontal="right" vertical="center" wrapText="1"/>
    </xf>
    <xf numFmtId="170" fontId="35" fillId="16" borderId="2" xfId="2" applyNumberFormat="1" applyFont="1" applyFill="1" applyBorder="1" applyAlignment="1" applyProtection="1">
      <alignment horizontal="center" vertical="center" wrapText="1"/>
    </xf>
    <xf numFmtId="170" fontId="33" fillId="15" borderId="2" xfId="5" applyNumberFormat="1" applyFont="1" applyFill="1" applyBorder="1" applyAlignment="1" applyProtection="1">
      <alignment horizontal="center" vertical="center" wrapText="1"/>
    </xf>
    <xf numFmtId="170" fontId="31" fillId="0" borderId="0" xfId="0" applyNumberFormat="1" applyFont="1" applyAlignment="1">
      <alignment horizontal="right"/>
    </xf>
    <xf numFmtId="0" fontId="31" fillId="0" borderId="0" xfId="0" applyFont="1" applyBorder="1" applyAlignment="1" applyProtection="1">
      <alignment horizontal="center"/>
    </xf>
    <xf numFmtId="0" fontId="31" fillId="17" borderId="6" xfId="0" applyFont="1" applyFill="1" applyBorder="1" applyAlignment="1" applyProtection="1">
      <alignment vertical="center" wrapText="1"/>
    </xf>
    <xf numFmtId="0" fontId="35" fillId="4" borderId="2" xfId="0" applyFont="1" applyFill="1" applyBorder="1" applyAlignment="1" applyProtection="1">
      <alignment horizontal="center" vertical="center" wrapText="1"/>
    </xf>
    <xf numFmtId="0" fontId="35" fillId="6" borderId="2" xfId="0" applyFont="1" applyFill="1" applyBorder="1" applyAlignment="1" applyProtection="1">
      <alignment horizontal="justify" vertical="center" wrapText="1"/>
    </xf>
    <xf numFmtId="0" fontId="31" fillId="3" borderId="0" xfId="0" applyFont="1" applyFill="1" applyProtection="1"/>
    <xf numFmtId="174" fontId="31" fillId="0" borderId="0" xfId="0" applyNumberFormat="1" applyFont="1" applyProtection="1"/>
    <xf numFmtId="0" fontId="31" fillId="3" borderId="0" xfId="0" applyFont="1" applyFill="1" applyAlignment="1">
      <alignment horizontal="center" vertical="center"/>
    </xf>
    <xf numFmtId="0" fontId="33" fillId="6" borderId="2" xfId="0" applyFont="1" applyFill="1" applyBorder="1" applyAlignment="1">
      <alignment horizontal="right" vertical="center" wrapText="1"/>
    </xf>
    <xf numFmtId="0" fontId="33" fillId="6" borderId="2" xfId="0" applyFont="1" applyFill="1" applyBorder="1" applyAlignment="1">
      <alignment horizontal="center" vertical="center" wrapText="1"/>
    </xf>
    <xf numFmtId="1" fontId="31" fillId="0" borderId="2" xfId="0" applyNumberFormat="1" applyFont="1" applyBorder="1" applyAlignment="1">
      <alignment vertical="top" wrapText="1"/>
    </xf>
    <xf numFmtId="0" fontId="31" fillId="0" borderId="2" xfId="0" applyFont="1" applyBorder="1" applyAlignment="1">
      <alignment vertical="top" wrapText="1"/>
    </xf>
    <xf numFmtId="0" fontId="31" fillId="0" borderId="2" xfId="0" applyFont="1" applyBorder="1" applyAlignment="1">
      <alignment horizontal="justify" vertical="top" wrapText="1"/>
    </xf>
    <xf numFmtId="0" fontId="31" fillId="0" borderId="2" xfId="0" applyFont="1" applyBorder="1" applyAlignment="1">
      <alignment vertical="top"/>
    </xf>
    <xf numFmtId="0" fontId="31" fillId="0" borderId="7" xfId="0" applyFont="1" applyBorder="1" applyAlignment="1">
      <alignment horizontal="justify" vertical="top" wrapText="1"/>
    </xf>
    <xf numFmtId="0" fontId="31" fillId="0" borderId="10" xfId="0" applyFont="1" applyBorder="1" applyAlignment="1">
      <alignment horizontal="justify" vertical="top" wrapText="1"/>
    </xf>
    <xf numFmtId="0" fontId="31" fillId="0" borderId="2" xfId="0" applyFont="1" applyBorder="1" applyAlignment="1">
      <alignment horizontal="justify" vertical="top"/>
    </xf>
    <xf numFmtId="0" fontId="31" fillId="0" borderId="2" xfId="0" applyFont="1" applyBorder="1"/>
    <xf numFmtId="175" fontId="31" fillId="3" borderId="2" xfId="2" applyNumberFormat="1" applyFont="1" applyFill="1" applyBorder="1" applyAlignment="1" applyProtection="1">
      <alignment horizontal="right" vertical="center" wrapText="1"/>
    </xf>
    <xf numFmtId="169" fontId="31" fillId="0" borderId="2" xfId="2" applyFont="1" applyBorder="1" applyAlignment="1" applyProtection="1"/>
    <xf numFmtId="175" fontId="31" fillId="3" borderId="0" xfId="0" applyNumberFormat="1" applyFont="1" applyFill="1" applyProtection="1"/>
    <xf numFmtId="0" fontId="31" fillId="3" borderId="2" xfId="0" applyFont="1" applyFill="1" applyBorder="1" applyAlignment="1" applyProtection="1">
      <alignment horizontal="center" vertical="center"/>
    </xf>
    <xf numFmtId="0" fontId="31" fillId="3" borderId="7" xfId="0" applyFont="1" applyFill="1" applyBorder="1" applyAlignment="1">
      <alignment horizontal="justify" vertical="top" wrapText="1"/>
    </xf>
    <xf numFmtId="0" fontId="31" fillId="3" borderId="0" xfId="0" applyFont="1" applyFill="1" applyBorder="1" applyAlignment="1">
      <alignment horizontal="justify" vertical="top"/>
    </xf>
    <xf numFmtId="0" fontId="31" fillId="3" borderId="0" xfId="0" applyFont="1" applyFill="1" applyBorder="1"/>
    <xf numFmtId="0" fontId="31" fillId="3" borderId="2" xfId="0" applyFont="1" applyFill="1" applyBorder="1" applyAlignment="1">
      <alignment horizontal="justify" vertical="top" wrapText="1"/>
    </xf>
    <xf numFmtId="175" fontId="31" fillId="3" borderId="0" xfId="0" applyNumberFormat="1" applyFont="1" applyFill="1" applyBorder="1" applyAlignment="1">
      <alignment horizontal="center" vertical="center"/>
    </xf>
    <xf numFmtId="0" fontId="31" fillId="3" borderId="0" xfId="0" applyFont="1" applyFill="1" applyBorder="1" applyAlignment="1">
      <alignment horizontal="center" vertical="center"/>
    </xf>
    <xf numFmtId="0" fontId="31" fillId="0" borderId="0" xfId="0" applyFont="1" applyAlignment="1" applyProtection="1">
      <alignment vertical="center"/>
    </xf>
    <xf numFmtId="176" fontId="31" fillId="0" borderId="0" xfId="1" applyNumberFormat="1" applyFont="1" applyBorder="1" applyAlignment="1" applyProtection="1">
      <alignment vertical="center"/>
    </xf>
    <xf numFmtId="0" fontId="31" fillId="0" borderId="0" xfId="0" applyFont="1" applyAlignment="1" applyProtection="1">
      <alignment vertical="center" wrapText="1"/>
    </xf>
    <xf numFmtId="0" fontId="46" fillId="0" borderId="0" xfId="0" applyFont="1" applyBorder="1" applyAlignment="1" applyProtection="1">
      <alignment vertical="center"/>
    </xf>
    <xf numFmtId="0" fontId="46" fillId="0" borderId="0" xfId="0" applyFont="1" applyBorder="1" applyAlignment="1" applyProtection="1">
      <alignment vertical="center" wrapText="1"/>
    </xf>
    <xf numFmtId="0" fontId="47" fillId="0" borderId="0" xfId="0" applyFont="1" applyBorder="1" applyAlignment="1" applyProtection="1">
      <alignment vertical="center"/>
    </xf>
    <xf numFmtId="0" fontId="34" fillId="3" borderId="2" xfId="0" applyFont="1" applyFill="1" applyBorder="1" applyAlignment="1" applyProtection="1">
      <alignment horizontal="center" vertical="center" wrapText="1"/>
    </xf>
    <xf numFmtId="0" fontId="47" fillId="3" borderId="2" xfId="0" applyFont="1" applyFill="1" applyBorder="1" applyAlignment="1" applyProtection="1">
      <alignment vertical="center"/>
    </xf>
    <xf numFmtId="0" fontId="34" fillId="0" borderId="0" xfId="0" applyFont="1" applyBorder="1" applyAlignment="1" applyProtection="1">
      <alignment vertical="center"/>
    </xf>
    <xf numFmtId="0" fontId="34" fillId="10" borderId="2" xfId="0" applyFont="1" applyFill="1" applyBorder="1" applyAlignment="1" applyProtection="1">
      <alignment vertical="center" wrapText="1"/>
    </xf>
    <xf numFmtId="0" fontId="34" fillId="3" borderId="2" xfId="0" applyFont="1" applyFill="1" applyBorder="1" applyAlignment="1" applyProtection="1">
      <alignment vertical="center"/>
    </xf>
    <xf numFmtId="0" fontId="48" fillId="0" borderId="0" xfId="0" applyFont="1" applyBorder="1" applyAlignment="1" applyProtection="1">
      <alignment vertical="center"/>
    </xf>
    <xf numFmtId="175" fontId="33" fillId="3" borderId="0" xfId="2" applyNumberFormat="1" applyFont="1" applyFill="1" applyBorder="1" applyAlignment="1" applyProtection="1">
      <alignment horizontal="center" vertical="center" wrapText="1"/>
    </xf>
    <xf numFmtId="0" fontId="31" fillId="3" borderId="0" xfId="0" applyFont="1" applyFill="1" applyBorder="1" applyAlignment="1" applyProtection="1">
      <alignment vertical="center"/>
    </xf>
    <xf numFmtId="0" fontId="28" fillId="0" borderId="0" xfId="0" applyFont="1"/>
    <xf numFmtId="168" fontId="33" fillId="3" borderId="2" xfId="3" applyNumberFormat="1" applyFont="1" applyFill="1" applyBorder="1" applyAlignment="1" applyProtection="1">
      <alignment horizontal="center" vertical="center" wrapText="1"/>
    </xf>
    <xf numFmtId="168" fontId="35" fillId="18" borderId="2" xfId="3" applyNumberFormat="1" applyFont="1" applyFill="1" applyBorder="1" applyAlignment="1" applyProtection="1">
      <alignment horizontal="center" vertical="center" wrapText="1"/>
    </xf>
    <xf numFmtId="168" fontId="33" fillId="3" borderId="10" xfId="3" applyNumberFormat="1" applyFont="1" applyFill="1" applyBorder="1" applyAlignment="1" applyProtection="1">
      <alignment horizontal="center" vertical="center" wrapText="1"/>
    </xf>
    <xf numFmtId="168" fontId="33" fillId="6" borderId="2" xfId="3" applyNumberFormat="1" applyFont="1" applyFill="1" applyBorder="1" applyAlignment="1" applyProtection="1">
      <alignment horizontal="center" vertical="center" wrapText="1"/>
    </xf>
    <xf numFmtId="168" fontId="35" fillId="6" borderId="2" xfId="3" applyNumberFormat="1" applyFont="1" applyFill="1" applyBorder="1" applyAlignment="1" applyProtection="1">
      <alignment horizontal="center" vertical="center" wrapText="1"/>
    </xf>
    <xf numFmtId="0" fontId="31" fillId="0" borderId="0" xfId="0" applyFont="1" applyBorder="1" applyAlignment="1" applyProtection="1">
      <alignment vertical="center"/>
    </xf>
    <xf numFmtId="168" fontId="33" fillId="3" borderId="0" xfId="3" applyNumberFormat="1" applyFont="1" applyFill="1" applyBorder="1" applyAlignment="1" applyProtection="1">
      <alignment horizontal="center" vertical="center" wrapText="1"/>
    </xf>
    <xf numFmtId="0" fontId="6" fillId="19" borderId="2" xfId="0" applyFont="1" applyFill="1" applyBorder="1" applyAlignment="1">
      <alignment horizontal="left" vertical="center"/>
    </xf>
    <xf numFmtId="0" fontId="31" fillId="0" borderId="2" xfId="0" applyFont="1" applyBorder="1" applyAlignment="1">
      <alignment horizontal="left" vertical="top" wrapText="1"/>
    </xf>
    <xf numFmtId="170" fontId="31" fillId="0" borderId="2" xfId="2" applyNumberFormat="1" applyFont="1" applyBorder="1" applyAlignment="1" applyProtection="1">
      <alignment horizontal="center" vertical="center"/>
    </xf>
    <xf numFmtId="170" fontId="31" fillId="0" borderId="3" xfId="2" applyNumberFormat="1" applyFont="1" applyBorder="1" applyAlignment="1" applyProtection="1">
      <alignment horizontal="center" vertical="center"/>
    </xf>
    <xf numFmtId="168" fontId="35" fillId="18" borderId="3" xfId="3" applyNumberFormat="1" applyFont="1" applyFill="1" applyBorder="1" applyAlignment="1" applyProtection="1">
      <alignment horizontal="center" vertical="center"/>
    </xf>
    <xf numFmtId="170" fontId="31" fillId="18" borderId="3" xfId="5" applyNumberFormat="1" applyFont="1" applyFill="1" applyBorder="1" applyAlignment="1" applyProtection="1">
      <alignment horizontal="center" vertical="center"/>
    </xf>
    <xf numFmtId="170" fontId="31" fillId="0" borderId="2" xfId="2" applyNumberFormat="1" applyFont="1" applyBorder="1" applyAlignment="1" applyProtection="1">
      <alignment horizontal="center" vertical="center" wrapText="1"/>
    </xf>
    <xf numFmtId="0" fontId="28" fillId="0" borderId="2" xfId="0" applyFont="1" applyBorder="1"/>
    <xf numFmtId="0" fontId="49" fillId="0" borderId="0" xfId="0" applyFont="1"/>
    <xf numFmtId="170" fontId="31" fillId="18" borderId="10" xfId="5" applyNumberFormat="1" applyFont="1" applyFill="1" applyBorder="1" applyAlignment="1" applyProtection="1">
      <alignment horizontal="center" vertical="center" wrapText="1"/>
    </xf>
    <xf numFmtId="170" fontId="31" fillId="18" borderId="2" xfId="5" applyNumberFormat="1" applyFont="1" applyFill="1" applyBorder="1" applyAlignment="1" applyProtection="1">
      <alignment horizontal="center" vertical="center" wrapText="1"/>
    </xf>
    <xf numFmtId="10" fontId="31" fillId="18" borderId="2" xfId="3" applyNumberFormat="1" applyFont="1" applyFill="1" applyBorder="1" applyAlignment="1" applyProtection="1">
      <alignment horizontal="center" vertical="center" wrapText="1"/>
    </xf>
    <xf numFmtId="0" fontId="50" fillId="3" borderId="0" xfId="0" applyFont="1" applyFill="1" applyAlignment="1" applyProtection="1">
      <alignment horizontal="center"/>
    </xf>
    <xf numFmtId="0" fontId="5" fillId="3" borderId="0" xfId="0" applyFont="1" applyFill="1" applyBorder="1" applyAlignment="1">
      <alignment vertical="center" wrapText="1"/>
    </xf>
    <xf numFmtId="0" fontId="5" fillId="3" borderId="0" xfId="0" applyFont="1" applyFill="1" applyAlignment="1" applyProtection="1">
      <alignment horizontal="center" wrapText="1"/>
    </xf>
    <xf numFmtId="0" fontId="49" fillId="6"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49" fillId="20" borderId="2" xfId="0" applyFont="1" applyFill="1" applyBorder="1" applyAlignment="1" applyProtection="1">
      <alignment horizontal="center" vertical="center" wrapText="1"/>
    </xf>
    <xf numFmtId="0" fontId="5" fillId="3" borderId="0" xfId="0" applyFont="1" applyFill="1" applyAlignment="1" applyProtection="1">
      <alignment horizontal="center"/>
    </xf>
    <xf numFmtId="0" fontId="49" fillId="3" borderId="0" xfId="0" applyFont="1" applyFill="1" applyBorder="1" applyAlignment="1">
      <alignment vertical="center" wrapText="1"/>
    </xf>
    <xf numFmtId="0" fontId="49" fillId="5" borderId="13" xfId="0" applyFont="1" applyFill="1" applyBorder="1" applyAlignment="1" applyProtection="1">
      <alignment horizontal="center" vertical="center" wrapText="1"/>
    </xf>
    <xf numFmtId="0" fontId="49" fillId="7" borderId="2"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0" fontId="49" fillId="5" borderId="3"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28" fillId="0" borderId="2" xfId="1" applyNumberFormat="1" applyFont="1" applyBorder="1" applyAlignment="1" applyProtection="1">
      <alignment horizontal="left" vertical="center"/>
      <protection locked="0"/>
    </xf>
    <xf numFmtId="0" fontId="28" fillId="0" borderId="2" xfId="1" applyNumberFormat="1" applyFont="1" applyBorder="1" applyAlignment="1" applyProtection="1">
      <alignment horizontal="center" vertical="center"/>
      <protection locked="0"/>
    </xf>
    <xf numFmtId="1" fontId="28" fillId="0" borderId="2" xfId="1" applyNumberFormat="1" applyFont="1" applyBorder="1" applyAlignment="1" applyProtection="1">
      <alignment horizontal="center" vertical="center"/>
    </xf>
    <xf numFmtId="0" fontId="28" fillId="7" borderId="2" xfId="1" applyNumberFormat="1" applyFont="1" applyFill="1" applyBorder="1" applyAlignment="1" applyProtection="1">
      <alignment horizontal="center" vertical="center"/>
      <protection locked="0"/>
    </xf>
    <xf numFmtId="0" fontId="0" fillId="0" borderId="1" xfId="0" applyBorder="1"/>
    <xf numFmtId="0" fontId="51" fillId="0" borderId="0" xfId="0" applyFont="1" applyAlignment="1">
      <alignment horizontal="center" vertical="center"/>
    </xf>
    <xf numFmtId="0" fontId="51" fillId="0" borderId="0" xfId="0" applyFont="1" applyAlignment="1">
      <alignment horizontal="left" vertical="center" wrapText="1" indent="1"/>
    </xf>
    <xf numFmtId="0" fontId="51" fillId="0" borderId="0" xfId="0" applyFont="1" applyAlignment="1">
      <alignment horizontal="left" vertical="center" indent="1"/>
    </xf>
    <xf numFmtId="0" fontId="0" fillId="0" borderId="0" xfId="0" applyBorder="1"/>
    <xf numFmtId="0" fontId="0" fillId="3" borderId="0" xfId="0" applyFill="1"/>
    <xf numFmtId="0" fontId="51" fillId="3" borderId="0" xfId="0" applyFont="1" applyFill="1" applyAlignment="1">
      <alignment horizontal="left" vertical="center" indent="1"/>
    </xf>
    <xf numFmtId="0" fontId="51" fillId="3" borderId="1" xfId="0" applyFont="1" applyFill="1" applyBorder="1" applyAlignment="1">
      <alignment horizontal="center" vertical="center"/>
    </xf>
    <xf numFmtId="0" fontId="51" fillId="3" borderId="1" xfId="0" applyFont="1" applyFill="1" applyBorder="1" applyAlignment="1">
      <alignment horizontal="left" vertical="center" wrapText="1" indent="1"/>
    </xf>
    <xf numFmtId="0" fontId="52" fillId="3" borderId="1" xfId="0" applyFont="1" applyFill="1" applyBorder="1" applyAlignment="1">
      <alignment horizontal="center" vertical="center"/>
    </xf>
    <xf numFmtId="0" fontId="52" fillId="3" borderId="1" xfId="0" applyFont="1" applyFill="1" applyBorder="1" applyAlignment="1">
      <alignment horizontal="left" vertical="center" wrapText="1" indent="1"/>
    </xf>
    <xf numFmtId="0" fontId="51" fillId="0" borderId="1" xfId="0" applyFont="1" applyBorder="1" applyAlignment="1">
      <alignment horizontal="left" vertical="center" wrapText="1" indent="1"/>
    </xf>
    <xf numFmtId="0" fontId="0" fillId="3" borderId="0" xfId="0" applyFill="1" applyBorder="1"/>
    <xf numFmtId="0" fontId="51" fillId="3" borderId="0" xfId="0" applyFont="1" applyFill="1" applyAlignment="1">
      <alignment horizontal="center" vertical="center"/>
    </xf>
    <xf numFmtId="0" fontId="51" fillId="3" borderId="0" xfId="0" applyFont="1" applyFill="1" applyAlignment="1">
      <alignment horizontal="left" vertical="center" wrapText="1" indent="1"/>
    </xf>
    <xf numFmtId="0" fontId="0" fillId="0" borderId="15" xfId="0" applyBorder="1"/>
    <xf numFmtId="0" fontId="41" fillId="0" borderId="0" xfId="13" applyFont="1"/>
    <xf numFmtId="0" fontId="41" fillId="0" borderId="0" xfId="13" applyFont="1" applyAlignment="1">
      <alignment vertical="center"/>
    </xf>
    <xf numFmtId="0" fontId="41" fillId="0" borderId="0" xfId="13" applyFont="1" applyAlignment="1">
      <alignment horizontal="center" vertical="center"/>
    </xf>
    <xf numFmtId="0" fontId="42" fillId="6" borderId="1" xfId="11" applyFont="1" applyFill="1" applyBorder="1" applyAlignment="1">
      <alignment horizontal="center" vertical="center"/>
    </xf>
    <xf numFmtId="0" fontId="42" fillId="17" borderId="1" xfId="11" applyFont="1" applyFill="1" applyBorder="1" applyAlignment="1">
      <alignment horizontal="center" vertical="center"/>
    </xf>
    <xf numFmtId="3" fontId="42" fillId="3" borderId="0" xfId="13" applyNumberFormat="1" applyFont="1" applyFill="1" applyBorder="1" applyAlignment="1">
      <alignment vertical="center"/>
    </xf>
    <xf numFmtId="0" fontId="41" fillId="0" borderId="1" xfId="11" applyFont="1" applyBorder="1" applyAlignment="1">
      <alignment horizontal="justify" vertical="center" wrapText="1"/>
    </xf>
    <xf numFmtId="0" fontId="41" fillId="0" borderId="1" xfId="13" applyFont="1" applyBorder="1" applyAlignment="1">
      <alignment vertical="center"/>
    </xf>
    <xf numFmtId="0" fontId="41" fillId="0" borderId="1" xfId="13" applyFont="1" applyBorder="1" applyAlignment="1">
      <alignment horizontal="center" vertical="center"/>
    </xf>
    <xf numFmtId="0" fontId="41" fillId="0" borderId="0" xfId="11" applyFont="1"/>
    <xf numFmtId="0" fontId="42" fillId="17" borderId="1" xfId="11" applyFont="1" applyFill="1" applyBorder="1" applyAlignment="1">
      <alignment horizontal="center" wrapText="1"/>
    </xf>
    <xf numFmtId="0" fontId="42" fillId="0" borderId="18" xfId="12" applyFont="1" applyBorder="1" applyAlignment="1">
      <alignment horizontal="center" vertical="center" wrapText="1"/>
    </xf>
    <xf numFmtId="0" fontId="42" fillId="0" borderId="0" xfId="12" applyFont="1" applyBorder="1" applyAlignment="1">
      <alignment horizontal="center" vertical="center" wrapText="1"/>
    </xf>
    <xf numFmtId="0" fontId="42" fillId="0" borderId="19" xfId="12" applyFont="1" applyBorder="1" applyAlignment="1">
      <alignment horizontal="center" vertical="center" wrapText="1"/>
    </xf>
    <xf numFmtId="0" fontId="53" fillId="21" borderId="21" xfId="12" applyFont="1" applyFill="1" applyBorder="1" applyAlignment="1">
      <alignment horizontal="center" vertical="center"/>
    </xf>
    <xf numFmtId="0" fontId="53" fillId="21" borderId="22" xfId="12" applyFont="1" applyFill="1" applyBorder="1" applyAlignment="1">
      <alignment horizontal="center" vertical="center"/>
    </xf>
    <xf numFmtId="0" fontId="53" fillId="21" borderId="23" xfId="12" applyFont="1" applyFill="1" applyBorder="1" applyAlignment="1">
      <alignment horizontal="center" vertical="center"/>
    </xf>
    <xf numFmtId="0" fontId="42" fillId="17" borderId="1" xfId="11" applyFont="1" applyFill="1" applyBorder="1" applyAlignment="1">
      <alignment horizontal="center" vertical="center" wrapText="1"/>
    </xf>
    <xf numFmtId="0" fontId="41" fillId="0" borderId="1" xfId="11" applyFont="1" applyBorder="1"/>
    <xf numFmtId="3" fontId="42" fillId="0" borderId="1" xfId="11" applyNumberFormat="1" applyFont="1" applyBorder="1" applyAlignment="1">
      <alignment horizontal="right"/>
    </xf>
    <xf numFmtId="0" fontId="53" fillId="21" borderId="24" xfId="12" applyFont="1" applyFill="1" applyBorder="1" applyAlignment="1">
      <alignment horizontal="center" vertical="center" wrapText="1"/>
    </xf>
    <xf numFmtId="0" fontId="53" fillId="21" borderId="25" xfId="12" applyFont="1" applyFill="1" applyBorder="1" applyAlignment="1">
      <alignment horizontal="center" vertical="center" wrapText="1"/>
    </xf>
    <xf numFmtId="0" fontId="53" fillId="21" borderId="26" xfId="12" applyFont="1" applyFill="1" applyBorder="1" applyAlignment="1">
      <alignment horizontal="center" vertical="center" wrapText="1"/>
    </xf>
    <xf numFmtId="0" fontId="42" fillId="22" borderId="27" xfId="12" applyFont="1" applyFill="1" applyBorder="1"/>
    <xf numFmtId="0" fontId="41" fillId="22" borderId="18" xfId="12" applyFont="1" applyFill="1" applyBorder="1" applyAlignment="1">
      <alignment horizontal="center"/>
    </xf>
    <xf numFmtId="0" fontId="41" fillId="22" borderId="0" xfId="12" applyFont="1" applyFill="1" applyBorder="1" applyAlignment="1">
      <alignment horizontal="center"/>
    </xf>
    <xf numFmtId="0" fontId="41" fillId="22" borderId="19" xfId="12" applyFont="1" applyFill="1" applyBorder="1" applyAlignment="1">
      <alignment horizontal="center"/>
    </xf>
    <xf numFmtId="3" fontId="41" fillId="0" borderId="1" xfId="11" applyNumberFormat="1" applyFont="1" applyBorder="1" applyAlignment="1"/>
    <xf numFmtId="0" fontId="42" fillId="3" borderId="1" xfId="12" applyFont="1" applyFill="1" applyBorder="1" applyAlignment="1">
      <alignment horizontal="center"/>
    </xf>
    <xf numFmtId="3" fontId="42" fillId="3" borderId="1" xfId="9" applyNumberFormat="1" applyFont="1" applyFill="1" applyBorder="1" applyAlignment="1">
      <alignment horizontal="right"/>
    </xf>
    <xf numFmtId="0" fontId="41" fillId="0" borderId="1" xfId="13" applyFont="1" applyBorder="1"/>
    <xf numFmtId="0" fontId="41" fillId="3" borderId="1" xfId="12" applyFont="1" applyFill="1" applyBorder="1" applyAlignment="1">
      <alignment horizontal="center"/>
    </xf>
    <xf numFmtId="3" fontId="41" fillId="3" borderId="1" xfId="9" applyNumberFormat="1" applyFont="1" applyFill="1" applyBorder="1" applyAlignment="1"/>
    <xf numFmtId="0" fontId="41" fillId="0" borderId="1" xfId="0" applyFont="1" applyBorder="1" applyAlignment="1">
      <alignment vertical="center" wrapText="1"/>
    </xf>
    <xf numFmtId="0" fontId="41" fillId="0" borderId="1" xfId="13" applyFont="1" applyBorder="1" applyAlignment="1">
      <alignment vertical="center" wrapText="1"/>
    </xf>
    <xf numFmtId="0" fontId="42" fillId="0" borderId="1" xfId="11" applyFont="1" applyBorder="1" applyAlignment="1">
      <alignment horizontal="center"/>
    </xf>
    <xf numFmtId="3" fontId="41" fillId="0" borderId="1" xfId="11" applyNumberFormat="1" applyFont="1" applyBorder="1"/>
    <xf numFmtId="0" fontId="42" fillId="6" borderId="1" xfId="13" applyFont="1" applyFill="1" applyBorder="1" applyAlignment="1">
      <alignment horizontal="center"/>
    </xf>
    <xf numFmtId="0" fontId="40" fillId="3" borderId="1" xfId="0" applyFont="1" applyFill="1" applyBorder="1" applyAlignment="1">
      <alignment horizontal="justify" vertical="center" wrapText="1"/>
    </xf>
    <xf numFmtId="0" fontId="41" fillId="0" borderId="0" xfId="13" applyFont="1" applyBorder="1" applyAlignment="1">
      <alignment horizontal="center" vertical="center"/>
    </xf>
    <xf numFmtId="0" fontId="42" fillId="0" borderId="29" xfId="12" applyFont="1" applyBorder="1" applyAlignment="1">
      <alignment horizontal="center"/>
    </xf>
    <xf numFmtId="3" fontId="42" fillId="0" borderId="24" xfId="12" applyNumberFormat="1" applyFont="1" applyBorder="1" applyAlignment="1">
      <alignment horizontal="right"/>
    </xf>
    <xf numFmtId="3" fontId="42" fillId="0" borderId="25" xfId="12" applyNumberFormat="1" applyFont="1" applyBorder="1" applyAlignment="1">
      <alignment horizontal="right"/>
    </xf>
    <xf numFmtId="3" fontId="42" fillId="0" borderId="26" xfId="12" applyNumberFormat="1" applyFont="1" applyBorder="1" applyAlignment="1">
      <alignment horizontal="right"/>
    </xf>
    <xf numFmtId="0" fontId="41" fillId="0" borderId="29" xfId="12" applyFont="1" applyBorder="1" applyAlignment="1">
      <alignment horizontal="center"/>
    </xf>
    <xf numFmtId="3" fontId="41" fillId="0" borderId="24" xfId="12" applyNumberFormat="1" applyFont="1" applyBorder="1" applyAlignment="1"/>
    <xf numFmtId="3" fontId="41" fillId="0" borderId="25" xfId="12" applyNumberFormat="1" applyFont="1" applyBorder="1" applyAlignment="1"/>
    <xf numFmtId="3" fontId="41" fillId="0" borderId="26" xfId="12" applyNumberFormat="1" applyFont="1" applyBorder="1" applyAlignment="1"/>
    <xf numFmtId="0" fontId="40" fillId="0" borderId="1" xfId="0" applyFont="1" applyBorder="1" applyAlignment="1">
      <alignment horizontal="justify" vertical="center" wrapText="1"/>
    </xf>
    <xf numFmtId="0" fontId="42" fillId="0" borderId="0" xfId="13" applyFont="1" applyBorder="1" applyAlignment="1">
      <alignment vertical="center"/>
    </xf>
    <xf numFmtId="0" fontId="41" fillId="0" borderId="0" xfId="13" applyFont="1" applyBorder="1" applyAlignment="1">
      <alignment vertical="center"/>
    </xf>
    <xf numFmtId="0" fontId="41" fillId="0" borderId="1" xfId="11" applyFont="1" applyBorder="1" applyAlignment="1">
      <alignment vertical="center"/>
    </xf>
    <xf numFmtId="0" fontId="41" fillId="0" borderId="30" xfId="13" applyFont="1" applyBorder="1" applyAlignment="1">
      <alignment vertical="center"/>
    </xf>
    <xf numFmtId="0" fontId="41" fillId="0" borderId="2" xfId="13" applyFont="1" applyBorder="1" applyAlignment="1">
      <alignment vertical="center"/>
    </xf>
    <xf numFmtId="0" fontId="41" fillId="0" borderId="1" xfId="11" applyFont="1" applyBorder="1" applyAlignment="1">
      <alignment wrapText="1"/>
    </xf>
    <xf numFmtId="0" fontId="40" fillId="0" borderId="1" xfId="0" applyFont="1" applyBorder="1" applyAlignment="1">
      <alignment wrapText="1"/>
    </xf>
    <xf numFmtId="0" fontId="54" fillId="3" borderId="0" xfId="0" applyFont="1" applyFill="1" applyAlignment="1" applyProtection="1">
      <alignment horizontal="center" vertical="center"/>
      <protection hidden="1"/>
    </xf>
    <xf numFmtId="0" fontId="28" fillId="3" borderId="0" xfId="0" applyFont="1" applyFill="1" applyAlignment="1" applyProtection="1">
      <alignment horizontal="center" vertical="center" wrapText="1"/>
      <protection hidden="1"/>
    </xf>
    <xf numFmtId="0" fontId="28" fillId="3" borderId="0" xfId="0" applyFont="1" applyFill="1" applyProtection="1">
      <protection hidden="1"/>
    </xf>
    <xf numFmtId="0" fontId="28" fillId="3" borderId="0" xfId="0" applyFont="1" applyFill="1"/>
    <xf numFmtId="0" fontId="54" fillId="3" borderId="0" xfId="0" applyFont="1" applyFill="1"/>
    <xf numFmtId="0" fontId="54" fillId="3" borderId="0" xfId="0" applyFont="1" applyFill="1" applyProtection="1">
      <protection hidden="1"/>
    </xf>
    <xf numFmtId="0" fontId="54" fillId="0" borderId="0" xfId="0" applyFont="1" applyAlignment="1" applyProtection="1">
      <alignment horizontal="center" vertical="center"/>
      <protection hidden="1"/>
    </xf>
    <xf numFmtId="0" fontId="54" fillId="0" borderId="0" xfId="0" applyFont="1" applyAlignment="1" applyProtection="1">
      <alignment horizontal="center" vertical="center" wrapText="1"/>
      <protection hidden="1"/>
    </xf>
    <xf numFmtId="0" fontId="54" fillId="0" borderId="0" xfId="0" applyFont="1" applyProtection="1">
      <protection hidden="1"/>
    </xf>
    <xf numFmtId="0" fontId="55" fillId="0" borderId="31" xfId="0" applyFont="1" applyBorder="1" applyAlignment="1" applyProtection="1">
      <alignment horizontal="center" vertical="center" wrapText="1"/>
      <protection hidden="1"/>
    </xf>
    <xf numFmtId="0" fontId="31" fillId="0" borderId="32" xfId="0" applyFont="1" applyBorder="1" applyAlignment="1" applyProtection="1">
      <alignment horizontal="justify" vertical="center" wrapText="1"/>
      <protection hidden="1"/>
    </xf>
    <xf numFmtId="0" fontId="28" fillId="0" borderId="0" xfId="0" applyFont="1" applyProtection="1">
      <protection hidden="1"/>
    </xf>
    <xf numFmtId="0" fontId="55" fillId="0" borderId="33" xfId="0" applyFont="1" applyBorder="1" applyAlignment="1" applyProtection="1">
      <alignment horizontal="center" vertical="center" wrapText="1"/>
      <protection hidden="1"/>
    </xf>
    <xf numFmtId="0" fontId="31" fillId="0" borderId="34" xfId="0" applyFont="1" applyBorder="1" applyAlignment="1" applyProtection="1">
      <alignment horizontal="justify" vertical="center" wrapText="1"/>
      <protection hidden="1"/>
    </xf>
    <xf numFmtId="0" fontId="55" fillId="0" borderId="33" xfId="0" applyFont="1" applyBorder="1" applyAlignment="1" applyProtection="1">
      <alignment horizontal="center" vertical="center" readingOrder="1"/>
      <protection hidden="1"/>
    </xf>
    <xf numFmtId="0" fontId="55" fillId="0" borderId="33" xfId="0" applyFont="1" applyBorder="1" applyAlignment="1" applyProtection="1">
      <alignment horizontal="center" vertical="center" wrapText="1" readingOrder="1"/>
      <protection hidden="1"/>
    </xf>
    <xf numFmtId="0" fontId="56" fillId="0" borderId="33" xfId="0" applyFont="1" applyBorder="1" applyAlignment="1" applyProtection="1">
      <alignment horizontal="center" vertical="center" wrapText="1"/>
      <protection hidden="1"/>
    </xf>
    <xf numFmtId="0" fontId="55" fillId="0" borderId="35" xfId="0" applyFont="1" applyBorder="1" applyAlignment="1" applyProtection="1">
      <alignment horizontal="center" vertical="center" readingOrder="1"/>
      <protection hidden="1"/>
    </xf>
    <xf numFmtId="0" fontId="31" fillId="0" borderId="36" xfId="0" applyFont="1" applyBorder="1" applyAlignment="1" applyProtection="1">
      <alignment horizontal="justify" vertical="center" wrapText="1"/>
      <protection hidden="1"/>
    </xf>
    <xf numFmtId="0" fontId="28" fillId="0" borderId="0" xfId="0" applyFont="1" applyAlignment="1" applyProtection="1">
      <alignment horizontal="center" vertical="center" wrapText="1"/>
      <protection hidden="1"/>
    </xf>
    <xf numFmtId="0" fontId="32" fillId="3" borderId="0" xfId="0" applyFont="1" applyFill="1" applyProtection="1">
      <protection hidden="1"/>
    </xf>
    <xf numFmtId="0" fontId="32" fillId="3" borderId="0" xfId="0" applyFont="1" applyFill="1" applyAlignment="1" applyProtection="1">
      <alignment horizontal="left"/>
      <protection hidden="1"/>
    </xf>
    <xf numFmtId="0" fontId="32" fillId="0" borderId="0" xfId="0" applyFont="1" applyProtection="1">
      <protection hidden="1"/>
    </xf>
    <xf numFmtId="0" fontId="57" fillId="0" borderId="0" xfId="0" applyFont="1" applyAlignment="1" applyProtection="1">
      <alignment horizontal="center"/>
      <protection hidden="1"/>
    </xf>
    <xf numFmtId="0" fontId="58" fillId="0" borderId="0" xfId="0" applyFont="1" applyProtection="1">
      <protection hidden="1"/>
    </xf>
    <xf numFmtId="0" fontId="59" fillId="0" borderId="0" xfId="0" applyFont="1" applyProtection="1">
      <protection hidden="1"/>
    </xf>
    <xf numFmtId="0" fontId="60" fillId="0" borderId="0" xfId="0" applyFont="1" applyProtection="1">
      <protection hidden="1"/>
    </xf>
    <xf numFmtId="0" fontId="61" fillId="0" borderId="2" xfId="0" applyFont="1" applyBorder="1" applyAlignment="1" applyProtection="1">
      <alignment horizontal="center" vertical="center"/>
      <protection hidden="1"/>
    </xf>
    <xf numFmtId="0" fontId="32" fillId="0" borderId="0" xfId="0" applyFont="1" applyAlignment="1" applyProtection="1">
      <alignment horizontal="left" vertical="top"/>
      <protection hidden="1"/>
    </xf>
    <xf numFmtId="0" fontId="26" fillId="0" borderId="0" xfId="0" applyFont="1" applyAlignment="1" applyProtection="1">
      <alignment horizontal="left" vertical="top"/>
      <protection hidden="1"/>
    </xf>
    <xf numFmtId="0" fontId="28" fillId="0" borderId="2" xfId="0" applyFont="1" applyBorder="1" applyProtection="1">
      <protection hidden="1"/>
    </xf>
    <xf numFmtId="0" fontId="32" fillId="0" borderId="0" xfId="0" applyFont="1" applyAlignment="1" applyProtection="1">
      <alignment horizontal="justify" vertical="center" wrapText="1"/>
      <protection hidden="1"/>
    </xf>
    <xf numFmtId="0" fontId="61" fillId="0" borderId="0" xfId="0" applyFont="1" applyAlignment="1" applyProtection="1">
      <alignment vertical="center"/>
      <protection hidden="1"/>
    </xf>
    <xf numFmtId="0" fontId="62" fillId="0" borderId="0" xfId="0" applyFont="1" applyProtection="1">
      <protection hidden="1"/>
    </xf>
    <xf numFmtId="0" fontId="25" fillId="0" borderId="0" xfId="0" applyFont="1" applyAlignment="1" applyProtection="1">
      <alignment horizontal="justify" vertical="top" wrapText="1"/>
      <protection hidden="1"/>
    </xf>
    <xf numFmtId="0" fontId="32" fillId="0" borderId="0" xfId="0" applyFont="1" applyAlignment="1" applyProtection="1">
      <alignment horizontal="justify" vertical="top" wrapText="1"/>
      <protection hidden="1"/>
    </xf>
    <xf numFmtId="0" fontId="63" fillId="23" borderId="2" xfId="0" applyFont="1" applyFill="1" applyBorder="1" applyAlignment="1" applyProtection="1">
      <alignment horizontal="center" vertical="center" wrapText="1"/>
      <protection hidden="1"/>
    </xf>
    <xf numFmtId="0" fontId="64" fillId="0" borderId="0" xfId="0" applyFont="1" applyBorder="1" applyAlignment="1" applyProtection="1">
      <alignment horizontal="center" vertical="center" wrapText="1"/>
      <protection hidden="1"/>
    </xf>
    <xf numFmtId="0" fontId="25" fillId="0" borderId="2" xfId="4" applyFont="1" applyBorder="1" applyAlignment="1" applyProtection="1">
      <alignment horizontal="left" vertical="center" wrapText="1"/>
      <protection hidden="1"/>
    </xf>
    <xf numFmtId="0" fontId="65" fillId="0" borderId="2" xfId="0" applyFont="1" applyBorder="1" applyAlignment="1" applyProtection="1">
      <alignment horizontal="left" vertical="center" wrapText="1"/>
      <protection hidden="1"/>
    </xf>
    <xf numFmtId="0" fontId="32" fillId="0" borderId="0" xfId="0" applyFont="1" applyBorder="1" applyAlignment="1" applyProtection="1">
      <alignment horizontal="left" vertical="center" wrapText="1"/>
      <protection hidden="1"/>
    </xf>
    <xf numFmtId="0" fontId="32" fillId="0" borderId="2" xfId="0" applyFont="1" applyBorder="1" applyAlignment="1" applyProtection="1">
      <alignment horizontal="left" vertical="center" wrapText="1"/>
      <protection hidden="1"/>
    </xf>
    <xf numFmtId="0" fontId="67" fillId="0" borderId="2" xfId="4" applyFont="1" applyBorder="1" applyAlignment="1" applyProtection="1">
      <alignment horizontal="left" vertical="center" wrapText="1"/>
      <protection hidden="1"/>
    </xf>
    <xf numFmtId="0" fontId="62" fillId="3" borderId="0" xfId="0" applyFont="1" applyFill="1" applyProtection="1">
      <protection hidden="1"/>
    </xf>
    <xf numFmtId="0" fontId="65" fillId="0" borderId="2" xfId="0" applyFont="1" applyBorder="1" applyAlignment="1" applyProtection="1">
      <alignment vertical="center" wrapText="1"/>
      <protection hidden="1"/>
    </xf>
    <xf numFmtId="0" fontId="32" fillId="0" borderId="0" xfId="0" applyFont="1" applyBorder="1" applyAlignment="1" applyProtection="1">
      <alignment vertical="center" wrapText="1"/>
      <protection hidden="1"/>
    </xf>
    <xf numFmtId="0" fontId="32" fillId="3" borderId="0" xfId="0" applyFont="1" applyFill="1" applyAlignment="1" applyProtection="1">
      <alignment horizontal="justify" vertical="top" wrapText="1"/>
      <protection hidden="1"/>
    </xf>
    <xf numFmtId="0" fontId="65" fillId="0" borderId="0" xfId="0" applyFont="1" applyAlignment="1" applyProtection="1">
      <alignment horizontal="left" vertical="center"/>
      <protection hidden="1"/>
    </xf>
    <xf numFmtId="0" fontId="32" fillId="0" borderId="0" xfId="0" applyFont="1" applyAlignment="1" applyProtection="1">
      <alignment vertical="center" wrapText="1"/>
      <protection hidden="1"/>
    </xf>
    <xf numFmtId="0" fontId="32" fillId="0" borderId="0" xfId="0" applyFont="1" applyAlignment="1" applyProtection="1">
      <alignment horizontal="left"/>
      <protection hidden="1"/>
    </xf>
    <xf numFmtId="177" fontId="31" fillId="0" borderId="2" xfId="0" applyNumberFormat="1" applyFont="1" applyBorder="1" applyAlignment="1">
      <alignment vertical="top"/>
    </xf>
    <xf numFmtId="175" fontId="31" fillId="24" borderId="2" xfId="2" applyNumberFormat="1" applyFont="1" applyFill="1" applyBorder="1" applyAlignment="1" applyProtection="1">
      <alignment horizontal="right" vertical="center" wrapText="1"/>
    </xf>
    <xf numFmtId="175" fontId="31" fillId="25" borderId="2" xfId="2" applyNumberFormat="1" applyFont="1" applyFill="1" applyBorder="1" applyAlignment="1" applyProtection="1">
      <alignment horizontal="center" vertical="center"/>
    </xf>
    <xf numFmtId="175" fontId="31" fillId="24" borderId="2" xfId="2" applyNumberFormat="1" applyFont="1" applyFill="1" applyBorder="1" applyAlignment="1" applyProtection="1">
      <alignment horizontal="right" vertical="center"/>
    </xf>
    <xf numFmtId="170" fontId="35" fillId="25" borderId="2" xfId="2" applyNumberFormat="1" applyFont="1" applyFill="1" applyBorder="1" applyAlignment="1" applyProtection="1">
      <alignment horizontal="center" vertical="center" wrapText="1"/>
    </xf>
    <xf numFmtId="9" fontId="69" fillId="15" borderId="2" xfId="3" applyFont="1" applyFill="1" applyBorder="1" applyAlignment="1" applyProtection="1">
      <alignment horizontal="center" vertical="center" wrapText="1"/>
    </xf>
    <xf numFmtId="9" fontId="70" fillId="15" borderId="2" xfId="3" applyFont="1" applyFill="1" applyBorder="1" applyAlignment="1" applyProtection="1">
      <alignment horizontal="center" vertical="center" wrapText="1"/>
    </xf>
    <xf numFmtId="10" fontId="31" fillId="24" borderId="2" xfId="3" applyNumberFormat="1" applyFont="1" applyFill="1" applyBorder="1" applyAlignment="1" applyProtection="1">
      <alignment horizontal="center" vertical="center" wrapText="1"/>
      <protection locked="0"/>
    </xf>
    <xf numFmtId="10" fontId="31" fillId="24" borderId="2" xfId="3" applyNumberFormat="1" applyFont="1" applyFill="1" applyBorder="1" applyAlignment="1" applyProtection="1">
      <alignment horizontal="justify" vertical="center" wrapText="1"/>
      <protection locked="0"/>
    </xf>
    <xf numFmtId="0" fontId="35" fillId="4" borderId="6" xfId="0" applyFont="1" applyFill="1" applyBorder="1" applyAlignment="1" applyProtection="1">
      <alignment horizontal="center" vertical="center" wrapText="1"/>
    </xf>
    <xf numFmtId="10" fontId="68" fillId="25" borderId="2" xfId="3" applyNumberFormat="1" applyFill="1" applyBorder="1" applyAlignment="1" applyProtection="1">
      <alignment vertical="center"/>
    </xf>
    <xf numFmtId="170" fontId="31" fillId="25" borderId="2" xfId="2" applyNumberFormat="1" applyFont="1" applyFill="1" applyBorder="1" applyAlignment="1" applyProtection="1">
      <alignment horizontal="center" vertical="center"/>
    </xf>
    <xf numFmtId="10" fontId="38" fillId="24" borderId="2" xfId="3" applyNumberFormat="1" applyFont="1" applyFill="1" applyBorder="1" applyAlignment="1" applyProtection="1">
      <alignment horizontal="center" vertical="center" wrapText="1"/>
      <protection locked="0"/>
    </xf>
    <xf numFmtId="0" fontId="35" fillId="24" borderId="2" xfId="1" applyNumberFormat="1" applyFont="1" applyFill="1" applyBorder="1" applyAlignment="1" applyProtection="1">
      <alignment horizontal="justify" vertical="center" wrapText="1"/>
      <protection locked="0"/>
    </xf>
    <xf numFmtId="168" fontId="38" fillId="3" borderId="2" xfId="3" applyNumberFormat="1" applyFont="1" applyFill="1" applyBorder="1" applyAlignment="1" applyProtection="1">
      <alignment horizontal="center" vertical="center" wrapText="1"/>
    </xf>
    <xf numFmtId="0" fontId="71" fillId="0" borderId="0" xfId="0" applyFont="1"/>
    <xf numFmtId="0" fontId="71" fillId="0" borderId="0" xfId="0" applyFont="1" applyAlignment="1">
      <alignment horizontal="left" vertical="center"/>
    </xf>
    <xf numFmtId="0" fontId="71" fillId="0" borderId="0" xfId="0" applyFont="1" applyAlignment="1">
      <alignment horizontal="left" vertical="center" wrapText="1"/>
    </xf>
    <xf numFmtId="1" fontId="71" fillId="0" borderId="0" xfId="0" applyNumberFormat="1" applyFont="1" applyAlignment="1">
      <alignment horizontal="left" vertical="center" wrapText="1"/>
    </xf>
    <xf numFmtId="0" fontId="72" fillId="0" borderId="0" xfId="0" applyFont="1"/>
    <xf numFmtId="0" fontId="0" fillId="0" borderId="0" xfId="0" applyFont="1" applyAlignment="1"/>
    <xf numFmtId="0" fontId="72" fillId="0" borderId="0" xfId="0" applyFont="1" applyAlignment="1">
      <alignment horizontal="left" vertical="center"/>
    </xf>
    <xf numFmtId="0" fontId="72" fillId="0" borderId="0" xfId="0" applyFont="1" applyAlignment="1">
      <alignment horizontal="left"/>
    </xf>
    <xf numFmtId="0" fontId="72" fillId="0" borderId="0" xfId="0" applyFont="1" applyAlignment="1">
      <alignment horizontal="left" vertical="center" wrapText="1"/>
    </xf>
    <xf numFmtId="1" fontId="72" fillId="0" borderId="0" xfId="0" applyNumberFormat="1" applyFont="1" applyAlignment="1">
      <alignment horizontal="left" vertical="center" wrapText="1"/>
    </xf>
    <xf numFmtId="0" fontId="73" fillId="0" borderId="0" xfId="0" applyNumberFormat="1" applyFont="1" applyFill="1" applyBorder="1" applyAlignment="1" applyProtection="1">
      <alignment horizontal="justify" vertical="center" wrapText="1"/>
      <protection hidden="1"/>
    </xf>
    <xf numFmtId="0" fontId="74" fillId="0" borderId="0" xfId="0" applyFont="1" applyAlignment="1">
      <alignment horizontal="left" vertical="center" wrapText="1"/>
    </xf>
    <xf numFmtId="0" fontId="72" fillId="28" borderId="0" xfId="0" applyFont="1" applyFill="1" applyBorder="1" applyAlignment="1">
      <alignment horizontal="left" vertical="center" wrapText="1"/>
    </xf>
    <xf numFmtId="0" fontId="72" fillId="0" borderId="0" xfId="0" applyFont="1" applyAlignment="1">
      <alignment vertical="top"/>
    </xf>
    <xf numFmtId="0" fontId="72" fillId="28" borderId="0" xfId="0" applyFont="1" applyFill="1" applyBorder="1" applyAlignment="1">
      <alignment vertical="center" wrapText="1"/>
    </xf>
    <xf numFmtId="0" fontId="39" fillId="0" borderId="0" xfId="0" applyFont="1" applyAlignment="1">
      <alignment horizontal="left" vertical="center" wrapText="1"/>
    </xf>
    <xf numFmtId="0" fontId="74" fillId="0" borderId="0" xfId="0" applyFont="1" applyAlignment="1">
      <alignment vertical="center"/>
    </xf>
    <xf numFmtId="0" fontId="72" fillId="0" borderId="37" xfId="0" applyFont="1" applyBorder="1" applyAlignment="1">
      <alignment horizontal="left" vertical="center" wrapText="1"/>
    </xf>
    <xf numFmtId="0" fontId="39" fillId="28" borderId="0" xfId="0" applyFont="1" applyFill="1" applyBorder="1" applyAlignment="1">
      <alignment vertical="center" wrapText="1"/>
    </xf>
    <xf numFmtId="0" fontId="75" fillId="0" borderId="0" xfId="0" applyFont="1" applyAlignment="1"/>
    <xf numFmtId="169" fontId="35" fillId="3" borderId="2" xfId="2" applyFont="1" applyFill="1" applyBorder="1" applyAlignment="1" applyProtection="1">
      <alignment horizontal="center" vertical="center" wrapText="1"/>
    </xf>
    <xf numFmtId="169" fontId="35" fillId="3" borderId="2" xfId="0" applyNumberFormat="1" applyFont="1" applyFill="1" applyBorder="1" applyAlignment="1" applyProtection="1">
      <alignment horizontal="center" vertical="center" wrapText="1"/>
    </xf>
    <xf numFmtId="171" fontId="35" fillId="3" borderId="2" xfId="19" applyFont="1" applyFill="1" applyBorder="1" applyAlignment="1" applyProtection="1">
      <alignment horizontal="center" vertical="center" wrapText="1"/>
    </xf>
    <xf numFmtId="10" fontId="68" fillId="25" borderId="2" xfId="3" applyNumberFormat="1" applyFont="1" applyFill="1" applyBorder="1" applyAlignment="1" applyProtection="1">
      <alignment vertical="center"/>
    </xf>
    <xf numFmtId="171" fontId="68" fillId="25" borderId="2" xfId="19" applyFont="1" applyFill="1" applyBorder="1" applyAlignment="1" applyProtection="1">
      <alignment vertical="center"/>
    </xf>
    <xf numFmtId="169" fontId="35" fillId="3" borderId="2" xfId="2" applyFont="1" applyFill="1" applyBorder="1" applyAlignment="1" applyProtection="1">
      <alignment vertical="center"/>
    </xf>
    <xf numFmtId="0" fontId="76" fillId="3" borderId="2" xfId="0" applyFont="1" applyFill="1" applyBorder="1" applyAlignment="1" applyProtection="1">
      <alignment vertical="center"/>
    </xf>
    <xf numFmtId="1" fontId="31" fillId="3" borderId="2" xfId="18" applyNumberFormat="1" applyFont="1" applyFill="1" applyBorder="1" applyAlignment="1" applyProtection="1">
      <alignment vertical="center" wrapText="1"/>
    </xf>
    <xf numFmtId="1" fontId="33" fillId="17" borderId="2" xfId="18" applyNumberFormat="1" applyFont="1" applyFill="1" applyBorder="1" applyAlignment="1" applyProtection="1">
      <alignment horizontal="center" vertical="center" wrapText="1"/>
    </xf>
    <xf numFmtId="168" fontId="68" fillId="0" borderId="37" xfId="3" applyNumberFormat="1" applyBorder="1" applyAlignment="1">
      <alignment horizontal="center" vertical="center" wrapText="1"/>
    </xf>
    <xf numFmtId="168" fontId="79" fillId="25" borderId="2" xfId="3" applyNumberFormat="1" applyFont="1" applyFill="1" applyBorder="1" applyAlignment="1" applyProtection="1">
      <alignment horizontal="center" vertical="center" wrapText="1"/>
    </xf>
    <xf numFmtId="168" fontId="78" fillId="0" borderId="37" xfId="3" applyNumberFormat="1" applyFont="1" applyBorder="1" applyAlignment="1">
      <alignment horizontal="center" vertical="center" wrapText="1"/>
    </xf>
    <xf numFmtId="0" fontId="72" fillId="28" borderId="37" xfId="0" applyFont="1" applyFill="1" applyBorder="1" applyAlignment="1">
      <alignment horizontal="center" vertical="center" wrapText="1"/>
    </xf>
    <xf numFmtId="168" fontId="78" fillId="30" borderId="37" xfId="3" applyNumberFormat="1" applyFont="1" applyFill="1" applyBorder="1" applyAlignment="1">
      <alignment horizontal="center" vertical="center" wrapText="1"/>
    </xf>
    <xf numFmtId="10" fontId="34" fillId="17" borderId="2" xfId="3" applyNumberFormat="1" applyFont="1" applyFill="1" applyBorder="1" applyAlignment="1" applyProtection="1">
      <alignment horizontal="center" vertical="center" wrapText="1"/>
    </xf>
    <xf numFmtId="168" fontId="79" fillId="31" borderId="2" xfId="3" applyNumberFormat="1" applyFont="1" applyFill="1" applyBorder="1" applyAlignment="1" applyProtection="1">
      <alignment horizontal="center" vertical="center" wrapText="1"/>
    </xf>
    <xf numFmtId="0" fontId="4" fillId="3" borderId="1" xfId="0" applyFont="1" applyFill="1" applyBorder="1" applyAlignment="1" applyProtection="1">
      <alignment horizontal="center"/>
      <protection hidden="1"/>
    </xf>
    <xf numFmtId="0" fontId="5" fillId="0" borderId="1" xfId="0" applyFont="1" applyBorder="1" applyAlignment="1" applyProtection="1">
      <alignment horizontal="center"/>
    </xf>
    <xf numFmtId="0" fontId="6" fillId="4" borderId="0" xfId="0" applyFont="1" applyFill="1" applyBorder="1" applyAlignment="1" applyProtection="1">
      <alignment horizontal="center"/>
    </xf>
    <xf numFmtId="0" fontId="10" fillId="5" borderId="2" xfId="0" applyFont="1" applyFill="1" applyBorder="1" applyAlignment="1" applyProtection="1">
      <alignment horizontal="left" vertical="center" wrapText="1"/>
    </xf>
    <xf numFmtId="0" fontId="11" fillId="3" borderId="2" xfId="0" applyFont="1" applyFill="1" applyBorder="1" applyAlignment="1" applyProtection="1">
      <alignment horizontal="justify" vertical="center" wrapText="1"/>
    </xf>
    <xf numFmtId="0" fontId="12" fillId="6" borderId="0" xfId="0" applyFont="1" applyFill="1" applyBorder="1" applyAlignment="1" applyProtection="1">
      <alignment horizontal="center" wrapText="1"/>
      <protection hidden="1"/>
    </xf>
    <xf numFmtId="0" fontId="9" fillId="3" borderId="0" xfId="0" applyFont="1" applyFill="1" applyBorder="1" applyAlignment="1" applyProtection="1">
      <alignment horizontal="center" wrapText="1"/>
      <protection hidden="1"/>
    </xf>
    <xf numFmtId="0" fontId="7" fillId="6" borderId="0" xfId="0" applyFont="1" applyFill="1" applyBorder="1" applyAlignment="1" applyProtection="1">
      <alignment horizontal="center" wrapText="1"/>
      <protection hidden="1"/>
    </xf>
    <xf numFmtId="0" fontId="11" fillId="3" borderId="2" xfId="0" applyFont="1" applyFill="1" applyBorder="1" applyAlignment="1" applyProtection="1">
      <alignment horizontal="left" vertical="top" wrapText="1"/>
    </xf>
    <xf numFmtId="1" fontId="11" fillId="3" borderId="2" xfId="0" applyNumberFormat="1" applyFont="1" applyFill="1" applyBorder="1" applyAlignment="1" applyProtection="1">
      <alignment horizontal="left" vertical="center" wrapText="1"/>
    </xf>
    <xf numFmtId="0" fontId="7" fillId="6" borderId="0" xfId="0" applyFont="1" applyFill="1" applyBorder="1" applyAlignment="1" applyProtection="1">
      <alignment horizontal="center" vertical="center" wrapText="1"/>
      <protection hidden="1"/>
    </xf>
    <xf numFmtId="0" fontId="21" fillId="6" borderId="0" xfId="0" applyFont="1" applyFill="1" applyBorder="1" applyAlignment="1" applyProtection="1">
      <alignment horizontal="center" vertical="center"/>
      <protection hidden="1"/>
    </xf>
    <xf numFmtId="0" fontId="4" fillId="0" borderId="4" xfId="0" applyFont="1" applyBorder="1" applyAlignment="1" applyProtection="1">
      <alignment horizontal="justify" vertical="center" wrapText="1"/>
    </xf>
    <xf numFmtId="0" fontId="10" fillId="7" borderId="5" xfId="0" applyFont="1" applyFill="1" applyBorder="1" applyAlignment="1" applyProtection="1">
      <alignment horizontal="justify" vertical="center" wrapText="1"/>
    </xf>
    <xf numFmtId="0" fontId="4" fillId="0" borderId="2" xfId="0" applyFont="1" applyBorder="1" applyAlignment="1" applyProtection="1">
      <alignment horizontal="justify" vertical="center" wrapText="1"/>
    </xf>
    <xf numFmtId="0" fontId="24" fillId="6" borderId="0" xfId="0" applyFont="1" applyFill="1" applyBorder="1" applyAlignment="1" applyProtection="1">
      <alignment horizontal="center" vertical="center" wrapText="1"/>
      <protection hidden="1"/>
    </xf>
    <xf numFmtId="0" fontId="18" fillId="6" borderId="0" xfId="0" applyFont="1" applyFill="1" applyBorder="1" applyAlignment="1" applyProtection="1">
      <alignment horizontal="center" wrapText="1"/>
      <protection hidden="1"/>
    </xf>
    <xf numFmtId="0" fontId="7" fillId="6" borderId="0" xfId="0" applyFont="1" applyFill="1" applyBorder="1" applyAlignment="1" applyProtection="1">
      <alignment horizontal="center" vertical="top" wrapText="1"/>
      <protection hidden="1"/>
    </xf>
    <xf numFmtId="0" fontId="20" fillId="6" borderId="0" xfId="0" applyFont="1" applyFill="1" applyBorder="1" applyAlignment="1" applyProtection="1">
      <alignment horizontal="center" wrapText="1"/>
      <protection hidden="1"/>
    </xf>
    <xf numFmtId="0" fontId="21" fillId="6" borderId="0" xfId="0" applyFont="1" applyFill="1" applyBorder="1" applyAlignment="1" applyProtection="1">
      <alignment horizontal="center" vertical="center" wrapText="1"/>
      <protection hidden="1"/>
    </xf>
    <xf numFmtId="0" fontId="25" fillId="3" borderId="2" xfId="10" applyFont="1" applyFill="1" applyBorder="1" applyAlignment="1">
      <alignment horizontal="center" vertical="center" wrapText="1"/>
    </xf>
    <xf numFmtId="0" fontId="25" fillId="7" borderId="6" xfId="0" applyFont="1" applyFill="1" applyBorder="1" applyAlignment="1" applyProtection="1">
      <alignment horizontal="justify" vertical="center" wrapText="1"/>
    </xf>
    <xf numFmtId="0" fontId="28" fillId="7" borderId="6" xfId="0" applyFont="1" applyFill="1" applyBorder="1" applyAlignment="1" applyProtection="1">
      <alignment horizontal="center" vertical="center" wrapText="1"/>
    </xf>
    <xf numFmtId="0" fontId="26" fillId="3" borderId="2" xfId="0" applyFont="1" applyFill="1" applyBorder="1" applyAlignment="1" applyProtection="1">
      <alignment horizontal="center" vertical="center" wrapText="1"/>
    </xf>
    <xf numFmtId="0" fontId="25" fillId="7" borderId="2" xfId="0" applyFont="1" applyFill="1" applyBorder="1" applyAlignment="1" applyProtection="1">
      <alignment horizontal="center" vertical="center" wrapText="1"/>
    </xf>
    <xf numFmtId="0" fontId="27" fillId="0" borderId="2" xfId="10" applyFont="1" applyBorder="1" applyAlignment="1">
      <alignment horizontal="center" vertical="center" wrapText="1"/>
    </xf>
    <xf numFmtId="0" fontId="27" fillId="0" borderId="2" xfId="10" applyFont="1" applyBorder="1" applyAlignment="1">
      <alignment horizontal="center" vertical="center"/>
    </xf>
    <xf numFmtId="0" fontId="28" fillId="7" borderId="2" xfId="0" applyFont="1" applyFill="1" applyBorder="1" applyAlignment="1" applyProtection="1">
      <alignment horizontal="center" vertical="center" wrapText="1"/>
    </xf>
    <xf numFmtId="0" fontId="26" fillId="0" borderId="2" xfId="0" applyFont="1" applyBorder="1" applyAlignment="1" applyProtection="1">
      <alignment horizontal="center" vertical="center" wrapText="1"/>
    </xf>
    <xf numFmtId="9" fontId="26" fillId="3" borderId="2" xfId="0" applyNumberFormat="1" applyFont="1" applyFill="1" applyBorder="1" applyAlignment="1" applyProtection="1">
      <alignment horizontal="center" vertical="center" wrapText="1"/>
    </xf>
    <xf numFmtId="0" fontId="28" fillId="7" borderId="2" xfId="0" applyFont="1" applyFill="1" applyBorder="1" applyAlignment="1" applyProtection="1">
      <alignment horizontal="left" vertical="center" wrapText="1"/>
    </xf>
    <xf numFmtId="166" fontId="27" fillId="0" borderId="2" xfId="10" applyNumberFormat="1" applyFont="1" applyBorder="1" applyAlignment="1">
      <alignment horizontal="center" vertical="center" wrapText="1"/>
    </xf>
    <xf numFmtId="0" fontId="29" fillId="7" borderId="2" xfId="0" applyFont="1" applyFill="1" applyBorder="1" applyAlignment="1" applyProtection="1">
      <alignment horizontal="center" vertical="center" wrapText="1"/>
    </xf>
    <xf numFmtId="0" fontId="29" fillId="7" borderId="7" xfId="0" applyFont="1" applyFill="1" applyBorder="1" applyAlignment="1" applyProtection="1">
      <alignment horizontal="center" vertical="center" wrapText="1"/>
    </xf>
    <xf numFmtId="0" fontId="28" fillId="3" borderId="6" xfId="0" applyFont="1" applyFill="1" applyBorder="1" applyAlignment="1" applyProtection="1">
      <alignment horizontal="center" vertical="center"/>
    </xf>
    <xf numFmtId="0" fontId="28" fillId="3" borderId="6" xfId="0" applyFont="1" applyFill="1" applyBorder="1" applyAlignment="1" applyProtection="1">
      <alignment horizontal="center" vertical="center" wrapText="1"/>
    </xf>
    <xf numFmtId="0" fontId="25" fillId="3" borderId="1" xfId="10" applyFont="1" applyFill="1" applyBorder="1" applyAlignment="1">
      <alignment horizontal="center" vertical="center" wrapText="1"/>
    </xf>
    <xf numFmtId="0" fontId="25" fillId="7" borderId="1" xfId="0" applyFont="1" applyFill="1" applyBorder="1" applyAlignment="1" applyProtection="1">
      <alignment horizontal="justify" vertical="center" wrapText="1"/>
    </xf>
    <xf numFmtId="0" fontId="28" fillId="7" borderId="8" xfId="0" applyFont="1" applyFill="1" applyBorder="1" applyAlignment="1" applyProtection="1">
      <alignment horizontal="center" vertical="center" wrapText="1"/>
    </xf>
    <xf numFmtId="0" fontId="26" fillId="3" borderId="3" xfId="0" applyFont="1" applyFill="1" applyBorder="1" applyAlignment="1" applyProtection="1">
      <alignment horizontal="center" vertical="center" wrapText="1"/>
    </xf>
    <xf numFmtId="0" fontId="25" fillId="7" borderId="3" xfId="0" applyFont="1" applyFill="1" applyBorder="1" applyAlignment="1" applyProtection="1">
      <alignment horizontal="center" vertical="center" wrapText="1"/>
    </xf>
    <xf numFmtId="0" fontId="27" fillId="0" borderId="3" xfId="10" applyFont="1" applyBorder="1" applyAlignment="1">
      <alignment horizontal="center" vertical="center" wrapText="1"/>
    </xf>
    <xf numFmtId="0" fontId="27" fillId="0" borderId="3" xfId="10" applyFont="1" applyBorder="1" applyAlignment="1">
      <alignment horizontal="center" vertical="center"/>
    </xf>
    <xf numFmtId="0" fontId="26" fillId="3" borderId="2" xfId="0" applyFont="1" applyFill="1" applyBorder="1" applyAlignment="1" applyProtection="1">
      <alignment horizontal="justify" vertical="center" wrapText="1"/>
    </xf>
    <xf numFmtId="0" fontId="28" fillId="3" borderId="2" xfId="0" applyFont="1" applyFill="1" applyBorder="1" applyAlignment="1" applyProtection="1">
      <alignment horizontal="center" vertical="center"/>
    </xf>
    <xf numFmtId="0" fontId="28" fillId="3" borderId="2" xfId="0" applyFont="1" applyFill="1" applyBorder="1" applyAlignment="1" applyProtection="1">
      <alignment horizontal="center" vertical="center" wrapText="1"/>
    </xf>
    <xf numFmtId="0" fontId="25" fillId="7" borderId="7" xfId="0" applyFont="1" applyFill="1" applyBorder="1" applyAlignment="1" applyProtection="1">
      <alignment horizontal="center" vertical="center" wrapText="1"/>
    </xf>
    <xf numFmtId="0" fontId="26" fillId="3" borderId="0" xfId="10" applyFont="1" applyFill="1" applyBorder="1" applyAlignment="1">
      <alignment horizontal="center"/>
    </xf>
    <xf numFmtId="0" fontId="25" fillId="7" borderId="2" xfId="0" applyFont="1" applyFill="1" applyBorder="1" applyAlignment="1" applyProtection="1">
      <alignment horizontal="justify" vertical="center" wrapText="1"/>
    </xf>
    <xf numFmtId="0" fontId="26" fillId="3" borderId="2" xfId="0" applyFont="1" applyFill="1" applyBorder="1" applyAlignment="1">
      <alignment horizontal="center" vertical="center" wrapText="1"/>
    </xf>
    <xf numFmtId="0" fontId="26" fillId="3" borderId="2" xfId="0" applyFont="1" applyFill="1" applyBorder="1" applyAlignment="1">
      <alignment horizontal="justify" vertical="center" wrapText="1"/>
    </xf>
    <xf numFmtId="0" fontId="27" fillId="3" borderId="2" xfId="10" applyFont="1" applyFill="1" applyBorder="1" applyAlignment="1">
      <alignment horizontal="center" vertical="center" wrapText="1"/>
    </xf>
    <xf numFmtId="9" fontId="26" fillId="24" borderId="2" xfId="0" applyNumberFormat="1" applyFont="1" applyFill="1" applyBorder="1" applyAlignment="1" applyProtection="1">
      <alignment horizontal="center" vertical="center" wrapText="1"/>
    </xf>
    <xf numFmtId="0" fontId="25" fillId="6" borderId="2" xfId="0" applyFont="1" applyFill="1" applyBorder="1" applyAlignment="1" applyProtection="1">
      <alignment horizontal="center" vertical="center" wrapText="1"/>
    </xf>
    <xf numFmtId="0" fontId="5" fillId="9" borderId="2" xfId="0" applyFont="1" applyFill="1" applyBorder="1" applyAlignment="1" applyProtection="1">
      <alignment horizontal="center" vertical="center" wrapText="1"/>
    </xf>
    <xf numFmtId="0" fontId="26" fillId="3" borderId="2" xfId="10" applyFont="1" applyFill="1" applyBorder="1" applyAlignment="1">
      <alignment horizontal="center" vertical="center"/>
    </xf>
    <xf numFmtId="0" fontId="25" fillId="9" borderId="7" xfId="0" applyFont="1" applyFill="1" applyBorder="1" applyAlignment="1" applyProtection="1">
      <alignment horizontal="center" vertical="center" wrapText="1"/>
    </xf>
    <xf numFmtId="0" fontId="5" fillId="9" borderId="2" xfId="0" applyFont="1" applyFill="1" applyBorder="1" applyAlignment="1" applyProtection="1">
      <alignment horizontal="left" vertical="center" wrapText="1"/>
    </xf>
    <xf numFmtId="0" fontId="25" fillId="3" borderId="2"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34" fillId="6" borderId="2" xfId="0" applyFont="1" applyFill="1" applyBorder="1" applyAlignment="1" applyProtection="1">
      <alignment horizontal="center" vertical="center" wrapText="1"/>
      <protection locked="0"/>
    </xf>
    <xf numFmtId="0" fontId="34" fillId="6" borderId="2" xfId="0" applyFont="1" applyFill="1" applyBorder="1" applyAlignment="1" applyProtection="1">
      <alignment horizontal="center" vertical="center" wrapText="1"/>
    </xf>
    <xf numFmtId="0" fontId="34" fillId="7" borderId="2" xfId="0" applyFont="1" applyFill="1" applyBorder="1" applyAlignment="1" applyProtection="1">
      <alignment horizontal="center" vertical="center" wrapText="1"/>
    </xf>
    <xf numFmtId="0" fontId="34" fillId="10" borderId="2" xfId="0" applyFont="1" applyFill="1" applyBorder="1" applyAlignment="1" applyProtection="1">
      <alignment horizontal="center" vertical="center" wrapText="1"/>
      <protection locked="0"/>
    </xf>
    <xf numFmtId="0" fontId="34" fillId="10" borderId="2" xfId="0" applyFont="1" applyFill="1" applyBorder="1" applyAlignment="1" applyProtection="1">
      <alignment horizontal="justify" vertical="center" wrapText="1"/>
      <protection locked="0"/>
    </xf>
    <xf numFmtId="0" fontId="34" fillId="10" borderId="2" xfId="0" applyFont="1" applyFill="1" applyBorder="1" applyAlignment="1" applyProtection="1">
      <alignment horizontal="center" vertical="center" wrapText="1"/>
    </xf>
    <xf numFmtId="0" fontId="35" fillId="11" borderId="2" xfId="0" applyFont="1" applyFill="1" applyBorder="1" applyAlignment="1" applyProtection="1">
      <alignment horizontal="center" vertical="center" wrapText="1"/>
    </xf>
    <xf numFmtId="0" fontId="35" fillId="13" borderId="2" xfId="1" applyNumberFormat="1" applyFont="1" applyFill="1" applyBorder="1" applyAlignment="1" applyProtection="1">
      <alignment horizontal="center" vertical="center"/>
      <protection locked="0"/>
    </xf>
    <xf numFmtId="0" fontId="35" fillId="13" borderId="2" xfId="0" applyFont="1" applyFill="1" applyBorder="1" applyAlignment="1" applyProtection="1">
      <alignment horizontal="justify" vertical="center" wrapText="1"/>
      <protection locked="0"/>
    </xf>
    <xf numFmtId="9" fontId="37" fillId="13" borderId="2" xfId="0" applyNumberFormat="1" applyFont="1" applyFill="1" applyBorder="1" applyAlignment="1" applyProtection="1">
      <alignment horizontal="center" vertical="center" wrapText="1"/>
      <protection locked="0"/>
    </xf>
    <xf numFmtId="9" fontId="26" fillId="12" borderId="2" xfId="1" applyNumberFormat="1" applyFont="1" applyFill="1" applyBorder="1" applyAlignment="1" applyProtection="1">
      <alignment horizontal="center" vertical="center"/>
      <protection locked="0"/>
    </xf>
    <xf numFmtId="9" fontId="35" fillId="0" borderId="2" xfId="1" applyNumberFormat="1" applyFont="1" applyBorder="1" applyAlignment="1" applyProtection="1">
      <alignment horizontal="center" vertical="center"/>
    </xf>
    <xf numFmtId="9" fontId="68" fillId="0" borderId="2" xfId="3" applyBorder="1" applyAlignment="1" applyProtection="1">
      <alignment horizontal="center" vertical="center"/>
    </xf>
    <xf numFmtId="168" fontId="38" fillId="3" borderId="2" xfId="3" applyNumberFormat="1" applyFont="1" applyFill="1" applyBorder="1" applyAlignment="1" applyProtection="1">
      <alignment horizontal="center" vertical="center" wrapText="1"/>
    </xf>
    <xf numFmtId="9" fontId="38" fillId="3" borderId="2" xfId="3" applyFont="1" applyFill="1" applyBorder="1" applyAlignment="1" applyProtection="1">
      <alignment horizontal="center" vertical="center"/>
    </xf>
    <xf numFmtId="0" fontId="35" fillId="13" borderId="2" xfId="1" applyNumberFormat="1" applyFont="1" applyFill="1" applyBorder="1" applyAlignment="1" applyProtection="1">
      <alignment horizontal="justify" vertical="center" wrapText="1"/>
      <protection locked="0"/>
    </xf>
    <xf numFmtId="9" fontId="35" fillId="13" borderId="2" xfId="1" applyNumberFormat="1" applyFont="1" applyFill="1" applyBorder="1" applyAlignment="1" applyProtection="1">
      <alignment horizontal="center" vertical="center"/>
      <protection locked="0"/>
    </xf>
    <xf numFmtId="0" fontId="35" fillId="12" borderId="2" xfId="1" applyNumberFormat="1" applyFont="1" applyFill="1" applyBorder="1" applyAlignment="1" applyProtection="1">
      <alignment horizontal="center" vertical="center"/>
      <protection locked="0"/>
    </xf>
    <xf numFmtId="168" fontId="35" fillId="0" borderId="2" xfId="1" applyNumberFormat="1" applyFont="1" applyBorder="1" applyAlignment="1" applyProtection="1">
      <alignment horizontal="center" vertical="center"/>
    </xf>
    <xf numFmtId="10" fontId="35" fillId="0" borderId="2" xfId="1" applyNumberFormat="1" applyFont="1" applyBorder="1" applyAlignment="1" applyProtection="1">
      <alignment horizontal="center" vertical="center"/>
    </xf>
    <xf numFmtId="10" fontId="38" fillId="3" borderId="2" xfId="1" applyNumberFormat="1" applyFont="1" applyFill="1" applyBorder="1" applyAlignment="1" applyProtection="1">
      <alignment horizontal="center" vertical="center"/>
    </xf>
    <xf numFmtId="168" fontId="38" fillId="3" borderId="2" xfId="3" applyNumberFormat="1" applyFont="1" applyFill="1" applyBorder="1" applyAlignment="1" applyProtection="1">
      <alignment horizontal="center" vertical="center"/>
    </xf>
    <xf numFmtId="9" fontId="35" fillId="0" borderId="2" xfId="3" applyFont="1" applyBorder="1" applyAlignment="1" applyProtection="1">
      <alignment horizontal="center" vertical="center"/>
    </xf>
    <xf numFmtId="0" fontId="34" fillId="4" borderId="2" xfId="0" applyFont="1" applyFill="1" applyBorder="1" applyAlignment="1" applyProtection="1">
      <alignment horizontal="center" vertical="center" wrapText="1"/>
    </xf>
    <xf numFmtId="0" fontId="34" fillId="14" borderId="2" xfId="0" applyFont="1" applyFill="1" applyBorder="1" applyAlignment="1" applyProtection="1">
      <alignment horizontal="center" vertical="center" wrapText="1"/>
    </xf>
    <xf numFmtId="0" fontId="31" fillId="0" borderId="2" xfId="0" applyFont="1" applyBorder="1" applyAlignment="1" applyProtection="1">
      <alignment horizontal="justify" vertical="center" wrapText="1"/>
      <protection locked="0"/>
    </xf>
    <xf numFmtId="0" fontId="31" fillId="0" borderId="2" xfId="0" applyFont="1" applyBorder="1" applyAlignment="1">
      <alignment horizontal="justify" vertical="center" wrapText="1"/>
    </xf>
    <xf numFmtId="0" fontId="31" fillId="0" borderId="7" xfId="0" applyFont="1" applyBorder="1" applyAlignment="1" applyProtection="1">
      <alignment horizontal="justify" vertical="center" wrapText="1"/>
      <protection locked="0"/>
    </xf>
    <xf numFmtId="0" fontId="31" fillId="0" borderId="2" xfId="0" applyFont="1" applyBorder="1" applyAlignment="1" applyProtection="1">
      <alignment horizontal="center" vertical="center" wrapText="1"/>
      <protection locked="0"/>
    </xf>
    <xf numFmtId="0" fontId="31" fillId="25" borderId="2" xfId="0" applyFont="1" applyFill="1" applyBorder="1" applyAlignment="1" applyProtection="1">
      <alignment horizontal="justify" vertical="center" wrapText="1"/>
      <protection locked="0"/>
    </xf>
    <xf numFmtId="0" fontId="31" fillId="26" borderId="2" xfId="0" applyFont="1" applyFill="1" applyBorder="1" applyAlignment="1" applyProtection="1">
      <alignment horizontal="justify" vertical="center" wrapText="1"/>
      <protection locked="0"/>
    </xf>
    <xf numFmtId="0" fontId="31" fillId="3" borderId="2" xfId="0" applyFont="1" applyFill="1" applyBorder="1" applyAlignment="1" applyProtection="1">
      <alignment horizontal="justify" vertical="center" wrapText="1"/>
      <protection locked="0"/>
    </xf>
    <xf numFmtId="0" fontId="31" fillId="27" borderId="2" xfId="0" applyFont="1" applyFill="1" applyBorder="1" applyAlignment="1" applyProtection="1">
      <alignment horizontal="justify" vertical="center" wrapText="1"/>
      <protection locked="0"/>
    </xf>
    <xf numFmtId="0" fontId="31" fillId="0" borderId="6"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0" fontId="39" fillId="3" borderId="2" xfId="0" applyFont="1" applyFill="1" applyBorder="1" applyAlignment="1" applyProtection="1">
      <alignment horizontal="justify" vertical="center" wrapText="1"/>
      <protection locked="0"/>
    </xf>
    <xf numFmtId="0" fontId="33" fillId="6" borderId="2" xfId="0" applyFont="1" applyFill="1" applyBorder="1" applyAlignment="1" applyProtection="1">
      <alignment horizontal="center" vertical="center" wrapText="1"/>
    </xf>
    <xf numFmtId="0" fontId="33" fillId="4" borderId="2" xfId="0" applyFont="1" applyFill="1" applyBorder="1" applyAlignment="1" applyProtection="1">
      <alignment horizontal="center" vertical="center" wrapText="1"/>
    </xf>
    <xf numFmtId="0" fontId="33" fillId="6" borderId="10" xfId="0" applyFont="1" applyFill="1" applyBorder="1" applyAlignment="1" applyProtection="1">
      <alignment horizontal="center" vertical="center" wrapText="1"/>
    </xf>
    <xf numFmtId="0" fontId="33" fillId="4" borderId="7" xfId="0" applyFont="1" applyFill="1" applyBorder="1" applyAlignment="1" applyProtection="1">
      <alignment horizontal="right" vertical="center" wrapText="1"/>
    </xf>
    <xf numFmtId="0" fontId="33" fillId="4" borderId="9" xfId="0" applyFont="1" applyFill="1" applyBorder="1" applyAlignment="1" applyProtection="1">
      <alignment horizontal="center" vertical="center" wrapText="1"/>
    </xf>
    <xf numFmtId="0" fontId="31" fillId="6" borderId="2" xfId="0" applyFont="1" applyFill="1" applyBorder="1" applyAlignment="1" applyProtection="1">
      <alignment horizontal="center" vertical="center" wrapText="1"/>
    </xf>
    <xf numFmtId="0" fontId="33" fillId="6" borderId="7" xfId="0" applyFont="1" applyFill="1" applyBorder="1" applyAlignment="1" applyProtection="1">
      <alignment horizontal="center" vertical="center" wrapText="1"/>
    </xf>
    <xf numFmtId="0" fontId="31" fillId="0" borderId="2" xfId="1" applyNumberFormat="1" applyFont="1" applyBorder="1" applyAlignment="1" applyProtection="1">
      <alignment horizontal="center" vertical="center" wrapText="1"/>
    </xf>
    <xf numFmtId="0" fontId="31" fillId="0" borderId="2" xfId="1" applyNumberFormat="1" applyFont="1" applyBorder="1" applyAlignment="1" applyProtection="1">
      <alignment horizontal="justify" vertical="center" wrapText="1"/>
    </xf>
    <xf numFmtId="0" fontId="31" fillId="0" borderId="2" xfId="1" applyNumberFormat="1" applyFont="1" applyBorder="1" applyAlignment="1" applyProtection="1">
      <alignment horizontal="left" vertical="center" wrapText="1"/>
    </xf>
    <xf numFmtId="0" fontId="35" fillId="0" borderId="2" xfId="1" applyNumberFormat="1" applyFont="1" applyBorder="1" applyAlignment="1" applyProtection="1">
      <alignment horizontal="center" vertical="center" wrapText="1"/>
    </xf>
    <xf numFmtId="0" fontId="33" fillId="16" borderId="2" xfId="0" applyFont="1" applyFill="1" applyBorder="1" applyAlignment="1" applyProtection="1">
      <alignment horizontal="center" vertical="center" wrapText="1"/>
    </xf>
    <xf numFmtId="10" fontId="31" fillId="3" borderId="6" xfId="3" applyNumberFormat="1" applyFont="1" applyFill="1" applyBorder="1" applyAlignment="1" applyProtection="1">
      <alignment horizontal="justify" vertical="center" wrapText="1"/>
    </xf>
    <xf numFmtId="10" fontId="31" fillId="3" borderId="8" xfId="3" applyNumberFormat="1" applyFont="1" applyFill="1" applyBorder="1" applyAlignment="1" applyProtection="1">
      <alignment horizontal="justify" vertical="center" wrapText="1"/>
    </xf>
    <xf numFmtId="10" fontId="31" fillId="3" borderId="3" xfId="3" applyNumberFormat="1" applyFont="1" applyFill="1" applyBorder="1" applyAlignment="1" applyProtection="1">
      <alignment horizontal="justify" vertical="center" wrapText="1"/>
    </xf>
    <xf numFmtId="10" fontId="35" fillId="29" borderId="2" xfId="3" applyNumberFormat="1" applyFont="1" applyFill="1" applyBorder="1" applyAlignment="1" applyProtection="1">
      <alignment horizontal="justify" vertical="center" wrapText="1"/>
    </xf>
    <xf numFmtId="10" fontId="31" fillId="0" borderId="2" xfId="3" applyNumberFormat="1" applyFont="1" applyBorder="1" applyAlignment="1" applyProtection="1">
      <alignment horizontal="justify" vertical="center" wrapText="1"/>
    </xf>
    <xf numFmtId="0" fontId="31" fillId="0" borderId="11" xfId="0" applyFont="1" applyBorder="1" applyAlignment="1" applyProtection="1">
      <alignment horizontal="center"/>
    </xf>
    <xf numFmtId="0" fontId="34" fillId="6" borderId="12" xfId="0" applyFont="1" applyFill="1" applyBorder="1" applyAlignment="1" applyProtection="1">
      <alignment horizontal="center" vertical="center" wrapText="1"/>
    </xf>
    <xf numFmtId="10" fontId="31" fillId="24" borderId="2" xfId="3" applyNumberFormat="1" applyFont="1" applyFill="1" applyBorder="1" applyAlignment="1" applyProtection="1">
      <alignment horizontal="justify" vertical="center" wrapText="1"/>
    </xf>
    <xf numFmtId="10" fontId="31" fillId="29" borderId="2" xfId="3" applyNumberFormat="1" applyFont="1" applyFill="1" applyBorder="1" applyAlignment="1" applyProtection="1">
      <alignment horizontal="justify" vertical="center" wrapText="1"/>
    </xf>
    <xf numFmtId="10" fontId="31" fillId="27" borderId="2" xfId="3" applyNumberFormat="1" applyFont="1" applyFill="1" applyBorder="1" applyAlignment="1" applyProtection="1">
      <alignment horizontal="justify" vertical="center" wrapText="1"/>
    </xf>
    <xf numFmtId="10" fontId="31" fillId="3" borderId="2" xfId="3" applyNumberFormat="1" applyFont="1" applyFill="1" applyBorder="1" applyAlignment="1" applyProtection="1">
      <alignment horizontal="justify" vertical="center" wrapText="1"/>
    </xf>
    <xf numFmtId="10" fontId="31" fillId="24" borderId="2" xfId="3" applyNumberFormat="1" applyFont="1" applyFill="1" applyBorder="1" applyAlignment="1" applyProtection="1">
      <alignment horizontal="left" vertical="center" wrapText="1"/>
    </xf>
    <xf numFmtId="10" fontId="31" fillId="24" borderId="2" xfId="3" applyNumberFormat="1" applyFont="1" applyFill="1" applyBorder="1" applyAlignment="1" applyProtection="1">
      <alignment horizontal="center" vertical="center" wrapText="1"/>
    </xf>
    <xf numFmtId="0" fontId="33" fillId="7" borderId="2" xfId="0" applyFont="1" applyFill="1" applyBorder="1" applyAlignment="1" applyProtection="1">
      <alignment horizontal="center" vertical="center"/>
    </xf>
    <xf numFmtId="0" fontId="34" fillId="7" borderId="7" xfId="0" applyFont="1" applyFill="1" applyBorder="1" applyAlignment="1" applyProtection="1">
      <alignment horizontal="center" vertical="center" wrapText="1"/>
    </xf>
    <xf numFmtId="0" fontId="33" fillId="6" borderId="11" xfId="0" applyFont="1" applyFill="1" applyBorder="1" applyAlignment="1">
      <alignment horizontal="center" vertical="center"/>
    </xf>
    <xf numFmtId="168" fontId="33" fillId="6" borderId="2" xfId="3" applyNumberFormat="1" applyFont="1" applyFill="1" applyBorder="1" applyAlignment="1" applyProtection="1">
      <alignment horizontal="center" vertical="center" wrapText="1"/>
    </xf>
    <xf numFmtId="0" fontId="45" fillId="6" borderId="2"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34" fillId="3" borderId="11" xfId="0" applyFont="1" applyFill="1" applyBorder="1" applyAlignment="1" applyProtection="1">
      <alignment horizontal="right" vertical="center" wrapText="1"/>
    </xf>
    <xf numFmtId="175" fontId="33" fillId="3" borderId="0" xfId="2" applyNumberFormat="1"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49" fillId="10" borderId="2" xfId="0" applyFont="1" applyFill="1" applyBorder="1" applyAlignment="1" applyProtection="1">
      <alignment horizontal="center" vertical="center" wrapText="1"/>
    </xf>
    <xf numFmtId="0" fontId="28" fillId="10" borderId="2" xfId="0" applyFont="1" applyFill="1" applyBorder="1" applyAlignment="1" applyProtection="1">
      <alignment horizontal="center" vertical="center" wrapText="1"/>
    </xf>
    <xf numFmtId="0" fontId="49" fillId="7" borderId="2" xfId="0" applyFont="1" applyFill="1" applyBorder="1" applyAlignment="1" applyProtection="1">
      <alignment horizontal="center" vertical="center" wrapText="1"/>
    </xf>
    <xf numFmtId="0" fontId="28" fillId="7" borderId="10" xfId="1" applyNumberFormat="1" applyFont="1" applyFill="1" applyBorder="1" applyAlignment="1" applyProtection="1">
      <alignment horizontal="center" vertical="center"/>
      <protection locked="0"/>
    </xf>
    <xf numFmtId="0" fontId="49" fillId="5" borderId="13" xfId="0" applyFont="1" applyFill="1" applyBorder="1" applyAlignment="1" applyProtection="1">
      <alignment horizontal="center" vertical="center" wrapText="1"/>
    </xf>
    <xf numFmtId="0" fontId="28" fillId="6" borderId="2" xfId="0" applyFont="1" applyFill="1" applyBorder="1" applyAlignment="1">
      <alignment horizontal="center" vertical="center"/>
    </xf>
    <xf numFmtId="0" fontId="0" fillId="3" borderId="1" xfId="0" applyFill="1" applyBorder="1" applyAlignment="1">
      <alignment horizontal="center" vertical="center"/>
    </xf>
    <xf numFmtId="0" fontId="34" fillId="6" borderId="14" xfId="0" applyFont="1" applyFill="1" applyBorder="1" applyAlignment="1" applyProtection="1">
      <alignment horizontal="center" vertical="center" wrapText="1"/>
    </xf>
    <xf numFmtId="0" fontId="42" fillId="0" borderId="28" xfId="12" applyFont="1" applyBorder="1" applyAlignment="1">
      <alignment horizontal="center" vertical="center" wrapText="1"/>
    </xf>
    <xf numFmtId="0" fontId="42" fillId="0" borderId="17" xfId="12" applyFont="1" applyBorder="1" applyAlignment="1">
      <alignment horizontal="center" vertical="center" wrapText="1"/>
    </xf>
    <xf numFmtId="49" fontId="53" fillId="21" borderId="20" xfId="12" applyNumberFormat="1" applyFont="1" applyFill="1" applyBorder="1" applyAlignment="1">
      <alignment horizontal="center" vertical="center" wrapText="1"/>
    </xf>
    <xf numFmtId="0" fontId="53" fillId="21" borderId="20" xfId="12" applyFont="1" applyFill="1" applyBorder="1" applyAlignment="1">
      <alignment horizontal="center" vertical="center"/>
    </xf>
    <xf numFmtId="0" fontId="42" fillId="0" borderId="1" xfId="12" applyFont="1" applyBorder="1" applyAlignment="1">
      <alignment horizontal="center" vertical="center" wrapText="1"/>
    </xf>
    <xf numFmtId="3" fontId="42" fillId="17" borderId="16" xfId="13" applyNumberFormat="1" applyFont="1" applyFill="1" applyBorder="1" applyAlignment="1">
      <alignment horizontal="center" vertical="center"/>
    </xf>
    <xf numFmtId="0" fontId="42" fillId="17" borderId="1" xfId="11" applyFont="1" applyFill="1" applyBorder="1" applyAlignment="1">
      <alignment horizontal="center" vertical="center"/>
    </xf>
    <xf numFmtId="0" fontId="6" fillId="4" borderId="0" xfId="0" applyFont="1" applyFill="1" applyBorder="1" applyAlignment="1" applyProtection="1">
      <alignment horizontal="center" vertical="center" wrapText="1"/>
    </xf>
    <xf numFmtId="0" fontId="28" fillId="0" borderId="2" xfId="0" applyFont="1" applyBorder="1" applyAlignment="1" applyProtection="1">
      <alignment horizontal="left" vertical="top"/>
      <protection hidden="1"/>
    </xf>
    <xf numFmtId="0" fontId="49" fillId="0" borderId="2" xfId="0" applyFont="1" applyBorder="1" applyAlignment="1" applyProtection="1">
      <alignment horizontal="left" vertical="top"/>
      <protection hidden="1"/>
    </xf>
    <xf numFmtId="0" fontId="28" fillId="0" borderId="2" xfId="0" applyFont="1" applyBorder="1" applyAlignment="1" applyProtection="1">
      <alignment horizontal="justify" vertical="center" wrapText="1"/>
      <protection hidden="1"/>
    </xf>
  </cellXfs>
  <cellStyles count="21">
    <cellStyle name="Excel Built-in Comma [0] 1" xfId="18"/>
    <cellStyle name="Excel Built-in Currency [0] 1" xfId="20"/>
    <cellStyle name="Excel Built-in Currency [0] 2" xfId="19"/>
    <cellStyle name="Excel Built-in Neutral" xfId="17"/>
    <cellStyle name="Hipervínculo" xfId="4" builtinId="8"/>
    <cellStyle name="Millares" xfId="1" builtinId="3"/>
    <cellStyle name="Millares 2" xfId="5"/>
    <cellStyle name="Moneda" xfId="2" builtinId="4"/>
    <cellStyle name="Moneda 2" xfId="6"/>
    <cellStyle name="Moneda 2 2" xfId="7"/>
    <cellStyle name="Normal" xfId="0" builtinId="0"/>
    <cellStyle name="Normal 18" xfId="8"/>
    <cellStyle name="Normal 2 2" xfId="9"/>
    <cellStyle name="Normal 2 2 2" xfId="10"/>
    <cellStyle name="Normal 3 2" xfId="11"/>
    <cellStyle name="Normal 8" xfId="12"/>
    <cellStyle name="Normal_573_2009_ Actualizado 22_12_2009" xfId="13"/>
    <cellStyle name="Porcentaje" xfId="3" builtinId="5"/>
    <cellStyle name="Porcentaje 2" xfId="14"/>
    <cellStyle name="Porcentaje 3" xfId="15"/>
    <cellStyle name="Porcentaje 4" xfId="16"/>
  </cellStyles>
  <dxfs count="5">
    <dxf>
      <font>
        <sz val="11"/>
        <color rgb="FF000000"/>
        <name val="Calibri"/>
      </font>
    </dxf>
    <dxf>
      <font>
        <sz val="11"/>
        <color rgb="FF000000"/>
        <name val="Calibri"/>
      </font>
    </dxf>
    <dxf>
      <font>
        <sz val="11"/>
        <color rgb="FF000000"/>
        <name val="Calibri"/>
      </font>
    </dxf>
    <dxf>
      <font>
        <sz val="11"/>
        <color rgb="FF000000"/>
        <name val="Calibri"/>
      </font>
    </dxf>
    <dxf>
      <font>
        <sz val="11"/>
        <color rgb="FF000000"/>
        <name val="Calibri"/>
      </font>
    </dxf>
  </dxfs>
  <tableStyles count="0" defaultTableStyle="TableStyleMedium2" defaultPivotStyle="PivotStyleLight16"/>
  <colors>
    <indexedColors>
      <rgbColor rgb="FF000000"/>
      <rgbColor rgb="FFFFFFFF"/>
      <rgbColor rgb="FFFF0000"/>
      <rgbColor rgb="FF00FF00"/>
      <rgbColor rgb="FF0000FF"/>
      <rgbColor rgb="FFE0ECB2"/>
      <rgbColor rgb="FFFF00FF"/>
      <rgbColor rgb="FF00FFFF"/>
      <rgbColor rgb="FF800000"/>
      <rgbColor rgb="FF7C9C14"/>
      <rgbColor rgb="FF000080"/>
      <rgbColor rgb="FF738030"/>
      <rgbColor rgb="FF800080"/>
      <rgbColor rgb="FF008080"/>
      <rgbColor rgb="FFC9C9C9"/>
      <rgbColor rgb="FF7F7F7F"/>
      <rgbColor rgb="FF5B9BD5"/>
      <rgbColor rgb="FF993366"/>
      <rgbColor rgb="FFFFF2CC"/>
      <rgbColor rgb="FFF2F2F2"/>
      <rgbColor rgb="FF660066"/>
      <rgbColor rgb="FF879739"/>
      <rgbColor rgb="FF0563C1"/>
      <rgbColor rgb="FFD0CECE"/>
      <rgbColor rgb="FF000080"/>
      <rgbColor rgb="FFFF00FF"/>
      <rgbColor rgb="FFFFFF00"/>
      <rgbColor rgb="FF00FFFF"/>
      <rgbColor rgb="FF800080"/>
      <rgbColor rgb="FF800000"/>
      <rgbColor rgb="FF008080"/>
      <rgbColor rgb="FF0000FF"/>
      <rgbColor rgb="FF00B0F0"/>
      <rgbColor rgb="FFE7E6E6"/>
      <rgbColor rgb="FFE2F0D9"/>
      <rgbColor rgb="FFFFEB9C"/>
      <rgbColor rgb="FFD9D9D9"/>
      <rgbColor rgb="FFC7D389"/>
      <rgbColor rgb="FFB2BF73"/>
      <rgbColor rgb="FFFFCC99"/>
      <rgbColor rgb="FF3366FF"/>
      <rgbColor rgb="FF3CB1EC"/>
      <rgbColor rgb="FFCCCC00"/>
      <rgbColor rgb="FFFFC000"/>
      <rgbColor rgb="FFB0C15B"/>
      <rgbColor rgb="FFFF6600"/>
      <rgbColor rgb="FF747474"/>
      <rgbColor rgb="FFA6A6A6"/>
      <rgbColor rgb="FF003366"/>
      <rgbColor rgb="FF70AD47"/>
      <rgbColor rgb="FF003300"/>
      <rgbColor rgb="FF404040"/>
      <rgbColor rgb="FF9C6500"/>
      <rgbColor rgb="FF993366"/>
      <rgbColor rgb="FF59595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7. TERRITORIALIZACI&#211;N'!A1"/><Relationship Id="rId3" Type="http://schemas.openxmlformats.org/officeDocument/2006/relationships/hyperlink" Target="#'3. MAGNITUD-PRESUPUESTO'!O13"/><Relationship Id="rId7" Type="http://schemas.openxmlformats.org/officeDocument/2006/relationships/hyperlink" Target="#'6. SEGUIMIENTO PRESUPUESTAL'!A1"/><Relationship Id="rId2" Type="http://schemas.openxmlformats.org/officeDocument/2006/relationships/hyperlink" Target="#'3. MAGNITUD-PRESUPUESTO'!P15"/><Relationship Id="rId1" Type="http://schemas.openxmlformats.org/officeDocument/2006/relationships/hyperlink" Target="#'1. METAS,ACTIVIDADES,TAREAS TRI'!O13"/><Relationship Id="rId6" Type="http://schemas.openxmlformats.org/officeDocument/2006/relationships/hyperlink" Target="#'HOJAS DE VIDA'.&#193;rea_de_impresi&#243;n"/><Relationship Id="rId5" Type="http://schemas.openxmlformats.org/officeDocument/2006/relationships/hyperlink" Target="#'5. PRODUCTOS_MGA'!A1"/><Relationship Id="rId4" Type="http://schemas.openxmlformats.org/officeDocument/2006/relationships/hyperlink" Target="#'4. METAS PDD'!P16"/><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K33"/></Relationships>
</file>

<file path=xl/drawings/_rels/drawing4.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T52"/></Relationships>
</file>

<file path=xl/drawings/_rels/drawing5.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G3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GENERALID. E &#205;NDICE'!BC25"/></Relationships>
</file>

<file path=xl/drawings/_rels/drawing7.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GENERALID. E &#205;NDICE'.$3:$3"/></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302400</xdr:colOff>
      <xdr:row>1</xdr:row>
      <xdr:rowOff>296640</xdr:rowOff>
    </xdr:to>
    <xdr:sp macro="" textlink="">
      <xdr:nvSpPr>
        <xdr:cNvPr id="2" name="CustomShape 1">
          <a:extLst>
            <a:ext uri="{FF2B5EF4-FFF2-40B4-BE49-F238E27FC236}">
              <a16:creationId xmlns:a16="http://schemas.microsoft.com/office/drawing/2014/main" id="{00000000-0008-0000-0000-000002000000}"/>
            </a:ext>
          </a:extLst>
        </xdr:cNvPr>
        <xdr:cNvSpPr/>
      </xdr:nvSpPr>
      <xdr:spPr>
        <a:xfrm>
          <a:off x="0" y="475920"/>
          <a:ext cx="302400" cy="2966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absolute">
    <xdr:from>
      <xdr:col>13</xdr:col>
      <xdr:colOff>716040</xdr:colOff>
      <xdr:row>8</xdr:row>
      <xdr:rowOff>234360</xdr:rowOff>
    </xdr:from>
    <xdr:to>
      <xdr:col>19</xdr:col>
      <xdr:colOff>304560</xdr:colOff>
      <xdr:row>10</xdr:row>
      <xdr:rowOff>404640</xdr:rowOff>
    </xdr:to>
    <xdr:sp macro="" textlink="">
      <xdr:nvSpPr>
        <xdr:cNvPr id="3" name="CustomShape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17171280" y="3148920"/>
          <a:ext cx="4423320" cy="922680"/>
        </a:xfrm>
        <a:prstGeom prst="roundRect">
          <a:avLst>
            <a:gd name="adj" fmla="val 16667"/>
          </a:avLst>
        </a:prstGeom>
        <a:solidFill>
          <a:srgbClr val="879739"/>
        </a:solidFill>
        <a:ln>
          <a:solidFill>
            <a:srgbClr val="879739"/>
          </a:solidFill>
        </a:ln>
        <a:effectLst>
          <a:softEdge rad="0"/>
        </a:effectLst>
      </xdr:spPr>
      <xdr:style>
        <a:lnRef idx="1">
          <a:schemeClr val="accent5"/>
        </a:lnRef>
        <a:fillRef idx="2">
          <a:schemeClr val="accent5"/>
        </a:fillRef>
        <a:effectRef idx="1">
          <a:schemeClr val="accent5"/>
        </a:effectRef>
        <a:fontRef idx="minor"/>
      </xdr:style>
      <xdr:txBody>
        <a:bodyPr lIns="90000" tIns="45000" rIns="90000" bIns="45000" anchor="ctr">
          <a:noAutofit/>
        </a:bodyPr>
        <a:lstStyle/>
        <a:p>
          <a:pPr algn="ctr">
            <a:lnSpc>
              <a:spcPct val="100000"/>
            </a:lnSpc>
          </a:pPr>
          <a:r>
            <a:rPr lang="es-CO" sz="1600" b="0" strike="noStrike" spc="-1">
              <a:solidFill>
                <a:srgbClr val="FFFFFF"/>
              </a:solidFill>
              <a:latin typeface="Century Gothic"/>
            </a:rPr>
            <a:t>1. METAS, ACTIVIDADES, TAREAS</a:t>
          </a:r>
          <a:endParaRPr lang="es-CO" sz="1600" b="0" strike="noStrike" spc="-1">
            <a:latin typeface="Times New Roman"/>
          </a:endParaRPr>
        </a:p>
      </xdr:txBody>
    </xdr:sp>
    <xdr:clientData/>
  </xdr:twoCellAnchor>
  <xdr:twoCellAnchor editAs="absolute">
    <xdr:from>
      <xdr:col>13</xdr:col>
      <xdr:colOff>694440</xdr:colOff>
      <xdr:row>11</xdr:row>
      <xdr:rowOff>40320</xdr:rowOff>
    </xdr:from>
    <xdr:to>
      <xdr:col>19</xdr:col>
      <xdr:colOff>330480</xdr:colOff>
      <xdr:row>12</xdr:row>
      <xdr:rowOff>448920</xdr:rowOff>
    </xdr:to>
    <xdr:sp macro="" textlink="">
      <xdr:nvSpPr>
        <xdr:cNvPr id="4" name="CustomShape 1">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7149680" y="4202640"/>
          <a:ext cx="4470840" cy="903960"/>
        </a:xfrm>
        <a:prstGeom prst="roundRect">
          <a:avLst>
            <a:gd name="adj" fmla="val 16667"/>
          </a:avLst>
        </a:prstGeom>
        <a:solidFill>
          <a:srgbClr val="879739"/>
        </a:solidFill>
        <a:ln>
          <a:solidFill>
            <a:srgbClr val="879739"/>
          </a:solidFill>
        </a:ln>
        <a:effectLst>
          <a:softEdge rad="0"/>
        </a:effectLst>
      </xdr:spPr>
      <xdr:style>
        <a:lnRef idx="1">
          <a:schemeClr val="accent5"/>
        </a:lnRef>
        <a:fillRef idx="2">
          <a:schemeClr val="accent5"/>
        </a:fillRef>
        <a:effectRef idx="1">
          <a:schemeClr val="accent5"/>
        </a:effectRef>
        <a:fontRef idx="minor"/>
      </xdr:style>
      <xdr:txBody>
        <a:bodyPr lIns="90000" tIns="45000" rIns="90000" bIns="45000" anchor="ctr">
          <a:noAutofit/>
        </a:bodyPr>
        <a:lstStyle/>
        <a:p>
          <a:pPr algn="ctr">
            <a:lnSpc>
              <a:spcPct val="100000"/>
            </a:lnSpc>
          </a:pPr>
          <a:r>
            <a:rPr lang="es-CO" sz="1600" b="0" strike="noStrike" spc="-1">
              <a:solidFill>
                <a:srgbClr val="FFFFFF"/>
              </a:solidFill>
              <a:latin typeface="Century Gothic"/>
            </a:rPr>
            <a:t>2.METAS-CUALITATIVO TRIMESTRE </a:t>
          </a:r>
          <a:endParaRPr lang="es-CO" sz="1600" b="0" strike="noStrike" spc="-1">
            <a:latin typeface="Times New Roman"/>
          </a:endParaRPr>
        </a:p>
      </xdr:txBody>
    </xdr:sp>
    <xdr:clientData/>
  </xdr:twoCellAnchor>
  <xdr:twoCellAnchor editAs="absolute">
    <xdr:from>
      <xdr:col>13</xdr:col>
      <xdr:colOff>705240</xdr:colOff>
      <xdr:row>13</xdr:row>
      <xdr:rowOff>69840</xdr:rowOff>
    </xdr:from>
    <xdr:to>
      <xdr:col>19</xdr:col>
      <xdr:colOff>339120</xdr:colOff>
      <xdr:row>14</xdr:row>
      <xdr:rowOff>501480</xdr:rowOff>
    </xdr:to>
    <xdr:sp macro="" textlink="">
      <xdr:nvSpPr>
        <xdr:cNvPr id="5" name="CustomShape 1">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7160480" y="5222520"/>
          <a:ext cx="4468680" cy="927000"/>
        </a:xfrm>
        <a:prstGeom prst="roundRect">
          <a:avLst>
            <a:gd name="adj" fmla="val 16667"/>
          </a:avLst>
        </a:prstGeom>
        <a:solidFill>
          <a:srgbClr val="879739"/>
        </a:solidFill>
        <a:ln>
          <a:solidFill>
            <a:srgbClr val="879739"/>
          </a:solidFill>
        </a:ln>
        <a:effectLst>
          <a:softEdge rad="0"/>
        </a:effectLst>
      </xdr:spPr>
      <xdr:style>
        <a:lnRef idx="1">
          <a:schemeClr val="accent5"/>
        </a:lnRef>
        <a:fillRef idx="2">
          <a:schemeClr val="accent5"/>
        </a:fillRef>
        <a:effectRef idx="1">
          <a:schemeClr val="accent5"/>
        </a:effectRef>
        <a:fontRef idx="minor"/>
      </xdr:style>
      <xdr:txBody>
        <a:bodyPr lIns="90000" tIns="45000" rIns="90000" bIns="45000" anchor="ctr">
          <a:noAutofit/>
        </a:bodyPr>
        <a:lstStyle/>
        <a:p>
          <a:pPr algn="ctr">
            <a:lnSpc>
              <a:spcPct val="100000"/>
            </a:lnSpc>
          </a:pPr>
          <a:r>
            <a:rPr lang="es-CO" sz="1600" b="0" strike="noStrike" spc="-1">
              <a:solidFill>
                <a:srgbClr val="FFFFFF"/>
              </a:solidFill>
              <a:latin typeface="Century Gothic"/>
            </a:rPr>
            <a:t>3. MAGNITUD-PRESUPUESTO</a:t>
          </a:r>
          <a:endParaRPr lang="es-CO" sz="1600" b="0" strike="noStrike" spc="-1">
            <a:latin typeface="Times New Roman"/>
          </a:endParaRPr>
        </a:p>
      </xdr:txBody>
    </xdr:sp>
    <xdr:clientData/>
  </xdr:twoCellAnchor>
  <xdr:twoCellAnchor editAs="absolute">
    <xdr:from>
      <xdr:col>13</xdr:col>
      <xdr:colOff>726120</xdr:colOff>
      <xdr:row>14</xdr:row>
      <xdr:rowOff>610560</xdr:rowOff>
    </xdr:from>
    <xdr:to>
      <xdr:col>19</xdr:col>
      <xdr:colOff>338760</xdr:colOff>
      <xdr:row>15</xdr:row>
      <xdr:rowOff>761400</xdr:rowOff>
    </xdr:to>
    <xdr:sp macro="" textlink="">
      <xdr:nvSpPr>
        <xdr:cNvPr id="6" name="CustomShape 1">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17181360" y="6258600"/>
          <a:ext cx="4447440" cy="951120"/>
        </a:xfrm>
        <a:prstGeom prst="roundRect">
          <a:avLst>
            <a:gd name="adj" fmla="val 16667"/>
          </a:avLst>
        </a:prstGeom>
        <a:solidFill>
          <a:srgbClr val="879739"/>
        </a:solidFill>
        <a:ln>
          <a:solidFill>
            <a:srgbClr val="879739"/>
          </a:solidFill>
        </a:ln>
        <a:effectLst>
          <a:softEdge rad="0"/>
        </a:effectLst>
      </xdr:spPr>
      <xdr:style>
        <a:lnRef idx="1">
          <a:schemeClr val="accent5"/>
        </a:lnRef>
        <a:fillRef idx="2">
          <a:schemeClr val="accent5"/>
        </a:fillRef>
        <a:effectRef idx="1">
          <a:schemeClr val="accent5"/>
        </a:effectRef>
        <a:fontRef idx="minor"/>
      </xdr:style>
      <xdr:txBody>
        <a:bodyPr lIns="90000" tIns="45000" rIns="90000" bIns="45000" anchor="ctr">
          <a:noAutofit/>
        </a:bodyPr>
        <a:lstStyle/>
        <a:p>
          <a:pPr algn="ctr">
            <a:lnSpc>
              <a:spcPct val="100000"/>
            </a:lnSpc>
          </a:pPr>
          <a:r>
            <a:rPr lang="es-CO" sz="1600" b="0" strike="noStrike" spc="-1">
              <a:solidFill>
                <a:srgbClr val="FFFFFF"/>
              </a:solidFill>
              <a:latin typeface="Century Gothic"/>
            </a:rPr>
            <a:t>4. METAS PDD</a:t>
          </a:r>
          <a:endParaRPr lang="es-CO" sz="1600" b="0" strike="noStrike" spc="-1">
            <a:latin typeface="Times New Roman"/>
          </a:endParaRPr>
        </a:p>
      </xdr:txBody>
    </xdr:sp>
    <xdr:clientData/>
  </xdr:twoCellAnchor>
  <xdr:twoCellAnchor editAs="absolute">
    <xdr:from>
      <xdr:col>13</xdr:col>
      <xdr:colOff>707760</xdr:colOff>
      <xdr:row>15</xdr:row>
      <xdr:rowOff>924120</xdr:rowOff>
    </xdr:from>
    <xdr:to>
      <xdr:col>19</xdr:col>
      <xdr:colOff>320400</xdr:colOff>
      <xdr:row>15</xdr:row>
      <xdr:rowOff>1733760</xdr:rowOff>
    </xdr:to>
    <xdr:sp macro="" textlink="">
      <xdr:nvSpPr>
        <xdr:cNvPr id="7" name="CustomShape 1">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17163000" y="7372440"/>
          <a:ext cx="4447440" cy="809640"/>
        </a:xfrm>
        <a:prstGeom prst="roundRect">
          <a:avLst>
            <a:gd name="adj" fmla="val 16667"/>
          </a:avLst>
        </a:prstGeom>
        <a:solidFill>
          <a:srgbClr val="879739"/>
        </a:solidFill>
        <a:ln>
          <a:solidFill>
            <a:srgbClr val="879739"/>
          </a:solidFill>
        </a:ln>
        <a:effectLst>
          <a:softEdge rad="0"/>
        </a:effectLst>
      </xdr:spPr>
      <xdr:style>
        <a:lnRef idx="1">
          <a:schemeClr val="accent5"/>
        </a:lnRef>
        <a:fillRef idx="2">
          <a:schemeClr val="accent5"/>
        </a:fillRef>
        <a:effectRef idx="1">
          <a:schemeClr val="accent5"/>
        </a:effectRef>
        <a:fontRef idx="minor"/>
      </xdr:style>
      <xdr:txBody>
        <a:bodyPr lIns="90000" tIns="45000" rIns="90000" bIns="45000" anchor="ctr">
          <a:noAutofit/>
        </a:bodyPr>
        <a:lstStyle/>
        <a:p>
          <a:pPr algn="ctr">
            <a:lnSpc>
              <a:spcPct val="100000"/>
            </a:lnSpc>
          </a:pPr>
          <a:r>
            <a:rPr lang="es-CO" sz="1600" b="0" strike="noStrike" spc="-1">
              <a:solidFill>
                <a:srgbClr val="FFFFFF"/>
              </a:solidFill>
              <a:latin typeface="Century Gothic"/>
            </a:rPr>
            <a:t>5. PRODUCTOS _MGA</a:t>
          </a:r>
          <a:endParaRPr lang="es-CO" sz="1600" b="0" strike="noStrike" spc="-1">
            <a:latin typeface="Times New Roman"/>
          </a:endParaRPr>
        </a:p>
      </xdr:txBody>
    </xdr:sp>
    <xdr:clientData/>
  </xdr:twoCellAnchor>
  <xdr:twoCellAnchor editAs="absolute">
    <xdr:from>
      <xdr:col>13</xdr:col>
      <xdr:colOff>682560</xdr:colOff>
      <xdr:row>20</xdr:row>
      <xdr:rowOff>345240</xdr:rowOff>
    </xdr:from>
    <xdr:to>
      <xdr:col>19</xdr:col>
      <xdr:colOff>329040</xdr:colOff>
      <xdr:row>24</xdr:row>
      <xdr:rowOff>319680</xdr:rowOff>
    </xdr:to>
    <xdr:sp macro="" textlink="">
      <xdr:nvSpPr>
        <xdr:cNvPr id="8" name="CustomShape 1">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17137800" y="10565280"/>
          <a:ext cx="4481280" cy="974520"/>
        </a:xfrm>
        <a:prstGeom prst="roundRect">
          <a:avLst>
            <a:gd name="adj" fmla="val 16667"/>
          </a:avLst>
        </a:prstGeom>
        <a:solidFill>
          <a:srgbClr val="879739"/>
        </a:solidFill>
        <a:ln>
          <a:solidFill>
            <a:srgbClr val="879739"/>
          </a:solidFill>
        </a:ln>
        <a:effectLst>
          <a:softEdge rad="0"/>
        </a:effectLst>
      </xdr:spPr>
      <xdr:style>
        <a:lnRef idx="1">
          <a:schemeClr val="accent5"/>
        </a:lnRef>
        <a:fillRef idx="2">
          <a:schemeClr val="accent5"/>
        </a:fillRef>
        <a:effectRef idx="1">
          <a:schemeClr val="accent5"/>
        </a:effectRef>
        <a:fontRef idx="minor"/>
      </xdr:style>
      <xdr:txBody>
        <a:bodyPr lIns="90000" tIns="45000" rIns="90000" bIns="45000" anchor="ctr">
          <a:noAutofit/>
        </a:bodyPr>
        <a:lstStyle/>
        <a:p>
          <a:pPr algn="ctr">
            <a:lnSpc>
              <a:spcPct val="100000"/>
            </a:lnSpc>
          </a:pPr>
          <a:r>
            <a:rPr lang="es-CO" sz="1600" b="0" strike="noStrike" spc="-1">
              <a:solidFill>
                <a:srgbClr val="FFFFFF"/>
              </a:solidFill>
              <a:latin typeface="Century Gothic"/>
            </a:rPr>
            <a:t>ANEXO.  HOJAS DE VIDA DE LOS INDICADORES MPI-MPD</a:t>
          </a:r>
          <a:endParaRPr lang="es-CO" sz="1600" b="0" strike="noStrike" spc="-1">
            <a:latin typeface="Times New Roman"/>
          </a:endParaRPr>
        </a:p>
      </xdr:txBody>
    </xdr:sp>
    <xdr:clientData/>
  </xdr:twoCellAnchor>
  <xdr:twoCellAnchor editAs="absolute">
    <xdr:from>
      <xdr:col>13</xdr:col>
      <xdr:colOff>704160</xdr:colOff>
      <xdr:row>16</xdr:row>
      <xdr:rowOff>102240</xdr:rowOff>
    </xdr:from>
    <xdr:to>
      <xdr:col>19</xdr:col>
      <xdr:colOff>304920</xdr:colOff>
      <xdr:row>18</xdr:row>
      <xdr:rowOff>27720</xdr:rowOff>
    </xdr:to>
    <xdr:sp macro="" textlink="">
      <xdr:nvSpPr>
        <xdr:cNvPr id="9" name="CustomShape 1">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17159400" y="8341200"/>
          <a:ext cx="4435560" cy="916200"/>
        </a:xfrm>
        <a:prstGeom prst="roundRect">
          <a:avLst>
            <a:gd name="adj" fmla="val 16667"/>
          </a:avLst>
        </a:prstGeom>
        <a:solidFill>
          <a:srgbClr val="879739"/>
        </a:solidFill>
        <a:ln>
          <a:solidFill>
            <a:srgbClr val="879739"/>
          </a:solidFill>
        </a:ln>
        <a:effectLst>
          <a:softEdge rad="0"/>
        </a:effectLst>
      </xdr:spPr>
      <xdr:style>
        <a:lnRef idx="1">
          <a:schemeClr val="accent5"/>
        </a:lnRef>
        <a:fillRef idx="2">
          <a:schemeClr val="accent5"/>
        </a:fillRef>
        <a:effectRef idx="1">
          <a:schemeClr val="accent5"/>
        </a:effectRef>
        <a:fontRef idx="minor"/>
      </xdr:style>
      <xdr:txBody>
        <a:bodyPr lIns="90000" tIns="45000" rIns="90000" bIns="45000" anchor="ctr">
          <a:noAutofit/>
        </a:bodyPr>
        <a:lstStyle/>
        <a:p>
          <a:pPr algn="ctr">
            <a:lnSpc>
              <a:spcPct val="100000"/>
            </a:lnSpc>
          </a:pPr>
          <a:r>
            <a:rPr lang="es-CO" sz="1600" b="0" strike="noStrike" spc="-1">
              <a:solidFill>
                <a:srgbClr val="FFFFFF"/>
              </a:solidFill>
              <a:latin typeface="Century Gothic"/>
            </a:rPr>
            <a:t>6.  SEGUIMIENTO PRESUPUESTAL</a:t>
          </a:r>
          <a:endParaRPr lang="es-CO" sz="1600" b="0" strike="noStrike" spc="-1">
            <a:latin typeface="Times New Roman"/>
          </a:endParaRPr>
        </a:p>
      </xdr:txBody>
    </xdr:sp>
    <xdr:clientData/>
  </xdr:twoCellAnchor>
  <xdr:twoCellAnchor editAs="absolute">
    <xdr:from>
      <xdr:col>13</xdr:col>
      <xdr:colOff>704160</xdr:colOff>
      <xdr:row>18</xdr:row>
      <xdr:rowOff>190800</xdr:rowOff>
    </xdr:from>
    <xdr:to>
      <xdr:col>19</xdr:col>
      <xdr:colOff>304920</xdr:colOff>
      <xdr:row>20</xdr:row>
      <xdr:rowOff>156960</xdr:rowOff>
    </xdr:to>
    <xdr:sp macro="" textlink="">
      <xdr:nvSpPr>
        <xdr:cNvPr id="10" name="CustomShape 1">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17159400" y="9420480"/>
          <a:ext cx="4435560" cy="956520"/>
        </a:xfrm>
        <a:prstGeom prst="roundRect">
          <a:avLst>
            <a:gd name="adj" fmla="val 16667"/>
          </a:avLst>
        </a:prstGeom>
        <a:solidFill>
          <a:srgbClr val="879739"/>
        </a:solidFill>
        <a:ln>
          <a:solidFill>
            <a:srgbClr val="879739"/>
          </a:solidFill>
        </a:ln>
        <a:effectLst>
          <a:softEdge rad="0"/>
        </a:effectLst>
      </xdr:spPr>
      <xdr:style>
        <a:lnRef idx="1">
          <a:schemeClr val="accent5"/>
        </a:lnRef>
        <a:fillRef idx="2">
          <a:schemeClr val="accent5"/>
        </a:fillRef>
        <a:effectRef idx="1">
          <a:schemeClr val="accent5"/>
        </a:effectRef>
        <a:fontRef idx="minor"/>
      </xdr:style>
      <xdr:txBody>
        <a:bodyPr lIns="90000" tIns="45000" rIns="90000" bIns="45000" anchor="ctr">
          <a:noAutofit/>
        </a:bodyPr>
        <a:lstStyle/>
        <a:p>
          <a:pPr algn="ctr">
            <a:lnSpc>
              <a:spcPct val="100000"/>
            </a:lnSpc>
          </a:pPr>
          <a:r>
            <a:rPr lang="es-CO" sz="1600" b="0" strike="noStrike" spc="-1">
              <a:solidFill>
                <a:srgbClr val="FFFFFF"/>
              </a:solidFill>
              <a:latin typeface="Century Gothic"/>
            </a:rPr>
            <a:t>7. TERRITORIALIZACIÓN</a:t>
          </a:r>
          <a:endParaRPr lang="es-CO" sz="1600" b="0" strike="noStrike" spc="-1">
            <a:latin typeface="Times New Roman"/>
          </a:endParaRPr>
        </a:p>
      </xdr:txBody>
    </xdr:sp>
    <xdr:clientData/>
  </xdr:twoCellAnchor>
  <xdr:twoCellAnchor>
    <xdr:from>
      <xdr:col>1</xdr:col>
      <xdr:colOff>784440</xdr:colOff>
      <xdr:row>0</xdr:row>
      <xdr:rowOff>76320</xdr:rowOff>
    </xdr:from>
    <xdr:to>
      <xdr:col>2</xdr:col>
      <xdr:colOff>1503000</xdr:colOff>
      <xdr:row>3</xdr:row>
      <xdr:rowOff>180000</xdr:rowOff>
    </xdr:to>
    <xdr:pic>
      <xdr:nvPicPr>
        <xdr:cNvPr id="11" name="Imagen 1">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9"/>
        <a:srcRect l="20642" t="5856" r="19596" b="9150"/>
        <a:stretch/>
      </xdr:blipFill>
      <xdr:spPr>
        <a:xfrm>
          <a:off x="1318320" y="76320"/>
          <a:ext cx="1637280" cy="15321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25</xdr:col>
      <xdr:colOff>0</xdr:colOff>
      <xdr:row>1</xdr:row>
      <xdr:rowOff>0</xdr:rowOff>
    </xdr:from>
    <xdr:to>
      <xdr:col>25</xdr:col>
      <xdr:colOff>35640</xdr:colOff>
      <xdr:row>1</xdr:row>
      <xdr:rowOff>6840</xdr:rowOff>
    </xdr:to>
    <xdr:pic>
      <xdr:nvPicPr>
        <xdr:cNvPr id="43" name="1 Imagen" descr="http://intranetsdm.movilidadbogota.gov.co:7778/images/pobtrans.gif">
          <a:extLst>
            <a:ext uri="{FF2B5EF4-FFF2-40B4-BE49-F238E27FC236}">
              <a16:creationId xmlns:a16="http://schemas.microsoft.com/office/drawing/2014/main" id="{00000000-0008-0000-0D00-00002B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44" name="1 Imagen" descr="http://intranetsdm.movilidadbogota.gov.co:7778/images/pobtrans.gif">
          <a:extLst>
            <a:ext uri="{FF2B5EF4-FFF2-40B4-BE49-F238E27FC236}">
              <a16:creationId xmlns:a16="http://schemas.microsoft.com/office/drawing/2014/main" id="{00000000-0008-0000-0D00-00002C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45" name="1 Imagen" descr="http://intranetsdm.movilidadbogota.gov.co:7778/images/pobtrans.gif">
          <a:extLst>
            <a:ext uri="{FF2B5EF4-FFF2-40B4-BE49-F238E27FC236}">
              <a16:creationId xmlns:a16="http://schemas.microsoft.com/office/drawing/2014/main" id="{00000000-0008-0000-0D00-00002D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46" name="1 Imagen" descr="http://intranetsdm.movilidadbogota.gov.co:7778/images/pobtrans.gif">
          <a:extLst>
            <a:ext uri="{FF2B5EF4-FFF2-40B4-BE49-F238E27FC236}">
              <a16:creationId xmlns:a16="http://schemas.microsoft.com/office/drawing/2014/main" id="{00000000-0008-0000-0D00-00002E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47" name="1 Imagen" descr="http://intranetsdm.movilidadbogota.gov.co:7778/images/pobtrans.gif">
          <a:extLst>
            <a:ext uri="{FF2B5EF4-FFF2-40B4-BE49-F238E27FC236}">
              <a16:creationId xmlns:a16="http://schemas.microsoft.com/office/drawing/2014/main" id="{00000000-0008-0000-0D00-00002F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48" name="1 Imagen" descr="http://intranetsdm.movilidadbogota.gov.co:7778/images/pobtrans.gif">
          <a:extLst>
            <a:ext uri="{FF2B5EF4-FFF2-40B4-BE49-F238E27FC236}">
              <a16:creationId xmlns:a16="http://schemas.microsoft.com/office/drawing/2014/main" id="{00000000-0008-0000-0D00-000030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49" name="1 Imagen" descr="http://intranetsdm.movilidadbogota.gov.co:7778/images/pobtrans.gif">
          <a:extLst>
            <a:ext uri="{FF2B5EF4-FFF2-40B4-BE49-F238E27FC236}">
              <a16:creationId xmlns:a16="http://schemas.microsoft.com/office/drawing/2014/main" id="{00000000-0008-0000-0D00-000031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50" name="1 Imagen" descr="http://intranetsdm.movilidadbogota.gov.co:7778/images/pobtrans.gif">
          <a:extLst>
            <a:ext uri="{FF2B5EF4-FFF2-40B4-BE49-F238E27FC236}">
              <a16:creationId xmlns:a16="http://schemas.microsoft.com/office/drawing/2014/main" id="{00000000-0008-0000-0D00-000032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51" name="1 Imagen" descr="http://intranetsdm.movilidadbogota.gov.co:7778/images/pobtrans.gif">
          <a:extLst>
            <a:ext uri="{FF2B5EF4-FFF2-40B4-BE49-F238E27FC236}">
              <a16:creationId xmlns:a16="http://schemas.microsoft.com/office/drawing/2014/main" id="{00000000-0008-0000-0D00-000033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52" name="1 Imagen" descr="http://intranetsdm.movilidadbogota.gov.co:7778/images/pobtrans.gif">
          <a:extLst>
            <a:ext uri="{FF2B5EF4-FFF2-40B4-BE49-F238E27FC236}">
              <a16:creationId xmlns:a16="http://schemas.microsoft.com/office/drawing/2014/main" id="{00000000-0008-0000-0D00-000034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53" name="1 Imagen" descr="http://intranetsdm.movilidadbogota.gov.co:7778/images/pobtrans.gif">
          <a:extLst>
            <a:ext uri="{FF2B5EF4-FFF2-40B4-BE49-F238E27FC236}">
              <a16:creationId xmlns:a16="http://schemas.microsoft.com/office/drawing/2014/main" id="{00000000-0008-0000-0D00-000035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54" name="1 Imagen" descr="http://intranetsdm.movilidadbogota.gov.co:7778/images/pobtrans.gif">
          <a:extLst>
            <a:ext uri="{FF2B5EF4-FFF2-40B4-BE49-F238E27FC236}">
              <a16:creationId xmlns:a16="http://schemas.microsoft.com/office/drawing/2014/main" id="{00000000-0008-0000-0D00-000036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55" name="1 Imagen" descr="http://intranetsdm.movilidadbogota.gov.co:7778/images/pobtrans.gif">
          <a:extLst>
            <a:ext uri="{FF2B5EF4-FFF2-40B4-BE49-F238E27FC236}">
              <a16:creationId xmlns:a16="http://schemas.microsoft.com/office/drawing/2014/main" id="{00000000-0008-0000-0D00-000037000000}"/>
            </a:ext>
          </a:extLst>
        </xdr:cNvPr>
        <xdr:cNvPicPr/>
      </xdr:nvPicPr>
      <xdr:blipFill>
        <a:blip xmlns:r="http://schemas.openxmlformats.org/officeDocument/2006/relationships" r:embed="rId2"/>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56" name="1 Imagen" descr="http://intranetsdm.movilidadbogota.gov.co:7778/images/pobtrans.gif">
          <a:extLst>
            <a:ext uri="{FF2B5EF4-FFF2-40B4-BE49-F238E27FC236}">
              <a16:creationId xmlns:a16="http://schemas.microsoft.com/office/drawing/2014/main" id="{00000000-0008-0000-0D00-000038000000}"/>
            </a:ext>
          </a:extLst>
        </xdr:cNvPr>
        <xdr:cNvPicPr/>
      </xdr:nvPicPr>
      <xdr:blipFill>
        <a:blip xmlns:r="http://schemas.openxmlformats.org/officeDocument/2006/relationships" r:embed="rId2"/>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57" name="1 Imagen" descr="http://intranetsdm.movilidadbogota.gov.co:7778/images/pobtrans.gif">
          <a:extLst>
            <a:ext uri="{FF2B5EF4-FFF2-40B4-BE49-F238E27FC236}">
              <a16:creationId xmlns:a16="http://schemas.microsoft.com/office/drawing/2014/main" id="{00000000-0008-0000-0D00-000039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58" name="1 Imagen" descr="http://intranetsdm.movilidadbogota.gov.co:7778/images/pobtrans.gif">
          <a:extLst>
            <a:ext uri="{FF2B5EF4-FFF2-40B4-BE49-F238E27FC236}">
              <a16:creationId xmlns:a16="http://schemas.microsoft.com/office/drawing/2014/main" id="{00000000-0008-0000-0D00-00003A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59" name="1 Imagen" descr="http://intranetsdm.movilidadbogota.gov.co:7778/images/pobtrans.gif">
          <a:extLst>
            <a:ext uri="{FF2B5EF4-FFF2-40B4-BE49-F238E27FC236}">
              <a16:creationId xmlns:a16="http://schemas.microsoft.com/office/drawing/2014/main" id="{00000000-0008-0000-0D00-00003B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60" name="1 Imagen" descr="http://intranetsdm.movilidadbogota.gov.co:7778/images/pobtrans.gif">
          <a:extLst>
            <a:ext uri="{FF2B5EF4-FFF2-40B4-BE49-F238E27FC236}">
              <a16:creationId xmlns:a16="http://schemas.microsoft.com/office/drawing/2014/main" id="{00000000-0008-0000-0D00-00003C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61" name="1 Imagen" descr="http://intranetsdm.movilidadbogota.gov.co:7778/images/pobtrans.gif">
          <a:extLst>
            <a:ext uri="{FF2B5EF4-FFF2-40B4-BE49-F238E27FC236}">
              <a16:creationId xmlns:a16="http://schemas.microsoft.com/office/drawing/2014/main" id="{00000000-0008-0000-0D00-00003D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62" name="1 Imagen" descr="http://intranetsdm.movilidadbogota.gov.co:7778/images/pobtrans.gif">
          <a:extLst>
            <a:ext uri="{FF2B5EF4-FFF2-40B4-BE49-F238E27FC236}">
              <a16:creationId xmlns:a16="http://schemas.microsoft.com/office/drawing/2014/main" id="{00000000-0008-0000-0D00-00003E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63" name="1 Imagen" descr="http://intranetsdm.movilidadbogota.gov.co:7778/images/pobtrans.gif">
          <a:extLst>
            <a:ext uri="{FF2B5EF4-FFF2-40B4-BE49-F238E27FC236}">
              <a16:creationId xmlns:a16="http://schemas.microsoft.com/office/drawing/2014/main" id="{00000000-0008-0000-0D00-00003F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64" name="1 Imagen" descr="http://intranetsdm.movilidadbogota.gov.co:7778/images/pobtrans.gif">
          <a:extLst>
            <a:ext uri="{FF2B5EF4-FFF2-40B4-BE49-F238E27FC236}">
              <a16:creationId xmlns:a16="http://schemas.microsoft.com/office/drawing/2014/main" id="{00000000-0008-0000-0D00-000040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65" name="1 Imagen" descr="http://intranetsdm.movilidadbogota.gov.co:7778/images/pobtrans.gif">
          <a:extLst>
            <a:ext uri="{FF2B5EF4-FFF2-40B4-BE49-F238E27FC236}">
              <a16:creationId xmlns:a16="http://schemas.microsoft.com/office/drawing/2014/main" id="{00000000-0008-0000-0D00-000041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66" name="1 Imagen" descr="http://intranetsdm.movilidadbogota.gov.co:7778/images/pobtrans.gif">
          <a:extLst>
            <a:ext uri="{FF2B5EF4-FFF2-40B4-BE49-F238E27FC236}">
              <a16:creationId xmlns:a16="http://schemas.microsoft.com/office/drawing/2014/main" id="{00000000-0008-0000-0D00-000042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67" name="1 Imagen" descr="http://intranetsdm.movilidadbogota.gov.co:7778/images/pobtrans.gif">
          <a:extLst>
            <a:ext uri="{FF2B5EF4-FFF2-40B4-BE49-F238E27FC236}">
              <a16:creationId xmlns:a16="http://schemas.microsoft.com/office/drawing/2014/main" id="{00000000-0008-0000-0D00-000043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68" name="1 Imagen" descr="http://intranetsdm.movilidadbogota.gov.co:7778/images/pobtrans.gif">
          <a:extLst>
            <a:ext uri="{FF2B5EF4-FFF2-40B4-BE49-F238E27FC236}">
              <a16:creationId xmlns:a16="http://schemas.microsoft.com/office/drawing/2014/main" id="{00000000-0008-0000-0D00-000044000000}"/>
            </a:ext>
          </a:extLst>
        </xdr:cNvPr>
        <xdr:cNvPicPr/>
      </xdr:nvPicPr>
      <xdr:blipFill>
        <a:blip xmlns:r="http://schemas.openxmlformats.org/officeDocument/2006/relationships" r:embed="rId1"/>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69" name="1 Imagen" descr="http://intranetsdm.movilidadbogota.gov.co:7778/images/pobtrans.gif">
          <a:extLst>
            <a:ext uri="{FF2B5EF4-FFF2-40B4-BE49-F238E27FC236}">
              <a16:creationId xmlns:a16="http://schemas.microsoft.com/office/drawing/2014/main" id="{00000000-0008-0000-0D00-000045000000}"/>
            </a:ext>
          </a:extLst>
        </xdr:cNvPr>
        <xdr:cNvPicPr/>
      </xdr:nvPicPr>
      <xdr:blipFill>
        <a:blip xmlns:r="http://schemas.openxmlformats.org/officeDocument/2006/relationships" r:embed="rId2"/>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35640</xdr:colOff>
      <xdr:row>1</xdr:row>
      <xdr:rowOff>6840</xdr:rowOff>
    </xdr:to>
    <xdr:pic>
      <xdr:nvPicPr>
        <xdr:cNvPr id="70" name="1 Imagen" descr="http://intranetsdm.movilidadbogota.gov.co:7778/images/pobtrans.gif">
          <a:extLst>
            <a:ext uri="{FF2B5EF4-FFF2-40B4-BE49-F238E27FC236}">
              <a16:creationId xmlns:a16="http://schemas.microsoft.com/office/drawing/2014/main" id="{00000000-0008-0000-0D00-000046000000}"/>
            </a:ext>
          </a:extLst>
        </xdr:cNvPr>
        <xdr:cNvPicPr/>
      </xdr:nvPicPr>
      <xdr:blipFill>
        <a:blip xmlns:r="http://schemas.openxmlformats.org/officeDocument/2006/relationships" r:embed="rId2"/>
        <a:stretch/>
      </xdr:blipFill>
      <xdr:spPr>
        <a:xfrm>
          <a:off x="35018640" y="342720"/>
          <a:ext cx="35640" cy="684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30"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31"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32"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33"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34"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35"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36"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37"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38"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39"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40"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41"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42" name="1 Imagen" descr="http://intranetsdm.movilidadbogota.gov.co:7778/images/pobtrans.gif"/>
        <xdr:cNvPicPr/>
      </xdr:nvPicPr>
      <xdr:blipFill>
        <a:blip xmlns:r="http://schemas.openxmlformats.org/officeDocument/2006/relationships" r:embed="rId2"/>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71" name="1 Imagen" descr="http://intranetsdm.movilidadbogota.gov.co:7778/images/pobtrans.gif"/>
        <xdr:cNvPicPr/>
      </xdr:nvPicPr>
      <xdr:blipFill>
        <a:blip xmlns:r="http://schemas.openxmlformats.org/officeDocument/2006/relationships" r:embed="rId2"/>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72"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73"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74"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75"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76"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77"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78"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79"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80"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81"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82"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83" name="1 Imagen" descr="http://intranetsdm.movilidadbogota.gov.co:7778/images/pobtrans.gif"/>
        <xdr:cNvPicPr/>
      </xdr:nvPicPr>
      <xdr:blipFill>
        <a:blip xmlns:r="http://schemas.openxmlformats.org/officeDocument/2006/relationships" r:embed="rId1"/>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84" name="1 Imagen" descr="http://intranetsdm.movilidadbogota.gov.co:7778/images/pobtrans.gif"/>
        <xdr:cNvPicPr/>
      </xdr:nvPicPr>
      <xdr:blipFill>
        <a:blip xmlns:r="http://schemas.openxmlformats.org/officeDocument/2006/relationships" r:embed="rId2"/>
        <a:stretch/>
      </xdr:blipFill>
      <xdr:spPr>
        <a:xfrm>
          <a:off x="34404300" y="180975"/>
          <a:ext cx="34920" cy="6120"/>
        </a:xfrm>
        <a:prstGeom prst="rect">
          <a:avLst/>
        </a:prstGeom>
        <a:ln>
          <a:noFill/>
        </a:ln>
      </xdr:spPr>
    </xdr:pic>
    <xdr:clientData/>
  </xdr:twoCellAnchor>
  <xdr:twoCellAnchor editAs="oneCell">
    <xdr:from>
      <xdr:col>25</xdr:col>
      <xdr:colOff>0</xdr:colOff>
      <xdr:row>1</xdr:row>
      <xdr:rowOff>0</xdr:rowOff>
    </xdr:from>
    <xdr:to>
      <xdr:col>25</xdr:col>
      <xdr:colOff>34920</xdr:colOff>
      <xdr:row>1</xdr:row>
      <xdr:rowOff>6120</xdr:rowOff>
    </xdr:to>
    <xdr:pic>
      <xdr:nvPicPr>
        <xdr:cNvPr id="85" name="1 Imagen" descr="http://intranetsdm.movilidadbogota.gov.co:7778/images/pobtrans.gif"/>
        <xdr:cNvPicPr/>
      </xdr:nvPicPr>
      <xdr:blipFill>
        <a:blip xmlns:r="http://schemas.openxmlformats.org/officeDocument/2006/relationships" r:embed="rId2"/>
        <a:stretch/>
      </xdr:blipFill>
      <xdr:spPr>
        <a:xfrm>
          <a:off x="34404300" y="180975"/>
          <a:ext cx="34920" cy="6120"/>
        </a:xfrm>
        <a:prstGeom prst="rect">
          <a:avLst/>
        </a:prstGeom>
        <a:ln>
          <a:noFill/>
        </a:ln>
      </xdr:spPr>
    </xdr:pic>
    <xdr:clientData/>
  </xdr:twoCellAnchor>
  <xdr:oneCellAnchor>
    <xdr:from>
      <xdr:col>21</xdr:col>
      <xdr:colOff>0</xdr:colOff>
      <xdr:row>1</xdr:row>
      <xdr:rowOff>0</xdr:rowOff>
    </xdr:from>
    <xdr:ext cx="38100" cy="9525"/>
    <xdr:pic>
      <xdr:nvPicPr>
        <xdr:cNvPr id="86"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87"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88"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89"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90"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91"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92"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93"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94"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95"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96"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97"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98" name="image4.png" descr="http://intranetsdm.movilidadbogota.gov.co:7778/images/pobtrans.gif"/>
        <xdr:cNvPicPr preferRelativeResize="0"/>
      </xdr:nvPicPr>
      <xdr:blipFill>
        <a:blip xmlns:r="http://schemas.openxmlformats.org/officeDocument/2006/relationships" r:embed="rId2"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99" name="image4.png" descr="http://intranetsdm.movilidadbogota.gov.co:7778/images/pobtrans.gif"/>
        <xdr:cNvPicPr preferRelativeResize="0"/>
      </xdr:nvPicPr>
      <xdr:blipFill>
        <a:blip xmlns:r="http://schemas.openxmlformats.org/officeDocument/2006/relationships" r:embed="rId2"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00"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01"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02"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03"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04"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05"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06"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07"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08"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09"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10"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11" name="image3.png" descr="http://intranetsdm.movilidadbogota.gov.co:7778/images/pobtrans.gif"/>
        <xdr:cNvPicPr preferRelativeResize="0"/>
      </xdr:nvPicPr>
      <xdr:blipFill>
        <a:blip xmlns:r="http://schemas.openxmlformats.org/officeDocument/2006/relationships" r:embed="rId3"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12" name="image4.png" descr="http://intranetsdm.movilidadbogota.gov.co:7778/images/pobtrans.gif"/>
        <xdr:cNvPicPr preferRelativeResize="0"/>
      </xdr:nvPicPr>
      <xdr:blipFill>
        <a:blip xmlns:r="http://schemas.openxmlformats.org/officeDocument/2006/relationships" r:embed="rId2" cstate="print"/>
        <a:stretch>
          <a:fillRect/>
        </a:stretch>
      </xdr:blipFill>
      <xdr:spPr>
        <a:xfrm>
          <a:off x="28975050" y="180975"/>
          <a:ext cx="38100" cy="9525"/>
        </a:xfrm>
        <a:prstGeom prst="rect">
          <a:avLst/>
        </a:prstGeom>
        <a:noFill/>
      </xdr:spPr>
    </xdr:pic>
    <xdr:clientData fLocksWithSheet="0"/>
  </xdr:oneCellAnchor>
  <xdr:oneCellAnchor>
    <xdr:from>
      <xdr:col>21</xdr:col>
      <xdr:colOff>0</xdr:colOff>
      <xdr:row>1</xdr:row>
      <xdr:rowOff>0</xdr:rowOff>
    </xdr:from>
    <xdr:ext cx="38100" cy="9525"/>
    <xdr:pic>
      <xdr:nvPicPr>
        <xdr:cNvPr id="113" name="image4.png" descr="http://intranetsdm.movilidadbogota.gov.co:7778/images/pobtrans.gif"/>
        <xdr:cNvPicPr preferRelativeResize="0"/>
      </xdr:nvPicPr>
      <xdr:blipFill>
        <a:blip xmlns:r="http://schemas.openxmlformats.org/officeDocument/2006/relationships" r:embed="rId2" cstate="print"/>
        <a:stretch>
          <a:fillRect/>
        </a:stretch>
      </xdr:blipFill>
      <xdr:spPr>
        <a:xfrm>
          <a:off x="28975050" y="180975"/>
          <a:ext cx="38100" cy="95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absolute">
    <xdr:from>
      <xdr:col>30</xdr:col>
      <xdr:colOff>1051118</xdr:colOff>
      <xdr:row>26</xdr:row>
      <xdr:rowOff>237454</xdr:rowOff>
    </xdr:from>
    <xdr:to>
      <xdr:col>32</xdr:col>
      <xdr:colOff>807570</xdr:colOff>
      <xdr:row>28</xdr:row>
      <xdr:rowOff>6784</xdr:rowOff>
    </xdr:to>
    <xdr:sp macro="" textlink="">
      <xdr:nvSpPr>
        <xdr:cNvPr id="10" name="CustomShape 1">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27864000" y="17831160"/>
          <a:ext cx="1674000" cy="340920"/>
        </a:xfrm>
        <a:prstGeom prst="leftArrow">
          <a:avLst>
            <a:gd name="adj1" fmla="val 100000"/>
            <a:gd name="adj2" fmla="val 60586"/>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INDICE </a:t>
          </a:r>
          <a:endParaRPr lang="es-CO" sz="1400" b="0" strike="noStrike" spc="-1">
            <a:latin typeface="Times New Roman"/>
          </a:endParaRPr>
        </a:p>
      </xdr:txBody>
    </xdr:sp>
    <xdr:clientData/>
  </xdr:twoCellAnchor>
  <xdr:twoCellAnchor editAs="absolute">
    <xdr:from>
      <xdr:col>32</xdr:col>
      <xdr:colOff>917318</xdr:colOff>
      <xdr:row>26</xdr:row>
      <xdr:rowOff>232414</xdr:rowOff>
    </xdr:from>
    <xdr:to>
      <xdr:col>32</xdr:col>
      <xdr:colOff>2568945</xdr:colOff>
      <xdr:row>28</xdr:row>
      <xdr:rowOff>1744</xdr:rowOff>
    </xdr:to>
    <xdr:sp macro="" textlink="">
      <xdr:nvSpPr>
        <xdr:cNvPr id="11" name="CustomShape 1">
          <a:hlinkClick xmlns:r="http://schemas.openxmlformats.org/officeDocument/2006/relationships" r:id="rId2"/>
          <a:extLst>
            <a:ext uri="{FF2B5EF4-FFF2-40B4-BE49-F238E27FC236}">
              <a16:creationId xmlns:a16="http://schemas.microsoft.com/office/drawing/2014/main" id="{00000000-0008-0000-0200-00000B000000}"/>
            </a:ext>
          </a:extLst>
        </xdr:cNvPr>
        <xdr:cNvSpPr/>
      </xdr:nvSpPr>
      <xdr:spPr>
        <a:xfrm>
          <a:off x="29707560" y="17826120"/>
          <a:ext cx="1711800" cy="340920"/>
        </a:xfrm>
        <a:prstGeom prst="leftArrow">
          <a:avLst>
            <a:gd name="adj1" fmla="val 100000"/>
            <a:gd name="adj2" fmla="val 0"/>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GLOSARIO</a:t>
          </a:r>
          <a:endParaRPr lang="es-CO" sz="1400" b="0" strike="noStrike" spc="-1">
            <a:latin typeface="Times New Roman"/>
          </a:endParaRPr>
        </a:p>
      </xdr:txBody>
    </xdr:sp>
    <xdr:clientData/>
  </xdr:twoCellAnchor>
  <xdr:twoCellAnchor editAs="absolute">
    <xdr:from>
      <xdr:col>33</xdr:col>
      <xdr:colOff>32651</xdr:colOff>
      <xdr:row>26</xdr:row>
      <xdr:rowOff>232414</xdr:rowOff>
    </xdr:from>
    <xdr:to>
      <xdr:col>34</xdr:col>
      <xdr:colOff>387881</xdr:colOff>
      <xdr:row>28</xdr:row>
      <xdr:rowOff>1744</xdr:rowOff>
    </xdr:to>
    <xdr:sp macro="" textlink="">
      <xdr:nvSpPr>
        <xdr:cNvPr id="12" name="CustomShape 1">
          <a:hlinkClick xmlns:r="http://schemas.openxmlformats.org/officeDocument/2006/relationships" r:id="rId3"/>
          <a:extLst>
            <a:ext uri="{FF2B5EF4-FFF2-40B4-BE49-F238E27FC236}">
              <a16:creationId xmlns:a16="http://schemas.microsoft.com/office/drawing/2014/main" id="{00000000-0008-0000-0200-00000C000000}"/>
            </a:ext>
          </a:extLst>
        </xdr:cNvPr>
        <xdr:cNvSpPr/>
      </xdr:nvSpPr>
      <xdr:spPr>
        <a:xfrm flipH="1">
          <a:off x="31538160" y="17826120"/>
          <a:ext cx="1704960" cy="340920"/>
        </a:xfrm>
        <a:prstGeom prst="leftArrow">
          <a:avLst>
            <a:gd name="adj1" fmla="val 100000"/>
            <a:gd name="adj2" fmla="val 46148"/>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200" b="1" strike="noStrike" spc="-1">
              <a:solidFill>
                <a:srgbClr val="FFFFFF"/>
              </a:solidFill>
              <a:latin typeface="Calibri"/>
            </a:rPr>
            <a:t>INSTRUCCIONES</a:t>
          </a:r>
          <a:endParaRPr lang="es-CO" sz="12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540000</xdr:colOff>
      <xdr:row>41</xdr:row>
      <xdr:rowOff>47880</xdr:rowOff>
    </xdr:from>
    <xdr:to>
      <xdr:col>8</xdr:col>
      <xdr:colOff>391680</xdr:colOff>
      <xdr:row>42</xdr:row>
      <xdr:rowOff>163080</xdr:rowOff>
    </xdr:to>
    <xdr:sp macro="" textlink="">
      <xdr:nvSpPr>
        <xdr:cNvPr id="13" name="CustomShape 1">
          <a:hlinkClick xmlns:r="http://schemas.openxmlformats.org/officeDocument/2006/relationships" r:id="rId1"/>
          <a:extLst>
            <a:ext uri="{FF2B5EF4-FFF2-40B4-BE49-F238E27FC236}">
              <a16:creationId xmlns:a16="http://schemas.microsoft.com/office/drawing/2014/main" id="{00000000-0008-0000-0300-00000D000000}"/>
            </a:ext>
          </a:extLst>
        </xdr:cNvPr>
        <xdr:cNvSpPr/>
      </xdr:nvSpPr>
      <xdr:spPr>
        <a:xfrm>
          <a:off x="18622800" y="12239640"/>
          <a:ext cx="1503720" cy="305640"/>
        </a:xfrm>
        <a:prstGeom prst="leftArrow">
          <a:avLst>
            <a:gd name="adj1" fmla="val 100000"/>
            <a:gd name="adj2" fmla="val 60586"/>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INDICE </a:t>
          </a:r>
          <a:endParaRPr lang="es-CO" sz="1400" b="0" strike="noStrike" spc="-1">
            <a:latin typeface="Times New Roman"/>
          </a:endParaRPr>
        </a:p>
      </xdr:txBody>
    </xdr:sp>
    <xdr:clientData/>
  </xdr:twoCellAnchor>
  <xdr:twoCellAnchor editAs="absolute">
    <xdr:from>
      <xdr:col>8</xdr:col>
      <xdr:colOff>513360</xdr:colOff>
      <xdr:row>41</xdr:row>
      <xdr:rowOff>44280</xdr:rowOff>
    </xdr:from>
    <xdr:to>
      <xdr:col>10</xdr:col>
      <xdr:colOff>384120</xdr:colOff>
      <xdr:row>42</xdr:row>
      <xdr:rowOff>159480</xdr:rowOff>
    </xdr:to>
    <xdr:sp macro="" textlink="">
      <xdr:nvSpPr>
        <xdr:cNvPr id="14" name="CustomShape 1">
          <a:hlinkClick xmlns:r="http://schemas.openxmlformats.org/officeDocument/2006/relationships" r:id="rId2"/>
          <a:extLst>
            <a:ext uri="{FF2B5EF4-FFF2-40B4-BE49-F238E27FC236}">
              <a16:creationId xmlns:a16="http://schemas.microsoft.com/office/drawing/2014/main" id="{00000000-0008-0000-0300-00000E000000}"/>
            </a:ext>
          </a:extLst>
        </xdr:cNvPr>
        <xdr:cNvSpPr/>
      </xdr:nvSpPr>
      <xdr:spPr>
        <a:xfrm>
          <a:off x="20248200" y="12236040"/>
          <a:ext cx="1523160" cy="305640"/>
        </a:xfrm>
        <a:prstGeom prst="leftArrow">
          <a:avLst>
            <a:gd name="adj1" fmla="val 100000"/>
            <a:gd name="adj2" fmla="val 0"/>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GLOSARIO</a:t>
          </a:r>
          <a:endParaRPr lang="es-CO" sz="1400" b="0" strike="noStrike" spc="-1">
            <a:latin typeface="Times New Roman"/>
          </a:endParaRPr>
        </a:p>
      </xdr:txBody>
    </xdr:sp>
    <xdr:clientData/>
  </xdr:twoCellAnchor>
  <xdr:twoCellAnchor editAs="absolute">
    <xdr:from>
      <xdr:col>10</xdr:col>
      <xdr:colOff>488520</xdr:colOff>
      <xdr:row>41</xdr:row>
      <xdr:rowOff>44280</xdr:rowOff>
    </xdr:from>
    <xdr:to>
      <xdr:col>13</xdr:col>
      <xdr:colOff>885240</xdr:colOff>
      <xdr:row>42</xdr:row>
      <xdr:rowOff>159480</xdr:rowOff>
    </xdr:to>
    <xdr:sp macro="" textlink="">
      <xdr:nvSpPr>
        <xdr:cNvPr id="15" name="CustomShape 1">
          <a:hlinkClick xmlns:r="http://schemas.openxmlformats.org/officeDocument/2006/relationships" r:id="rId3"/>
          <a:extLst>
            <a:ext uri="{FF2B5EF4-FFF2-40B4-BE49-F238E27FC236}">
              <a16:creationId xmlns:a16="http://schemas.microsoft.com/office/drawing/2014/main" id="{00000000-0008-0000-0300-00000F000000}"/>
            </a:ext>
          </a:extLst>
        </xdr:cNvPr>
        <xdr:cNvSpPr/>
      </xdr:nvSpPr>
      <xdr:spPr>
        <a:xfrm flipH="1">
          <a:off x="21875760" y="12236040"/>
          <a:ext cx="1565640" cy="305640"/>
        </a:xfrm>
        <a:prstGeom prst="leftArrow">
          <a:avLst>
            <a:gd name="adj1" fmla="val 100000"/>
            <a:gd name="adj2" fmla="val 46148"/>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200" b="1" strike="noStrike" spc="-1">
              <a:solidFill>
                <a:srgbClr val="FFFFFF"/>
              </a:solidFill>
              <a:latin typeface="Calibri"/>
            </a:rPr>
            <a:t>INSTRUCCIONES</a:t>
          </a:r>
          <a:endParaRPr lang="es-CO" sz="12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1298768</xdr:colOff>
      <xdr:row>50</xdr:row>
      <xdr:rowOff>99720</xdr:rowOff>
    </xdr:from>
    <xdr:to>
      <xdr:col>18</xdr:col>
      <xdr:colOff>224944</xdr:colOff>
      <xdr:row>52</xdr:row>
      <xdr:rowOff>132840</xdr:rowOff>
    </xdr:to>
    <xdr:sp macro="" textlink="">
      <xdr:nvSpPr>
        <xdr:cNvPr id="16" name="CustomShape 1">
          <a:hlinkClick xmlns:r="http://schemas.openxmlformats.org/officeDocument/2006/relationships" r:id="rId1"/>
          <a:extLst>
            <a:ext uri="{FF2B5EF4-FFF2-40B4-BE49-F238E27FC236}">
              <a16:creationId xmlns:a16="http://schemas.microsoft.com/office/drawing/2014/main" id="{00000000-0008-0000-0400-000010000000}"/>
            </a:ext>
          </a:extLst>
        </xdr:cNvPr>
        <xdr:cNvSpPr/>
      </xdr:nvSpPr>
      <xdr:spPr>
        <a:xfrm>
          <a:off x="23076360" y="10710360"/>
          <a:ext cx="1452240" cy="433080"/>
        </a:xfrm>
        <a:prstGeom prst="leftArrow">
          <a:avLst>
            <a:gd name="adj1" fmla="val 100000"/>
            <a:gd name="adj2" fmla="val 60586"/>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INDICE </a:t>
          </a:r>
          <a:endParaRPr lang="es-CO" sz="1400" b="0" strike="noStrike" spc="-1">
            <a:latin typeface="Times New Roman"/>
          </a:endParaRPr>
        </a:p>
      </xdr:txBody>
    </xdr:sp>
    <xdr:clientData/>
  </xdr:twoCellAnchor>
  <xdr:twoCellAnchor editAs="absolute">
    <xdr:from>
      <xdr:col>18</xdr:col>
      <xdr:colOff>342304</xdr:colOff>
      <xdr:row>50</xdr:row>
      <xdr:rowOff>95400</xdr:rowOff>
    </xdr:from>
    <xdr:to>
      <xdr:col>18</xdr:col>
      <xdr:colOff>1693204</xdr:colOff>
      <xdr:row>52</xdr:row>
      <xdr:rowOff>128520</xdr:rowOff>
    </xdr:to>
    <xdr:sp macro="" textlink="">
      <xdr:nvSpPr>
        <xdr:cNvPr id="17" name="CustomShape 1">
          <a:hlinkClick xmlns:r="http://schemas.openxmlformats.org/officeDocument/2006/relationships" r:id="rId2"/>
          <a:extLst>
            <a:ext uri="{FF2B5EF4-FFF2-40B4-BE49-F238E27FC236}">
              <a16:creationId xmlns:a16="http://schemas.microsoft.com/office/drawing/2014/main" id="{00000000-0008-0000-0400-000011000000}"/>
            </a:ext>
          </a:extLst>
        </xdr:cNvPr>
        <xdr:cNvSpPr/>
      </xdr:nvSpPr>
      <xdr:spPr>
        <a:xfrm>
          <a:off x="24645960" y="10706040"/>
          <a:ext cx="1450440" cy="433080"/>
        </a:xfrm>
        <a:prstGeom prst="leftArrow">
          <a:avLst>
            <a:gd name="adj1" fmla="val 100000"/>
            <a:gd name="adj2" fmla="val 0"/>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GLOSARIO</a:t>
          </a:r>
          <a:endParaRPr lang="es-CO" sz="1400" b="0" strike="noStrike" spc="-1">
            <a:latin typeface="Times New Roman"/>
          </a:endParaRPr>
        </a:p>
      </xdr:txBody>
    </xdr:sp>
    <xdr:clientData/>
  </xdr:twoCellAnchor>
  <xdr:twoCellAnchor editAs="absolute">
    <xdr:from>
      <xdr:col>19</xdr:col>
      <xdr:colOff>78784</xdr:colOff>
      <xdr:row>50</xdr:row>
      <xdr:rowOff>95400</xdr:rowOff>
    </xdr:from>
    <xdr:to>
      <xdr:col>20</xdr:col>
      <xdr:colOff>159424</xdr:colOff>
      <xdr:row>52</xdr:row>
      <xdr:rowOff>128520</xdr:rowOff>
    </xdr:to>
    <xdr:sp macro="" textlink="">
      <xdr:nvSpPr>
        <xdr:cNvPr id="18" name="CustomShape 1">
          <a:hlinkClick xmlns:r="http://schemas.openxmlformats.org/officeDocument/2006/relationships" r:id="rId3"/>
          <a:extLst>
            <a:ext uri="{FF2B5EF4-FFF2-40B4-BE49-F238E27FC236}">
              <a16:creationId xmlns:a16="http://schemas.microsoft.com/office/drawing/2014/main" id="{00000000-0008-0000-0400-000012000000}"/>
            </a:ext>
          </a:extLst>
        </xdr:cNvPr>
        <xdr:cNvSpPr/>
      </xdr:nvSpPr>
      <xdr:spPr>
        <a:xfrm flipH="1">
          <a:off x="26196480" y="10706040"/>
          <a:ext cx="1451160" cy="433080"/>
        </a:xfrm>
        <a:prstGeom prst="leftArrow">
          <a:avLst>
            <a:gd name="adj1" fmla="val 100000"/>
            <a:gd name="adj2" fmla="val 46148"/>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200" b="1" strike="noStrike" spc="-1">
              <a:solidFill>
                <a:srgbClr val="FFFFFF"/>
              </a:solidFill>
              <a:latin typeface="Calibri"/>
            </a:rPr>
            <a:t>INSTRUCCIONES</a:t>
          </a:r>
          <a:endParaRPr lang="es-CO" sz="12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5</xdr:col>
      <xdr:colOff>880560</xdr:colOff>
      <xdr:row>59</xdr:row>
      <xdr:rowOff>73800</xdr:rowOff>
    </xdr:from>
    <xdr:to>
      <xdr:col>7</xdr:col>
      <xdr:colOff>46800</xdr:colOff>
      <xdr:row>61</xdr:row>
      <xdr:rowOff>53640</xdr:rowOff>
    </xdr:to>
    <xdr:sp macro="" textlink="">
      <xdr:nvSpPr>
        <xdr:cNvPr id="19" name="CustomShape 1">
          <a:hlinkClick xmlns:r="http://schemas.openxmlformats.org/officeDocument/2006/relationships" r:id="rId1"/>
          <a:extLst>
            <a:ext uri="{FF2B5EF4-FFF2-40B4-BE49-F238E27FC236}">
              <a16:creationId xmlns:a16="http://schemas.microsoft.com/office/drawing/2014/main" id="{00000000-0008-0000-0500-000013000000}"/>
            </a:ext>
          </a:extLst>
        </xdr:cNvPr>
        <xdr:cNvSpPr/>
      </xdr:nvSpPr>
      <xdr:spPr>
        <a:xfrm>
          <a:off x="12243600" y="11767680"/>
          <a:ext cx="1536840" cy="361080"/>
        </a:xfrm>
        <a:prstGeom prst="leftArrow">
          <a:avLst>
            <a:gd name="adj1" fmla="val 100000"/>
            <a:gd name="adj2" fmla="val 60586"/>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INDICE </a:t>
          </a:r>
          <a:endParaRPr lang="es-CO" sz="1400" b="0" strike="noStrike" spc="-1">
            <a:latin typeface="Times New Roman"/>
          </a:endParaRPr>
        </a:p>
      </xdr:txBody>
    </xdr:sp>
    <xdr:clientData/>
  </xdr:twoCellAnchor>
  <xdr:twoCellAnchor editAs="absolute">
    <xdr:from>
      <xdr:col>7</xdr:col>
      <xdr:colOff>171000</xdr:colOff>
      <xdr:row>59</xdr:row>
      <xdr:rowOff>69840</xdr:rowOff>
    </xdr:from>
    <xdr:to>
      <xdr:col>8</xdr:col>
      <xdr:colOff>537120</xdr:colOff>
      <xdr:row>61</xdr:row>
      <xdr:rowOff>49680</xdr:rowOff>
    </xdr:to>
    <xdr:sp macro="" textlink="">
      <xdr:nvSpPr>
        <xdr:cNvPr id="20" name="CustomShape 1">
          <a:hlinkClick xmlns:r="http://schemas.openxmlformats.org/officeDocument/2006/relationships" r:id="rId2"/>
          <a:extLst>
            <a:ext uri="{FF2B5EF4-FFF2-40B4-BE49-F238E27FC236}">
              <a16:creationId xmlns:a16="http://schemas.microsoft.com/office/drawing/2014/main" id="{00000000-0008-0000-0500-000014000000}"/>
            </a:ext>
          </a:extLst>
        </xdr:cNvPr>
        <xdr:cNvSpPr/>
      </xdr:nvSpPr>
      <xdr:spPr>
        <a:xfrm>
          <a:off x="13904640" y="11763720"/>
          <a:ext cx="1535040" cy="361080"/>
        </a:xfrm>
        <a:prstGeom prst="leftArrow">
          <a:avLst>
            <a:gd name="adj1" fmla="val 100000"/>
            <a:gd name="adj2" fmla="val 0"/>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GLOSARIO</a:t>
          </a:r>
          <a:endParaRPr lang="es-CO" sz="1400" b="0" strike="noStrike" spc="-1">
            <a:latin typeface="Times New Roman"/>
          </a:endParaRPr>
        </a:p>
      </xdr:txBody>
    </xdr:sp>
    <xdr:clientData/>
  </xdr:twoCellAnchor>
  <xdr:twoCellAnchor editAs="absolute">
    <xdr:from>
      <xdr:col>8</xdr:col>
      <xdr:colOff>644040</xdr:colOff>
      <xdr:row>59</xdr:row>
      <xdr:rowOff>69840</xdr:rowOff>
    </xdr:from>
    <xdr:to>
      <xdr:col>9</xdr:col>
      <xdr:colOff>1010520</xdr:colOff>
      <xdr:row>61</xdr:row>
      <xdr:rowOff>49680</xdr:rowOff>
    </xdr:to>
    <xdr:sp macro="" textlink="">
      <xdr:nvSpPr>
        <xdr:cNvPr id="21" name="CustomShape 1">
          <a:hlinkClick xmlns:r="http://schemas.openxmlformats.org/officeDocument/2006/relationships" r:id="rId3"/>
          <a:extLst>
            <a:ext uri="{FF2B5EF4-FFF2-40B4-BE49-F238E27FC236}">
              <a16:creationId xmlns:a16="http://schemas.microsoft.com/office/drawing/2014/main" id="{00000000-0008-0000-0500-000015000000}"/>
            </a:ext>
          </a:extLst>
        </xdr:cNvPr>
        <xdr:cNvSpPr/>
      </xdr:nvSpPr>
      <xdr:spPr>
        <a:xfrm flipH="1">
          <a:off x="15546600" y="11763720"/>
          <a:ext cx="1535760" cy="361080"/>
        </a:xfrm>
        <a:prstGeom prst="leftArrow">
          <a:avLst>
            <a:gd name="adj1" fmla="val 100000"/>
            <a:gd name="adj2" fmla="val 46148"/>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200" b="1" strike="noStrike" spc="-1">
              <a:solidFill>
                <a:srgbClr val="FFFFFF"/>
              </a:solidFill>
              <a:latin typeface="Calibri"/>
            </a:rPr>
            <a:t>INSTRUCCIONES</a:t>
          </a:r>
          <a:endParaRPr lang="es-CO" sz="12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51</xdr:col>
      <xdr:colOff>500040</xdr:colOff>
      <xdr:row>22</xdr:row>
      <xdr:rowOff>6840</xdr:rowOff>
    </xdr:from>
    <xdr:to>
      <xdr:col>56</xdr:col>
      <xdr:colOff>430919</xdr:colOff>
      <xdr:row>24</xdr:row>
      <xdr:rowOff>109800</xdr:rowOff>
    </xdr:to>
    <xdr:pic>
      <xdr:nvPicPr>
        <xdr:cNvPr id="22" name="Imagen 9">
          <a:hlinkClick xmlns:r="http://schemas.openxmlformats.org/officeDocument/2006/relationships" r:id="rId1"/>
          <a:extLst>
            <a:ext uri="{FF2B5EF4-FFF2-40B4-BE49-F238E27FC236}">
              <a16:creationId xmlns:a16="http://schemas.microsoft.com/office/drawing/2014/main" id="{00000000-0008-0000-0600-000016000000}"/>
            </a:ext>
          </a:extLst>
        </xdr:cNvPr>
        <xdr:cNvPicPr/>
      </xdr:nvPicPr>
      <xdr:blipFill>
        <a:blip xmlns:r="http://schemas.openxmlformats.org/officeDocument/2006/relationships" r:embed="rId2"/>
        <a:stretch/>
      </xdr:blipFill>
      <xdr:spPr>
        <a:xfrm>
          <a:off x="56071800" y="8303040"/>
          <a:ext cx="4763160" cy="4456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8</xdr:col>
      <xdr:colOff>1445276</xdr:colOff>
      <xdr:row>52</xdr:row>
      <xdr:rowOff>402693</xdr:rowOff>
    </xdr:from>
    <xdr:to>
      <xdr:col>10</xdr:col>
      <xdr:colOff>6682</xdr:colOff>
      <xdr:row>52</xdr:row>
      <xdr:rowOff>707515</xdr:rowOff>
    </xdr:to>
    <xdr:sp macro="" textlink="">
      <xdr:nvSpPr>
        <xdr:cNvPr id="23" name="CustomShape 1">
          <a:hlinkClick xmlns:r="http://schemas.openxmlformats.org/officeDocument/2006/relationships" r:id="rId1"/>
          <a:extLst>
            <a:ext uri="{FF2B5EF4-FFF2-40B4-BE49-F238E27FC236}">
              <a16:creationId xmlns:a16="http://schemas.microsoft.com/office/drawing/2014/main" id="{00000000-0008-0000-0700-000017000000}"/>
            </a:ext>
          </a:extLst>
        </xdr:cNvPr>
        <xdr:cNvSpPr/>
      </xdr:nvSpPr>
      <xdr:spPr>
        <a:xfrm>
          <a:off x="15898910" y="18223303"/>
          <a:ext cx="1551813" cy="304823"/>
        </a:xfrm>
        <a:prstGeom prst="leftArrow">
          <a:avLst>
            <a:gd name="adj1" fmla="val 100000"/>
            <a:gd name="adj2" fmla="val 60586"/>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INDICE </a:t>
          </a:r>
          <a:endParaRPr lang="es-CO" sz="1400" b="0" strike="noStrike" spc="-1">
            <a:latin typeface="Times New Roman"/>
          </a:endParaRPr>
        </a:p>
      </xdr:txBody>
    </xdr:sp>
    <xdr:clientData/>
  </xdr:twoCellAnchor>
  <xdr:twoCellAnchor editAs="absolute">
    <xdr:from>
      <xdr:col>10</xdr:col>
      <xdr:colOff>89324</xdr:colOff>
      <xdr:row>52</xdr:row>
      <xdr:rowOff>399093</xdr:rowOff>
    </xdr:from>
    <xdr:to>
      <xdr:col>11</xdr:col>
      <xdr:colOff>307844</xdr:colOff>
      <xdr:row>52</xdr:row>
      <xdr:rowOff>703915</xdr:rowOff>
    </xdr:to>
    <xdr:sp macro="" textlink="">
      <xdr:nvSpPr>
        <xdr:cNvPr id="24" name="CustomShape 1">
          <a:hlinkClick xmlns:r="http://schemas.openxmlformats.org/officeDocument/2006/relationships" r:id="rId2"/>
          <a:extLst>
            <a:ext uri="{FF2B5EF4-FFF2-40B4-BE49-F238E27FC236}">
              <a16:creationId xmlns:a16="http://schemas.microsoft.com/office/drawing/2014/main" id="{00000000-0008-0000-0700-000018000000}"/>
            </a:ext>
          </a:extLst>
        </xdr:cNvPr>
        <xdr:cNvSpPr/>
      </xdr:nvSpPr>
      <xdr:spPr>
        <a:xfrm>
          <a:off x="17533365" y="18219703"/>
          <a:ext cx="1536514" cy="304823"/>
        </a:xfrm>
        <a:prstGeom prst="leftArrow">
          <a:avLst>
            <a:gd name="adj1" fmla="val 100000"/>
            <a:gd name="adj2" fmla="val 0"/>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GLOSARIO</a:t>
          </a:r>
          <a:endParaRPr lang="es-CO" sz="1400" b="0" strike="noStrike" spc="-1">
            <a:latin typeface="Times New Roman"/>
          </a:endParaRPr>
        </a:p>
      </xdr:txBody>
    </xdr:sp>
    <xdr:clientData/>
  </xdr:twoCellAnchor>
  <xdr:twoCellAnchor editAs="absolute">
    <xdr:from>
      <xdr:col>11</xdr:col>
      <xdr:colOff>399814</xdr:colOff>
      <xdr:row>52</xdr:row>
      <xdr:rowOff>388018</xdr:rowOff>
    </xdr:from>
    <xdr:to>
      <xdr:col>12</xdr:col>
      <xdr:colOff>662614</xdr:colOff>
      <xdr:row>52</xdr:row>
      <xdr:rowOff>692840</xdr:rowOff>
    </xdr:to>
    <xdr:sp macro="" textlink="">
      <xdr:nvSpPr>
        <xdr:cNvPr id="25" name="CustomShape 1">
          <a:hlinkClick xmlns:r="http://schemas.openxmlformats.org/officeDocument/2006/relationships" r:id="rId3"/>
          <a:extLst>
            <a:ext uri="{FF2B5EF4-FFF2-40B4-BE49-F238E27FC236}">
              <a16:creationId xmlns:a16="http://schemas.microsoft.com/office/drawing/2014/main" id="{00000000-0008-0000-0700-000019000000}"/>
            </a:ext>
          </a:extLst>
        </xdr:cNvPr>
        <xdr:cNvSpPr/>
      </xdr:nvSpPr>
      <xdr:spPr>
        <a:xfrm flipH="1">
          <a:off x="19161849" y="18208628"/>
          <a:ext cx="1580794" cy="304823"/>
        </a:xfrm>
        <a:prstGeom prst="leftArrow">
          <a:avLst>
            <a:gd name="adj1" fmla="val 100000"/>
            <a:gd name="adj2" fmla="val 46148"/>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200" b="1" strike="noStrike" spc="-1">
              <a:solidFill>
                <a:srgbClr val="FFFFFF"/>
              </a:solidFill>
              <a:latin typeface="Calibri"/>
            </a:rPr>
            <a:t>INSTRUCCIONES</a:t>
          </a:r>
          <a:endParaRPr lang="es-CO" sz="12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17</xdr:col>
      <xdr:colOff>0</xdr:colOff>
      <xdr:row>2</xdr:row>
      <xdr:rowOff>3600</xdr:rowOff>
    </xdr:from>
    <xdr:to>
      <xdr:col>18</xdr:col>
      <xdr:colOff>166320</xdr:colOff>
      <xdr:row>2</xdr:row>
      <xdr:rowOff>310680</xdr:rowOff>
    </xdr:to>
    <xdr:sp macro="" textlink="">
      <xdr:nvSpPr>
        <xdr:cNvPr id="26" name="CustomShape 1">
          <a:hlinkClick xmlns:r="http://schemas.openxmlformats.org/officeDocument/2006/relationships" r:id="rId1"/>
          <a:extLst>
            <a:ext uri="{FF2B5EF4-FFF2-40B4-BE49-F238E27FC236}">
              <a16:creationId xmlns:a16="http://schemas.microsoft.com/office/drawing/2014/main" id="{00000000-0008-0000-0800-00001A000000}"/>
            </a:ext>
          </a:extLst>
        </xdr:cNvPr>
        <xdr:cNvSpPr/>
      </xdr:nvSpPr>
      <xdr:spPr>
        <a:xfrm>
          <a:off x="23165280" y="603360"/>
          <a:ext cx="1627560" cy="307080"/>
        </a:xfrm>
        <a:prstGeom prst="leftArrow">
          <a:avLst>
            <a:gd name="adj1" fmla="val 100000"/>
            <a:gd name="adj2" fmla="val 60586"/>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INDICE </a:t>
          </a:r>
          <a:endParaRPr lang="es-CO" sz="1400" b="0" strike="noStrike" spc="-1">
            <a:latin typeface="Times New Roman"/>
          </a:endParaRPr>
        </a:p>
      </xdr:txBody>
    </xdr:sp>
    <xdr:clientData/>
  </xdr:twoCellAnchor>
  <xdr:twoCellAnchor editAs="absolute">
    <xdr:from>
      <xdr:col>18</xdr:col>
      <xdr:colOff>297720</xdr:colOff>
      <xdr:row>2</xdr:row>
      <xdr:rowOff>0</xdr:rowOff>
    </xdr:from>
    <xdr:to>
      <xdr:col>19</xdr:col>
      <xdr:colOff>464040</xdr:colOff>
      <xdr:row>2</xdr:row>
      <xdr:rowOff>307080</xdr:rowOff>
    </xdr:to>
    <xdr:sp macro="" textlink="">
      <xdr:nvSpPr>
        <xdr:cNvPr id="27" name="CustomShape 1">
          <a:hlinkClick xmlns:r="http://schemas.openxmlformats.org/officeDocument/2006/relationships" r:id="rId2"/>
          <a:extLst>
            <a:ext uri="{FF2B5EF4-FFF2-40B4-BE49-F238E27FC236}">
              <a16:creationId xmlns:a16="http://schemas.microsoft.com/office/drawing/2014/main" id="{00000000-0008-0000-0800-00001B000000}"/>
            </a:ext>
          </a:extLst>
        </xdr:cNvPr>
        <xdr:cNvSpPr/>
      </xdr:nvSpPr>
      <xdr:spPr>
        <a:xfrm>
          <a:off x="24924240" y="599760"/>
          <a:ext cx="1627200" cy="307080"/>
        </a:xfrm>
        <a:prstGeom prst="leftArrow">
          <a:avLst>
            <a:gd name="adj1" fmla="val 100000"/>
            <a:gd name="adj2" fmla="val 0"/>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400" b="1" strike="noStrike" spc="-1">
              <a:solidFill>
                <a:srgbClr val="FFFFFF"/>
              </a:solidFill>
              <a:latin typeface="Calibri"/>
            </a:rPr>
            <a:t>GLOSARIO</a:t>
          </a:r>
          <a:endParaRPr lang="es-CO" sz="1400" b="0" strike="noStrike" spc="-1">
            <a:latin typeface="Times New Roman"/>
          </a:endParaRPr>
        </a:p>
      </xdr:txBody>
    </xdr:sp>
    <xdr:clientData/>
  </xdr:twoCellAnchor>
  <xdr:twoCellAnchor editAs="absolute">
    <xdr:from>
      <xdr:col>19</xdr:col>
      <xdr:colOff>576720</xdr:colOff>
      <xdr:row>2</xdr:row>
      <xdr:rowOff>0</xdr:rowOff>
    </xdr:from>
    <xdr:to>
      <xdr:col>20</xdr:col>
      <xdr:colOff>743400</xdr:colOff>
      <xdr:row>2</xdr:row>
      <xdr:rowOff>307080</xdr:rowOff>
    </xdr:to>
    <xdr:sp macro="" textlink="">
      <xdr:nvSpPr>
        <xdr:cNvPr id="28" name="CustomShape 1">
          <a:hlinkClick xmlns:r="http://schemas.openxmlformats.org/officeDocument/2006/relationships" r:id="rId3"/>
          <a:extLst>
            <a:ext uri="{FF2B5EF4-FFF2-40B4-BE49-F238E27FC236}">
              <a16:creationId xmlns:a16="http://schemas.microsoft.com/office/drawing/2014/main" id="{00000000-0008-0000-0800-00001C000000}"/>
            </a:ext>
          </a:extLst>
        </xdr:cNvPr>
        <xdr:cNvSpPr/>
      </xdr:nvSpPr>
      <xdr:spPr>
        <a:xfrm flipH="1">
          <a:off x="26664120" y="599760"/>
          <a:ext cx="1627920" cy="307080"/>
        </a:xfrm>
        <a:prstGeom prst="leftArrow">
          <a:avLst>
            <a:gd name="adj1" fmla="val 100000"/>
            <a:gd name="adj2" fmla="val 46148"/>
          </a:avLst>
        </a:prstGeom>
        <a:solidFill>
          <a:srgbClr val="879739"/>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xdr:style>
      <xdr:txBody>
        <a:bodyPr lIns="90000" tIns="45000" rIns="90000" bIns="45000" anchor="ctr">
          <a:noAutofit/>
        </a:bodyPr>
        <a:lstStyle/>
        <a:p>
          <a:pPr algn="ctr">
            <a:lnSpc>
              <a:spcPct val="100000"/>
            </a:lnSpc>
          </a:pPr>
          <a:r>
            <a:rPr lang="es-CO" sz="1200" b="1" strike="noStrike" spc="-1">
              <a:solidFill>
                <a:srgbClr val="FFFFFF"/>
              </a:solidFill>
              <a:latin typeface="Calibri"/>
            </a:rPr>
            <a:t>INSTRUCCIONES</a:t>
          </a:r>
          <a:endParaRPr lang="es-CO" sz="12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35640</xdr:colOff>
      <xdr:row>19</xdr:row>
      <xdr:rowOff>6840</xdr:rowOff>
    </xdr:to>
    <xdr:pic>
      <xdr:nvPicPr>
        <xdr:cNvPr id="29" name="1 Imagen" descr="http://intranetsdm.movilidadbogota.gov.co:7778/images/pobtrans.gif">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30" name="1 Imagen" descr="http://intranetsdm.movilidadbogota.gov.co:7778/images/pobtrans.gif">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31" name="1 Imagen" descr="http://intranetsdm.movilidadbogota.gov.co:7778/images/pobtrans.gif">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32" name="1 Imagen" descr="http://intranetsdm.movilidadbogota.gov.co:7778/images/pobtrans.gif">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33" name="1 Imagen" descr="http://intranetsdm.movilidadbogota.gov.co:7778/images/pobtrans.gif">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34" name="1 Imagen" descr="http://intranetsdm.movilidadbogota.gov.co:7778/images/pobtrans.gif">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35" name="1 Imagen" descr="http://intranetsdm.movilidadbogota.gov.co:7778/images/pobtrans.gif">
          <a:extLst>
            <a:ext uri="{FF2B5EF4-FFF2-40B4-BE49-F238E27FC236}">
              <a16:creationId xmlns:a16="http://schemas.microsoft.com/office/drawing/2014/main" id="{00000000-0008-0000-0A00-000023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36" name="1 Imagen" descr="http://intranetsdm.movilidadbogota.gov.co:7778/images/pobtrans.gif">
          <a:extLst>
            <a:ext uri="{FF2B5EF4-FFF2-40B4-BE49-F238E27FC236}">
              <a16:creationId xmlns:a16="http://schemas.microsoft.com/office/drawing/2014/main" id="{00000000-0008-0000-0A00-000024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37" name="1 Imagen" descr="http://intranetsdm.movilidadbogota.gov.co:7778/images/pobtrans.gif">
          <a:extLst>
            <a:ext uri="{FF2B5EF4-FFF2-40B4-BE49-F238E27FC236}">
              <a16:creationId xmlns:a16="http://schemas.microsoft.com/office/drawing/2014/main" id="{00000000-0008-0000-0A00-000025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38" name="1 Imagen" descr="http://intranetsdm.movilidadbogota.gov.co:7778/images/pobtrans.gif">
          <a:extLst>
            <a:ext uri="{FF2B5EF4-FFF2-40B4-BE49-F238E27FC236}">
              <a16:creationId xmlns:a16="http://schemas.microsoft.com/office/drawing/2014/main" id="{00000000-0008-0000-0A00-000026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39" name="1 Imagen" descr="http://intranetsdm.movilidadbogota.gov.co:7778/images/pobtrans.gif">
          <a:extLst>
            <a:ext uri="{FF2B5EF4-FFF2-40B4-BE49-F238E27FC236}">
              <a16:creationId xmlns:a16="http://schemas.microsoft.com/office/drawing/2014/main" id="{00000000-0008-0000-0A00-000027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40" name="1 Imagen" descr="http://intranetsdm.movilidadbogota.gov.co:7778/images/pobtrans.gif">
          <a:extLst>
            <a:ext uri="{FF2B5EF4-FFF2-40B4-BE49-F238E27FC236}">
              <a16:creationId xmlns:a16="http://schemas.microsoft.com/office/drawing/2014/main" id="{00000000-0008-0000-0A00-000028000000}"/>
            </a:ext>
          </a:extLst>
        </xdr:cNvPr>
        <xdr:cNvPicPr/>
      </xdr:nvPicPr>
      <xdr:blipFill>
        <a:blip xmlns:r="http://schemas.openxmlformats.org/officeDocument/2006/relationships" r:embed="rId1"/>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41" name="1 Imagen" descr="http://intranetsdm.movilidadbogota.gov.co:7778/images/pobtrans.gif">
          <a:extLst>
            <a:ext uri="{FF2B5EF4-FFF2-40B4-BE49-F238E27FC236}">
              <a16:creationId xmlns:a16="http://schemas.microsoft.com/office/drawing/2014/main" id="{00000000-0008-0000-0A00-000029000000}"/>
            </a:ext>
          </a:extLst>
        </xdr:cNvPr>
        <xdr:cNvPicPr/>
      </xdr:nvPicPr>
      <xdr:blipFill>
        <a:blip xmlns:r="http://schemas.openxmlformats.org/officeDocument/2006/relationships" r:embed="rId2"/>
        <a:stretch/>
      </xdr:blipFill>
      <xdr:spPr>
        <a:xfrm>
          <a:off x="0" y="2962080"/>
          <a:ext cx="35640" cy="6840"/>
        </a:xfrm>
        <a:prstGeom prst="rect">
          <a:avLst/>
        </a:prstGeom>
        <a:ln>
          <a:noFill/>
        </a:ln>
      </xdr:spPr>
    </xdr:pic>
    <xdr:clientData/>
  </xdr:twoCellAnchor>
  <xdr:twoCellAnchor editAs="oneCell">
    <xdr:from>
      <xdr:col>0</xdr:col>
      <xdr:colOff>0</xdr:colOff>
      <xdr:row>19</xdr:row>
      <xdr:rowOff>0</xdr:rowOff>
    </xdr:from>
    <xdr:to>
      <xdr:col>0</xdr:col>
      <xdr:colOff>35640</xdr:colOff>
      <xdr:row>19</xdr:row>
      <xdr:rowOff>6840</xdr:rowOff>
    </xdr:to>
    <xdr:pic>
      <xdr:nvPicPr>
        <xdr:cNvPr id="42" name="1 Imagen" descr="http://intranetsdm.movilidadbogota.gov.co:7778/images/pobtrans.gif">
          <a:extLst>
            <a:ext uri="{FF2B5EF4-FFF2-40B4-BE49-F238E27FC236}">
              <a16:creationId xmlns:a16="http://schemas.microsoft.com/office/drawing/2014/main" id="{00000000-0008-0000-0A00-00002A000000}"/>
            </a:ext>
          </a:extLst>
        </xdr:cNvPr>
        <xdr:cNvPicPr/>
      </xdr:nvPicPr>
      <xdr:blipFill>
        <a:blip xmlns:r="http://schemas.openxmlformats.org/officeDocument/2006/relationships" r:embed="rId2"/>
        <a:stretch/>
      </xdr:blipFill>
      <xdr:spPr>
        <a:xfrm>
          <a:off x="0" y="2962080"/>
          <a:ext cx="35640" cy="6840"/>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ownloads/Propuesta%20seguimiento%20proyectos%20de%20invers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 E ÍNDICE"/>
      <sheetName val="1. METAS,ACTIVIDADES,TAREAS TRI"/>
      <sheetName val="2. METAS-CUALITAT TRI"/>
      <sheetName val="3. MAGNITUD-PRESUPUESTO"/>
      <sheetName val="4. METAS PDD"/>
      <sheetName val="5. ACTIVID_METAS_PDD"/>
      <sheetName val="6. PRODUCTOS_MGA"/>
      <sheetName val="7. TERRITORIALIZACIÓN"/>
      <sheetName val="ANEXO. SEGUIMIENTO PRESUPUE (2"/>
      <sheetName val="ANEXO. SEGUIMIENTO PRESUPUESTAL"/>
      <sheetName val="Hoja5"/>
      <sheetName val="Listas"/>
      <sheetName val="HOJAS DE VIDA"/>
      <sheetName val="ANEXO_ODS"/>
      <sheetName val="ANEXO_VARIABLES"/>
      <sheetName val="GLOSARIO"/>
      <sheetName val="INSTRUCCIÓN DE DILIGENCIAMIENTO"/>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MG48"/>
  <sheetViews>
    <sheetView topLeftCell="A10" zoomScale="60" zoomScaleNormal="60" workbookViewId="0">
      <selection activeCell="F16" sqref="F16:M16"/>
    </sheetView>
  </sheetViews>
  <sheetFormatPr baseColWidth="10" defaultColWidth="11.42578125" defaultRowHeight="20.25" zeroHeight="1" x14ac:dyDescent="0.3"/>
  <cols>
    <col min="1" max="1" width="7.5703125" style="1" customWidth="1"/>
    <col min="2" max="2" width="13" style="1" customWidth="1"/>
    <col min="3" max="3" width="39.7109375" style="1" customWidth="1"/>
    <col min="4" max="7" width="13" style="1" customWidth="1"/>
    <col min="8" max="9" width="33.28515625" style="1" customWidth="1"/>
    <col min="10" max="10" width="18.7109375" style="1" customWidth="1"/>
    <col min="11" max="11" width="12.140625" style="1" customWidth="1"/>
    <col min="12" max="12" width="11.42578125" style="1"/>
    <col min="13" max="13" width="12" style="1" customWidth="1"/>
    <col min="14" max="19" width="11.42578125" style="1"/>
    <col min="20" max="20" width="5.7109375" style="1" customWidth="1"/>
    <col min="21" max="1021" width="11.42578125" style="1"/>
  </cols>
  <sheetData>
    <row r="1" spans="1:20" s="2" customFormat="1" ht="37.5" customHeight="1" x14ac:dyDescent="0.25">
      <c r="B1" s="446"/>
      <c r="C1" s="446"/>
      <c r="D1" s="447" t="s">
        <v>0</v>
      </c>
      <c r="E1" s="447"/>
      <c r="F1" s="447"/>
      <c r="G1" s="447"/>
      <c r="H1" s="447"/>
      <c r="I1" s="447"/>
      <c r="J1" s="447"/>
      <c r="K1" s="447"/>
      <c r="L1" s="447"/>
      <c r="M1" s="447"/>
      <c r="N1" s="447"/>
      <c r="O1" s="447"/>
      <c r="P1" s="447"/>
      <c r="Q1" s="447"/>
      <c r="R1" s="447"/>
      <c r="S1" s="447"/>
      <c r="T1" s="447"/>
    </row>
    <row r="2" spans="1:20" s="2" customFormat="1" ht="37.5" customHeight="1" x14ac:dyDescent="0.25">
      <c r="A2" s="3"/>
      <c r="B2" s="446"/>
      <c r="C2" s="446"/>
      <c r="D2" s="447" t="s">
        <v>1</v>
      </c>
      <c r="E2" s="447"/>
      <c r="F2" s="447"/>
      <c r="G2" s="447"/>
      <c r="H2" s="447"/>
      <c r="I2" s="447"/>
      <c r="J2" s="447"/>
      <c r="K2" s="447"/>
      <c r="L2" s="447"/>
      <c r="M2" s="447"/>
      <c r="N2" s="447"/>
      <c r="O2" s="447"/>
      <c r="P2" s="447"/>
      <c r="Q2" s="447"/>
      <c r="R2" s="447"/>
      <c r="S2" s="447"/>
      <c r="T2" s="447"/>
    </row>
    <row r="3" spans="1:20" s="2" customFormat="1" ht="37.5" customHeight="1" x14ac:dyDescent="0.25">
      <c r="B3" s="446"/>
      <c r="C3" s="446"/>
      <c r="D3" s="447" t="s">
        <v>2</v>
      </c>
      <c r="E3" s="447"/>
      <c r="F3" s="447"/>
      <c r="G3" s="447"/>
      <c r="H3" s="447"/>
      <c r="I3" s="447"/>
      <c r="J3" s="447"/>
      <c r="K3" s="447"/>
      <c r="L3" s="447"/>
      <c r="M3" s="447"/>
      <c r="N3" s="447"/>
      <c r="O3" s="447"/>
      <c r="P3" s="447"/>
      <c r="Q3" s="447"/>
      <c r="R3" s="447"/>
      <c r="S3" s="447"/>
      <c r="T3" s="447"/>
    </row>
    <row r="4" spans="1:20" s="2" customFormat="1" ht="37.5" customHeight="1" x14ac:dyDescent="0.25">
      <c r="B4" s="446"/>
      <c r="C4" s="446"/>
      <c r="D4" s="447" t="s">
        <v>3</v>
      </c>
      <c r="E4" s="447"/>
      <c r="F4" s="447"/>
      <c r="G4" s="447"/>
      <c r="H4" s="447"/>
      <c r="I4" s="447"/>
      <c r="J4" s="447"/>
      <c r="K4" s="447"/>
      <c r="L4" s="447" t="s">
        <v>4</v>
      </c>
      <c r="M4" s="447"/>
      <c r="N4" s="447"/>
      <c r="O4" s="447"/>
      <c r="P4" s="447"/>
      <c r="Q4" s="447"/>
      <c r="R4" s="447"/>
      <c r="S4" s="447"/>
      <c r="T4" s="447"/>
    </row>
    <row r="5" spans="1:20" s="2" customFormat="1" ht="19.5" x14ac:dyDescent="0.25">
      <c r="B5" s="4"/>
      <c r="C5" s="4"/>
    </row>
    <row r="6" spans="1:20" s="2" customFormat="1" ht="19.5" x14ac:dyDescent="0.25">
      <c r="B6" s="3"/>
    </row>
    <row r="7" spans="1:20" x14ac:dyDescent="0.3">
      <c r="B7" s="448"/>
      <c r="C7" s="448"/>
      <c r="D7" s="448"/>
      <c r="E7" s="448"/>
      <c r="F7" s="448"/>
      <c r="G7" s="448"/>
      <c r="H7" s="448"/>
      <c r="I7" s="448"/>
      <c r="J7" s="448"/>
      <c r="K7" s="448"/>
      <c r="L7" s="448"/>
      <c r="M7" s="448"/>
      <c r="N7" s="448"/>
      <c r="O7" s="448"/>
      <c r="P7" s="448"/>
      <c r="Q7" s="448"/>
      <c r="R7" s="448"/>
      <c r="S7" s="448"/>
      <c r="T7" s="448"/>
    </row>
    <row r="8" spans="1:20" x14ac:dyDescent="0.3"/>
    <row r="9" spans="1:20" ht="20.25" customHeight="1" x14ac:dyDescent="0.4">
      <c r="K9" s="5"/>
      <c r="L9" s="6"/>
      <c r="N9" s="7"/>
    </row>
    <row r="10" spans="1:20" ht="39" customHeight="1" x14ac:dyDescent="0.4">
      <c r="B10" s="449" t="s">
        <v>5</v>
      </c>
      <c r="C10" s="449"/>
      <c r="D10" s="449"/>
      <c r="E10" s="449"/>
      <c r="F10" s="450" t="s">
        <v>6</v>
      </c>
      <c r="G10" s="450"/>
      <c r="H10" s="450"/>
      <c r="I10" s="450"/>
      <c r="J10" s="450"/>
      <c r="K10" s="450"/>
      <c r="L10" s="450"/>
      <c r="M10" s="450"/>
      <c r="N10" s="7"/>
      <c r="O10" s="451" t="s">
        <v>7</v>
      </c>
      <c r="P10" s="451"/>
      <c r="Q10" s="451"/>
      <c r="R10" s="451"/>
      <c r="S10" s="451"/>
      <c r="T10" s="451"/>
    </row>
    <row r="11" spans="1:20" ht="39" customHeight="1" x14ac:dyDescent="0.3">
      <c r="B11" s="449" t="s">
        <v>8</v>
      </c>
      <c r="C11" s="449"/>
      <c r="D11" s="449"/>
      <c r="E11" s="449"/>
      <c r="F11" s="450" t="s">
        <v>9</v>
      </c>
      <c r="G11" s="450"/>
      <c r="H11" s="450"/>
      <c r="I11" s="450"/>
      <c r="J11" s="450"/>
      <c r="K11" s="450"/>
      <c r="L11" s="450"/>
      <c r="M11" s="450"/>
      <c r="N11" s="452"/>
      <c r="O11" s="453"/>
      <c r="P11" s="453"/>
      <c r="Q11" s="453"/>
      <c r="R11" s="453"/>
      <c r="S11" s="453"/>
      <c r="T11" s="453"/>
    </row>
    <row r="12" spans="1:20" ht="39" customHeight="1" x14ac:dyDescent="0.3">
      <c r="B12" s="449" t="s">
        <v>10</v>
      </c>
      <c r="C12" s="449"/>
      <c r="D12" s="449"/>
      <c r="E12" s="449"/>
      <c r="F12" s="450" t="s">
        <v>11</v>
      </c>
      <c r="G12" s="450"/>
      <c r="H12" s="450"/>
      <c r="I12" s="450"/>
      <c r="J12" s="450"/>
      <c r="K12" s="450"/>
      <c r="L12" s="450"/>
      <c r="M12" s="450"/>
      <c r="N12" s="452"/>
      <c r="O12" s="453"/>
      <c r="P12" s="453"/>
      <c r="Q12" s="453"/>
      <c r="R12" s="453"/>
      <c r="S12" s="453"/>
      <c r="T12" s="453"/>
    </row>
    <row r="13" spans="1:20" ht="39" customHeight="1" x14ac:dyDescent="0.3">
      <c r="B13" s="449" t="s">
        <v>12</v>
      </c>
      <c r="C13" s="449"/>
      <c r="D13" s="449"/>
      <c r="E13" s="449"/>
      <c r="F13" s="450" t="s">
        <v>13</v>
      </c>
      <c r="G13" s="450"/>
      <c r="H13" s="450"/>
      <c r="I13" s="450"/>
      <c r="J13" s="450"/>
      <c r="K13" s="450"/>
      <c r="L13" s="450"/>
      <c r="M13" s="450"/>
      <c r="N13" s="452"/>
      <c r="O13" s="453"/>
      <c r="P13" s="8"/>
      <c r="Q13" s="8"/>
      <c r="R13" s="8"/>
      <c r="S13" s="8"/>
      <c r="T13" s="8"/>
    </row>
    <row r="14" spans="1:20" ht="39" customHeight="1" x14ac:dyDescent="0.3">
      <c r="B14" s="449" t="s">
        <v>14</v>
      </c>
      <c r="C14" s="449"/>
      <c r="D14" s="449"/>
      <c r="E14" s="449"/>
      <c r="F14" s="450" t="s">
        <v>15</v>
      </c>
      <c r="G14" s="450"/>
      <c r="H14" s="450"/>
      <c r="I14" s="450"/>
      <c r="J14" s="450"/>
      <c r="K14" s="450"/>
      <c r="L14" s="450"/>
      <c r="M14" s="450"/>
      <c r="N14" s="452"/>
      <c r="O14" s="453"/>
      <c r="P14" s="8"/>
      <c r="Q14" s="8"/>
      <c r="R14" s="8"/>
      <c r="S14" s="8"/>
      <c r="T14" s="8"/>
    </row>
    <row r="15" spans="1:20" ht="63" customHeight="1" x14ac:dyDescent="0.3">
      <c r="B15" s="449" t="s">
        <v>16</v>
      </c>
      <c r="C15" s="449"/>
      <c r="D15" s="449"/>
      <c r="E15" s="449"/>
      <c r="F15" s="454" t="s">
        <v>17</v>
      </c>
      <c r="G15" s="454"/>
      <c r="H15" s="454"/>
      <c r="I15" s="454"/>
      <c r="J15" s="454"/>
      <c r="K15" s="454"/>
      <c r="L15" s="454"/>
      <c r="M15" s="454"/>
      <c r="N15" s="452"/>
      <c r="O15" s="453"/>
      <c r="P15" s="8"/>
      <c r="Q15" s="8"/>
      <c r="R15" s="8"/>
      <c r="S15" s="8"/>
      <c r="T15" s="8"/>
    </row>
    <row r="16" spans="1:20" ht="141" customHeight="1" x14ac:dyDescent="0.3">
      <c r="B16" s="449" t="s">
        <v>18</v>
      </c>
      <c r="C16" s="449"/>
      <c r="D16" s="449"/>
      <c r="E16" s="449"/>
      <c r="F16" s="450" t="s">
        <v>19</v>
      </c>
      <c r="G16" s="450"/>
      <c r="H16" s="450"/>
      <c r="I16" s="450"/>
      <c r="J16" s="450"/>
      <c r="K16" s="450"/>
      <c r="L16" s="450"/>
      <c r="M16" s="450"/>
      <c r="N16" s="452"/>
      <c r="O16" s="453"/>
      <c r="P16" s="8"/>
      <c r="Q16" s="8"/>
      <c r="R16" s="8"/>
      <c r="S16" s="8"/>
      <c r="T16" s="8"/>
    </row>
    <row r="17" spans="2:20" ht="39" customHeight="1" x14ac:dyDescent="0.4">
      <c r="B17" s="449" t="s">
        <v>20</v>
      </c>
      <c r="C17" s="449"/>
      <c r="D17" s="449"/>
      <c r="E17" s="449"/>
      <c r="F17" s="455">
        <v>202010010094</v>
      </c>
      <c r="G17" s="455"/>
      <c r="H17" s="455"/>
      <c r="I17" s="455"/>
      <c r="J17" s="455"/>
      <c r="K17" s="455"/>
      <c r="L17" s="455"/>
      <c r="M17" s="455"/>
      <c r="N17" s="9"/>
      <c r="O17" s="10"/>
      <c r="P17" s="8"/>
      <c r="Q17" s="8"/>
      <c r="R17" s="8"/>
      <c r="S17" s="8"/>
      <c r="T17" s="8"/>
    </row>
    <row r="18" spans="2:20" ht="39" customHeight="1" x14ac:dyDescent="0.3">
      <c r="B18" s="449" t="s">
        <v>21</v>
      </c>
      <c r="C18" s="449"/>
      <c r="D18" s="449"/>
      <c r="E18" s="449"/>
      <c r="F18" s="450" t="s">
        <v>22</v>
      </c>
      <c r="G18" s="450"/>
      <c r="H18" s="450"/>
      <c r="I18" s="450"/>
      <c r="J18" s="450"/>
      <c r="K18" s="450"/>
      <c r="L18" s="450"/>
      <c r="M18" s="450"/>
      <c r="N18" s="452"/>
      <c r="O18" s="453"/>
      <c r="P18" s="8"/>
      <c r="Q18" s="8"/>
      <c r="R18" s="8"/>
      <c r="S18" s="8"/>
      <c r="T18" s="8"/>
    </row>
    <row r="19" spans="2:20" ht="39" customHeight="1" x14ac:dyDescent="0.3">
      <c r="B19" s="449" t="s">
        <v>23</v>
      </c>
      <c r="C19" s="449"/>
      <c r="D19" s="449"/>
      <c r="E19" s="449"/>
      <c r="F19" s="450" t="s">
        <v>22</v>
      </c>
      <c r="G19" s="450"/>
      <c r="H19" s="450"/>
      <c r="I19" s="450"/>
      <c r="J19" s="450"/>
      <c r="K19" s="450"/>
      <c r="L19" s="450"/>
      <c r="M19" s="450"/>
      <c r="N19" s="452"/>
      <c r="O19" s="453"/>
      <c r="P19" s="8"/>
      <c r="Q19" s="8"/>
      <c r="R19" s="8"/>
      <c r="S19" s="8"/>
      <c r="T19" s="8"/>
    </row>
    <row r="20" spans="2:20" ht="39" customHeight="1" x14ac:dyDescent="0.3">
      <c r="B20" s="449" t="s">
        <v>24</v>
      </c>
      <c r="C20" s="449"/>
      <c r="D20" s="449"/>
      <c r="E20" s="449"/>
      <c r="F20" s="450" t="s">
        <v>25</v>
      </c>
      <c r="G20" s="450"/>
      <c r="H20" s="450"/>
      <c r="I20" s="450"/>
      <c r="J20" s="450"/>
      <c r="K20" s="450"/>
      <c r="L20" s="450"/>
      <c r="M20" s="450"/>
      <c r="N20" s="452"/>
      <c r="O20" s="453"/>
      <c r="P20" s="8"/>
      <c r="Q20" s="8"/>
      <c r="R20" s="8"/>
      <c r="S20" s="8"/>
      <c r="T20" s="8"/>
    </row>
    <row r="21" spans="2:20" ht="27.75" customHeight="1" x14ac:dyDescent="0.3">
      <c r="B21" s="449" t="s">
        <v>26</v>
      </c>
      <c r="C21" s="449"/>
      <c r="D21" s="449"/>
      <c r="E21" s="449"/>
      <c r="F21" s="11" t="s">
        <v>27</v>
      </c>
      <c r="G21" s="458" t="s">
        <v>1106</v>
      </c>
      <c r="H21" s="458"/>
      <c r="I21" s="458"/>
      <c r="J21" s="458"/>
      <c r="K21" s="458"/>
      <c r="L21" s="459">
        <v>2020</v>
      </c>
      <c r="M21" s="459"/>
      <c r="N21" s="452"/>
      <c r="O21" s="453"/>
      <c r="P21" s="12"/>
      <c r="Q21" s="8"/>
      <c r="R21" s="8"/>
      <c r="S21" s="8"/>
      <c r="T21" s="8"/>
    </row>
    <row r="22" spans="2:20" ht="27.75" customHeight="1" x14ac:dyDescent="0.3">
      <c r="B22" s="449"/>
      <c r="C22" s="449"/>
      <c r="D22" s="449"/>
      <c r="E22" s="449"/>
      <c r="F22" s="13" t="s">
        <v>29</v>
      </c>
      <c r="G22" s="460" t="s">
        <v>30</v>
      </c>
      <c r="H22" s="460"/>
      <c r="I22" s="460"/>
      <c r="J22" s="460"/>
      <c r="K22" s="460"/>
      <c r="L22" s="459"/>
      <c r="M22" s="459"/>
      <c r="N22" s="452"/>
      <c r="O22" s="10"/>
      <c r="P22" s="8"/>
      <c r="Q22" s="14"/>
      <c r="R22" s="14"/>
      <c r="S22" s="14"/>
      <c r="T22" s="14"/>
    </row>
    <row r="23" spans="2:20" ht="20.25" customHeight="1" x14ac:dyDescent="0.3">
      <c r="K23" s="2"/>
      <c r="L23" s="15"/>
      <c r="N23" s="452"/>
      <c r="O23" s="14"/>
      <c r="P23" s="14"/>
      <c r="Q23" s="14"/>
      <c r="R23" s="14"/>
      <c r="S23" s="8"/>
      <c r="T23" s="8"/>
    </row>
    <row r="24" spans="2:20" ht="3" customHeight="1" x14ac:dyDescent="0.3">
      <c r="K24" s="2"/>
      <c r="L24" s="15"/>
      <c r="N24" s="16"/>
      <c r="O24" s="8"/>
      <c r="P24" s="8"/>
      <c r="Q24" s="8"/>
      <c r="R24" s="8"/>
      <c r="S24" s="8"/>
      <c r="T24" s="8"/>
    </row>
    <row r="25" spans="2:20" ht="42" customHeight="1" x14ac:dyDescent="0.3">
      <c r="K25" s="2"/>
      <c r="L25" s="15"/>
      <c r="N25" s="17"/>
      <c r="O25" s="462"/>
      <c r="P25" s="462"/>
      <c r="Q25" s="462"/>
      <c r="R25" s="462"/>
      <c r="S25" s="462"/>
      <c r="T25" s="462"/>
    </row>
    <row r="26" spans="2:20" ht="20.25" customHeight="1" x14ac:dyDescent="0.3">
      <c r="N26" s="17"/>
      <c r="O26" s="18"/>
      <c r="P26" s="18"/>
      <c r="Q26" s="18"/>
      <c r="R26" s="18"/>
      <c r="S26" s="18"/>
      <c r="T26" s="18"/>
    </row>
    <row r="27" spans="2:20" ht="20.25" customHeight="1" x14ac:dyDescent="0.3">
      <c r="B27" s="19"/>
      <c r="C27" s="19"/>
      <c r="D27" s="19"/>
      <c r="E27" s="19"/>
      <c r="F27" s="19"/>
      <c r="G27" s="19"/>
      <c r="I27" s="463" t="s">
        <v>31</v>
      </c>
      <c r="J27" s="463"/>
      <c r="K27" s="463"/>
      <c r="L27" s="463"/>
      <c r="M27" s="463"/>
      <c r="N27" s="17"/>
      <c r="O27" s="18"/>
      <c r="P27" s="18"/>
      <c r="Q27" s="18"/>
      <c r="R27" s="18"/>
      <c r="S27" s="18"/>
      <c r="T27" s="18"/>
    </row>
    <row r="28" spans="2:20" x14ac:dyDescent="0.3">
      <c r="B28" s="19"/>
      <c r="C28" s="19"/>
      <c r="D28" s="19"/>
      <c r="E28" s="19"/>
      <c r="F28" s="19"/>
      <c r="G28" s="19"/>
      <c r="I28" s="463"/>
      <c r="J28" s="463"/>
      <c r="K28" s="463"/>
      <c r="L28" s="463"/>
      <c r="M28" s="463"/>
      <c r="N28" s="17"/>
      <c r="O28" s="18"/>
      <c r="P28" s="18"/>
      <c r="Q28" s="18"/>
      <c r="R28" s="18"/>
      <c r="S28" s="18"/>
      <c r="T28" s="18"/>
    </row>
    <row r="29" spans="2:20" ht="28.5" customHeight="1" x14ac:dyDescent="0.3">
      <c r="B29" s="20"/>
      <c r="C29" s="20"/>
      <c r="D29" s="20"/>
      <c r="E29" s="20"/>
      <c r="F29" s="20"/>
      <c r="G29" s="20"/>
      <c r="I29" s="463"/>
      <c r="J29" s="463"/>
      <c r="K29" s="463"/>
      <c r="L29" s="463"/>
      <c r="M29" s="463"/>
      <c r="N29" s="17"/>
      <c r="O29" s="464"/>
      <c r="P29" s="464"/>
      <c r="Q29" s="464"/>
      <c r="R29" s="464"/>
      <c r="S29" s="464"/>
      <c r="T29" s="464"/>
    </row>
    <row r="30" spans="2:20" ht="20.25" customHeight="1" x14ac:dyDescent="0.4">
      <c r="B30" s="20"/>
      <c r="C30" s="21"/>
      <c r="D30" s="21"/>
      <c r="E30" s="21"/>
      <c r="F30" s="21"/>
      <c r="G30" s="21"/>
      <c r="I30" s="465" t="s">
        <v>32</v>
      </c>
      <c r="J30" s="465"/>
      <c r="K30" s="465"/>
      <c r="L30" s="465"/>
      <c r="M30" s="465"/>
      <c r="N30" s="22"/>
      <c r="O30" s="464"/>
      <c r="P30" s="464"/>
      <c r="Q30" s="464"/>
      <c r="R30" s="464"/>
      <c r="S30" s="464"/>
      <c r="T30" s="464"/>
    </row>
    <row r="31" spans="2:20" ht="20.25" customHeight="1" x14ac:dyDescent="0.4">
      <c r="B31" s="456" t="s">
        <v>33</v>
      </c>
      <c r="C31" s="456"/>
      <c r="D31" s="456"/>
      <c r="E31" s="456"/>
      <c r="F31" s="456"/>
      <c r="G31" s="456"/>
      <c r="I31" s="465"/>
      <c r="J31" s="465"/>
      <c r="K31" s="465"/>
      <c r="L31" s="465"/>
      <c r="M31" s="465"/>
      <c r="N31" s="22"/>
      <c r="O31" s="23"/>
      <c r="P31" s="23"/>
      <c r="Q31" s="23"/>
      <c r="R31" s="23"/>
      <c r="S31" s="23"/>
      <c r="T31" s="23"/>
    </row>
    <row r="32" spans="2:20" x14ac:dyDescent="0.3">
      <c r="B32" s="456"/>
      <c r="C32" s="456"/>
      <c r="D32" s="456"/>
      <c r="E32" s="456"/>
      <c r="F32" s="456"/>
      <c r="G32" s="456"/>
      <c r="I32" s="465"/>
      <c r="J32" s="465"/>
      <c r="K32" s="465"/>
      <c r="L32" s="465"/>
      <c r="M32" s="465"/>
      <c r="N32" s="17"/>
      <c r="O32" s="18"/>
      <c r="P32" s="18"/>
      <c r="Q32" s="18"/>
      <c r="R32" s="18"/>
      <c r="S32" s="18"/>
      <c r="T32" s="18"/>
    </row>
    <row r="33" spans="1:20" x14ac:dyDescent="0.3">
      <c r="B33" s="456"/>
      <c r="C33" s="456"/>
      <c r="D33" s="456"/>
      <c r="E33" s="456"/>
      <c r="F33" s="456"/>
      <c r="G33" s="456"/>
      <c r="I33" s="24"/>
      <c r="J33" s="25"/>
      <c r="K33" s="24"/>
      <c r="L33" s="24"/>
      <c r="M33" s="24"/>
      <c r="N33" s="17"/>
      <c r="O33" s="18"/>
      <c r="P33" s="18"/>
      <c r="Q33" s="18"/>
      <c r="R33" s="18"/>
      <c r="S33" s="18"/>
      <c r="T33" s="18"/>
    </row>
    <row r="34" spans="1:20" x14ac:dyDescent="0.3">
      <c r="B34" s="456"/>
      <c r="C34" s="456"/>
      <c r="D34" s="456"/>
      <c r="E34" s="456"/>
      <c r="F34" s="456"/>
      <c r="G34" s="456"/>
      <c r="I34" s="457" t="s">
        <v>34</v>
      </c>
      <c r="J34" s="457"/>
      <c r="K34" s="457"/>
      <c r="L34" s="457"/>
      <c r="M34" s="457"/>
      <c r="N34" s="17"/>
      <c r="O34" s="18"/>
      <c r="P34" s="18"/>
      <c r="Q34" s="18"/>
      <c r="R34" s="18"/>
      <c r="S34" s="18"/>
      <c r="T34" s="18"/>
    </row>
    <row r="35" spans="1:20" s="27" customFormat="1" ht="19.5" x14ac:dyDescent="0.25">
      <c r="A35" s="26" t="s">
        <v>35</v>
      </c>
      <c r="B35" s="456"/>
      <c r="C35" s="456"/>
      <c r="D35" s="456"/>
      <c r="E35" s="456"/>
      <c r="F35" s="456"/>
      <c r="G35" s="456"/>
      <c r="I35" s="457" t="s">
        <v>36</v>
      </c>
      <c r="J35" s="457"/>
      <c r="K35" s="457"/>
      <c r="L35" s="457"/>
      <c r="M35" s="457"/>
      <c r="O35" s="28"/>
      <c r="P35" s="28"/>
      <c r="Q35" s="28"/>
      <c r="R35" s="28"/>
      <c r="S35" s="28"/>
      <c r="T35" s="28"/>
    </row>
    <row r="36" spans="1:20" x14ac:dyDescent="0.3">
      <c r="B36" s="456"/>
      <c r="C36" s="456"/>
      <c r="D36" s="456"/>
      <c r="E36" s="456"/>
      <c r="F36" s="456"/>
      <c r="G36" s="456"/>
      <c r="I36" s="457" t="s">
        <v>37</v>
      </c>
      <c r="J36" s="457"/>
      <c r="K36" s="457"/>
      <c r="L36" s="457"/>
      <c r="M36" s="457"/>
      <c r="N36" s="17"/>
      <c r="O36" s="18"/>
      <c r="P36" s="18"/>
      <c r="Q36" s="18"/>
      <c r="R36" s="18"/>
      <c r="S36" s="18"/>
      <c r="T36" s="18"/>
    </row>
    <row r="37" spans="1:20" x14ac:dyDescent="0.3">
      <c r="B37" s="20"/>
      <c r="C37" s="29"/>
      <c r="D37" s="29"/>
      <c r="E37" s="29"/>
      <c r="F37" s="29"/>
      <c r="G37" s="29"/>
      <c r="I37" s="20"/>
      <c r="J37" s="29"/>
      <c r="K37" s="20"/>
      <c r="L37" s="20"/>
      <c r="M37" s="20"/>
      <c r="N37" s="17"/>
      <c r="O37" s="18"/>
      <c r="P37" s="18"/>
      <c r="Q37" s="18"/>
      <c r="R37" s="18"/>
      <c r="S37" s="18"/>
      <c r="T37" s="18"/>
    </row>
    <row r="38" spans="1:20" ht="20.25" customHeight="1" x14ac:dyDescent="0.3">
      <c r="B38" s="20"/>
      <c r="C38" s="30"/>
      <c r="D38" s="30"/>
      <c r="E38" s="30"/>
      <c r="F38" s="30"/>
      <c r="G38" s="30"/>
      <c r="I38" s="461" t="s">
        <v>38</v>
      </c>
      <c r="J38" s="461"/>
      <c r="K38" s="461"/>
      <c r="L38" s="461"/>
      <c r="M38" s="461"/>
      <c r="N38" s="17"/>
      <c r="O38" s="18"/>
      <c r="P38" s="18"/>
      <c r="Q38" s="18"/>
      <c r="R38" s="18"/>
      <c r="S38" s="18"/>
      <c r="T38" s="18"/>
    </row>
    <row r="39" spans="1:20" x14ac:dyDescent="0.3">
      <c r="B39" s="20"/>
      <c r="C39" s="30"/>
      <c r="D39" s="30"/>
      <c r="E39" s="30"/>
      <c r="F39" s="30"/>
      <c r="G39" s="30"/>
      <c r="I39" s="461"/>
      <c r="J39" s="461"/>
      <c r="K39" s="461"/>
      <c r="L39" s="461"/>
      <c r="M39" s="461"/>
      <c r="N39" s="17"/>
      <c r="O39" s="18"/>
      <c r="P39" s="18"/>
      <c r="Q39" s="18"/>
      <c r="R39" s="18"/>
      <c r="S39" s="18"/>
      <c r="T39" s="18"/>
    </row>
    <row r="40" spans="1:20" x14ac:dyDescent="0.3">
      <c r="B40" s="20"/>
      <c r="C40" s="30"/>
      <c r="D40" s="30"/>
      <c r="E40" s="30"/>
      <c r="F40" s="30"/>
      <c r="G40" s="30"/>
      <c r="I40" s="461"/>
      <c r="J40" s="461"/>
      <c r="K40" s="461"/>
      <c r="L40" s="461"/>
      <c r="M40" s="461"/>
      <c r="N40" s="17"/>
      <c r="O40" s="18"/>
      <c r="P40" s="18"/>
      <c r="Q40" s="18"/>
      <c r="R40" s="18"/>
      <c r="S40" s="18"/>
      <c r="T40" s="18"/>
    </row>
    <row r="41" spans="1:20" x14ac:dyDescent="0.3">
      <c r="B41" s="20"/>
      <c r="C41" s="30"/>
      <c r="D41" s="30"/>
      <c r="E41" s="30"/>
      <c r="F41" s="30"/>
      <c r="G41" s="30"/>
      <c r="I41" s="461"/>
      <c r="J41" s="461"/>
      <c r="K41" s="461"/>
      <c r="L41" s="461"/>
      <c r="M41" s="461"/>
      <c r="N41" s="17"/>
      <c r="O41" s="18"/>
      <c r="P41" s="18"/>
      <c r="Q41" s="18"/>
      <c r="R41" s="18"/>
      <c r="S41" s="18"/>
      <c r="T41" s="18"/>
    </row>
    <row r="42" spans="1:20" x14ac:dyDescent="0.3">
      <c r="B42" s="20"/>
      <c r="C42" s="20"/>
      <c r="D42" s="20"/>
      <c r="E42" s="20"/>
      <c r="F42" s="20"/>
      <c r="G42" s="20"/>
      <c r="I42" s="20"/>
      <c r="J42" s="20"/>
      <c r="K42" s="20"/>
      <c r="L42" s="20"/>
      <c r="M42" s="20"/>
      <c r="N42" s="17"/>
      <c r="O42" s="18"/>
      <c r="P42" s="18"/>
      <c r="Q42" s="18"/>
      <c r="R42" s="18"/>
      <c r="S42" s="18"/>
      <c r="T42" s="18"/>
    </row>
    <row r="43" spans="1:20" x14ac:dyDescent="0.3">
      <c r="K43" s="2"/>
      <c r="L43" s="15"/>
      <c r="N43" s="17"/>
      <c r="O43" s="18"/>
      <c r="P43" s="18"/>
      <c r="Q43" s="18"/>
      <c r="R43" s="18"/>
      <c r="S43" s="18"/>
      <c r="T43" s="18"/>
    </row>
    <row r="44" spans="1:20" x14ac:dyDescent="0.3">
      <c r="K44" s="2"/>
      <c r="L44" s="15"/>
      <c r="N44" s="17"/>
    </row>
    <row r="45" spans="1:20" x14ac:dyDescent="0.3">
      <c r="K45" s="2"/>
      <c r="L45" s="15"/>
      <c r="N45" s="17"/>
    </row>
    <row r="46" spans="1:20" x14ac:dyDescent="0.3">
      <c r="K46" s="2"/>
      <c r="L46" s="2"/>
      <c r="N46" s="17"/>
    </row>
    <row r="47" spans="1:20" x14ac:dyDescent="0.3">
      <c r="K47" s="2"/>
      <c r="L47" s="2"/>
      <c r="N47" s="17"/>
    </row>
    <row r="48" spans="1:20" x14ac:dyDescent="0.3">
      <c r="K48" s="2"/>
      <c r="L48" s="2"/>
      <c r="M48" s="2"/>
      <c r="N48" s="2"/>
    </row>
  </sheetData>
  <mergeCells count="55">
    <mergeCell ref="I38:M41"/>
    <mergeCell ref="O25:T25"/>
    <mergeCell ref="I27:M29"/>
    <mergeCell ref="O29:T30"/>
    <mergeCell ref="I30:M32"/>
    <mergeCell ref="B31:G36"/>
    <mergeCell ref="I34:M34"/>
    <mergeCell ref="I35:M35"/>
    <mergeCell ref="I36:M36"/>
    <mergeCell ref="O18:O19"/>
    <mergeCell ref="B19:E19"/>
    <mergeCell ref="F19:M19"/>
    <mergeCell ref="B20:E20"/>
    <mergeCell ref="F20:M20"/>
    <mergeCell ref="N20:N21"/>
    <mergeCell ref="O20:O21"/>
    <mergeCell ref="B21:E22"/>
    <mergeCell ref="G21:K21"/>
    <mergeCell ref="L21:M22"/>
    <mergeCell ref="G22:K22"/>
    <mergeCell ref="N22:N23"/>
    <mergeCell ref="B17:E17"/>
    <mergeCell ref="F17:M17"/>
    <mergeCell ref="B18:E18"/>
    <mergeCell ref="F18:M18"/>
    <mergeCell ref="N18:N19"/>
    <mergeCell ref="B15:E15"/>
    <mergeCell ref="F15:M15"/>
    <mergeCell ref="N15:N16"/>
    <mergeCell ref="O15:O16"/>
    <mergeCell ref="B16:E16"/>
    <mergeCell ref="F16:M16"/>
    <mergeCell ref="B13:E13"/>
    <mergeCell ref="F13:M13"/>
    <mergeCell ref="N13:N14"/>
    <mergeCell ref="O13:O14"/>
    <mergeCell ref="B14:E14"/>
    <mergeCell ref="F14:M14"/>
    <mergeCell ref="B7:T7"/>
    <mergeCell ref="B10:E10"/>
    <mergeCell ref="F10:M10"/>
    <mergeCell ref="O10:T10"/>
    <mergeCell ref="B11:E11"/>
    <mergeCell ref="F11:M11"/>
    <mergeCell ref="N11:N12"/>
    <mergeCell ref="O11:T11"/>
    <mergeCell ref="B12:E12"/>
    <mergeCell ref="F12:M12"/>
    <mergeCell ref="O12:T12"/>
    <mergeCell ref="B1:C4"/>
    <mergeCell ref="D1:T1"/>
    <mergeCell ref="D2:T2"/>
    <mergeCell ref="D3:T3"/>
    <mergeCell ref="D4:K4"/>
    <mergeCell ref="L4:T4"/>
  </mergeCells>
  <hyperlinks>
    <hyperlink ref="A35" location="ANEXO_ODS!P34" display="ANEXO_ODS!P34"/>
    <hyperlink ref="I35" location="ANEXO_ODS!P34" display="2. Ficha EBI"/>
  </hyperlinks>
  <pageMargins left="0.7" right="0.7" top="0.75" bottom="0.75" header="0.51180555555555496" footer="0.51180555555555496"/>
  <pageSetup scale="55" firstPageNumber="0" orientation="landscape" horizontalDpi="300" verticalDpi="300"/>
  <drawing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LISTAS_1!$E$2:$E$5</xm:f>
          </x14:formula1>
          <x14:formula2>
            <xm:f>0</xm:f>
          </x14:formula2>
          <xm:sqref>F11:M11</xm:sqref>
        </x14:dataValidation>
        <x14:dataValidation type="list" allowBlank="1" showInputMessage="1" showErrorMessage="1">
          <x14:formula1>
            <xm:f>LISTAS_1!$L$2:$L$18</xm:f>
          </x14:formula1>
          <x14:formula2>
            <xm:f>0</xm:f>
          </x14:formula2>
          <xm:sqref>F14:M14</xm:sqref>
        </x14:dataValidation>
        <x14:dataValidation type="list" allowBlank="1" showInputMessage="1" showErrorMessage="1">
          <x14:formula1>
            <xm:f>LISTAS_1!$D$2:$D$6</xm:f>
          </x14:formula1>
          <x14:formula2>
            <xm:f>0</xm:f>
          </x14:formula2>
          <xm:sqref>F18:M18</xm:sqref>
        </x14:dataValidation>
        <x14:dataValidation type="list" allowBlank="1" showInputMessage="1" showErrorMessage="1">
          <x14:formula1>
            <xm:f>LISTAS_1!$A$2</xm:f>
          </x14:formula1>
          <x14:formula2>
            <xm:f>0</xm:f>
          </x14:formula2>
          <xm:sqref>F10:M10</xm:sqref>
        </x14:dataValidation>
        <x14:dataValidation type="list" allowBlank="1" showInputMessage="1" showErrorMessage="1">
          <x14:formula1>
            <xm:f>LISTAS_1!$F$2:$F$6</xm:f>
          </x14:formula1>
          <x14:formula2>
            <xm:f>0</xm:f>
          </x14:formula2>
          <xm:sqref>F12:M12</xm:sqref>
        </x14:dataValidation>
        <x14:dataValidation type="list" allowBlank="1" showInputMessage="1" showErrorMessage="1">
          <x14:formula1>
            <xm:f>LISTAS_1!$G$2:$G$6</xm:f>
          </x14:formula1>
          <x14:formula2>
            <xm:f>0</xm:f>
          </x14:formula2>
          <xm:sqref>F13:M13</xm:sqref>
        </x14:dataValidation>
        <x14:dataValidation type="list" allowBlank="1" showInputMessage="1" showErrorMessage="1" errorTitle="Error" error="Seleccione un valor de la lista desplegable">
          <x14:formula1>
            <xm:f>LISTAS_1!$B$2:$B$13</xm:f>
          </x14:formula1>
          <x14:formula2>
            <xm:f>0</xm:f>
          </x14:formula2>
          <xm:sqref>G21:K22</xm:sqref>
        </x14:dataValidation>
        <x14:dataValidation type="list" allowBlank="1" showInputMessage="1" showErrorMessage="1">
          <x14:formula1>
            <xm:f>LISTAS_1!$AG$2:$AG$18</xm:f>
          </x14:formula1>
          <x14:formula2>
            <xm:f>0</xm:f>
          </x14:formula2>
          <xm:sqref>F17:M17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707"/>
  <sheetViews>
    <sheetView topLeftCell="C22" zoomScaleNormal="100" workbookViewId="0">
      <selection activeCell="D18" sqref="D18"/>
    </sheetView>
  </sheetViews>
  <sheetFormatPr baseColWidth="10" defaultColWidth="9.140625" defaultRowHeight="15" x14ac:dyDescent="0.25"/>
  <cols>
    <col min="1" max="1" width="4.42578125" customWidth="1"/>
    <col min="2" max="2" width="3.28515625" style="273" customWidth="1"/>
    <col min="3" max="3" width="9.140625" style="274" customWidth="1"/>
    <col min="4" max="4" width="198.7109375" style="275" customWidth="1"/>
    <col min="5" max="5" width="9.140625" style="276" customWidth="1"/>
    <col min="257" max="257" width="4.42578125" customWidth="1"/>
    <col min="258" max="258" width="3.28515625" customWidth="1"/>
    <col min="260" max="260" width="198.7109375" customWidth="1"/>
    <col min="513" max="513" width="4.42578125" customWidth="1"/>
    <col min="514" max="514" width="3.28515625" customWidth="1"/>
    <col min="516" max="516" width="198.7109375" customWidth="1"/>
    <col min="769" max="769" width="4.42578125" customWidth="1"/>
    <col min="770" max="770" width="3.28515625" customWidth="1"/>
    <col min="772" max="772" width="198.7109375" customWidth="1"/>
  </cols>
  <sheetData>
    <row r="1" spans="2:5" x14ac:dyDescent="0.25">
      <c r="B1" s="277"/>
    </row>
    <row r="2" spans="2:5" s="278" customFormat="1" ht="14.45" customHeight="1" x14ac:dyDescent="0.25">
      <c r="B2" s="583">
        <v>1</v>
      </c>
      <c r="C2" s="584" t="s">
        <v>576</v>
      </c>
      <c r="D2" s="584"/>
      <c r="E2" s="279"/>
    </row>
    <row r="3" spans="2:5" s="278" customFormat="1" x14ac:dyDescent="0.25">
      <c r="B3" s="583"/>
      <c r="C3" s="280">
        <v>1</v>
      </c>
      <c r="D3" s="281" t="s">
        <v>577</v>
      </c>
      <c r="E3" s="279"/>
    </row>
    <row r="4" spans="2:5" s="278" customFormat="1" x14ac:dyDescent="0.25">
      <c r="B4" s="583"/>
      <c r="C4" s="280">
        <v>2</v>
      </c>
      <c r="D4" s="281" t="s">
        <v>578</v>
      </c>
      <c r="E4" s="279"/>
    </row>
    <row r="5" spans="2:5" s="278" customFormat="1" x14ac:dyDescent="0.25">
      <c r="B5" s="583"/>
      <c r="C5" s="280">
        <v>3</v>
      </c>
      <c r="D5" s="281" t="s">
        <v>579</v>
      </c>
      <c r="E5" s="279"/>
    </row>
    <row r="6" spans="2:5" s="278" customFormat="1" ht="24" x14ac:dyDescent="0.25">
      <c r="B6" s="583"/>
      <c r="C6" s="280">
        <v>4</v>
      </c>
      <c r="D6" s="281" t="s">
        <v>580</v>
      </c>
      <c r="E6" s="279"/>
    </row>
    <row r="7" spans="2:5" s="278" customFormat="1" ht="24" x14ac:dyDescent="0.25">
      <c r="B7" s="583"/>
      <c r="C7" s="280">
        <v>5</v>
      </c>
      <c r="D7" s="281" t="s">
        <v>581</v>
      </c>
      <c r="E7" s="279"/>
    </row>
    <row r="8" spans="2:5" s="278" customFormat="1" ht="24" x14ac:dyDescent="0.25">
      <c r="B8" s="583"/>
      <c r="C8" s="280">
        <v>6</v>
      </c>
      <c r="D8" s="281" t="s">
        <v>582</v>
      </c>
      <c r="E8" s="279"/>
    </row>
    <row r="9" spans="2:5" s="278" customFormat="1" ht="24" x14ac:dyDescent="0.25">
      <c r="B9" s="583"/>
      <c r="C9" s="280">
        <v>7</v>
      </c>
      <c r="D9" s="281" t="s">
        <v>583</v>
      </c>
      <c r="E9" s="279"/>
    </row>
    <row r="10" spans="2:5" s="278" customFormat="1" ht="15" customHeight="1" x14ac:dyDescent="0.25">
      <c r="B10" s="583">
        <v>2</v>
      </c>
      <c r="C10" s="584" t="s">
        <v>584</v>
      </c>
      <c r="D10" s="584"/>
      <c r="E10" s="279"/>
    </row>
    <row r="11" spans="2:5" s="278" customFormat="1" x14ac:dyDescent="0.25">
      <c r="B11" s="583"/>
      <c r="C11" s="280">
        <v>8</v>
      </c>
      <c r="D11" s="281" t="s">
        <v>585</v>
      </c>
      <c r="E11" s="279"/>
    </row>
    <row r="12" spans="2:5" s="278" customFormat="1" ht="24" x14ac:dyDescent="0.25">
      <c r="B12" s="583"/>
      <c r="C12" s="280">
        <v>9</v>
      </c>
      <c r="D12" s="281" t="s">
        <v>586</v>
      </c>
      <c r="E12" s="279"/>
    </row>
    <row r="13" spans="2:5" s="278" customFormat="1" ht="24" x14ac:dyDescent="0.25">
      <c r="B13" s="583"/>
      <c r="C13" s="280">
        <v>10</v>
      </c>
      <c r="D13" s="281" t="s">
        <v>587</v>
      </c>
      <c r="E13" s="279"/>
    </row>
    <row r="14" spans="2:5" s="278" customFormat="1" ht="24" x14ac:dyDescent="0.25">
      <c r="B14" s="583"/>
      <c r="C14" s="280">
        <v>11</v>
      </c>
      <c r="D14" s="281" t="s">
        <v>588</v>
      </c>
      <c r="E14" s="279"/>
    </row>
    <row r="15" spans="2:5" s="278" customFormat="1" ht="36" x14ac:dyDescent="0.25">
      <c r="B15" s="583"/>
      <c r="C15" s="280">
        <v>12</v>
      </c>
      <c r="D15" s="281" t="s">
        <v>589</v>
      </c>
      <c r="E15" s="279"/>
    </row>
    <row r="16" spans="2:5" s="278" customFormat="1" ht="24" x14ac:dyDescent="0.25">
      <c r="B16" s="583"/>
      <c r="C16" s="280">
        <v>13</v>
      </c>
      <c r="D16" s="281" t="s">
        <v>590</v>
      </c>
      <c r="E16" s="279"/>
    </row>
    <row r="17" spans="2:5" s="278" customFormat="1" ht="24" x14ac:dyDescent="0.25">
      <c r="B17" s="583"/>
      <c r="C17" s="280">
        <v>14</v>
      </c>
      <c r="D17" s="281" t="s">
        <v>591</v>
      </c>
      <c r="E17" s="279"/>
    </row>
    <row r="18" spans="2:5" s="278" customFormat="1" ht="24" x14ac:dyDescent="0.25">
      <c r="B18" s="583"/>
      <c r="C18" s="280">
        <v>15</v>
      </c>
      <c r="D18" s="281" t="s">
        <v>592</v>
      </c>
      <c r="E18" s="279"/>
    </row>
    <row r="19" spans="2:5" s="278" customFormat="1" ht="15" customHeight="1" x14ac:dyDescent="0.25">
      <c r="B19" s="583">
        <v>3</v>
      </c>
      <c r="C19" s="584" t="s">
        <v>593</v>
      </c>
      <c r="D19" s="584"/>
      <c r="E19" s="279"/>
    </row>
    <row r="20" spans="2:5" s="278" customFormat="1" x14ac:dyDescent="0.25">
      <c r="B20" s="583"/>
      <c r="C20" s="280">
        <v>16</v>
      </c>
      <c r="D20" s="281" t="s">
        <v>594</v>
      </c>
      <c r="E20" s="279"/>
    </row>
    <row r="21" spans="2:5" s="278" customFormat="1" ht="24" x14ac:dyDescent="0.25">
      <c r="B21" s="583"/>
      <c r="C21" s="280">
        <v>17</v>
      </c>
      <c r="D21" s="281" t="s">
        <v>595</v>
      </c>
      <c r="E21" s="279"/>
    </row>
    <row r="22" spans="2:5" s="278" customFormat="1" x14ac:dyDescent="0.25">
      <c r="B22" s="583"/>
      <c r="C22" s="280">
        <v>18</v>
      </c>
      <c r="D22" s="281" t="s">
        <v>596</v>
      </c>
      <c r="E22" s="279"/>
    </row>
    <row r="23" spans="2:5" s="278" customFormat="1" x14ac:dyDescent="0.25">
      <c r="B23" s="583"/>
      <c r="C23" s="280">
        <v>19</v>
      </c>
      <c r="D23" s="281" t="s">
        <v>597</v>
      </c>
      <c r="E23" s="279"/>
    </row>
    <row r="24" spans="2:5" s="278" customFormat="1" x14ac:dyDescent="0.25">
      <c r="B24" s="583"/>
      <c r="C24" s="280">
        <v>20</v>
      </c>
      <c r="D24" s="281" t="s">
        <v>598</v>
      </c>
      <c r="E24" s="279"/>
    </row>
    <row r="25" spans="2:5" s="278" customFormat="1" x14ac:dyDescent="0.25">
      <c r="B25" s="583"/>
      <c r="C25" s="282">
        <v>21</v>
      </c>
      <c r="D25" s="283" t="s">
        <v>599</v>
      </c>
      <c r="E25" s="279"/>
    </row>
    <row r="26" spans="2:5" s="278" customFormat="1" ht="24" x14ac:dyDescent="0.25">
      <c r="B26" s="583"/>
      <c r="C26" s="280">
        <v>22</v>
      </c>
      <c r="D26" s="281" t="s">
        <v>600</v>
      </c>
      <c r="E26" s="279"/>
    </row>
    <row r="27" spans="2:5" s="278" customFormat="1" ht="24" x14ac:dyDescent="0.25">
      <c r="B27" s="583"/>
      <c r="C27" s="280">
        <v>23</v>
      </c>
      <c r="D27" s="281" t="s">
        <v>601</v>
      </c>
      <c r="E27" s="279"/>
    </row>
    <row r="28" spans="2:5" s="278" customFormat="1" x14ac:dyDescent="0.25">
      <c r="B28" s="583"/>
      <c r="C28" s="280">
        <v>24</v>
      </c>
      <c r="D28" s="281" t="s">
        <v>602</v>
      </c>
      <c r="E28" s="279"/>
    </row>
    <row r="29" spans="2:5" s="278" customFormat="1" x14ac:dyDescent="0.25">
      <c r="B29" s="583"/>
      <c r="C29" s="280">
        <v>25</v>
      </c>
      <c r="D29" s="281" t="s">
        <v>603</v>
      </c>
      <c r="E29" s="279"/>
    </row>
    <row r="30" spans="2:5" s="278" customFormat="1" ht="36" x14ac:dyDescent="0.25">
      <c r="B30" s="583"/>
      <c r="C30" s="280">
        <v>26</v>
      </c>
      <c r="D30" s="281" t="s">
        <v>604</v>
      </c>
      <c r="E30" s="279"/>
    </row>
    <row r="31" spans="2:5" s="278" customFormat="1" ht="24" x14ac:dyDescent="0.25">
      <c r="B31" s="583"/>
      <c r="C31" s="280">
        <v>27</v>
      </c>
      <c r="D31" s="281" t="s">
        <v>605</v>
      </c>
      <c r="E31" s="279"/>
    </row>
    <row r="32" spans="2:5" s="278" customFormat="1" x14ac:dyDescent="0.25">
      <c r="B32" s="583"/>
      <c r="C32" s="280">
        <v>28</v>
      </c>
      <c r="D32" s="281" t="s">
        <v>606</v>
      </c>
      <c r="E32" s="279"/>
    </row>
    <row r="33" spans="2:5" s="278" customFormat="1" ht="15" customHeight="1" x14ac:dyDescent="0.25">
      <c r="B33" s="583">
        <v>4</v>
      </c>
      <c r="C33" s="584" t="s">
        <v>607</v>
      </c>
      <c r="D33" s="584"/>
      <c r="E33" s="279"/>
    </row>
    <row r="34" spans="2:5" s="278" customFormat="1" x14ac:dyDescent="0.25">
      <c r="B34" s="583"/>
      <c r="C34" s="280">
        <v>29</v>
      </c>
      <c r="D34" s="281" t="s">
        <v>608</v>
      </c>
      <c r="E34" s="279"/>
    </row>
    <row r="35" spans="2:5" s="278" customFormat="1" x14ac:dyDescent="0.25">
      <c r="B35" s="583"/>
      <c r="C35" s="280">
        <v>30</v>
      </c>
      <c r="D35" s="281" t="s">
        <v>609</v>
      </c>
      <c r="E35" s="279"/>
    </row>
    <row r="36" spans="2:5" s="278" customFormat="1" x14ac:dyDescent="0.25">
      <c r="B36" s="583"/>
      <c r="C36" s="280">
        <v>31</v>
      </c>
      <c r="D36" s="281" t="s">
        <v>610</v>
      </c>
      <c r="E36" s="279"/>
    </row>
    <row r="37" spans="2:5" s="278" customFormat="1" x14ac:dyDescent="0.25">
      <c r="B37" s="583"/>
      <c r="C37" s="280">
        <v>32</v>
      </c>
      <c r="D37" s="281" t="s">
        <v>611</v>
      </c>
      <c r="E37" s="279"/>
    </row>
    <row r="38" spans="2:5" s="278" customFormat="1" ht="24" x14ac:dyDescent="0.25">
      <c r="B38" s="583"/>
      <c r="C38" s="280">
        <v>33</v>
      </c>
      <c r="D38" s="281" t="s">
        <v>612</v>
      </c>
      <c r="E38" s="279"/>
    </row>
    <row r="39" spans="2:5" s="278" customFormat="1" x14ac:dyDescent="0.25">
      <c r="B39" s="583"/>
      <c r="C39" s="280">
        <v>34</v>
      </c>
      <c r="D39" s="281" t="s">
        <v>613</v>
      </c>
      <c r="E39" s="279"/>
    </row>
    <row r="40" spans="2:5" s="278" customFormat="1" ht="36" x14ac:dyDescent="0.25">
      <c r="B40" s="583"/>
      <c r="C40" s="280">
        <v>35</v>
      </c>
      <c r="D40" s="281" t="s">
        <v>614</v>
      </c>
      <c r="E40" s="279"/>
    </row>
    <row r="41" spans="2:5" s="278" customFormat="1" ht="24" x14ac:dyDescent="0.25">
      <c r="B41" s="583"/>
      <c r="C41" s="280">
        <v>36</v>
      </c>
      <c r="D41" s="281" t="s">
        <v>615</v>
      </c>
      <c r="E41" s="279"/>
    </row>
    <row r="42" spans="2:5" s="278" customFormat="1" ht="36" x14ac:dyDescent="0.25">
      <c r="B42" s="583"/>
      <c r="C42" s="280">
        <v>37</v>
      </c>
      <c r="D42" s="281" t="s">
        <v>616</v>
      </c>
      <c r="E42" s="279"/>
    </row>
    <row r="43" spans="2:5" s="278" customFormat="1" ht="24" x14ac:dyDescent="0.25">
      <c r="B43" s="583"/>
      <c r="C43" s="280">
        <v>38</v>
      </c>
      <c r="D43" s="281" t="s">
        <v>617</v>
      </c>
      <c r="E43" s="279"/>
    </row>
    <row r="44" spans="2:5" s="278" customFormat="1" ht="15" customHeight="1" x14ac:dyDescent="0.25">
      <c r="B44" s="583">
        <v>5</v>
      </c>
      <c r="C44" s="584" t="s">
        <v>618</v>
      </c>
      <c r="D44" s="584"/>
      <c r="E44" s="279"/>
    </row>
    <row r="45" spans="2:5" s="278" customFormat="1" x14ac:dyDescent="0.25">
      <c r="B45" s="583"/>
      <c r="C45" s="280">
        <v>39</v>
      </c>
      <c r="D45" s="281" t="s">
        <v>619</v>
      </c>
      <c r="E45" s="279"/>
    </row>
    <row r="46" spans="2:5" s="278" customFormat="1" x14ac:dyDescent="0.25">
      <c r="B46" s="583"/>
      <c r="C46" s="280">
        <v>40</v>
      </c>
      <c r="D46" s="281" t="s">
        <v>620</v>
      </c>
      <c r="E46" s="279"/>
    </row>
    <row r="47" spans="2:5" s="278" customFormat="1" x14ac:dyDescent="0.25">
      <c r="B47" s="583"/>
      <c r="C47" s="280">
        <v>41</v>
      </c>
      <c r="D47" s="281" t="s">
        <v>621</v>
      </c>
      <c r="E47" s="279"/>
    </row>
    <row r="48" spans="2:5" s="278" customFormat="1" ht="24" x14ac:dyDescent="0.25">
      <c r="B48" s="583"/>
      <c r="C48" s="280">
        <v>42</v>
      </c>
      <c r="D48" s="281" t="s">
        <v>622</v>
      </c>
      <c r="E48" s="279"/>
    </row>
    <row r="49" spans="2:5" s="278" customFormat="1" x14ac:dyDescent="0.25">
      <c r="B49" s="583"/>
      <c r="C49" s="280">
        <v>43</v>
      </c>
      <c r="D49" s="281" t="s">
        <v>623</v>
      </c>
      <c r="E49" s="279"/>
    </row>
    <row r="50" spans="2:5" s="278" customFormat="1" ht="24" x14ac:dyDescent="0.25">
      <c r="B50" s="583"/>
      <c r="C50" s="280">
        <v>44</v>
      </c>
      <c r="D50" s="281" t="s">
        <v>624</v>
      </c>
      <c r="E50" s="279"/>
    </row>
    <row r="51" spans="2:5" s="278" customFormat="1" ht="24" x14ac:dyDescent="0.25">
      <c r="B51" s="583"/>
      <c r="C51" s="280">
        <v>45</v>
      </c>
      <c r="D51" s="281" t="s">
        <v>625</v>
      </c>
      <c r="E51" s="279"/>
    </row>
    <row r="52" spans="2:5" s="278" customFormat="1" x14ac:dyDescent="0.25">
      <c r="B52" s="583"/>
      <c r="C52" s="280">
        <v>46</v>
      </c>
      <c r="D52" s="281" t="s">
        <v>626</v>
      </c>
      <c r="E52" s="279"/>
    </row>
    <row r="53" spans="2:5" s="278" customFormat="1" x14ac:dyDescent="0.25">
      <c r="B53" s="583"/>
      <c r="C53" s="280">
        <v>47</v>
      </c>
      <c r="D53" s="281" t="s">
        <v>627</v>
      </c>
      <c r="E53" s="279"/>
    </row>
    <row r="54" spans="2:5" s="278" customFormat="1" ht="15" customHeight="1" x14ac:dyDescent="0.25">
      <c r="B54" s="583">
        <v>6</v>
      </c>
      <c r="C54" s="584" t="s">
        <v>628</v>
      </c>
      <c r="D54" s="584"/>
      <c r="E54" s="279"/>
    </row>
    <row r="55" spans="2:5" s="278" customFormat="1" x14ac:dyDescent="0.25">
      <c r="B55" s="583"/>
      <c r="C55" s="280">
        <v>48</v>
      </c>
      <c r="D55" s="281" t="s">
        <v>629</v>
      </c>
      <c r="E55" s="279"/>
    </row>
    <row r="56" spans="2:5" s="278" customFormat="1" ht="24" x14ac:dyDescent="0.25">
      <c r="B56" s="583"/>
      <c r="C56" s="280">
        <v>49</v>
      </c>
      <c r="D56" s="281" t="s">
        <v>630</v>
      </c>
      <c r="E56" s="279"/>
    </row>
    <row r="57" spans="2:5" s="278" customFormat="1" ht="24" x14ac:dyDescent="0.25">
      <c r="B57" s="583"/>
      <c r="C57" s="280">
        <v>50</v>
      </c>
      <c r="D57" s="281" t="s">
        <v>631</v>
      </c>
      <c r="E57" s="279"/>
    </row>
    <row r="58" spans="2:5" s="278" customFormat="1" ht="24" x14ac:dyDescent="0.25">
      <c r="B58" s="583"/>
      <c r="C58" s="280">
        <v>51</v>
      </c>
      <c r="D58" s="281" t="s">
        <v>632</v>
      </c>
      <c r="E58" s="279"/>
    </row>
    <row r="59" spans="2:5" s="278" customFormat="1" x14ac:dyDescent="0.25">
      <c r="B59" s="583"/>
      <c r="C59" s="280">
        <v>52</v>
      </c>
      <c r="D59" s="281" t="s">
        <v>633</v>
      </c>
      <c r="E59" s="279"/>
    </row>
    <row r="60" spans="2:5" s="278" customFormat="1" x14ac:dyDescent="0.25">
      <c r="B60" s="583"/>
      <c r="C60" s="280">
        <v>53</v>
      </c>
      <c r="D60" s="281" t="s">
        <v>634</v>
      </c>
      <c r="E60" s="279"/>
    </row>
    <row r="61" spans="2:5" s="278" customFormat="1" ht="24" x14ac:dyDescent="0.25">
      <c r="B61" s="583"/>
      <c r="C61" s="280">
        <v>54</v>
      </c>
      <c r="D61" s="281" t="s">
        <v>635</v>
      </c>
      <c r="E61" s="279"/>
    </row>
    <row r="62" spans="2:5" s="278" customFormat="1" x14ac:dyDescent="0.25">
      <c r="B62" s="583"/>
      <c r="C62" s="280">
        <v>55</v>
      </c>
      <c r="D62" s="281" t="s">
        <v>636</v>
      </c>
      <c r="E62" s="279"/>
    </row>
    <row r="63" spans="2:5" s="278" customFormat="1" ht="15" customHeight="1" x14ac:dyDescent="0.25">
      <c r="B63" s="583">
        <v>7</v>
      </c>
      <c r="C63" s="584" t="s">
        <v>637</v>
      </c>
      <c r="D63" s="584"/>
      <c r="E63" s="279"/>
    </row>
    <row r="64" spans="2:5" s="278" customFormat="1" x14ac:dyDescent="0.25">
      <c r="B64" s="583"/>
      <c r="C64" s="280">
        <v>56</v>
      </c>
      <c r="D64" s="281" t="s">
        <v>638</v>
      </c>
      <c r="E64" s="279"/>
    </row>
    <row r="65" spans="2:5" s="278" customFormat="1" x14ac:dyDescent="0.25">
      <c r="B65" s="583"/>
      <c r="C65" s="280">
        <v>57</v>
      </c>
      <c r="D65" s="281" t="s">
        <v>639</v>
      </c>
      <c r="E65" s="279"/>
    </row>
    <row r="66" spans="2:5" s="278" customFormat="1" x14ac:dyDescent="0.25">
      <c r="B66" s="583"/>
      <c r="C66" s="280">
        <v>58</v>
      </c>
      <c r="D66" s="281" t="s">
        <v>640</v>
      </c>
      <c r="E66" s="279"/>
    </row>
    <row r="67" spans="2:5" s="278" customFormat="1" ht="24" x14ac:dyDescent="0.25">
      <c r="B67" s="583"/>
      <c r="C67" s="280">
        <v>59</v>
      </c>
      <c r="D67" s="281" t="s">
        <v>641</v>
      </c>
      <c r="E67" s="279"/>
    </row>
    <row r="68" spans="2:5" s="278" customFormat="1" ht="24" x14ac:dyDescent="0.25">
      <c r="B68" s="583"/>
      <c r="C68" s="280">
        <v>60</v>
      </c>
      <c r="D68" s="281" t="s">
        <v>642</v>
      </c>
      <c r="E68" s="279"/>
    </row>
    <row r="69" spans="2:5" s="278" customFormat="1" ht="15" customHeight="1" x14ac:dyDescent="0.25">
      <c r="B69" s="583">
        <v>8</v>
      </c>
      <c r="C69" s="584" t="s">
        <v>643</v>
      </c>
      <c r="D69" s="584"/>
      <c r="E69" s="279"/>
    </row>
    <row r="70" spans="2:5" s="278" customFormat="1" x14ac:dyDescent="0.25">
      <c r="B70" s="583"/>
      <c r="C70" s="280">
        <v>61</v>
      </c>
      <c r="D70" s="281" t="s">
        <v>644</v>
      </c>
      <c r="E70" s="279"/>
    </row>
    <row r="71" spans="2:5" s="278" customFormat="1" x14ac:dyDescent="0.25">
      <c r="B71" s="583"/>
      <c r="C71" s="280">
        <v>62</v>
      </c>
      <c r="D71" s="281" t="s">
        <v>645</v>
      </c>
      <c r="E71" s="279"/>
    </row>
    <row r="72" spans="2:5" s="278" customFormat="1" ht="24" x14ac:dyDescent="0.25">
      <c r="B72" s="583"/>
      <c r="C72" s="280">
        <v>63</v>
      </c>
      <c r="D72" s="281" t="s">
        <v>646</v>
      </c>
      <c r="E72" s="279"/>
    </row>
    <row r="73" spans="2:5" s="278" customFormat="1" ht="24" x14ac:dyDescent="0.25">
      <c r="B73" s="583"/>
      <c r="C73" s="280">
        <v>64</v>
      </c>
      <c r="D73" s="281" t="s">
        <v>647</v>
      </c>
      <c r="E73" s="279"/>
    </row>
    <row r="74" spans="2:5" s="278" customFormat="1" x14ac:dyDescent="0.25">
      <c r="B74" s="583"/>
      <c r="C74" s="280">
        <v>65</v>
      </c>
      <c r="D74" s="281" t="s">
        <v>648</v>
      </c>
      <c r="E74" s="279"/>
    </row>
    <row r="75" spans="2:5" s="278" customFormat="1" x14ac:dyDescent="0.25">
      <c r="B75" s="583"/>
      <c r="C75" s="280">
        <v>66</v>
      </c>
      <c r="D75" s="281" t="s">
        <v>649</v>
      </c>
      <c r="E75" s="279"/>
    </row>
    <row r="76" spans="2:5" s="278" customFormat="1" ht="24" x14ac:dyDescent="0.25">
      <c r="B76" s="583"/>
      <c r="C76" s="280">
        <v>67</v>
      </c>
      <c r="D76" s="281" t="s">
        <v>650</v>
      </c>
      <c r="E76" s="279"/>
    </row>
    <row r="77" spans="2:5" s="278" customFormat="1" x14ac:dyDescent="0.25">
      <c r="B77" s="583"/>
      <c r="C77" s="280">
        <v>68</v>
      </c>
      <c r="D77" s="281" t="s">
        <v>651</v>
      </c>
      <c r="E77" s="279"/>
    </row>
    <row r="78" spans="2:5" s="278" customFormat="1" x14ac:dyDescent="0.25">
      <c r="B78" s="583"/>
      <c r="C78" s="280">
        <v>69</v>
      </c>
      <c r="D78" s="281" t="s">
        <v>652</v>
      </c>
      <c r="E78" s="279"/>
    </row>
    <row r="79" spans="2:5" s="278" customFormat="1" x14ac:dyDescent="0.25">
      <c r="B79" s="583"/>
      <c r="C79" s="280">
        <v>70</v>
      </c>
      <c r="D79" s="281" t="s">
        <v>653</v>
      </c>
      <c r="E79" s="279"/>
    </row>
    <row r="80" spans="2:5" s="278" customFormat="1" ht="24" x14ac:dyDescent="0.25">
      <c r="B80" s="583"/>
      <c r="C80" s="280">
        <v>71</v>
      </c>
      <c r="D80" s="281" t="s">
        <v>654</v>
      </c>
      <c r="E80" s="279"/>
    </row>
    <row r="81" spans="2:5" s="278" customFormat="1" x14ac:dyDescent="0.25">
      <c r="B81" s="583"/>
      <c r="C81" s="280">
        <v>72</v>
      </c>
      <c r="D81" s="281" t="s">
        <v>655</v>
      </c>
      <c r="E81" s="279"/>
    </row>
    <row r="82" spans="2:5" s="278" customFormat="1" ht="15" customHeight="1" x14ac:dyDescent="0.25">
      <c r="B82" s="583">
        <v>9</v>
      </c>
      <c r="C82" s="584" t="s">
        <v>656</v>
      </c>
      <c r="D82" s="584"/>
      <c r="E82" s="279"/>
    </row>
    <row r="83" spans="2:5" s="278" customFormat="1" ht="24" x14ac:dyDescent="0.25">
      <c r="B83" s="583"/>
      <c r="C83" s="280">
        <v>73</v>
      </c>
      <c r="D83" s="281" t="s">
        <v>657</v>
      </c>
      <c r="E83" s="279"/>
    </row>
    <row r="84" spans="2:5" s="278" customFormat="1" ht="24" x14ac:dyDescent="0.25">
      <c r="B84" s="583"/>
      <c r="C84" s="280">
        <v>74</v>
      </c>
      <c r="D84" s="281" t="s">
        <v>658</v>
      </c>
      <c r="E84" s="279"/>
    </row>
    <row r="85" spans="2:5" s="278" customFormat="1" ht="24" x14ac:dyDescent="0.25">
      <c r="B85" s="583"/>
      <c r="C85" s="280">
        <v>75</v>
      </c>
      <c r="D85" s="281" t="s">
        <v>659</v>
      </c>
      <c r="E85" s="279"/>
    </row>
    <row r="86" spans="2:5" s="278" customFormat="1" ht="24" x14ac:dyDescent="0.25">
      <c r="B86" s="583"/>
      <c r="C86" s="280">
        <v>76</v>
      </c>
      <c r="D86" s="281" t="s">
        <v>660</v>
      </c>
      <c r="E86" s="279"/>
    </row>
    <row r="87" spans="2:5" s="278" customFormat="1" ht="24" x14ac:dyDescent="0.25">
      <c r="B87" s="583"/>
      <c r="C87" s="280">
        <v>77</v>
      </c>
      <c r="D87" s="281" t="s">
        <v>661</v>
      </c>
      <c r="E87" s="279"/>
    </row>
    <row r="88" spans="2:5" s="278" customFormat="1" ht="24" x14ac:dyDescent="0.25">
      <c r="B88" s="583"/>
      <c r="C88" s="280">
        <v>78</v>
      </c>
      <c r="D88" s="281" t="s">
        <v>662</v>
      </c>
      <c r="E88" s="279"/>
    </row>
    <row r="89" spans="2:5" s="278" customFormat="1" ht="24" x14ac:dyDescent="0.25">
      <c r="B89" s="583"/>
      <c r="C89" s="280">
        <v>79</v>
      </c>
      <c r="D89" s="281" t="s">
        <v>663</v>
      </c>
      <c r="E89" s="279"/>
    </row>
    <row r="90" spans="2:5" s="278" customFormat="1" x14ac:dyDescent="0.25">
      <c r="B90" s="583"/>
      <c r="C90" s="280">
        <v>80</v>
      </c>
      <c r="D90" s="281" t="s">
        <v>664</v>
      </c>
      <c r="E90" s="279"/>
    </row>
    <row r="91" spans="2:5" s="278" customFormat="1" ht="15" customHeight="1" x14ac:dyDescent="0.25">
      <c r="B91" s="583">
        <v>10</v>
      </c>
      <c r="C91" s="584" t="s">
        <v>665</v>
      </c>
      <c r="D91" s="584"/>
      <c r="E91" s="279"/>
    </row>
    <row r="92" spans="2:5" s="278" customFormat="1" x14ac:dyDescent="0.25">
      <c r="B92" s="583"/>
      <c r="C92" s="280">
        <v>81</v>
      </c>
      <c r="D92" s="281" t="s">
        <v>666</v>
      </c>
      <c r="E92" s="279"/>
    </row>
    <row r="93" spans="2:5" s="278" customFormat="1" x14ac:dyDescent="0.25">
      <c r="B93" s="583"/>
      <c r="C93" s="280">
        <v>82</v>
      </c>
      <c r="D93" s="281" t="s">
        <v>667</v>
      </c>
      <c r="E93" s="279"/>
    </row>
    <row r="94" spans="2:5" s="278" customFormat="1" x14ac:dyDescent="0.25">
      <c r="B94" s="583"/>
      <c r="C94" s="280">
        <v>83</v>
      </c>
      <c r="D94" s="281" t="s">
        <v>668</v>
      </c>
      <c r="E94" s="279"/>
    </row>
    <row r="95" spans="2:5" s="278" customFormat="1" x14ac:dyDescent="0.25">
      <c r="B95" s="583"/>
      <c r="C95" s="280">
        <v>84</v>
      </c>
      <c r="D95" s="281" t="s">
        <v>669</v>
      </c>
      <c r="E95" s="279"/>
    </row>
    <row r="96" spans="2:5" s="278" customFormat="1" x14ac:dyDescent="0.25">
      <c r="B96" s="583"/>
      <c r="C96" s="280">
        <v>85</v>
      </c>
      <c r="D96" s="281" t="s">
        <v>670</v>
      </c>
      <c r="E96" s="279"/>
    </row>
    <row r="97" spans="2:5" s="278" customFormat="1" x14ac:dyDescent="0.25">
      <c r="B97" s="583"/>
      <c r="C97" s="280">
        <v>86</v>
      </c>
      <c r="D97" s="281" t="s">
        <v>671</v>
      </c>
      <c r="E97" s="279"/>
    </row>
    <row r="98" spans="2:5" s="278" customFormat="1" x14ac:dyDescent="0.25">
      <c r="B98" s="583"/>
      <c r="C98" s="280">
        <v>87</v>
      </c>
      <c r="D98" s="281" t="s">
        <v>672</v>
      </c>
      <c r="E98" s="279"/>
    </row>
    <row r="99" spans="2:5" s="278" customFormat="1" x14ac:dyDescent="0.25">
      <c r="B99" s="583"/>
      <c r="C99" s="280">
        <v>88</v>
      </c>
      <c r="D99" s="281" t="s">
        <v>673</v>
      </c>
      <c r="E99" s="279"/>
    </row>
    <row r="100" spans="2:5" s="278" customFormat="1" ht="24" x14ac:dyDescent="0.25">
      <c r="B100" s="583"/>
      <c r="C100" s="280">
        <v>89</v>
      </c>
      <c r="D100" s="281" t="s">
        <v>674</v>
      </c>
      <c r="E100" s="279"/>
    </row>
    <row r="101" spans="2:5" s="278" customFormat="1" x14ac:dyDescent="0.25">
      <c r="B101" s="583"/>
      <c r="C101" s="280">
        <v>90</v>
      </c>
      <c r="D101" s="281" t="s">
        <v>675</v>
      </c>
      <c r="E101" s="279"/>
    </row>
    <row r="102" spans="2:5" s="278" customFormat="1" ht="15" customHeight="1" x14ac:dyDescent="0.25">
      <c r="B102" s="583">
        <v>11</v>
      </c>
      <c r="C102" s="584" t="s">
        <v>676</v>
      </c>
      <c r="D102" s="584"/>
      <c r="E102" s="279"/>
    </row>
    <row r="103" spans="2:5" s="278" customFormat="1" x14ac:dyDescent="0.25">
      <c r="B103" s="583"/>
      <c r="C103" s="282">
        <v>91</v>
      </c>
      <c r="D103" s="283" t="s">
        <v>677</v>
      </c>
      <c r="E103" s="279"/>
    </row>
    <row r="104" spans="2:5" s="278" customFormat="1" ht="24" x14ac:dyDescent="0.25">
      <c r="B104" s="583"/>
      <c r="C104" s="282">
        <v>92</v>
      </c>
      <c r="D104" s="283" t="s">
        <v>678</v>
      </c>
      <c r="E104" s="279"/>
    </row>
    <row r="105" spans="2:5" s="278" customFormat="1" x14ac:dyDescent="0.25">
      <c r="B105" s="583"/>
      <c r="C105" s="280">
        <v>93</v>
      </c>
      <c r="D105" s="281" t="s">
        <v>679</v>
      </c>
      <c r="E105" s="279"/>
    </row>
    <row r="106" spans="2:5" s="278" customFormat="1" x14ac:dyDescent="0.25">
      <c r="B106" s="583"/>
      <c r="C106" s="280">
        <v>94</v>
      </c>
      <c r="D106" s="281" t="s">
        <v>680</v>
      </c>
      <c r="E106" s="279"/>
    </row>
    <row r="107" spans="2:5" s="278" customFormat="1" ht="24" x14ac:dyDescent="0.25">
      <c r="B107" s="583"/>
      <c r="C107" s="280">
        <v>95</v>
      </c>
      <c r="D107" s="281" t="s">
        <v>681</v>
      </c>
      <c r="E107" s="279"/>
    </row>
    <row r="108" spans="2:5" s="278" customFormat="1" x14ac:dyDescent="0.25">
      <c r="B108" s="583"/>
      <c r="C108" s="280">
        <v>96</v>
      </c>
      <c r="D108" s="281" t="s">
        <v>682</v>
      </c>
      <c r="E108" s="279"/>
    </row>
    <row r="109" spans="2:5" s="278" customFormat="1" x14ac:dyDescent="0.25">
      <c r="B109" s="583"/>
      <c r="C109" s="280">
        <v>97</v>
      </c>
      <c r="D109" s="281" t="s">
        <v>683</v>
      </c>
      <c r="E109" s="279"/>
    </row>
    <row r="110" spans="2:5" s="278" customFormat="1" x14ac:dyDescent="0.25">
      <c r="B110" s="583"/>
      <c r="C110" s="280">
        <v>98</v>
      </c>
      <c r="D110" s="281" t="s">
        <v>684</v>
      </c>
      <c r="E110" s="279"/>
    </row>
    <row r="111" spans="2:5" s="278" customFormat="1" ht="36" x14ac:dyDescent="0.25">
      <c r="B111" s="583"/>
      <c r="C111" s="280">
        <v>99</v>
      </c>
      <c r="D111" s="281" t="s">
        <v>685</v>
      </c>
      <c r="E111" s="279"/>
    </row>
    <row r="112" spans="2:5" s="278" customFormat="1" x14ac:dyDescent="0.25">
      <c r="B112" s="583"/>
      <c r="C112" s="280">
        <v>100</v>
      </c>
      <c r="D112" s="281" t="s">
        <v>686</v>
      </c>
      <c r="E112" s="279"/>
    </row>
    <row r="113" spans="2:5" s="278" customFormat="1" ht="15" customHeight="1" x14ac:dyDescent="0.25">
      <c r="B113" s="583">
        <v>12</v>
      </c>
      <c r="C113" s="584" t="s">
        <v>687</v>
      </c>
      <c r="D113" s="584"/>
      <c r="E113" s="279"/>
    </row>
    <row r="114" spans="2:5" s="278" customFormat="1" ht="24" x14ac:dyDescent="0.25">
      <c r="B114" s="583"/>
      <c r="C114" s="280">
        <v>101</v>
      </c>
      <c r="D114" s="281" t="s">
        <v>688</v>
      </c>
      <c r="E114" s="279"/>
    </row>
    <row r="115" spans="2:5" s="278" customFormat="1" x14ac:dyDescent="0.25">
      <c r="B115" s="583"/>
      <c r="C115" s="280">
        <v>102</v>
      </c>
      <c r="D115" s="281" t="s">
        <v>689</v>
      </c>
      <c r="E115" s="279"/>
    </row>
    <row r="116" spans="2:5" s="278" customFormat="1" ht="24" x14ac:dyDescent="0.25">
      <c r="B116" s="583"/>
      <c r="C116" s="280">
        <v>103</v>
      </c>
      <c r="D116" s="281" t="s">
        <v>690</v>
      </c>
      <c r="E116" s="279"/>
    </row>
    <row r="117" spans="2:5" s="278" customFormat="1" ht="24" x14ac:dyDescent="0.25">
      <c r="B117" s="583"/>
      <c r="C117" s="280">
        <v>104</v>
      </c>
      <c r="D117" s="281" t="s">
        <v>691</v>
      </c>
      <c r="E117" s="279"/>
    </row>
    <row r="118" spans="2:5" s="278" customFormat="1" x14ac:dyDescent="0.25">
      <c r="B118" s="583"/>
      <c r="C118" s="280">
        <v>105</v>
      </c>
      <c r="D118" s="281" t="s">
        <v>692</v>
      </c>
      <c r="E118" s="279"/>
    </row>
    <row r="119" spans="2:5" s="278" customFormat="1" x14ac:dyDescent="0.25">
      <c r="B119" s="583"/>
      <c r="C119" s="280">
        <v>106</v>
      </c>
      <c r="D119" s="281" t="s">
        <v>693</v>
      </c>
      <c r="E119" s="279"/>
    </row>
    <row r="120" spans="2:5" s="278" customFormat="1" x14ac:dyDescent="0.25">
      <c r="B120" s="583"/>
      <c r="C120" s="280">
        <v>107</v>
      </c>
      <c r="D120" s="281" t="s">
        <v>694</v>
      </c>
      <c r="E120" s="279"/>
    </row>
    <row r="121" spans="2:5" s="278" customFormat="1" x14ac:dyDescent="0.25">
      <c r="B121" s="583"/>
      <c r="C121" s="280">
        <v>108</v>
      </c>
      <c r="D121" s="281" t="s">
        <v>695</v>
      </c>
      <c r="E121" s="279"/>
    </row>
    <row r="122" spans="2:5" s="278" customFormat="1" x14ac:dyDescent="0.25">
      <c r="B122" s="583"/>
      <c r="C122" s="280">
        <v>109</v>
      </c>
      <c r="D122" s="281" t="s">
        <v>696</v>
      </c>
      <c r="E122" s="279"/>
    </row>
    <row r="123" spans="2:5" s="278" customFormat="1" x14ac:dyDescent="0.25">
      <c r="B123" s="583"/>
      <c r="C123" s="280">
        <v>110</v>
      </c>
      <c r="D123" s="281" t="s">
        <v>697</v>
      </c>
      <c r="E123" s="279"/>
    </row>
    <row r="124" spans="2:5" s="278" customFormat="1" ht="36" x14ac:dyDescent="0.25">
      <c r="B124" s="583"/>
      <c r="C124" s="280">
        <v>111</v>
      </c>
      <c r="D124" s="281" t="s">
        <v>698</v>
      </c>
      <c r="E124" s="279"/>
    </row>
    <row r="125" spans="2:5" s="278" customFormat="1" ht="15" customHeight="1" x14ac:dyDescent="0.25">
      <c r="B125" s="583">
        <v>13</v>
      </c>
      <c r="C125" s="584" t="s">
        <v>699</v>
      </c>
      <c r="D125" s="584"/>
      <c r="E125" s="279"/>
    </row>
    <row r="126" spans="2:5" s="278" customFormat="1" x14ac:dyDescent="0.25">
      <c r="B126" s="583"/>
      <c r="C126" s="280">
        <v>112</v>
      </c>
      <c r="D126" s="281" t="s">
        <v>700</v>
      </c>
      <c r="E126" s="279"/>
    </row>
    <row r="127" spans="2:5" s="278" customFormat="1" x14ac:dyDescent="0.25">
      <c r="B127" s="583"/>
      <c r="C127" s="280">
        <v>113</v>
      </c>
      <c r="D127" s="281" t="s">
        <v>701</v>
      </c>
      <c r="E127" s="279"/>
    </row>
    <row r="128" spans="2:5" s="278" customFormat="1" x14ac:dyDescent="0.25">
      <c r="B128" s="583"/>
      <c r="C128" s="280">
        <v>114</v>
      </c>
      <c r="D128" s="281" t="s">
        <v>702</v>
      </c>
      <c r="E128" s="279"/>
    </row>
    <row r="129" spans="2:5" s="278" customFormat="1" ht="36" x14ac:dyDescent="0.25">
      <c r="B129" s="583"/>
      <c r="C129" s="280">
        <v>115</v>
      </c>
      <c r="D129" s="281" t="s">
        <v>703</v>
      </c>
      <c r="E129" s="279"/>
    </row>
    <row r="130" spans="2:5" s="278" customFormat="1" ht="24" x14ac:dyDescent="0.25">
      <c r="B130" s="583"/>
      <c r="C130" s="280">
        <v>116</v>
      </c>
      <c r="D130" s="281" t="s">
        <v>704</v>
      </c>
      <c r="E130" s="279"/>
    </row>
    <row r="131" spans="2:5" s="278" customFormat="1" ht="15" customHeight="1" x14ac:dyDescent="0.25">
      <c r="B131" s="583">
        <v>14</v>
      </c>
      <c r="C131" s="584" t="s">
        <v>705</v>
      </c>
      <c r="D131" s="584"/>
      <c r="E131" s="279"/>
    </row>
    <row r="132" spans="2:5" s="278" customFormat="1" x14ac:dyDescent="0.25">
      <c r="B132" s="583"/>
      <c r="C132" s="280">
        <v>117</v>
      </c>
      <c r="D132" s="281" t="s">
        <v>706</v>
      </c>
      <c r="E132" s="279"/>
    </row>
    <row r="133" spans="2:5" s="278" customFormat="1" ht="24" x14ac:dyDescent="0.25">
      <c r="B133" s="583"/>
      <c r="C133" s="280">
        <v>118</v>
      </c>
      <c r="D133" s="281" t="s">
        <v>707</v>
      </c>
      <c r="E133" s="279"/>
    </row>
    <row r="134" spans="2:5" s="278" customFormat="1" x14ac:dyDescent="0.25">
      <c r="B134" s="583"/>
      <c r="C134" s="280">
        <v>119</v>
      </c>
      <c r="D134" s="281" t="s">
        <v>708</v>
      </c>
      <c r="E134" s="279"/>
    </row>
    <row r="135" spans="2:5" s="278" customFormat="1" ht="24" x14ac:dyDescent="0.25">
      <c r="B135" s="583"/>
      <c r="C135" s="280">
        <v>120</v>
      </c>
      <c r="D135" s="281" t="s">
        <v>709</v>
      </c>
      <c r="E135" s="279"/>
    </row>
    <row r="136" spans="2:5" s="278" customFormat="1" x14ac:dyDescent="0.25">
      <c r="B136" s="583"/>
      <c r="C136" s="280">
        <v>121</v>
      </c>
      <c r="D136" s="281" t="s">
        <v>710</v>
      </c>
      <c r="E136" s="279"/>
    </row>
    <row r="137" spans="2:5" s="278" customFormat="1" ht="36" x14ac:dyDescent="0.25">
      <c r="B137" s="583"/>
      <c r="C137" s="280">
        <v>122</v>
      </c>
      <c r="D137" s="281" t="s">
        <v>711</v>
      </c>
      <c r="E137" s="279"/>
    </row>
    <row r="138" spans="2:5" s="278" customFormat="1" ht="24" x14ac:dyDescent="0.25">
      <c r="B138" s="583"/>
      <c r="C138" s="280">
        <v>123</v>
      </c>
      <c r="D138" s="281" t="s">
        <v>712</v>
      </c>
      <c r="E138" s="279"/>
    </row>
    <row r="139" spans="2:5" s="278" customFormat="1" ht="36" x14ac:dyDescent="0.25">
      <c r="B139" s="583"/>
      <c r="C139" s="280">
        <v>124</v>
      </c>
      <c r="D139" s="281" t="s">
        <v>713</v>
      </c>
      <c r="E139" s="279"/>
    </row>
    <row r="140" spans="2:5" s="278" customFormat="1" x14ac:dyDescent="0.25">
      <c r="B140" s="583"/>
      <c r="C140" s="280">
        <v>125</v>
      </c>
      <c r="D140" s="281" t="s">
        <v>714</v>
      </c>
      <c r="E140" s="279"/>
    </row>
    <row r="141" spans="2:5" s="278" customFormat="1" ht="24" x14ac:dyDescent="0.25">
      <c r="B141" s="583"/>
      <c r="C141" s="280">
        <v>126</v>
      </c>
      <c r="D141" s="281" t="s">
        <v>715</v>
      </c>
      <c r="E141" s="279"/>
    </row>
    <row r="142" spans="2:5" s="278" customFormat="1" ht="15" customHeight="1" x14ac:dyDescent="0.25">
      <c r="B142" s="583">
        <v>15</v>
      </c>
      <c r="C142" s="584" t="s">
        <v>716</v>
      </c>
      <c r="D142" s="584"/>
      <c r="E142" s="279"/>
    </row>
    <row r="143" spans="2:5" s="278" customFormat="1" ht="24" x14ac:dyDescent="0.25">
      <c r="B143" s="583"/>
      <c r="C143" s="280">
        <v>127</v>
      </c>
      <c r="D143" s="281" t="s">
        <v>717</v>
      </c>
      <c r="E143" s="279"/>
    </row>
    <row r="144" spans="2:5" s="278" customFormat="1" x14ac:dyDescent="0.25">
      <c r="B144" s="583"/>
      <c r="C144" s="280">
        <v>128</v>
      </c>
      <c r="D144" s="281" t="s">
        <v>718</v>
      </c>
      <c r="E144" s="279"/>
    </row>
    <row r="145" spans="2:5" s="278" customFormat="1" x14ac:dyDescent="0.25">
      <c r="B145" s="583"/>
      <c r="C145" s="280">
        <v>129</v>
      </c>
      <c r="D145" s="281" t="s">
        <v>719</v>
      </c>
      <c r="E145" s="279"/>
    </row>
    <row r="146" spans="2:5" s="278" customFormat="1" x14ac:dyDescent="0.25">
      <c r="B146" s="583"/>
      <c r="C146" s="280">
        <v>130</v>
      </c>
      <c r="D146" s="281" t="s">
        <v>720</v>
      </c>
      <c r="E146" s="279"/>
    </row>
    <row r="147" spans="2:5" s="278" customFormat="1" x14ac:dyDescent="0.25">
      <c r="B147" s="583"/>
      <c r="C147" s="280">
        <v>131</v>
      </c>
      <c r="D147" s="281" t="s">
        <v>721</v>
      </c>
      <c r="E147" s="279"/>
    </row>
    <row r="148" spans="2:5" s="278" customFormat="1" x14ac:dyDescent="0.25">
      <c r="B148" s="583"/>
      <c r="C148" s="280">
        <v>132</v>
      </c>
      <c r="D148" s="281" t="s">
        <v>722</v>
      </c>
      <c r="E148" s="279"/>
    </row>
    <row r="149" spans="2:5" s="278" customFormat="1" x14ac:dyDescent="0.25">
      <c r="B149" s="583"/>
      <c r="C149" s="280">
        <v>133</v>
      </c>
      <c r="D149" s="281" t="s">
        <v>723</v>
      </c>
      <c r="E149" s="279"/>
    </row>
    <row r="150" spans="2:5" s="278" customFormat="1" x14ac:dyDescent="0.25">
      <c r="B150" s="583"/>
      <c r="C150" s="280">
        <v>134</v>
      </c>
      <c r="D150" s="281" t="s">
        <v>724</v>
      </c>
      <c r="E150" s="279"/>
    </row>
    <row r="151" spans="2:5" s="278" customFormat="1" x14ac:dyDescent="0.25">
      <c r="B151" s="583"/>
      <c r="C151" s="280">
        <v>135</v>
      </c>
      <c r="D151" s="281" t="s">
        <v>725</v>
      </c>
      <c r="E151" s="279"/>
    </row>
    <row r="152" spans="2:5" s="278" customFormat="1" x14ac:dyDescent="0.25">
      <c r="B152" s="583"/>
      <c r="C152" s="280">
        <v>136</v>
      </c>
      <c r="D152" s="281" t="s">
        <v>726</v>
      </c>
      <c r="E152" s="279"/>
    </row>
    <row r="153" spans="2:5" s="278" customFormat="1" ht="24" x14ac:dyDescent="0.25">
      <c r="B153" s="583"/>
      <c r="C153" s="280">
        <v>137</v>
      </c>
      <c r="D153" s="281" t="s">
        <v>727</v>
      </c>
      <c r="E153" s="279"/>
    </row>
    <row r="154" spans="2:5" s="278" customFormat="1" x14ac:dyDescent="0.25">
      <c r="B154" s="583"/>
      <c r="C154" s="280">
        <v>138</v>
      </c>
      <c r="D154" s="281" t="s">
        <v>728</v>
      </c>
      <c r="E154" s="279"/>
    </row>
    <row r="155" spans="2:5" s="278" customFormat="1" ht="15" customHeight="1" x14ac:dyDescent="0.25">
      <c r="B155" s="583">
        <v>16</v>
      </c>
      <c r="C155" s="584" t="s">
        <v>729</v>
      </c>
      <c r="D155" s="584"/>
      <c r="E155" s="279"/>
    </row>
    <row r="156" spans="2:5" s="278" customFormat="1" x14ac:dyDescent="0.25">
      <c r="B156" s="583"/>
      <c r="C156" s="280">
        <v>139</v>
      </c>
      <c r="D156" s="284" t="s">
        <v>730</v>
      </c>
      <c r="E156" s="279"/>
    </row>
    <row r="157" spans="2:5" s="278" customFormat="1" x14ac:dyDescent="0.25">
      <c r="B157" s="583"/>
      <c r="C157" s="280">
        <v>140</v>
      </c>
      <c r="D157" s="281" t="s">
        <v>731</v>
      </c>
      <c r="E157" s="279"/>
    </row>
    <row r="158" spans="2:5" s="278" customFormat="1" x14ac:dyDescent="0.25">
      <c r="B158" s="583"/>
      <c r="C158" s="280">
        <v>141</v>
      </c>
      <c r="D158" s="281" t="s">
        <v>732</v>
      </c>
      <c r="E158" s="279"/>
    </row>
    <row r="159" spans="2:5" s="278" customFormat="1" x14ac:dyDescent="0.25">
      <c r="B159" s="583"/>
      <c r="C159" s="280">
        <v>142</v>
      </c>
      <c r="D159" s="281" t="s">
        <v>733</v>
      </c>
      <c r="E159" s="279"/>
    </row>
    <row r="160" spans="2:5" s="278" customFormat="1" x14ac:dyDescent="0.25">
      <c r="B160" s="583"/>
      <c r="C160" s="282">
        <v>143</v>
      </c>
      <c r="D160" s="283" t="s">
        <v>734</v>
      </c>
      <c r="E160" s="279"/>
    </row>
    <row r="161" spans="2:5" s="278" customFormat="1" x14ac:dyDescent="0.25">
      <c r="B161" s="583"/>
      <c r="C161" s="282">
        <v>144</v>
      </c>
      <c r="D161" s="283" t="s">
        <v>735</v>
      </c>
      <c r="E161" s="279"/>
    </row>
    <row r="162" spans="2:5" s="278" customFormat="1" x14ac:dyDescent="0.25">
      <c r="B162" s="583"/>
      <c r="C162" s="282">
        <v>145</v>
      </c>
      <c r="D162" s="283" t="s">
        <v>736</v>
      </c>
      <c r="E162" s="279"/>
    </row>
    <row r="163" spans="2:5" s="278" customFormat="1" x14ac:dyDescent="0.25">
      <c r="B163" s="583"/>
      <c r="C163" s="280">
        <v>146</v>
      </c>
      <c r="D163" s="281" t="s">
        <v>737</v>
      </c>
      <c r="E163" s="279"/>
    </row>
    <row r="164" spans="2:5" s="278" customFormat="1" x14ac:dyDescent="0.25">
      <c r="B164" s="583"/>
      <c r="C164" s="280">
        <v>147</v>
      </c>
      <c r="D164" s="281" t="s">
        <v>738</v>
      </c>
      <c r="E164" s="279"/>
    </row>
    <row r="165" spans="2:5" s="278" customFormat="1" x14ac:dyDescent="0.25">
      <c r="B165" s="583"/>
      <c r="C165" s="282">
        <v>148</v>
      </c>
      <c r="D165" s="283" t="s">
        <v>739</v>
      </c>
      <c r="E165" s="279"/>
    </row>
    <row r="166" spans="2:5" s="278" customFormat="1" ht="24" x14ac:dyDescent="0.25">
      <c r="B166" s="583"/>
      <c r="C166" s="280">
        <v>149</v>
      </c>
      <c r="D166" s="281" t="s">
        <v>740</v>
      </c>
      <c r="E166" s="279"/>
    </row>
    <row r="167" spans="2:5" s="278" customFormat="1" x14ac:dyDescent="0.25">
      <c r="B167" s="583"/>
      <c r="C167" s="280">
        <v>150</v>
      </c>
      <c r="D167" s="281" t="s">
        <v>741</v>
      </c>
      <c r="E167" s="279"/>
    </row>
    <row r="168" spans="2:5" s="278" customFormat="1" ht="15" customHeight="1" x14ac:dyDescent="0.25">
      <c r="B168" s="583">
        <v>17</v>
      </c>
      <c r="C168" s="584" t="s">
        <v>742</v>
      </c>
      <c r="D168" s="584"/>
      <c r="E168" s="279"/>
    </row>
    <row r="169" spans="2:5" s="278" customFormat="1" x14ac:dyDescent="0.25">
      <c r="B169" s="583"/>
      <c r="C169" s="280">
        <v>151</v>
      </c>
      <c r="D169" s="281" t="s">
        <v>743</v>
      </c>
      <c r="E169" s="279"/>
    </row>
    <row r="170" spans="2:5" s="278" customFormat="1" ht="36" x14ac:dyDescent="0.25">
      <c r="B170" s="583"/>
      <c r="C170" s="280">
        <v>152</v>
      </c>
      <c r="D170" s="281" t="s">
        <v>744</v>
      </c>
      <c r="E170" s="279"/>
    </row>
    <row r="171" spans="2:5" s="278" customFormat="1" x14ac:dyDescent="0.25">
      <c r="B171" s="583"/>
      <c r="C171" s="280">
        <v>153</v>
      </c>
      <c r="D171" s="281" t="s">
        <v>745</v>
      </c>
      <c r="E171" s="279"/>
    </row>
    <row r="172" spans="2:5" s="278" customFormat="1" ht="24" x14ac:dyDescent="0.25">
      <c r="B172" s="583"/>
      <c r="C172" s="280">
        <v>154</v>
      </c>
      <c r="D172" s="281" t="s">
        <v>746</v>
      </c>
      <c r="E172" s="279"/>
    </row>
    <row r="173" spans="2:5" s="278" customFormat="1" x14ac:dyDescent="0.25">
      <c r="B173" s="583"/>
      <c r="C173" s="280">
        <v>155</v>
      </c>
      <c r="D173" s="281" t="s">
        <v>747</v>
      </c>
      <c r="E173" s="279"/>
    </row>
    <row r="174" spans="2:5" s="278" customFormat="1" ht="24" x14ac:dyDescent="0.25">
      <c r="B174" s="583"/>
      <c r="C174" s="280">
        <v>156</v>
      </c>
      <c r="D174" s="281" t="s">
        <v>748</v>
      </c>
      <c r="E174" s="279"/>
    </row>
    <row r="175" spans="2:5" s="278" customFormat="1" ht="24" x14ac:dyDescent="0.25">
      <c r="B175" s="583"/>
      <c r="C175" s="280">
        <v>157</v>
      </c>
      <c r="D175" s="281" t="s">
        <v>749</v>
      </c>
      <c r="E175" s="279"/>
    </row>
    <row r="176" spans="2:5" s="278" customFormat="1" ht="24" x14ac:dyDescent="0.25">
      <c r="B176" s="583"/>
      <c r="C176" s="280">
        <v>158</v>
      </c>
      <c r="D176" s="281" t="s">
        <v>750</v>
      </c>
      <c r="E176" s="279"/>
    </row>
    <row r="177" spans="1:5" s="278" customFormat="1" ht="24" x14ac:dyDescent="0.25">
      <c r="B177" s="583"/>
      <c r="C177" s="280">
        <v>159</v>
      </c>
      <c r="D177" s="281" t="s">
        <v>751</v>
      </c>
      <c r="E177" s="279"/>
    </row>
    <row r="178" spans="1:5" s="278" customFormat="1" ht="24" x14ac:dyDescent="0.25">
      <c r="B178" s="583"/>
      <c r="C178" s="280">
        <v>160</v>
      </c>
      <c r="D178" s="281" t="s">
        <v>752</v>
      </c>
      <c r="E178" s="279"/>
    </row>
    <row r="179" spans="1:5" s="278" customFormat="1" x14ac:dyDescent="0.25">
      <c r="B179" s="583"/>
      <c r="C179" s="280">
        <v>161</v>
      </c>
      <c r="D179" s="281" t="s">
        <v>753</v>
      </c>
      <c r="E179" s="279"/>
    </row>
    <row r="180" spans="1:5" s="278" customFormat="1" ht="24" x14ac:dyDescent="0.25">
      <c r="B180" s="583"/>
      <c r="C180" s="280">
        <v>162</v>
      </c>
      <c r="D180" s="281" t="s">
        <v>754</v>
      </c>
      <c r="E180" s="279"/>
    </row>
    <row r="181" spans="1:5" s="278" customFormat="1" x14ac:dyDescent="0.25">
      <c r="B181" s="583"/>
      <c r="C181" s="280">
        <v>163</v>
      </c>
      <c r="D181" s="281" t="s">
        <v>755</v>
      </c>
      <c r="E181" s="279"/>
    </row>
    <row r="182" spans="1:5" s="278" customFormat="1" x14ac:dyDescent="0.25">
      <c r="B182" s="583"/>
      <c r="C182" s="280">
        <v>164</v>
      </c>
      <c r="D182" s="281" t="s">
        <v>756</v>
      </c>
      <c r="E182" s="279"/>
    </row>
    <row r="183" spans="1:5" s="278" customFormat="1" x14ac:dyDescent="0.25">
      <c r="B183" s="583"/>
      <c r="C183" s="280">
        <v>165</v>
      </c>
      <c r="D183" s="281" t="s">
        <v>757</v>
      </c>
      <c r="E183" s="279"/>
    </row>
    <row r="184" spans="1:5" s="278" customFormat="1" ht="24" x14ac:dyDescent="0.25">
      <c r="B184" s="583"/>
      <c r="C184" s="280">
        <v>166</v>
      </c>
      <c r="D184" s="281" t="s">
        <v>758</v>
      </c>
      <c r="E184" s="279"/>
    </row>
    <row r="185" spans="1:5" s="278" customFormat="1" x14ac:dyDescent="0.25">
      <c r="B185" s="583"/>
      <c r="C185" s="280">
        <v>167</v>
      </c>
      <c r="D185" s="281" t="s">
        <v>759</v>
      </c>
      <c r="E185" s="279"/>
    </row>
    <row r="186" spans="1:5" s="278" customFormat="1" ht="36" x14ac:dyDescent="0.25">
      <c r="B186" s="583"/>
      <c r="C186" s="280">
        <v>168</v>
      </c>
      <c r="D186" s="281" t="s">
        <v>760</v>
      </c>
      <c r="E186" s="279"/>
    </row>
    <row r="187" spans="1:5" s="278" customFormat="1" ht="24" x14ac:dyDescent="0.25">
      <c r="B187" s="583"/>
      <c r="C187" s="280">
        <v>169</v>
      </c>
      <c r="D187" s="281" t="s">
        <v>761</v>
      </c>
      <c r="E187" s="279"/>
    </row>
    <row r="188" spans="1:5" s="278" customFormat="1" x14ac:dyDescent="0.25">
      <c r="A188" s="285"/>
      <c r="B188" s="285"/>
      <c r="C188" s="286"/>
      <c r="D188" s="287"/>
      <c r="E188" s="279"/>
    </row>
    <row r="189" spans="1:5" s="278" customFormat="1" x14ac:dyDescent="0.25">
      <c r="A189" s="285"/>
      <c r="B189" s="285"/>
      <c r="C189" s="286"/>
      <c r="D189" s="287"/>
      <c r="E189" s="279"/>
    </row>
    <row r="190" spans="1:5" s="278" customFormat="1" x14ac:dyDescent="0.25">
      <c r="A190" s="285"/>
      <c r="B190" s="285"/>
      <c r="C190" s="286"/>
      <c r="D190" s="287"/>
      <c r="E190" s="279"/>
    </row>
    <row r="191" spans="1:5" s="278" customFormat="1" x14ac:dyDescent="0.25">
      <c r="A191" s="285"/>
      <c r="B191" s="285"/>
      <c r="C191" s="286"/>
      <c r="D191" s="287"/>
      <c r="E191" s="279"/>
    </row>
    <row r="192" spans="1:5" s="278" customFormat="1" x14ac:dyDescent="0.25">
      <c r="A192" s="285"/>
      <c r="B192" s="285"/>
      <c r="C192" s="286"/>
      <c r="D192" s="287"/>
      <c r="E192" s="279"/>
    </row>
    <row r="193" spans="1:5" s="278" customFormat="1" x14ac:dyDescent="0.25">
      <c r="A193" s="285"/>
      <c r="B193" s="285"/>
      <c r="C193" s="286"/>
      <c r="D193" s="287"/>
      <c r="E193" s="279"/>
    </row>
    <row r="194" spans="1:5" s="278" customFormat="1" x14ac:dyDescent="0.25">
      <c r="A194" s="285"/>
      <c r="B194" s="285"/>
      <c r="C194" s="286"/>
      <c r="D194" s="287"/>
      <c r="E194" s="279"/>
    </row>
    <row r="195" spans="1:5" s="278" customFormat="1" x14ac:dyDescent="0.25">
      <c r="A195" s="285"/>
      <c r="B195" s="285"/>
      <c r="C195" s="286"/>
      <c r="D195" s="287"/>
      <c r="E195" s="279"/>
    </row>
    <row r="196" spans="1:5" s="278" customFormat="1" x14ac:dyDescent="0.25">
      <c r="A196" s="285"/>
      <c r="B196" s="285"/>
      <c r="C196" s="286"/>
      <c r="D196" s="287"/>
      <c r="E196" s="279"/>
    </row>
    <row r="197" spans="1:5" s="278" customFormat="1" x14ac:dyDescent="0.25">
      <c r="A197" s="285"/>
      <c r="B197" s="285"/>
      <c r="C197" s="286"/>
      <c r="D197" s="287"/>
      <c r="E197" s="279"/>
    </row>
    <row r="198" spans="1:5" s="278" customFormat="1" x14ac:dyDescent="0.25">
      <c r="A198" s="285"/>
      <c r="B198" s="285"/>
      <c r="C198" s="286"/>
      <c r="D198" s="287"/>
      <c r="E198" s="279"/>
    </row>
    <row r="199" spans="1:5" s="278" customFormat="1" x14ac:dyDescent="0.25">
      <c r="A199" s="285"/>
      <c r="B199" s="285"/>
      <c r="C199" s="286"/>
      <c r="D199" s="287"/>
      <c r="E199" s="279"/>
    </row>
    <row r="200" spans="1:5" s="278" customFormat="1" x14ac:dyDescent="0.25">
      <c r="A200" s="285"/>
      <c r="B200" s="285"/>
      <c r="C200" s="286"/>
      <c r="D200" s="287"/>
      <c r="E200" s="279"/>
    </row>
    <row r="201" spans="1:5" s="278" customFormat="1" x14ac:dyDescent="0.25">
      <c r="A201" s="285"/>
      <c r="B201" s="285"/>
      <c r="C201" s="286"/>
      <c r="D201" s="287"/>
      <c r="E201" s="279"/>
    </row>
    <row r="202" spans="1:5" s="278" customFormat="1" x14ac:dyDescent="0.25">
      <c r="A202" s="285"/>
      <c r="B202" s="285"/>
      <c r="C202" s="286"/>
      <c r="D202" s="287"/>
      <c r="E202" s="279"/>
    </row>
    <row r="203" spans="1:5" s="278" customFormat="1" x14ac:dyDescent="0.25">
      <c r="A203" s="285"/>
      <c r="B203" s="285"/>
      <c r="C203" s="286"/>
      <c r="D203" s="287"/>
      <c r="E203" s="279"/>
    </row>
    <row r="204" spans="1:5" s="278" customFormat="1" x14ac:dyDescent="0.25">
      <c r="A204" s="285"/>
      <c r="B204" s="285"/>
      <c r="C204" s="286"/>
      <c r="D204" s="287"/>
      <c r="E204" s="279"/>
    </row>
    <row r="205" spans="1:5" s="278" customFormat="1" x14ac:dyDescent="0.25">
      <c r="A205" s="285"/>
      <c r="B205" s="285"/>
      <c r="C205" s="286"/>
      <c r="D205" s="287"/>
      <c r="E205" s="279"/>
    </row>
    <row r="206" spans="1:5" s="278" customFormat="1" x14ac:dyDescent="0.25">
      <c r="A206" s="285"/>
      <c r="B206" s="285"/>
      <c r="C206" s="286"/>
      <c r="D206" s="287"/>
      <c r="E206" s="279"/>
    </row>
    <row r="207" spans="1:5" s="278" customFormat="1" x14ac:dyDescent="0.25">
      <c r="A207" s="285"/>
      <c r="B207" s="285"/>
      <c r="C207" s="286"/>
      <c r="D207" s="287"/>
      <c r="E207" s="279"/>
    </row>
    <row r="208" spans="1:5" s="278" customFormat="1" x14ac:dyDescent="0.25">
      <c r="A208" s="285"/>
      <c r="B208" s="285"/>
      <c r="C208" s="286"/>
      <c r="D208" s="287"/>
      <c r="E208" s="279"/>
    </row>
    <row r="209" spans="1:5" s="278" customFormat="1" x14ac:dyDescent="0.25">
      <c r="A209" s="285"/>
      <c r="B209" s="285"/>
      <c r="C209" s="286"/>
      <c r="D209" s="287"/>
      <c r="E209" s="279"/>
    </row>
    <row r="210" spans="1:5" s="278" customFormat="1" x14ac:dyDescent="0.25">
      <c r="A210" s="285"/>
      <c r="B210" s="285"/>
      <c r="C210" s="286"/>
      <c r="D210" s="287"/>
      <c r="E210" s="279"/>
    </row>
    <row r="211" spans="1:5" s="278" customFormat="1" x14ac:dyDescent="0.25">
      <c r="A211" s="285"/>
      <c r="B211" s="285"/>
      <c r="C211" s="286"/>
      <c r="D211" s="287"/>
      <c r="E211" s="279"/>
    </row>
    <row r="212" spans="1:5" s="278" customFormat="1" x14ac:dyDescent="0.25">
      <c r="A212" s="285"/>
      <c r="B212" s="285"/>
      <c r="C212" s="286"/>
      <c r="D212" s="287"/>
      <c r="E212" s="279"/>
    </row>
    <row r="213" spans="1:5" s="278" customFormat="1" x14ac:dyDescent="0.25">
      <c r="A213" s="285"/>
      <c r="B213" s="285"/>
      <c r="C213" s="286"/>
      <c r="D213" s="287"/>
      <c r="E213" s="279"/>
    </row>
    <row r="214" spans="1:5" s="278" customFormat="1" x14ac:dyDescent="0.25">
      <c r="A214" s="285"/>
      <c r="B214" s="285"/>
      <c r="C214" s="286"/>
      <c r="D214" s="287"/>
      <c r="E214" s="279"/>
    </row>
    <row r="215" spans="1:5" s="278" customFormat="1" x14ac:dyDescent="0.25">
      <c r="A215" s="285"/>
      <c r="B215" s="285"/>
      <c r="C215" s="286"/>
      <c r="D215" s="287"/>
      <c r="E215" s="279"/>
    </row>
    <row r="216" spans="1:5" s="278" customFormat="1" x14ac:dyDescent="0.25">
      <c r="A216" s="285"/>
      <c r="B216" s="285"/>
      <c r="C216" s="286"/>
      <c r="D216" s="287"/>
      <c r="E216" s="279"/>
    </row>
    <row r="217" spans="1:5" s="278" customFormat="1" x14ac:dyDescent="0.25">
      <c r="A217" s="285"/>
      <c r="B217" s="285"/>
      <c r="C217" s="286"/>
      <c r="D217" s="287"/>
      <c r="E217" s="279"/>
    </row>
    <row r="218" spans="1:5" s="278" customFormat="1" x14ac:dyDescent="0.25">
      <c r="A218" s="285"/>
      <c r="B218" s="285"/>
      <c r="C218" s="286"/>
      <c r="D218" s="287"/>
      <c r="E218" s="279"/>
    </row>
    <row r="219" spans="1:5" s="278" customFormat="1" x14ac:dyDescent="0.25">
      <c r="A219" s="285"/>
      <c r="B219" s="285"/>
      <c r="C219" s="286"/>
      <c r="D219" s="287"/>
      <c r="E219" s="279"/>
    </row>
    <row r="220" spans="1:5" s="278" customFormat="1" x14ac:dyDescent="0.25">
      <c r="A220" s="285"/>
      <c r="B220" s="285"/>
      <c r="C220" s="286"/>
      <c r="D220" s="287"/>
      <c r="E220" s="279"/>
    </row>
    <row r="221" spans="1:5" s="278" customFormat="1" x14ac:dyDescent="0.25">
      <c r="A221" s="285"/>
      <c r="B221" s="285"/>
      <c r="C221" s="286"/>
      <c r="D221" s="287"/>
      <c r="E221" s="279"/>
    </row>
    <row r="222" spans="1:5" s="278" customFormat="1" x14ac:dyDescent="0.25">
      <c r="A222" s="285"/>
      <c r="B222" s="285"/>
      <c r="C222" s="286"/>
      <c r="D222" s="287"/>
      <c r="E222" s="279"/>
    </row>
    <row r="223" spans="1:5" s="278" customFormat="1" x14ac:dyDescent="0.25">
      <c r="A223" s="285"/>
      <c r="B223" s="285"/>
      <c r="C223" s="286"/>
      <c r="D223" s="287"/>
      <c r="E223" s="279"/>
    </row>
    <row r="224" spans="1:5" s="278" customFormat="1" x14ac:dyDescent="0.25">
      <c r="A224" s="285"/>
      <c r="B224" s="285"/>
      <c r="C224" s="286"/>
      <c r="D224" s="287"/>
      <c r="E224" s="279"/>
    </row>
    <row r="225" spans="1:5" s="278" customFormat="1" x14ac:dyDescent="0.25">
      <c r="A225" s="285"/>
      <c r="B225" s="285"/>
      <c r="C225" s="286"/>
      <c r="D225" s="287"/>
      <c r="E225" s="279"/>
    </row>
    <row r="226" spans="1:5" s="278" customFormat="1" x14ac:dyDescent="0.25">
      <c r="A226" s="285"/>
      <c r="B226" s="285"/>
      <c r="C226" s="286"/>
      <c r="D226" s="287"/>
      <c r="E226" s="279"/>
    </row>
    <row r="227" spans="1:5" s="278" customFormat="1" x14ac:dyDescent="0.25">
      <c r="A227" s="285"/>
      <c r="B227" s="285"/>
      <c r="C227" s="286"/>
      <c r="D227" s="287"/>
      <c r="E227" s="279"/>
    </row>
    <row r="228" spans="1:5" s="278" customFormat="1" x14ac:dyDescent="0.25">
      <c r="A228" s="285"/>
      <c r="B228" s="285"/>
      <c r="C228" s="286"/>
      <c r="D228" s="287"/>
      <c r="E228" s="279"/>
    </row>
    <row r="229" spans="1:5" s="278" customFormat="1" x14ac:dyDescent="0.25">
      <c r="A229" s="285"/>
      <c r="B229" s="285"/>
      <c r="C229" s="286"/>
      <c r="D229" s="287"/>
      <c r="E229" s="279"/>
    </row>
    <row r="230" spans="1:5" s="278" customFormat="1" x14ac:dyDescent="0.25">
      <c r="A230" s="285"/>
      <c r="B230" s="285"/>
      <c r="C230" s="286"/>
      <c r="D230" s="287"/>
      <c r="E230" s="279"/>
    </row>
    <row r="231" spans="1:5" s="278" customFormat="1" x14ac:dyDescent="0.25">
      <c r="A231" s="285"/>
      <c r="B231" s="285"/>
      <c r="C231" s="286"/>
      <c r="D231" s="287"/>
      <c r="E231" s="279"/>
    </row>
    <row r="232" spans="1:5" s="278" customFormat="1" x14ac:dyDescent="0.25">
      <c r="A232" s="285"/>
      <c r="B232" s="285"/>
      <c r="C232" s="286"/>
      <c r="D232" s="287"/>
      <c r="E232" s="279"/>
    </row>
    <row r="233" spans="1:5" s="278" customFormat="1" x14ac:dyDescent="0.25">
      <c r="A233" s="285"/>
      <c r="B233" s="285"/>
      <c r="C233" s="286"/>
      <c r="D233" s="287"/>
      <c r="E233" s="279"/>
    </row>
    <row r="234" spans="1:5" s="278" customFormat="1" x14ac:dyDescent="0.25">
      <c r="A234" s="285"/>
      <c r="B234" s="285"/>
      <c r="C234" s="286"/>
      <c r="D234" s="287"/>
      <c r="E234" s="279"/>
    </row>
    <row r="235" spans="1:5" s="278" customFormat="1" x14ac:dyDescent="0.25">
      <c r="A235" s="285"/>
      <c r="B235" s="285"/>
      <c r="C235" s="286"/>
      <c r="D235" s="287"/>
      <c r="E235" s="279"/>
    </row>
    <row r="236" spans="1:5" s="278" customFormat="1" x14ac:dyDescent="0.25">
      <c r="A236" s="285"/>
      <c r="B236" s="285"/>
      <c r="C236" s="286"/>
      <c r="D236" s="287"/>
      <c r="E236" s="279"/>
    </row>
    <row r="237" spans="1:5" s="278" customFormat="1" x14ac:dyDescent="0.25">
      <c r="A237" s="285"/>
      <c r="B237" s="285"/>
      <c r="C237" s="286"/>
      <c r="D237" s="287"/>
      <c r="E237" s="279"/>
    </row>
    <row r="238" spans="1:5" s="278" customFormat="1" x14ac:dyDescent="0.25">
      <c r="A238" s="285"/>
      <c r="B238" s="285"/>
      <c r="C238" s="286"/>
      <c r="D238" s="287"/>
      <c r="E238" s="279"/>
    </row>
    <row r="239" spans="1:5" s="278" customFormat="1" x14ac:dyDescent="0.25">
      <c r="A239" s="285"/>
      <c r="B239" s="285"/>
      <c r="C239" s="286"/>
      <c r="D239" s="287"/>
      <c r="E239" s="279"/>
    </row>
    <row r="240" spans="1:5" x14ac:dyDescent="0.25">
      <c r="A240" s="285"/>
      <c r="B240" s="285"/>
    </row>
    <row r="241" spans="1:2" x14ac:dyDescent="0.25">
      <c r="A241" s="285"/>
      <c r="B241" s="285"/>
    </row>
    <row r="242" spans="1:2" x14ac:dyDescent="0.25">
      <c r="A242" s="285"/>
      <c r="B242" s="285"/>
    </row>
    <row r="243" spans="1:2" x14ac:dyDescent="0.25">
      <c r="A243" s="285"/>
      <c r="B243" s="285"/>
    </row>
    <row r="244" spans="1:2" x14ac:dyDescent="0.25">
      <c r="A244" s="285"/>
      <c r="B244" s="285"/>
    </row>
    <row r="245" spans="1:2" x14ac:dyDescent="0.25">
      <c r="A245" s="285"/>
      <c r="B245" s="285"/>
    </row>
    <row r="246" spans="1:2" x14ac:dyDescent="0.25">
      <c r="A246" s="285"/>
      <c r="B246" s="285"/>
    </row>
    <row r="247" spans="1:2" x14ac:dyDescent="0.25">
      <c r="A247" s="285"/>
      <c r="B247" s="285"/>
    </row>
    <row r="248" spans="1:2" x14ac:dyDescent="0.25">
      <c r="A248" s="285"/>
      <c r="B248" s="285"/>
    </row>
    <row r="249" spans="1:2" x14ac:dyDescent="0.25">
      <c r="A249" s="285"/>
      <c r="B249" s="285"/>
    </row>
    <row r="250" spans="1:2" x14ac:dyDescent="0.25">
      <c r="A250" s="285"/>
      <c r="B250" s="285"/>
    </row>
    <row r="251" spans="1:2" x14ac:dyDescent="0.25">
      <c r="A251" s="285"/>
      <c r="B251" s="285"/>
    </row>
    <row r="252" spans="1:2" x14ac:dyDescent="0.25">
      <c r="A252" s="285"/>
      <c r="B252" s="285"/>
    </row>
    <row r="253" spans="1:2" x14ac:dyDescent="0.25">
      <c r="A253" s="285"/>
      <c r="B253" s="285"/>
    </row>
    <row r="254" spans="1:2" x14ac:dyDescent="0.25">
      <c r="A254" s="285"/>
      <c r="B254" s="285"/>
    </row>
    <row r="255" spans="1:2" x14ac:dyDescent="0.25">
      <c r="A255" s="285"/>
      <c r="B255" s="285"/>
    </row>
    <row r="256" spans="1:2" x14ac:dyDescent="0.25">
      <c r="A256" s="285"/>
      <c r="B256" s="285"/>
    </row>
    <row r="257" spans="1:2" x14ac:dyDescent="0.25">
      <c r="A257" s="285"/>
      <c r="B257" s="285"/>
    </row>
    <row r="258" spans="1:2" x14ac:dyDescent="0.25">
      <c r="A258" s="285"/>
      <c r="B258" s="285"/>
    </row>
    <row r="259" spans="1:2" x14ac:dyDescent="0.25">
      <c r="A259" s="285"/>
      <c r="B259" s="285"/>
    </row>
    <row r="260" spans="1:2" x14ac:dyDescent="0.25">
      <c r="A260" s="285"/>
      <c r="B260" s="285"/>
    </row>
    <row r="261" spans="1:2" x14ac:dyDescent="0.25">
      <c r="A261" s="285"/>
      <c r="B261" s="285"/>
    </row>
    <row r="262" spans="1:2" x14ac:dyDescent="0.25">
      <c r="A262" s="285"/>
      <c r="B262" s="285"/>
    </row>
    <row r="263" spans="1:2" x14ac:dyDescent="0.25">
      <c r="A263" s="285"/>
      <c r="B263" s="285"/>
    </row>
    <row r="264" spans="1:2" x14ac:dyDescent="0.25">
      <c r="A264" s="285"/>
      <c r="B264" s="285"/>
    </row>
    <row r="265" spans="1:2" x14ac:dyDescent="0.25">
      <c r="A265" s="285"/>
      <c r="B265" s="285"/>
    </row>
    <row r="266" spans="1:2" x14ac:dyDescent="0.25">
      <c r="A266" s="285"/>
      <c r="B266" s="285"/>
    </row>
    <row r="267" spans="1:2" x14ac:dyDescent="0.25">
      <c r="A267" s="285"/>
      <c r="B267" s="285"/>
    </row>
    <row r="268" spans="1:2" x14ac:dyDescent="0.25">
      <c r="A268" s="285"/>
      <c r="B268" s="285"/>
    </row>
    <row r="269" spans="1:2" x14ac:dyDescent="0.25">
      <c r="A269" s="285"/>
      <c r="B269" s="285"/>
    </row>
    <row r="270" spans="1:2" x14ac:dyDescent="0.25">
      <c r="A270" s="285"/>
      <c r="B270" s="285"/>
    </row>
    <row r="271" spans="1:2" x14ac:dyDescent="0.25">
      <c r="A271" s="285"/>
      <c r="B271" s="285"/>
    </row>
    <row r="272" spans="1:2" x14ac:dyDescent="0.25">
      <c r="A272" s="285"/>
      <c r="B272" s="285"/>
    </row>
    <row r="273" spans="1:2" x14ac:dyDescent="0.25">
      <c r="A273" s="285"/>
      <c r="B273" s="285"/>
    </row>
    <row r="274" spans="1:2" x14ac:dyDescent="0.25">
      <c r="A274" s="285"/>
      <c r="B274" s="285"/>
    </row>
    <row r="275" spans="1:2" x14ac:dyDescent="0.25">
      <c r="A275" s="285"/>
      <c r="B275" s="285"/>
    </row>
    <row r="276" spans="1:2" x14ac:dyDescent="0.25">
      <c r="A276" s="285"/>
      <c r="B276" s="285"/>
    </row>
    <row r="277" spans="1:2" x14ac:dyDescent="0.25">
      <c r="A277" s="285"/>
      <c r="B277" s="285"/>
    </row>
    <row r="278" spans="1:2" x14ac:dyDescent="0.25">
      <c r="A278" s="285"/>
      <c r="B278" s="285"/>
    </row>
    <row r="279" spans="1:2" x14ac:dyDescent="0.25">
      <c r="A279" s="285"/>
      <c r="B279" s="285"/>
    </row>
    <row r="280" spans="1:2" x14ac:dyDescent="0.25">
      <c r="A280" s="285"/>
      <c r="B280" s="285"/>
    </row>
    <row r="281" spans="1:2" x14ac:dyDescent="0.25">
      <c r="A281" s="285"/>
      <c r="B281" s="285"/>
    </row>
    <row r="282" spans="1:2" x14ac:dyDescent="0.25">
      <c r="A282" s="285"/>
      <c r="B282" s="285"/>
    </row>
    <row r="283" spans="1:2" x14ac:dyDescent="0.25">
      <c r="A283" s="285"/>
      <c r="B283" s="285"/>
    </row>
    <row r="284" spans="1:2" x14ac:dyDescent="0.25">
      <c r="A284" s="285"/>
      <c r="B284" s="285"/>
    </row>
    <row r="285" spans="1:2" x14ac:dyDescent="0.25">
      <c r="A285" s="285"/>
      <c r="B285" s="285"/>
    </row>
    <row r="286" spans="1:2" x14ac:dyDescent="0.25">
      <c r="A286" s="285"/>
      <c r="B286" s="285"/>
    </row>
    <row r="287" spans="1:2" x14ac:dyDescent="0.25">
      <c r="A287" s="285"/>
      <c r="B287" s="285"/>
    </row>
    <row r="288" spans="1:2" x14ac:dyDescent="0.25">
      <c r="A288" s="285"/>
      <c r="B288" s="285"/>
    </row>
    <row r="289" spans="1:2" x14ac:dyDescent="0.25">
      <c r="A289" s="285"/>
      <c r="B289" s="285"/>
    </row>
    <row r="290" spans="1:2" x14ac:dyDescent="0.25">
      <c r="A290" s="285"/>
      <c r="B290" s="285"/>
    </row>
    <row r="291" spans="1:2" x14ac:dyDescent="0.25">
      <c r="A291" s="285"/>
      <c r="B291" s="285"/>
    </row>
    <row r="292" spans="1:2" x14ac:dyDescent="0.25">
      <c r="A292" s="285"/>
      <c r="B292" s="285"/>
    </row>
    <row r="293" spans="1:2" x14ac:dyDescent="0.25">
      <c r="A293" s="285"/>
      <c r="B293" s="285"/>
    </row>
    <row r="294" spans="1:2" x14ac:dyDescent="0.25">
      <c r="A294" s="285"/>
      <c r="B294" s="285"/>
    </row>
    <row r="295" spans="1:2" x14ac:dyDescent="0.25">
      <c r="A295" s="285"/>
      <c r="B295" s="285"/>
    </row>
    <row r="296" spans="1:2" x14ac:dyDescent="0.25">
      <c r="A296" s="285"/>
      <c r="B296" s="285"/>
    </row>
    <row r="297" spans="1:2" x14ac:dyDescent="0.25">
      <c r="A297" s="285"/>
      <c r="B297" s="285"/>
    </row>
    <row r="298" spans="1:2" x14ac:dyDescent="0.25">
      <c r="A298" s="285"/>
      <c r="B298" s="285"/>
    </row>
    <row r="299" spans="1:2" x14ac:dyDescent="0.25">
      <c r="A299" s="285"/>
      <c r="B299" s="285"/>
    </row>
    <row r="300" spans="1:2" x14ac:dyDescent="0.25">
      <c r="A300" s="285"/>
      <c r="B300" s="285"/>
    </row>
    <row r="301" spans="1:2" x14ac:dyDescent="0.25">
      <c r="A301" s="285"/>
      <c r="B301" s="285"/>
    </row>
    <row r="302" spans="1:2" x14ac:dyDescent="0.25">
      <c r="A302" s="285"/>
      <c r="B302" s="285"/>
    </row>
    <row r="303" spans="1:2" x14ac:dyDescent="0.25">
      <c r="A303" s="285"/>
      <c r="B303" s="285"/>
    </row>
    <row r="304" spans="1:2" x14ac:dyDescent="0.25">
      <c r="A304" s="285"/>
      <c r="B304" s="285"/>
    </row>
    <row r="305" spans="1:2" x14ac:dyDescent="0.25">
      <c r="A305" s="285"/>
      <c r="B305" s="285"/>
    </row>
    <row r="306" spans="1:2" x14ac:dyDescent="0.25">
      <c r="A306" s="285"/>
      <c r="B306" s="285"/>
    </row>
    <row r="307" spans="1:2" x14ac:dyDescent="0.25">
      <c r="A307" s="285"/>
      <c r="B307" s="285"/>
    </row>
    <row r="308" spans="1:2" x14ac:dyDescent="0.25">
      <c r="A308" s="285"/>
      <c r="B308" s="285"/>
    </row>
    <row r="309" spans="1:2" x14ac:dyDescent="0.25">
      <c r="A309" s="285"/>
      <c r="B309" s="285"/>
    </row>
    <row r="310" spans="1:2" x14ac:dyDescent="0.25">
      <c r="A310" s="285"/>
      <c r="B310" s="285"/>
    </row>
    <row r="311" spans="1:2" x14ac:dyDescent="0.25">
      <c r="A311" s="285"/>
      <c r="B311" s="285"/>
    </row>
    <row r="312" spans="1:2" x14ac:dyDescent="0.25">
      <c r="A312" s="285"/>
      <c r="B312" s="285"/>
    </row>
    <row r="313" spans="1:2" x14ac:dyDescent="0.25">
      <c r="A313" s="285"/>
      <c r="B313" s="285"/>
    </row>
    <row r="314" spans="1:2" x14ac:dyDescent="0.25">
      <c r="A314" s="285"/>
      <c r="B314" s="285"/>
    </row>
    <row r="315" spans="1:2" x14ac:dyDescent="0.25">
      <c r="A315" s="285"/>
      <c r="B315" s="285"/>
    </row>
    <row r="316" spans="1:2" x14ac:dyDescent="0.25">
      <c r="A316" s="285"/>
      <c r="B316" s="285"/>
    </row>
    <row r="317" spans="1:2" x14ac:dyDescent="0.25">
      <c r="A317" s="285"/>
      <c r="B317" s="285"/>
    </row>
    <row r="318" spans="1:2" x14ac:dyDescent="0.25">
      <c r="A318" s="285"/>
      <c r="B318" s="285"/>
    </row>
    <row r="319" spans="1:2" x14ac:dyDescent="0.25">
      <c r="A319" s="285"/>
      <c r="B319" s="285"/>
    </row>
    <row r="320" spans="1:2" x14ac:dyDescent="0.25">
      <c r="A320" s="285"/>
      <c r="B320" s="285"/>
    </row>
    <row r="321" spans="1:2" x14ac:dyDescent="0.25">
      <c r="A321" s="285"/>
      <c r="B321" s="285"/>
    </row>
    <row r="322" spans="1:2" x14ac:dyDescent="0.25">
      <c r="A322" s="285"/>
      <c r="B322" s="285"/>
    </row>
    <row r="323" spans="1:2" x14ac:dyDescent="0.25">
      <c r="A323" s="285"/>
      <c r="B323" s="285"/>
    </row>
    <row r="324" spans="1:2" x14ac:dyDescent="0.25">
      <c r="A324" s="285"/>
      <c r="B324" s="285"/>
    </row>
    <row r="325" spans="1:2" x14ac:dyDescent="0.25">
      <c r="A325" s="285"/>
      <c r="B325" s="285"/>
    </row>
    <row r="326" spans="1:2" x14ac:dyDescent="0.25">
      <c r="A326" s="285"/>
      <c r="B326" s="285"/>
    </row>
    <row r="327" spans="1:2" x14ac:dyDescent="0.25">
      <c r="A327" s="285"/>
      <c r="B327" s="285"/>
    </row>
    <row r="328" spans="1:2" x14ac:dyDescent="0.25">
      <c r="A328" s="285"/>
      <c r="B328" s="285"/>
    </row>
    <row r="329" spans="1:2" x14ac:dyDescent="0.25">
      <c r="A329" s="285"/>
      <c r="B329" s="285"/>
    </row>
    <row r="330" spans="1:2" x14ac:dyDescent="0.25">
      <c r="A330" s="285"/>
      <c r="B330" s="285"/>
    </row>
    <row r="331" spans="1:2" x14ac:dyDescent="0.25">
      <c r="A331" s="285"/>
      <c r="B331" s="285"/>
    </row>
    <row r="332" spans="1:2" x14ac:dyDescent="0.25">
      <c r="A332" s="285"/>
      <c r="B332" s="285"/>
    </row>
    <row r="333" spans="1:2" x14ac:dyDescent="0.25">
      <c r="A333" s="285"/>
      <c r="B333" s="285"/>
    </row>
    <row r="334" spans="1:2" x14ac:dyDescent="0.25">
      <c r="A334" s="285"/>
      <c r="B334" s="285"/>
    </row>
    <row r="335" spans="1:2" x14ac:dyDescent="0.25">
      <c r="A335" s="285"/>
      <c r="B335" s="285"/>
    </row>
    <row r="336" spans="1:2" x14ac:dyDescent="0.25">
      <c r="A336" s="285"/>
      <c r="B336" s="285"/>
    </row>
    <row r="337" spans="1:2" x14ac:dyDescent="0.25">
      <c r="A337" s="285"/>
      <c r="B337" s="285"/>
    </row>
    <row r="338" spans="1:2" x14ac:dyDescent="0.25">
      <c r="A338" s="285"/>
      <c r="B338" s="285"/>
    </row>
    <row r="339" spans="1:2" x14ac:dyDescent="0.25">
      <c r="A339" s="285"/>
      <c r="B339" s="285"/>
    </row>
    <row r="340" spans="1:2" x14ac:dyDescent="0.25">
      <c r="A340" s="285"/>
      <c r="B340" s="285"/>
    </row>
    <row r="341" spans="1:2" x14ac:dyDescent="0.25">
      <c r="A341" s="285"/>
      <c r="B341" s="285"/>
    </row>
    <row r="342" spans="1:2" x14ac:dyDescent="0.25">
      <c r="A342" s="285"/>
      <c r="B342" s="285"/>
    </row>
    <row r="343" spans="1:2" x14ac:dyDescent="0.25">
      <c r="A343" s="285"/>
      <c r="B343" s="285"/>
    </row>
    <row r="344" spans="1:2" x14ac:dyDescent="0.25">
      <c r="A344" s="285"/>
      <c r="B344" s="285"/>
    </row>
    <row r="345" spans="1:2" x14ac:dyDescent="0.25">
      <c r="A345" s="285"/>
      <c r="B345" s="285"/>
    </row>
    <row r="346" spans="1:2" x14ac:dyDescent="0.25">
      <c r="A346" s="285"/>
      <c r="B346" s="285"/>
    </row>
    <row r="347" spans="1:2" x14ac:dyDescent="0.25">
      <c r="A347" s="285"/>
      <c r="B347" s="285"/>
    </row>
    <row r="348" spans="1:2" x14ac:dyDescent="0.25">
      <c r="A348" s="285"/>
      <c r="B348" s="285"/>
    </row>
    <row r="349" spans="1:2" x14ac:dyDescent="0.25">
      <c r="A349" s="285"/>
      <c r="B349" s="285"/>
    </row>
    <row r="350" spans="1:2" x14ac:dyDescent="0.25">
      <c r="A350" s="285"/>
      <c r="B350" s="285"/>
    </row>
    <row r="351" spans="1:2" x14ac:dyDescent="0.25">
      <c r="A351" s="285"/>
      <c r="B351" s="285"/>
    </row>
    <row r="352" spans="1:2" x14ac:dyDescent="0.25">
      <c r="A352" s="285"/>
      <c r="B352" s="285"/>
    </row>
    <row r="353" spans="1:2" x14ac:dyDescent="0.25">
      <c r="A353" s="285"/>
      <c r="B353" s="285"/>
    </row>
    <row r="354" spans="1:2" x14ac:dyDescent="0.25">
      <c r="A354" s="285"/>
      <c r="B354" s="285"/>
    </row>
    <row r="355" spans="1:2" x14ac:dyDescent="0.25">
      <c r="A355" s="285"/>
      <c r="B355" s="285"/>
    </row>
    <row r="356" spans="1:2" x14ac:dyDescent="0.25">
      <c r="A356" s="285"/>
      <c r="B356" s="285"/>
    </row>
    <row r="357" spans="1:2" x14ac:dyDescent="0.25">
      <c r="A357" s="285"/>
      <c r="B357" s="285"/>
    </row>
    <row r="358" spans="1:2" x14ac:dyDescent="0.25">
      <c r="A358" s="285"/>
      <c r="B358" s="285"/>
    </row>
    <row r="359" spans="1:2" x14ac:dyDescent="0.25">
      <c r="A359" s="285"/>
      <c r="B359" s="285"/>
    </row>
    <row r="360" spans="1:2" x14ac:dyDescent="0.25">
      <c r="A360" s="285"/>
      <c r="B360" s="285"/>
    </row>
    <row r="361" spans="1:2" x14ac:dyDescent="0.25">
      <c r="A361" s="285"/>
      <c r="B361" s="285"/>
    </row>
    <row r="362" spans="1:2" x14ac:dyDescent="0.25">
      <c r="A362" s="285"/>
      <c r="B362" s="285"/>
    </row>
    <row r="363" spans="1:2" x14ac:dyDescent="0.25">
      <c r="A363" s="285"/>
      <c r="B363" s="285"/>
    </row>
    <row r="364" spans="1:2" x14ac:dyDescent="0.25">
      <c r="A364" s="285"/>
      <c r="B364" s="285"/>
    </row>
    <row r="365" spans="1:2" x14ac:dyDescent="0.25">
      <c r="A365" s="285"/>
      <c r="B365" s="285"/>
    </row>
    <row r="366" spans="1:2" x14ac:dyDescent="0.25">
      <c r="A366" s="285"/>
      <c r="B366" s="285"/>
    </row>
    <row r="367" spans="1:2" x14ac:dyDescent="0.25">
      <c r="A367" s="285"/>
      <c r="B367" s="285"/>
    </row>
    <row r="368" spans="1:2" x14ac:dyDescent="0.25">
      <c r="A368" s="285"/>
      <c r="B368" s="285"/>
    </row>
    <row r="369" spans="1:2" x14ac:dyDescent="0.25">
      <c r="A369" s="285"/>
      <c r="B369" s="285"/>
    </row>
    <row r="370" spans="1:2" x14ac:dyDescent="0.25">
      <c r="A370" s="285"/>
      <c r="B370" s="285"/>
    </row>
    <row r="371" spans="1:2" x14ac:dyDescent="0.25">
      <c r="A371" s="285"/>
      <c r="B371" s="285"/>
    </row>
    <row r="372" spans="1:2" x14ac:dyDescent="0.25">
      <c r="A372" s="285"/>
      <c r="B372" s="285"/>
    </row>
    <row r="373" spans="1:2" x14ac:dyDescent="0.25">
      <c r="A373" s="285"/>
      <c r="B373" s="285"/>
    </row>
    <row r="374" spans="1:2" x14ac:dyDescent="0.25">
      <c r="A374" s="285"/>
      <c r="B374" s="285"/>
    </row>
    <row r="375" spans="1:2" x14ac:dyDescent="0.25">
      <c r="A375" s="285"/>
      <c r="B375" s="285"/>
    </row>
    <row r="376" spans="1:2" x14ac:dyDescent="0.25">
      <c r="A376" s="285"/>
      <c r="B376" s="285"/>
    </row>
    <row r="377" spans="1:2" x14ac:dyDescent="0.25">
      <c r="A377" s="285"/>
      <c r="B377" s="285"/>
    </row>
    <row r="378" spans="1:2" x14ac:dyDescent="0.25">
      <c r="A378" s="285"/>
      <c r="B378" s="285"/>
    </row>
    <row r="379" spans="1:2" x14ac:dyDescent="0.25">
      <c r="A379" s="285"/>
      <c r="B379" s="285"/>
    </row>
    <row r="380" spans="1:2" x14ac:dyDescent="0.25">
      <c r="A380" s="285"/>
      <c r="B380" s="285"/>
    </row>
    <row r="381" spans="1:2" x14ac:dyDescent="0.25">
      <c r="A381" s="285"/>
      <c r="B381" s="285"/>
    </row>
    <row r="382" spans="1:2" x14ac:dyDescent="0.25">
      <c r="A382" s="285"/>
      <c r="B382" s="285"/>
    </row>
    <row r="383" spans="1:2" x14ac:dyDescent="0.25">
      <c r="A383" s="285"/>
      <c r="B383" s="285"/>
    </row>
    <row r="384" spans="1:2" x14ac:dyDescent="0.25">
      <c r="A384" s="285"/>
      <c r="B384" s="285"/>
    </row>
    <row r="385" spans="1:2" x14ac:dyDescent="0.25">
      <c r="A385" s="285"/>
      <c r="B385" s="285"/>
    </row>
    <row r="386" spans="1:2" x14ac:dyDescent="0.25">
      <c r="A386" s="285"/>
      <c r="B386" s="285"/>
    </row>
    <row r="387" spans="1:2" x14ac:dyDescent="0.25">
      <c r="A387" s="285"/>
      <c r="B387" s="285"/>
    </row>
    <row r="388" spans="1:2" x14ac:dyDescent="0.25">
      <c r="A388" s="285"/>
      <c r="B388" s="285"/>
    </row>
    <row r="389" spans="1:2" x14ac:dyDescent="0.25">
      <c r="A389" s="285"/>
      <c r="B389" s="285"/>
    </row>
    <row r="390" spans="1:2" x14ac:dyDescent="0.25">
      <c r="A390" s="285"/>
      <c r="B390" s="285"/>
    </row>
    <row r="391" spans="1:2" x14ac:dyDescent="0.25">
      <c r="A391" s="285"/>
      <c r="B391" s="285"/>
    </row>
    <row r="392" spans="1:2" x14ac:dyDescent="0.25">
      <c r="A392" s="285"/>
      <c r="B392" s="285"/>
    </row>
    <row r="393" spans="1:2" x14ac:dyDescent="0.25">
      <c r="A393" s="285"/>
      <c r="B393" s="285"/>
    </row>
    <row r="394" spans="1:2" x14ac:dyDescent="0.25">
      <c r="A394" s="285"/>
      <c r="B394" s="285"/>
    </row>
    <row r="395" spans="1:2" x14ac:dyDescent="0.25">
      <c r="A395" s="285"/>
      <c r="B395" s="285"/>
    </row>
    <row r="396" spans="1:2" x14ac:dyDescent="0.25">
      <c r="A396" s="285"/>
      <c r="B396" s="285"/>
    </row>
    <row r="397" spans="1:2" x14ac:dyDescent="0.25">
      <c r="A397" s="285"/>
      <c r="B397" s="285"/>
    </row>
    <row r="398" spans="1:2" x14ac:dyDescent="0.25">
      <c r="A398" s="285"/>
      <c r="B398" s="285"/>
    </row>
    <row r="399" spans="1:2" x14ac:dyDescent="0.25">
      <c r="A399" s="285"/>
      <c r="B399" s="285"/>
    </row>
    <row r="400" spans="1:2" x14ac:dyDescent="0.25">
      <c r="A400" s="285"/>
      <c r="B400" s="285"/>
    </row>
    <row r="401" spans="1:2" x14ac:dyDescent="0.25">
      <c r="A401" s="285"/>
      <c r="B401" s="285"/>
    </row>
    <row r="402" spans="1:2" x14ac:dyDescent="0.25">
      <c r="A402" s="285"/>
      <c r="B402" s="285"/>
    </row>
    <row r="403" spans="1:2" x14ac:dyDescent="0.25">
      <c r="A403" s="285"/>
      <c r="B403" s="285"/>
    </row>
    <row r="404" spans="1:2" x14ac:dyDescent="0.25">
      <c r="A404" s="285"/>
      <c r="B404" s="285"/>
    </row>
    <row r="405" spans="1:2" x14ac:dyDescent="0.25">
      <c r="A405" s="285"/>
      <c r="B405" s="285"/>
    </row>
    <row r="406" spans="1:2" x14ac:dyDescent="0.25">
      <c r="A406" s="285"/>
      <c r="B406" s="285"/>
    </row>
    <row r="407" spans="1:2" x14ac:dyDescent="0.25">
      <c r="A407" s="285"/>
      <c r="B407" s="285"/>
    </row>
    <row r="408" spans="1:2" x14ac:dyDescent="0.25">
      <c r="A408" s="285"/>
      <c r="B408" s="285"/>
    </row>
    <row r="409" spans="1:2" x14ac:dyDescent="0.25">
      <c r="A409" s="285"/>
      <c r="B409" s="285"/>
    </row>
    <row r="410" spans="1:2" x14ac:dyDescent="0.25">
      <c r="A410" s="285"/>
      <c r="B410" s="285"/>
    </row>
    <row r="411" spans="1:2" x14ac:dyDescent="0.25">
      <c r="A411" s="285"/>
      <c r="B411" s="285"/>
    </row>
    <row r="412" spans="1:2" x14ac:dyDescent="0.25">
      <c r="A412" s="285"/>
      <c r="B412" s="285"/>
    </row>
    <row r="413" spans="1:2" x14ac:dyDescent="0.25">
      <c r="A413" s="285"/>
      <c r="B413" s="285"/>
    </row>
    <row r="414" spans="1:2" x14ac:dyDescent="0.25">
      <c r="A414" s="285"/>
      <c r="B414" s="285"/>
    </row>
    <row r="415" spans="1:2" x14ac:dyDescent="0.25">
      <c r="A415" s="285"/>
      <c r="B415" s="285"/>
    </row>
    <row r="416" spans="1:2" x14ac:dyDescent="0.25">
      <c r="A416" s="285"/>
      <c r="B416" s="285"/>
    </row>
    <row r="417" spans="1:2" x14ac:dyDescent="0.25">
      <c r="A417" s="285"/>
      <c r="B417" s="285"/>
    </row>
    <row r="418" spans="1:2" x14ac:dyDescent="0.25">
      <c r="A418" s="285"/>
      <c r="B418" s="285"/>
    </row>
    <row r="419" spans="1:2" x14ac:dyDescent="0.25">
      <c r="A419" s="285"/>
      <c r="B419" s="285"/>
    </row>
    <row r="420" spans="1:2" x14ac:dyDescent="0.25">
      <c r="A420" s="285"/>
      <c r="B420" s="285"/>
    </row>
    <row r="421" spans="1:2" x14ac:dyDescent="0.25">
      <c r="A421" s="285"/>
      <c r="B421" s="285"/>
    </row>
    <row r="422" spans="1:2" x14ac:dyDescent="0.25">
      <c r="A422" s="285"/>
      <c r="B422" s="285"/>
    </row>
    <row r="423" spans="1:2" x14ac:dyDescent="0.25">
      <c r="A423" s="285"/>
      <c r="B423" s="285"/>
    </row>
    <row r="424" spans="1:2" x14ac:dyDescent="0.25">
      <c r="A424" s="285"/>
      <c r="B424" s="285"/>
    </row>
    <row r="425" spans="1:2" x14ac:dyDescent="0.25">
      <c r="A425" s="285"/>
      <c r="B425" s="285"/>
    </row>
    <row r="426" spans="1:2" x14ac:dyDescent="0.25">
      <c r="A426" s="285"/>
      <c r="B426" s="285"/>
    </row>
    <row r="427" spans="1:2" x14ac:dyDescent="0.25">
      <c r="A427" s="285"/>
      <c r="B427" s="285"/>
    </row>
    <row r="428" spans="1:2" x14ac:dyDescent="0.25">
      <c r="A428" s="285"/>
      <c r="B428" s="285"/>
    </row>
    <row r="429" spans="1:2" x14ac:dyDescent="0.25">
      <c r="A429" s="285"/>
      <c r="B429" s="285"/>
    </row>
    <row r="430" spans="1:2" x14ac:dyDescent="0.25">
      <c r="A430" s="285"/>
      <c r="B430" s="285"/>
    </row>
    <row r="431" spans="1:2" x14ac:dyDescent="0.25">
      <c r="A431" s="285"/>
      <c r="B431" s="285"/>
    </row>
    <row r="432" spans="1:2" x14ac:dyDescent="0.25">
      <c r="A432" s="285"/>
      <c r="B432" s="285"/>
    </row>
    <row r="433" spans="1:2" x14ac:dyDescent="0.25">
      <c r="A433" s="285"/>
      <c r="B433" s="285"/>
    </row>
    <row r="434" spans="1:2" x14ac:dyDescent="0.25">
      <c r="A434" s="285"/>
      <c r="B434" s="285"/>
    </row>
    <row r="435" spans="1:2" x14ac:dyDescent="0.25">
      <c r="A435" s="285"/>
      <c r="B435" s="285"/>
    </row>
    <row r="436" spans="1:2" x14ac:dyDescent="0.25">
      <c r="A436" s="285"/>
      <c r="B436" s="285"/>
    </row>
    <row r="437" spans="1:2" x14ac:dyDescent="0.25">
      <c r="A437" s="285"/>
      <c r="B437" s="285"/>
    </row>
    <row r="438" spans="1:2" x14ac:dyDescent="0.25">
      <c r="A438" s="285"/>
      <c r="B438" s="285"/>
    </row>
    <row r="439" spans="1:2" x14ac:dyDescent="0.25">
      <c r="A439" s="285"/>
      <c r="B439" s="285"/>
    </row>
    <row r="440" spans="1:2" x14ac:dyDescent="0.25">
      <c r="A440" s="285"/>
      <c r="B440" s="285"/>
    </row>
    <row r="441" spans="1:2" x14ac:dyDescent="0.25">
      <c r="A441" s="285"/>
      <c r="B441" s="285"/>
    </row>
    <row r="442" spans="1:2" x14ac:dyDescent="0.25">
      <c r="A442" s="285"/>
      <c r="B442" s="285"/>
    </row>
    <row r="443" spans="1:2" x14ac:dyDescent="0.25">
      <c r="A443" s="285"/>
      <c r="B443" s="285"/>
    </row>
    <row r="444" spans="1:2" x14ac:dyDescent="0.25">
      <c r="A444" s="285"/>
      <c r="B444" s="285"/>
    </row>
    <row r="445" spans="1:2" x14ac:dyDescent="0.25">
      <c r="A445" s="285"/>
      <c r="B445" s="285"/>
    </row>
    <row r="446" spans="1:2" x14ac:dyDescent="0.25">
      <c r="A446" s="285"/>
      <c r="B446" s="285"/>
    </row>
    <row r="447" spans="1:2" x14ac:dyDescent="0.25">
      <c r="A447" s="285"/>
      <c r="B447" s="285"/>
    </row>
    <row r="448" spans="1:2" x14ac:dyDescent="0.25">
      <c r="A448" s="285"/>
      <c r="B448" s="285"/>
    </row>
    <row r="449" spans="1:2" x14ac:dyDescent="0.25">
      <c r="A449" s="285"/>
      <c r="B449" s="285"/>
    </row>
    <row r="450" spans="1:2" x14ac:dyDescent="0.25">
      <c r="A450" s="285"/>
      <c r="B450" s="285"/>
    </row>
    <row r="451" spans="1:2" x14ac:dyDescent="0.25">
      <c r="A451" s="285"/>
      <c r="B451" s="285"/>
    </row>
    <row r="452" spans="1:2" x14ac:dyDescent="0.25">
      <c r="A452" s="285"/>
      <c r="B452" s="285"/>
    </row>
    <row r="453" spans="1:2" x14ac:dyDescent="0.25">
      <c r="A453" s="285"/>
      <c r="B453" s="285"/>
    </row>
    <row r="454" spans="1:2" x14ac:dyDescent="0.25">
      <c r="A454" s="285"/>
      <c r="B454" s="285"/>
    </row>
    <row r="455" spans="1:2" x14ac:dyDescent="0.25">
      <c r="A455" s="285"/>
      <c r="B455" s="285"/>
    </row>
    <row r="456" spans="1:2" x14ac:dyDescent="0.25">
      <c r="A456" s="285"/>
      <c r="B456" s="285"/>
    </row>
    <row r="457" spans="1:2" x14ac:dyDescent="0.25">
      <c r="A457" s="285"/>
      <c r="B457" s="285"/>
    </row>
    <row r="458" spans="1:2" x14ac:dyDescent="0.25">
      <c r="A458" s="285"/>
      <c r="B458" s="285"/>
    </row>
    <row r="459" spans="1:2" x14ac:dyDescent="0.25">
      <c r="A459" s="285"/>
      <c r="B459" s="285"/>
    </row>
    <row r="460" spans="1:2" x14ac:dyDescent="0.25">
      <c r="A460" s="285"/>
      <c r="B460" s="285"/>
    </row>
    <row r="461" spans="1:2" x14ac:dyDescent="0.25">
      <c r="A461" s="285"/>
      <c r="B461" s="285"/>
    </row>
    <row r="462" spans="1:2" x14ac:dyDescent="0.25">
      <c r="A462" s="285"/>
      <c r="B462" s="285"/>
    </row>
    <row r="463" spans="1:2" x14ac:dyDescent="0.25">
      <c r="A463" s="285"/>
      <c r="B463" s="285"/>
    </row>
    <row r="464" spans="1:2" x14ac:dyDescent="0.25">
      <c r="A464" s="285"/>
      <c r="B464" s="285"/>
    </row>
    <row r="465" spans="1:2" x14ac:dyDescent="0.25">
      <c r="A465" s="285"/>
      <c r="B465" s="285"/>
    </row>
    <row r="466" spans="1:2" x14ac:dyDescent="0.25">
      <c r="A466" s="285"/>
      <c r="B466" s="285"/>
    </row>
    <row r="467" spans="1:2" x14ac:dyDescent="0.25">
      <c r="A467" s="285"/>
      <c r="B467" s="285"/>
    </row>
    <row r="468" spans="1:2" x14ac:dyDescent="0.25">
      <c r="A468" s="285"/>
      <c r="B468" s="285"/>
    </row>
    <row r="469" spans="1:2" x14ac:dyDescent="0.25">
      <c r="A469" s="285"/>
      <c r="B469" s="285"/>
    </row>
    <row r="470" spans="1:2" x14ac:dyDescent="0.25">
      <c r="A470" s="285"/>
      <c r="B470" s="285"/>
    </row>
    <row r="471" spans="1:2" x14ac:dyDescent="0.25">
      <c r="A471" s="285"/>
      <c r="B471" s="285"/>
    </row>
    <row r="472" spans="1:2" x14ac:dyDescent="0.25">
      <c r="A472" s="285"/>
      <c r="B472" s="285"/>
    </row>
    <row r="473" spans="1:2" x14ac:dyDescent="0.25">
      <c r="A473" s="285"/>
      <c r="B473" s="285"/>
    </row>
    <row r="474" spans="1:2" x14ac:dyDescent="0.25">
      <c r="A474" s="285"/>
      <c r="B474" s="285"/>
    </row>
    <row r="475" spans="1:2" x14ac:dyDescent="0.25">
      <c r="A475" s="285"/>
      <c r="B475" s="285"/>
    </row>
    <row r="476" spans="1:2" x14ac:dyDescent="0.25">
      <c r="A476" s="285"/>
      <c r="B476" s="285"/>
    </row>
    <row r="477" spans="1:2" x14ac:dyDescent="0.25">
      <c r="A477" s="285"/>
      <c r="B477" s="285"/>
    </row>
    <row r="478" spans="1:2" x14ac:dyDescent="0.25">
      <c r="A478" s="285"/>
      <c r="B478" s="285"/>
    </row>
    <row r="479" spans="1:2" x14ac:dyDescent="0.25">
      <c r="A479" s="285"/>
      <c r="B479" s="285"/>
    </row>
    <row r="480" spans="1:2" x14ac:dyDescent="0.25">
      <c r="A480" s="285"/>
      <c r="B480" s="285"/>
    </row>
    <row r="481" spans="1:2" x14ac:dyDescent="0.25">
      <c r="A481" s="285"/>
      <c r="B481" s="285"/>
    </row>
    <row r="482" spans="1:2" x14ac:dyDescent="0.25">
      <c r="A482" s="285"/>
      <c r="B482" s="285"/>
    </row>
    <row r="483" spans="1:2" x14ac:dyDescent="0.25">
      <c r="A483" s="285"/>
      <c r="B483" s="285"/>
    </row>
    <row r="484" spans="1:2" x14ac:dyDescent="0.25">
      <c r="A484" s="285"/>
      <c r="B484" s="285"/>
    </row>
    <row r="485" spans="1:2" x14ac:dyDescent="0.25">
      <c r="A485" s="285"/>
      <c r="B485" s="285"/>
    </row>
    <row r="486" spans="1:2" x14ac:dyDescent="0.25">
      <c r="A486" s="285"/>
      <c r="B486" s="285"/>
    </row>
    <row r="487" spans="1:2" x14ac:dyDescent="0.25">
      <c r="A487" s="285"/>
      <c r="B487" s="285"/>
    </row>
    <row r="488" spans="1:2" x14ac:dyDescent="0.25">
      <c r="A488" s="285"/>
      <c r="B488" s="285"/>
    </row>
    <row r="489" spans="1:2" x14ac:dyDescent="0.25">
      <c r="A489" s="285"/>
      <c r="B489" s="285"/>
    </row>
    <row r="490" spans="1:2" x14ac:dyDescent="0.25">
      <c r="A490" s="285"/>
      <c r="B490" s="285"/>
    </row>
    <row r="491" spans="1:2" x14ac:dyDescent="0.25">
      <c r="A491" s="285"/>
      <c r="B491" s="285"/>
    </row>
    <row r="492" spans="1:2" x14ac:dyDescent="0.25">
      <c r="A492" s="285"/>
      <c r="B492" s="285"/>
    </row>
    <row r="493" spans="1:2" x14ac:dyDescent="0.25">
      <c r="A493" s="285"/>
      <c r="B493" s="285"/>
    </row>
    <row r="494" spans="1:2" x14ac:dyDescent="0.25">
      <c r="A494" s="285"/>
      <c r="B494" s="285"/>
    </row>
    <row r="495" spans="1:2" x14ac:dyDescent="0.25">
      <c r="A495" s="285"/>
      <c r="B495" s="285"/>
    </row>
    <row r="496" spans="1:2" x14ac:dyDescent="0.25">
      <c r="A496" s="285"/>
      <c r="B496" s="285"/>
    </row>
    <row r="497" spans="1:2" x14ac:dyDescent="0.25">
      <c r="A497" s="285"/>
      <c r="B497" s="285"/>
    </row>
    <row r="498" spans="1:2" x14ac:dyDescent="0.25">
      <c r="A498" s="285"/>
      <c r="B498" s="285"/>
    </row>
    <row r="499" spans="1:2" x14ac:dyDescent="0.25">
      <c r="A499" s="285"/>
      <c r="B499" s="285"/>
    </row>
    <row r="500" spans="1:2" x14ac:dyDescent="0.25">
      <c r="A500" s="285"/>
      <c r="B500" s="285"/>
    </row>
    <row r="501" spans="1:2" x14ac:dyDescent="0.25">
      <c r="A501" s="285"/>
      <c r="B501" s="285"/>
    </row>
    <row r="502" spans="1:2" x14ac:dyDescent="0.25">
      <c r="A502" s="285"/>
      <c r="B502" s="285"/>
    </row>
    <row r="503" spans="1:2" x14ac:dyDescent="0.25">
      <c r="A503" s="285"/>
      <c r="B503" s="285"/>
    </row>
    <row r="504" spans="1:2" x14ac:dyDescent="0.25">
      <c r="A504" s="285"/>
      <c r="B504" s="285"/>
    </row>
    <row r="505" spans="1:2" x14ac:dyDescent="0.25">
      <c r="A505" s="285"/>
      <c r="B505" s="285"/>
    </row>
    <row r="506" spans="1:2" x14ac:dyDescent="0.25">
      <c r="A506" s="285"/>
      <c r="B506" s="285"/>
    </row>
    <row r="507" spans="1:2" x14ac:dyDescent="0.25">
      <c r="A507" s="285"/>
      <c r="B507" s="285"/>
    </row>
    <row r="508" spans="1:2" x14ac:dyDescent="0.25">
      <c r="A508" s="285"/>
      <c r="B508" s="285"/>
    </row>
    <row r="509" spans="1:2" x14ac:dyDescent="0.25">
      <c r="A509" s="285"/>
      <c r="B509" s="285"/>
    </row>
    <row r="510" spans="1:2" x14ac:dyDescent="0.25">
      <c r="A510" s="285"/>
      <c r="B510" s="285"/>
    </row>
    <row r="511" spans="1:2" x14ac:dyDescent="0.25">
      <c r="A511" s="285"/>
      <c r="B511" s="285"/>
    </row>
    <row r="512" spans="1:2" x14ac:dyDescent="0.25">
      <c r="A512" s="285"/>
      <c r="B512" s="285"/>
    </row>
    <row r="513" spans="1:2" x14ac:dyDescent="0.25">
      <c r="A513" s="285"/>
      <c r="B513" s="285"/>
    </row>
    <row r="514" spans="1:2" x14ac:dyDescent="0.25">
      <c r="A514" s="285"/>
      <c r="B514" s="285"/>
    </row>
    <row r="515" spans="1:2" x14ac:dyDescent="0.25">
      <c r="A515" s="285"/>
      <c r="B515" s="285"/>
    </row>
    <row r="516" spans="1:2" x14ac:dyDescent="0.25">
      <c r="A516" s="285"/>
      <c r="B516" s="285"/>
    </row>
    <row r="517" spans="1:2" x14ac:dyDescent="0.25">
      <c r="A517" s="285"/>
      <c r="B517" s="285"/>
    </row>
    <row r="518" spans="1:2" x14ac:dyDescent="0.25">
      <c r="A518" s="285"/>
      <c r="B518" s="285"/>
    </row>
    <row r="519" spans="1:2" x14ac:dyDescent="0.25">
      <c r="A519" s="285"/>
      <c r="B519" s="285"/>
    </row>
    <row r="520" spans="1:2" x14ac:dyDescent="0.25">
      <c r="A520" s="285"/>
      <c r="B520" s="285"/>
    </row>
    <row r="521" spans="1:2" x14ac:dyDescent="0.25">
      <c r="A521" s="285"/>
      <c r="B521" s="285"/>
    </row>
    <row r="522" spans="1:2" x14ac:dyDescent="0.25">
      <c r="A522" s="285"/>
      <c r="B522" s="285"/>
    </row>
    <row r="523" spans="1:2" x14ac:dyDescent="0.25">
      <c r="A523" s="285"/>
      <c r="B523" s="285"/>
    </row>
    <row r="524" spans="1:2" x14ac:dyDescent="0.25">
      <c r="A524" s="285"/>
      <c r="B524" s="285"/>
    </row>
    <row r="525" spans="1:2" x14ac:dyDescent="0.25">
      <c r="A525" s="285"/>
      <c r="B525" s="285"/>
    </row>
    <row r="526" spans="1:2" x14ac:dyDescent="0.25">
      <c r="A526" s="285"/>
      <c r="B526" s="285"/>
    </row>
    <row r="527" spans="1:2" x14ac:dyDescent="0.25">
      <c r="A527" s="285"/>
      <c r="B527" s="285"/>
    </row>
    <row r="528" spans="1:2" x14ac:dyDescent="0.25">
      <c r="A528" s="285"/>
      <c r="B528" s="285"/>
    </row>
    <row r="529" spans="1:2" x14ac:dyDescent="0.25">
      <c r="A529" s="285"/>
      <c r="B529" s="285"/>
    </row>
    <row r="530" spans="1:2" x14ac:dyDescent="0.25">
      <c r="A530" s="285"/>
      <c r="B530" s="285"/>
    </row>
    <row r="531" spans="1:2" x14ac:dyDescent="0.25">
      <c r="A531" s="285"/>
      <c r="B531" s="285"/>
    </row>
    <row r="532" spans="1:2" x14ac:dyDescent="0.25">
      <c r="A532" s="285"/>
      <c r="B532" s="285"/>
    </row>
    <row r="533" spans="1:2" x14ac:dyDescent="0.25">
      <c r="A533" s="285"/>
      <c r="B533" s="285"/>
    </row>
    <row r="534" spans="1:2" x14ac:dyDescent="0.25">
      <c r="A534" s="285"/>
      <c r="B534" s="285"/>
    </row>
    <row r="535" spans="1:2" x14ac:dyDescent="0.25">
      <c r="A535" s="285"/>
      <c r="B535" s="285"/>
    </row>
    <row r="536" spans="1:2" x14ac:dyDescent="0.25">
      <c r="A536" s="285"/>
      <c r="B536" s="285"/>
    </row>
    <row r="537" spans="1:2" x14ac:dyDescent="0.25">
      <c r="A537" s="285"/>
      <c r="B537" s="285"/>
    </row>
    <row r="538" spans="1:2" x14ac:dyDescent="0.25">
      <c r="A538" s="285"/>
      <c r="B538" s="285"/>
    </row>
    <row r="539" spans="1:2" x14ac:dyDescent="0.25">
      <c r="A539" s="285"/>
      <c r="B539" s="285"/>
    </row>
    <row r="540" spans="1:2" x14ac:dyDescent="0.25">
      <c r="A540" s="285"/>
      <c r="B540" s="285"/>
    </row>
    <row r="541" spans="1:2" x14ac:dyDescent="0.25">
      <c r="A541" s="285"/>
      <c r="B541" s="285"/>
    </row>
    <row r="542" spans="1:2" x14ac:dyDescent="0.25">
      <c r="A542" s="285"/>
      <c r="B542" s="285"/>
    </row>
    <row r="543" spans="1:2" x14ac:dyDescent="0.25">
      <c r="A543" s="285"/>
      <c r="B543" s="285"/>
    </row>
    <row r="544" spans="1:2" x14ac:dyDescent="0.25">
      <c r="A544" s="285"/>
      <c r="B544" s="285"/>
    </row>
    <row r="545" spans="1:2" x14ac:dyDescent="0.25">
      <c r="A545" s="285"/>
      <c r="B545" s="285"/>
    </row>
    <row r="546" spans="1:2" x14ac:dyDescent="0.25">
      <c r="A546" s="285"/>
      <c r="B546" s="285"/>
    </row>
    <row r="547" spans="1:2" x14ac:dyDescent="0.25">
      <c r="A547" s="285"/>
      <c r="B547" s="285"/>
    </row>
    <row r="548" spans="1:2" x14ac:dyDescent="0.25">
      <c r="A548" s="285"/>
      <c r="B548" s="285"/>
    </row>
    <row r="549" spans="1:2" x14ac:dyDescent="0.25">
      <c r="A549" s="285"/>
      <c r="B549" s="285"/>
    </row>
    <row r="550" spans="1:2" x14ac:dyDescent="0.25">
      <c r="A550" s="285"/>
      <c r="B550" s="285"/>
    </row>
    <row r="551" spans="1:2" x14ac:dyDescent="0.25">
      <c r="A551" s="285"/>
      <c r="B551" s="285"/>
    </row>
    <row r="552" spans="1:2" x14ac:dyDescent="0.25">
      <c r="A552" s="285"/>
      <c r="B552" s="285"/>
    </row>
    <row r="553" spans="1:2" x14ac:dyDescent="0.25">
      <c r="A553" s="285"/>
      <c r="B553" s="285"/>
    </row>
    <row r="554" spans="1:2" x14ac:dyDescent="0.25">
      <c r="A554" s="285"/>
      <c r="B554" s="285"/>
    </row>
    <row r="555" spans="1:2" x14ac:dyDescent="0.25">
      <c r="A555" s="285"/>
      <c r="B555" s="285"/>
    </row>
    <row r="556" spans="1:2" x14ac:dyDescent="0.25">
      <c r="A556" s="285"/>
      <c r="B556" s="285"/>
    </row>
    <row r="557" spans="1:2" x14ac:dyDescent="0.25">
      <c r="A557" s="285"/>
      <c r="B557" s="285"/>
    </row>
    <row r="558" spans="1:2" x14ac:dyDescent="0.25">
      <c r="A558" s="285"/>
      <c r="B558" s="285"/>
    </row>
    <row r="559" spans="1:2" x14ac:dyDescent="0.25">
      <c r="A559" s="285"/>
      <c r="B559" s="285"/>
    </row>
    <row r="560" spans="1:2" x14ac:dyDescent="0.25">
      <c r="A560" s="285"/>
      <c r="B560" s="285"/>
    </row>
    <row r="561" spans="1:2" x14ac:dyDescent="0.25">
      <c r="A561" s="285"/>
      <c r="B561" s="285"/>
    </row>
    <row r="562" spans="1:2" x14ac:dyDescent="0.25">
      <c r="A562" s="285"/>
      <c r="B562" s="285"/>
    </row>
    <row r="563" spans="1:2" x14ac:dyDescent="0.25">
      <c r="A563" s="285"/>
      <c r="B563" s="285"/>
    </row>
    <row r="564" spans="1:2" x14ac:dyDescent="0.25">
      <c r="A564" s="285"/>
      <c r="B564" s="285"/>
    </row>
    <row r="565" spans="1:2" x14ac:dyDescent="0.25">
      <c r="A565" s="285"/>
      <c r="B565" s="285"/>
    </row>
    <row r="566" spans="1:2" x14ac:dyDescent="0.25">
      <c r="A566" s="285"/>
      <c r="B566" s="285"/>
    </row>
    <row r="567" spans="1:2" x14ac:dyDescent="0.25">
      <c r="A567" s="285"/>
      <c r="B567" s="285"/>
    </row>
    <row r="568" spans="1:2" x14ac:dyDescent="0.25">
      <c r="A568" s="285"/>
      <c r="B568" s="285"/>
    </row>
    <row r="569" spans="1:2" x14ac:dyDescent="0.25">
      <c r="A569" s="285"/>
      <c r="B569" s="285"/>
    </row>
    <row r="570" spans="1:2" x14ac:dyDescent="0.25">
      <c r="A570" s="285"/>
      <c r="B570" s="285"/>
    </row>
    <row r="571" spans="1:2" x14ac:dyDescent="0.25">
      <c r="A571" s="285"/>
      <c r="B571" s="285"/>
    </row>
    <row r="572" spans="1:2" x14ac:dyDescent="0.25">
      <c r="A572" s="285"/>
      <c r="B572" s="285"/>
    </row>
    <row r="573" spans="1:2" x14ac:dyDescent="0.25">
      <c r="A573" s="285"/>
      <c r="B573" s="285"/>
    </row>
    <row r="574" spans="1:2" x14ac:dyDescent="0.25">
      <c r="A574" s="285"/>
      <c r="B574" s="285"/>
    </row>
    <row r="575" spans="1:2" x14ac:dyDescent="0.25">
      <c r="A575" s="285"/>
      <c r="B575" s="285"/>
    </row>
    <row r="576" spans="1:2" x14ac:dyDescent="0.25">
      <c r="A576" s="285"/>
      <c r="B576" s="285"/>
    </row>
    <row r="577" spans="1:2" x14ac:dyDescent="0.25">
      <c r="A577" s="285"/>
      <c r="B577" s="285"/>
    </row>
    <row r="578" spans="1:2" x14ac:dyDescent="0.25">
      <c r="A578" s="285"/>
      <c r="B578" s="285"/>
    </row>
    <row r="579" spans="1:2" x14ac:dyDescent="0.25">
      <c r="A579" s="285"/>
      <c r="B579" s="285"/>
    </row>
    <row r="580" spans="1:2" x14ac:dyDescent="0.25">
      <c r="A580" s="285"/>
      <c r="B580" s="285"/>
    </row>
    <row r="581" spans="1:2" x14ac:dyDescent="0.25">
      <c r="A581" s="285"/>
      <c r="B581" s="285"/>
    </row>
    <row r="582" spans="1:2" x14ac:dyDescent="0.25">
      <c r="A582" s="285"/>
      <c r="B582" s="285"/>
    </row>
    <row r="583" spans="1:2" x14ac:dyDescent="0.25">
      <c r="A583" s="285"/>
      <c r="B583" s="285"/>
    </row>
    <row r="584" spans="1:2" x14ac:dyDescent="0.25">
      <c r="A584" s="285"/>
      <c r="B584" s="285"/>
    </row>
    <row r="585" spans="1:2" x14ac:dyDescent="0.25">
      <c r="A585" s="285"/>
      <c r="B585" s="285"/>
    </row>
    <row r="586" spans="1:2" x14ac:dyDescent="0.25">
      <c r="A586" s="285"/>
      <c r="B586" s="285"/>
    </row>
    <row r="587" spans="1:2" x14ac:dyDescent="0.25">
      <c r="A587" s="285"/>
      <c r="B587" s="285"/>
    </row>
    <row r="588" spans="1:2" x14ac:dyDescent="0.25">
      <c r="A588" s="285"/>
      <c r="B588" s="285"/>
    </row>
    <row r="589" spans="1:2" x14ac:dyDescent="0.25">
      <c r="A589" s="285"/>
      <c r="B589" s="285"/>
    </row>
    <row r="590" spans="1:2" x14ac:dyDescent="0.25">
      <c r="A590" s="285"/>
      <c r="B590" s="285"/>
    </row>
    <row r="591" spans="1:2" x14ac:dyDescent="0.25">
      <c r="A591" s="285"/>
      <c r="B591" s="285"/>
    </row>
    <row r="592" spans="1:2" x14ac:dyDescent="0.25">
      <c r="A592" s="285"/>
      <c r="B592" s="285"/>
    </row>
    <row r="593" spans="1:2" x14ac:dyDescent="0.25">
      <c r="A593" s="285"/>
      <c r="B593" s="285"/>
    </row>
    <row r="594" spans="1:2" x14ac:dyDescent="0.25">
      <c r="A594" s="285"/>
      <c r="B594" s="285"/>
    </row>
    <row r="595" spans="1:2" x14ac:dyDescent="0.25">
      <c r="A595" s="285"/>
      <c r="B595" s="285"/>
    </row>
    <row r="596" spans="1:2" x14ac:dyDescent="0.25">
      <c r="A596" s="285"/>
      <c r="B596" s="285"/>
    </row>
    <row r="597" spans="1:2" x14ac:dyDescent="0.25">
      <c r="A597" s="285"/>
      <c r="B597" s="285"/>
    </row>
    <row r="598" spans="1:2" x14ac:dyDescent="0.25">
      <c r="A598" s="285"/>
      <c r="B598" s="285"/>
    </row>
    <row r="599" spans="1:2" x14ac:dyDescent="0.25">
      <c r="A599" s="285"/>
      <c r="B599" s="285"/>
    </row>
    <row r="600" spans="1:2" x14ac:dyDescent="0.25">
      <c r="A600" s="285"/>
      <c r="B600" s="285"/>
    </row>
    <row r="601" spans="1:2" x14ac:dyDescent="0.25">
      <c r="A601" s="285"/>
      <c r="B601" s="285"/>
    </row>
    <row r="602" spans="1:2" x14ac:dyDescent="0.25">
      <c r="A602" s="285"/>
      <c r="B602" s="285"/>
    </row>
    <row r="603" spans="1:2" x14ac:dyDescent="0.25">
      <c r="A603" s="285"/>
      <c r="B603" s="285"/>
    </row>
    <row r="604" spans="1:2" x14ac:dyDescent="0.25">
      <c r="A604" s="285"/>
      <c r="B604" s="285"/>
    </row>
    <row r="605" spans="1:2" x14ac:dyDescent="0.25">
      <c r="A605" s="285"/>
      <c r="B605" s="285"/>
    </row>
    <row r="606" spans="1:2" x14ac:dyDescent="0.25">
      <c r="A606" s="285"/>
      <c r="B606" s="285"/>
    </row>
    <row r="607" spans="1:2" x14ac:dyDescent="0.25">
      <c r="A607" s="285"/>
      <c r="B607" s="285"/>
    </row>
    <row r="608" spans="1:2" x14ac:dyDescent="0.25">
      <c r="A608" s="285"/>
      <c r="B608" s="285"/>
    </row>
    <row r="609" spans="1:2" x14ac:dyDescent="0.25">
      <c r="A609" s="285"/>
      <c r="B609" s="285"/>
    </row>
    <row r="610" spans="1:2" x14ac:dyDescent="0.25">
      <c r="A610" s="285"/>
      <c r="B610" s="285"/>
    </row>
    <row r="611" spans="1:2" x14ac:dyDescent="0.25">
      <c r="A611" s="285"/>
      <c r="B611" s="285"/>
    </row>
    <row r="612" spans="1:2" x14ac:dyDescent="0.25">
      <c r="A612" s="285"/>
      <c r="B612" s="285"/>
    </row>
    <row r="613" spans="1:2" x14ac:dyDescent="0.25">
      <c r="A613" s="285"/>
      <c r="B613" s="285"/>
    </row>
    <row r="614" spans="1:2" x14ac:dyDescent="0.25">
      <c r="A614" s="285"/>
      <c r="B614" s="285"/>
    </row>
    <row r="615" spans="1:2" x14ac:dyDescent="0.25">
      <c r="A615" s="285"/>
      <c r="B615" s="285"/>
    </row>
    <row r="616" spans="1:2" x14ac:dyDescent="0.25">
      <c r="A616" s="285"/>
      <c r="B616" s="285"/>
    </row>
    <row r="617" spans="1:2" x14ac:dyDescent="0.25">
      <c r="A617" s="285"/>
      <c r="B617" s="285"/>
    </row>
    <row r="618" spans="1:2" x14ac:dyDescent="0.25">
      <c r="A618" s="285"/>
      <c r="B618" s="285"/>
    </row>
    <row r="619" spans="1:2" x14ac:dyDescent="0.25">
      <c r="A619" s="285"/>
      <c r="B619" s="285"/>
    </row>
    <row r="620" spans="1:2" x14ac:dyDescent="0.25">
      <c r="A620" s="285"/>
      <c r="B620" s="285"/>
    </row>
    <row r="621" spans="1:2" x14ac:dyDescent="0.25">
      <c r="A621" s="285"/>
      <c r="B621" s="285"/>
    </row>
    <row r="622" spans="1:2" x14ac:dyDescent="0.25">
      <c r="A622" s="285"/>
      <c r="B622" s="285"/>
    </row>
    <row r="623" spans="1:2" x14ac:dyDescent="0.25">
      <c r="A623" s="285"/>
      <c r="B623" s="285"/>
    </row>
    <row r="624" spans="1:2" x14ac:dyDescent="0.25">
      <c r="A624" s="285"/>
      <c r="B624" s="285"/>
    </row>
    <row r="625" spans="1:2" x14ac:dyDescent="0.25">
      <c r="A625" s="285"/>
      <c r="B625" s="285"/>
    </row>
    <row r="626" spans="1:2" x14ac:dyDescent="0.25">
      <c r="A626" s="285"/>
      <c r="B626" s="285"/>
    </row>
    <row r="627" spans="1:2" x14ac:dyDescent="0.25">
      <c r="A627" s="285"/>
      <c r="B627" s="285"/>
    </row>
    <row r="628" spans="1:2" x14ac:dyDescent="0.25">
      <c r="A628" s="285"/>
      <c r="B628" s="285"/>
    </row>
    <row r="629" spans="1:2" x14ac:dyDescent="0.25">
      <c r="A629" s="285"/>
      <c r="B629" s="285"/>
    </row>
    <row r="630" spans="1:2" x14ac:dyDescent="0.25">
      <c r="A630" s="285"/>
      <c r="B630" s="285"/>
    </row>
    <row r="631" spans="1:2" x14ac:dyDescent="0.25">
      <c r="A631" s="285"/>
      <c r="B631" s="285"/>
    </row>
    <row r="632" spans="1:2" x14ac:dyDescent="0.25">
      <c r="A632" s="285"/>
      <c r="B632" s="285"/>
    </row>
    <row r="633" spans="1:2" x14ac:dyDescent="0.25">
      <c r="A633" s="285"/>
      <c r="B633" s="285"/>
    </row>
    <row r="634" spans="1:2" x14ac:dyDescent="0.25">
      <c r="A634" s="285"/>
      <c r="B634" s="285"/>
    </row>
    <row r="635" spans="1:2" x14ac:dyDescent="0.25">
      <c r="A635" s="285"/>
      <c r="B635" s="285"/>
    </row>
    <row r="636" spans="1:2" x14ac:dyDescent="0.25">
      <c r="A636" s="285"/>
      <c r="B636" s="285"/>
    </row>
    <row r="637" spans="1:2" x14ac:dyDescent="0.25">
      <c r="A637" s="285"/>
      <c r="B637" s="285"/>
    </row>
    <row r="638" spans="1:2" x14ac:dyDescent="0.25">
      <c r="A638" s="285"/>
      <c r="B638" s="285"/>
    </row>
    <row r="639" spans="1:2" x14ac:dyDescent="0.25">
      <c r="A639" s="285"/>
      <c r="B639" s="285"/>
    </row>
    <row r="640" spans="1:2" x14ac:dyDescent="0.25">
      <c r="A640" s="285"/>
      <c r="B640" s="285"/>
    </row>
    <row r="641" spans="1:2" x14ac:dyDescent="0.25">
      <c r="A641" s="285"/>
      <c r="B641" s="285"/>
    </row>
    <row r="642" spans="1:2" x14ac:dyDescent="0.25">
      <c r="A642" s="285"/>
      <c r="B642" s="285"/>
    </row>
    <row r="643" spans="1:2" x14ac:dyDescent="0.25">
      <c r="A643" s="285"/>
      <c r="B643" s="285"/>
    </row>
    <row r="644" spans="1:2" x14ac:dyDescent="0.25">
      <c r="A644" s="285"/>
      <c r="B644" s="285"/>
    </row>
    <row r="645" spans="1:2" x14ac:dyDescent="0.25">
      <c r="A645" s="285"/>
      <c r="B645" s="285"/>
    </row>
    <row r="646" spans="1:2" x14ac:dyDescent="0.25">
      <c r="A646" s="285"/>
      <c r="B646" s="285"/>
    </row>
    <row r="647" spans="1:2" x14ac:dyDescent="0.25">
      <c r="A647" s="285"/>
      <c r="B647" s="285"/>
    </row>
    <row r="648" spans="1:2" x14ac:dyDescent="0.25">
      <c r="A648" s="285"/>
      <c r="B648" s="285"/>
    </row>
    <row r="649" spans="1:2" x14ac:dyDescent="0.25">
      <c r="A649" s="285"/>
      <c r="B649" s="285"/>
    </row>
    <row r="650" spans="1:2" x14ac:dyDescent="0.25">
      <c r="A650" s="285"/>
      <c r="B650" s="285"/>
    </row>
    <row r="651" spans="1:2" x14ac:dyDescent="0.25">
      <c r="A651" s="285"/>
      <c r="B651" s="285"/>
    </row>
    <row r="652" spans="1:2" x14ac:dyDescent="0.25">
      <c r="A652" s="285"/>
      <c r="B652" s="285"/>
    </row>
    <row r="653" spans="1:2" x14ac:dyDescent="0.25">
      <c r="A653" s="285"/>
      <c r="B653" s="285"/>
    </row>
    <row r="654" spans="1:2" x14ac:dyDescent="0.25">
      <c r="A654" s="285"/>
      <c r="B654" s="285"/>
    </row>
    <row r="655" spans="1:2" x14ac:dyDescent="0.25">
      <c r="A655" s="285"/>
      <c r="B655" s="285"/>
    </row>
    <row r="656" spans="1:2" x14ac:dyDescent="0.25">
      <c r="A656" s="285"/>
      <c r="B656" s="285"/>
    </row>
    <row r="657" spans="1:2" x14ac:dyDescent="0.25">
      <c r="A657" s="285"/>
      <c r="B657" s="285"/>
    </row>
    <row r="658" spans="1:2" x14ac:dyDescent="0.25">
      <c r="A658" s="285"/>
      <c r="B658" s="285"/>
    </row>
    <row r="659" spans="1:2" x14ac:dyDescent="0.25">
      <c r="A659" s="285"/>
      <c r="B659" s="285"/>
    </row>
    <row r="660" spans="1:2" x14ac:dyDescent="0.25">
      <c r="A660" s="285"/>
      <c r="B660" s="285"/>
    </row>
    <row r="661" spans="1:2" x14ac:dyDescent="0.25">
      <c r="A661" s="285"/>
      <c r="B661" s="285"/>
    </row>
    <row r="662" spans="1:2" x14ac:dyDescent="0.25">
      <c r="A662" s="285"/>
      <c r="B662" s="285"/>
    </row>
    <row r="663" spans="1:2" x14ac:dyDescent="0.25">
      <c r="A663" s="285"/>
      <c r="B663" s="285"/>
    </row>
    <row r="664" spans="1:2" x14ac:dyDescent="0.25">
      <c r="A664" s="285"/>
      <c r="B664" s="285"/>
    </row>
    <row r="665" spans="1:2" x14ac:dyDescent="0.25">
      <c r="A665" s="285"/>
      <c r="B665" s="285"/>
    </row>
    <row r="666" spans="1:2" x14ac:dyDescent="0.25">
      <c r="A666" s="285"/>
      <c r="B666" s="285"/>
    </row>
    <row r="667" spans="1:2" x14ac:dyDescent="0.25">
      <c r="A667" s="285"/>
      <c r="B667" s="285"/>
    </row>
    <row r="668" spans="1:2" x14ac:dyDescent="0.25">
      <c r="A668" s="285"/>
      <c r="B668" s="285"/>
    </row>
    <row r="669" spans="1:2" x14ac:dyDescent="0.25">
      <c r="A669" s="285"/>
      <c r="B669" s="285"/>
    </row>
    <row r="670" spans="1:2" x14ac:dyDescent="0.25">
      <c r="A670" s="285"/>
      <c r="B670" s="285"/>
    </row>
    <row r="671" spans="1:2" x14ac:dyDescent="0.25">
      <c r="A671" s="285"/>
      <c r="B671" s="285"/>
    </row>
    <row r="672" spans="1:2" x14ac:dyDescent="0.25">
      <c r="A672" s="285"/>
      <c r="B672" s="285"/>
    </row>
    <row r="673" spans="1:2" x14ac:dyDescent="0.25">
      <c r="A673" s="285"/>
      <c r="B673" s="285"/>
    </row>
    <row r="674" spans="1:2" x14ac:dyDescent="0.25">
      <c r="A674" s="285"/>
      <c r="B674" s="285"/>
    </row>
    <row r="675" spans="1:2" x14ac:dyDescent="0.25">
      <c r="A675" s="285"/>
      <c r="B675" s="285"/>
    </row>
    <row r="676" spans="1:2" x14ac:dyDescent="0.25">
      <c r="A676" s="285"/>
      <c r="B676" s="285"/>
    </row>
    <row r="677" spans="1:2" x14ac:dyDescent="0.25">
      <c r="A677" s="285"/>
      <c r="B677" s="285"/>
    </row>
    <row r="678" spans="1:2" x14ac:dyDescent="0.25">
      <c r="A678" s="285"/>
      <c r="B678" s="285"/>
    </row>
    <row r="679" spans="1:2" x14ac:dyDescent="0.25">
      <c r="A679" s="285"/>
      <c r="B679" s="285"/>
    </row>
    <row r="680" spans="1:2" x14ac:dyDescent="0.25">
      <c r="A680" s="285"/>
      <c r="B680" s="285"/>
    </row>
    <row r="681" spans="1:2" x14ac:dyDescent="0.25">
      <c r="A681" s="285"/>
      <c r="B681" s="285"/>
    </row>
    <row r="682" spans="1:2" x14ac:dyDescent="0.25">
      <c r="A682" s="285"/>
      <c r="B682" s="285"/>
    </row>
    <row r="683" spans="1:2" x14ac:dyDescent="0.25">
      <c r="A683" s="285"/>
      <c r="B683" s="285"/>
    </row>
    <row r="684" spans="1:2" x14ac:dyDescent="0.25">
      <c r="A684" s="285"/>
      <c r="B684" s="285"/>
    </row>
    <row r="685" spans="1:2" x14ac:dyDescent="0.25">
      <c r="A685" s="285"/>
      <c r="B685" s="285"/>
    </row>
    <row r="686" spans="1:2" x14ac:dyDescent="0.25">
      <c r="A686" s="285"/>
      <c r="B686" s="285"/>
    </row>
    <row r="687" spans="1:2" x14ac:dyDescent="0.25">
      <c r="A687" s="285"/>
      <c r="B687" s="285"/>
    </row>
    <row r="688" spans="1:2" x14ac:dyDescent="0.25">
      <c r="A688" s="285"/>
      <c r="B688" s="285"/>
    </row>
    <row r="689" spans="1:2" x14ac:dyDescent="0.25">
      <c r="A689" s="285"/>
      <c r="B689" s="285"/>
    </row>
    <row r="690" spans="1:2" x14ac:dyDescent="0.25">
      <c r="A690" s="285"/>
      <c r="B690" s="285"/>
    </row>
    <row r="691" spans="1:2" x14ac:dyDescent="0.25">
      <c r="A691" s="285"/>
      <c r="B691" s="285"/>
    </row>
    <row r="692" spans="1:2" x14ac:dyDescent="0.25">
      <c r="A692" s="285"/>
      <c r="B692" s="285"/>
    </row>
    <row r="693" spans="1:2" x14ac:dyDescent="0.25">
      <c r="A693" s="285"/>
      <c r="B693" s="285"/>
    </row>
    <row r="694" spans="1:2" x14ac:dyDescent="0.25">
      <c r="A694" s="285"/>
      <c r="B694" s="285"/>
    </row>
    <row r="695" spans="1:2" x14ac:dyDescent="0.25">
      <c r="A695" s="285"/>
      <c r="B695" s="285"/>
    </row>
    <row r="696" spans="1:2" x14ac:dyDescent="0.25">
      <c r="A696" s="285"/>
      <c r="B696" s="285"/>
    </row>
    <row r="697" spans="1:2" x14ac:dyDescent="0.25">
      <c r="A697" s="285"/>
      <c r="B697" s="285"/>
    </row>
    <row r="698" spans="1:2" x14ac:dyDescent="0.25">
      <c r="A698" s="285"/>
      <c r="B698" s="285"/>
    </row>
    <row r="699" spans="1:2" x14ac:dyDescent="0.25">
      <c r="A699" s="285"/>
      <c r="B699" s="285"/>
    </row>
    <row r="700" spans="1:2" x14ac:dyDescent="0.25">
      <c r="A700" s="285"/>
      <c r="B700" s="285"/>
    </row>
    <row r="701" spans="1:2" x14ac:dyDescent="0.25">
      <c r="A701" s="285"/>
      <c r="B701" s="285"/>
    </row>
    <row r="702" spans="1:2" x14ac:dyDescent="0.25">
      <c r="A702" s="285"/>
      <c r="B702" s="285"/>
    </row>
    <row r="703" spans="1:2" x14ac:dyDescent="0.25">
      <c r="A703" s="285"/>
      <c r="B703" s="285"/>
    </row>
    <row r="704" spans="1:2" x14ac:dyDescent="0.25">
      <c r="A704" s="285"/>
      <c r="B704" s="285"/>
    </row>
    <row r="705" spans="1:2" x14ac:dyDescent="0.25">
      <c r="A705" s="285"/>
      <c r="B705" s="285"/>
    </row>
    <row r="706" spans="1:2" x14ac:dyDescent="0.25">
      <c r="A706" s="285"/>
      <c r="B706" s="285"/>
    </row>
    <row r="707" spans="1:2" x14ac:dyDescent="0.25">
      <c r="B707" s="288"/>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MK77"/>
  <sheetViews>
    <sheetView topLeftCell="A7" zoomScaleNormal="100" workbookViewId="0">
      <selection activeCell="A52" sqref="A52"/>
    </sheetView>
  </sheetViews>
  <sheetFormatPr baseColWidth="10" defaultColWidth="11.42578125" defaultRowHeight="15.75" x14ac:dyDescent="0.3"/>
  <cols>
    <col min="1" max="1" width="65.28515625" style="289" customWidth="1"/>
    <col min="2" max="2" width="11.42578125" style="289"/>
    <col min="3" max="3" width="63.42578125" style="290" customWidth="1"/>
    <col min="4" max="4" width="11.42578125" style="290"/>
    <col min="5" max="5" width="11.42578125" style="291"/>
    <col min="6" max="6" width="18.85546875" style="291" customWidth="1"/>
    <col min="7" max="7" width="11.42578125" style="289"/>
    <col min="8" max="11" width="20.7109375" style="289" customWidth="1"/>
    <col min="12" max="12" width="35" style="289" customWidth="1"/>
    <col min="13" max="16" width="11.42578125" style="289"/>
    <col min="17" max="17" width="15.85546875" style="289" customWidth="1"/>
    <col min="18" max="256" width="11.42578125" style="289"/>
    <col min="257" max="257" width="65.28515625" style="289" customWidth="1"/>
    <col min="258" max="258" width="11.42578125" style="289"/>
    <col min="259" max="259" width="63.42578125" style="289" customWidth="1"/>
    <col min="260" max="261" width="11.42578125" style="289"/>
    <col min="262" max="262" width="18.85546875" style="289" customWidth="1"/>
    <col min="263" max="263" width="11.42578125" style="289"/>
    <col min="264" max="267" width="20.7109375" style="289" customWidth="1"/>
    <col min="268" max="268" width="11.42578125" style="289"/>
    <col min="269" max="278" width="11.5703125" style="289" hidden="1" customWidth="1"/>
    <col min="279" max="512" width="11.42578125" style="289"/>
    <col min="513" max="513" width="65.28515625" style="289" customWidth="1"/>
    <col min="514" max="514" width="11.42578125" style="289"/>
    <col min="515" max="515" width="63.42578125" style="289" customWidth="1"/>
    <col min="516" max="517" width="11.42578125" style="289"/>
    <col min="518" max="518" width="18.85546875" style="289" customWidth="1"/>
    <col min="519" max="519" width="11.42578125" style="289"/>
    <col min="520" max="523" width="20.7109375" style="289" customWidth="1"/>
    <col min="524" max="524" width="11.42578125" style="289"/>
    <col min="525" max="534" width="11.5703125" style="289" hidden="1" customWidth="1"/>
    <col min="535" max="768" width="11.42578125" style="289"/>
    <col min="769" max="769" width="65.28515625" style="289" customWidth="1"/>
    <col min="770" max="770" width="11.42578125" style="289"/>
    <col min="771" max="771" width="63.42578125" style="289" customWidth="1"/>
    <col min="772" max="773" width="11.42578125" style="289"/>
    <col min="774" max="774" width="18.85546875" style="289" customWidth="1"/>
    <col min="775" max="775" width="11.42578125" style="289"/>
    <col min="776" max="779" width="20.7109375" style="289" customWidth="1"/>
    <col min="780" max="780" width="11.42578125" style="289"/>
    <col min="781" max="790" width="11.5703125" style="289" hidden="1" customWidth="1"/>
    <col min="791" max="1025" width="11.42578125" style="289"/>
  </cols>
  <sheetData>
    <row r="1" spans="1:20" ht="16.5" customHeight="1" x14ac:dyDescent="0.3">
      <c r="A1" s="292" t="s">
        <v>762</v>
      </c>
      <c r="C1" s="292" t="s">
        <v>763</v>
      </c>
      <c r="E1" s="293" t="s">
        <v>764</v>
      </c>
      <c r="F1" s="293" t="s">
        <v>765</v>
      </c>
      <c r="H1" s="589" t="s">
        <v>766</v>
      </c>
      <c r="I1" s="589"/>
      <c r="J1" s="589"/>
      <c r="K1" s="589"/>
      <c r="L1" s="590" t="s">
        <v>767</v>
      </c>
      <c r="M1" s="590"/>
      <c r="N1" s="590"/>
      <c r="O1" s="590"/>
      <c r="P1" s="294"/>
      <c r="Q1" s="591" t="s">
        <v>768</v>
      </c>
      <c r="R1" s="591"/>
      <c r="S1" s="591"/>
      <c r="T1" s="591"/>
    </row>
    <row r="2" spans="1:20" ht="12" customHeight="1" x14ac:dyDescent="0.3">
      <c r="A2" s="295" t="s">
        <v>769</v>
      </c>
      <c r="C2" s="296" t="s">
        <v>770</v>
      </c>
      <c r="E2" s="297">
        <v>1</v>
      </c>
      <c r="F2" s="297" t="s">
        <v>771</v>
      </c>
      <c r="H2" s="586" t="s">
        <v>772</v>
      </c>
      <c r="I2" s="586"/>
      <c r="J2" s="586"/>
      <c r="K2" s="586"/>
      <c r="M2" s="293">
        <v>2012</v>
      </c>
      <c r="N2" s="293"/>
      <c r="O2" s="293"/>
      <c r="P2" s="298"/>
      <c r="Q2" s="293"/>
      <c r="R2" s="299" t="s">
        <v>773</v>
      </c>
      <c r="S2" s="299" t="s">
        <v>774</v>
      </c>
      <c r="T2" s="299" t="s">
        <v>775</v>
      </c>
    </row>
    <row r="3" spans="1:20" ht="12" customHeight="1" x14ac:dyDescent="0.3">
      <c r="A3" s="295" t="s">
        <v>776</v>
      </c>
      <c r="C3" s="296" t="s">
        <v>777</v>
      </c>
      <c r="E3" s="297"/>
      <c r="F3" s="297"/>
      <c r="H3" s="300"/>
      <c r="I3" s="301"/>
      <c r="J3" s="301"/>
      <c r="K3" s="302"/>
      <c r="M3" s="293"/>
      <c r="N3" s="293"/>
      <c r="O3" s="293"/>
      <c r="P3" s="298"/>
      <c r="Q3" s="293"/>
      <c r="R3" s="299"/>
      <c r="S3" s="299"/>
      <c r="T3" s="299"/>
    </row>
    <row r="4" spans="1:20" ht="12" customHeight="1" x14ac:dyDescent="0.3">
      <c r="A4" s="295" t="s">
        <v>778</v>
      </c>
      <c r="C4" s="296" t="s">
        <v>779</v>
      </c>
      <c r="E4" s="297"/>
      <c r="F4" s="297"/>
      <c r="H4" s="300"/>
      <c r="I4" s="301"/>
      <c r="J4" s="301"/>
      <c r="K4" s="302"/>
      <c r="M4" s="293"/>
      <c r="N4" s="293"/>
      <c r="O4" s="293"/>
      <c r="P4" s="298"/>
      <c r="Q4" s="293"/>
      <c r="R4" s="299"/>
      <c r="S4" s="299"/>
      <c r="T4" s="299"/>
    </row>
    <row r="5" spans="1:20" ht="12" customHeight="1" x14ac:dyDescent="0.3">
      <c r="A5" s="295" t="s">
        <v>780</v>
      </c>
      <c r="C5" s="296" t="s">
        <v>781</v>
      </c>
      <c r="E5" s="297">
        <v>2</v>
      </c>
      <c r="F5" s="297" t="s">
        <v>556</v>
      </c>
      <c r="H5" s="587" t="s">
        <v>782</v>
      </c>
      <c r="I5" s="303">
        <v>2017</v>
      </c>
      <c r="J5" s="304"/>
      <c r="K5" s="305"/>
      <c r="M5" s="306" t="s">
        <v>773</v>
      </c>
      <c r="N5" s="306" t="s">
        <v>774</v>
      </c>
      <c r="O5" s="306" t="s">
        <v>775</v>
      </c>
      <c r="P5" s="298"/>
      <c r="Q5" s="307" t="s">
        <v>783</v>
      </c>
      <c r="R5" s="308">
        <v>479830</v>
      </c>
      <c r="S5" s="308">
        <v>222331</v>
      </c>
      <c r="T5" s="308">
        <v>257499</v>
      </c>
    </row>
    <row r="6" spans="1:20" ht="12" customHeight="1" x14ac:dyDescent="0.3">
      <c r="A6" s="295" t="s">
        <v>784</v>
      </c>
      <c r="C6" s="296" t="s">
        <v>785</v>
      </c>
      <c r="E6" s="297">
        <v>3</v>
      </c>
      <c r="F6" s="297" t="s">
        <v>557</v>
      </c>
      <c r="H6" s="587"/>
      <c r="I6" s="309" t="s">
        <v>773</v>
      </c>
      <c r="J6" s="310" t="s">
        <v>774</v>
      </c>
      <c r="K6" s="311" t="s">
        <v>775</v>
      </c>
      <c r="M6" s="308">
        <v>7571345</v>
      </c>
      <c r="N6" s="308">
        <v>3653868</v>
      </c>
      <c r="O6" s="308">
        <v>3917477</v>
      </c>
      <c r="P6" s="298"/>
      <c r="Q6" s="307" t="s">
        <v>786</v>
      </c>
      <c r="R6" s="308">
        <v>135160</v>
      </c>
      <c r="S6" s="308">
        <v>62795</v>
      </c>
      <c r="T6" s="308">
        <v>72365</v>
      </c>
    </row>
    <row r="7" spans="1:20" ht="12.75" customHeight="1" x14ac:dyDescent="0.3">
      <c r="C7" s="296" t="s">
        <v>787</v>
      </c>
      <c r="E7" s="297">
        <v>4</v>
      </c>
      <c r="F7" s="297" t="s">
        <v>788</v>
      </c>
      <c r="H7" s="312" t="s">
        <v>789</v>
      </c>
      <c r="I7" s="313"/>
      <c r="J7" s="314"/>
      <c r="K7" s="315"/>
      <c r="M7" s="316">
        <v>120482</v>
      </c>
      <c r="N7" s="316">
        <v>61704</v>
      </c>
      <c r="O7" s="316">
        <v>58778</v>
      </c>
      <c r="P7" s="298"/>
      <c r="Q7" s="307" t="s">
        <v>790</v>
      </c>
      <c r="R7" s="308">
        <v>109955</v>
      </c>
      <c r="S7" s="308">
        <v>55153</v>
      </c>
      <c r="T7" s="308">
        <v>54802</v>
      </c>
    </row>
    <row r="8" spans="1:20" ht="12" customHeight="1" x14ac:dyDescent="0.3">
      <c r="A8" s="292" t="s">
        <v>791</v>
      </c>
      <c r="C8" s="296" t="s">
        <v>792</v>
      </c>
      <c r="E8" s="297">
        <v>5</v>
      </c>
      <c r="F8" s="297" t="s">
        <v>559</v>
      </c>
      <c r="H8" s="317" t="s">
        <v>773</v>
      </c>
      <c r="I8" s="318">
        <v>8080734</v>
      </c>
      <c r="J8" s="318">
        <v>3912910</v>
      </c>
      <c r="K8" s="318">
        <v>4167824</v>
      </c>
      <c r="M8" s="316">
        <v>120064</v>
      </c>
      <c r="N8" s="316">
        <v>61454</v>
      </c>
      <c r="O8" s="316">
        <v>58610</v>
      </c>
      <c r="P8" s="298"/>
      <c r="Q8" s="307" t="s">
        <v>793</v>
      </c>
      <c r="R8" s="308">
        <v>409257</v>
      </c>
      <c r="S8" s="308">
        <v>199566</v>
      </c>
      <c r="T8" s="308">
        <v>209691</v>
      </c>
    </row>
    <row r="9" spans="1:20" ht="12" customHeight="1" x14ac:dyDescent="0.3">
      <c r="A9" s="319" t="s">
        <v>794</v>
      </c>
      <c r="C9" s="289"/>
      <c r="E9" s="297">
        <v>6</v>
      </c>
      <c r="F9" s="297" t="s">
        <v>560</v>
      </c>
      <c r="H9" s="320" t="s">
        <v>795</v>
      </c>
      <c r="I9" s="321">
        <v>607390</v>
      </c>
      <c r="J9" s="321">
        <v>312062</v>
      </c>
      <c r="K9" s="321">
        <v>295328</v>
      </c>
      <c r="M9" s="316">
        <v>119780</v>
      </c>
      <c r="N9" s="316">
        <v>61272</v>
      </c>
      <c r="O9" s="316">
        <v>58508</v>
      </c>
      <c r="P9" s="298"/>
      <c r="Q9" s="307" t="s">
        <v>796</v>
      </c>
      <c r="R9" s="308">
        <v>400686</v>
      </c>
      <c r="S9" s="308">
        <v>197911</v>
      </c>
      <c r="T9" s="308">
        <v>202775</v>
      </c>
    </row>
    <row r="10" spans="1:20" ht="12" customHeight="1" x14ac:dyDescent="0.3">
      <c r="A10" s="319" t="s">
        <v>797</v>
      </c>
      <c r="C10" s="289"/>
      <c r="E10" s="297">
        <v>7</v>
      </c>
      <c r="F10" s="297" t="s">
        <v>561</v>
      </c>
      <c r="H10" s="320" t="s">
        <v>798</v>
      </c>
      <c r="I10" s="321">
        <v>601914</v>
      </c>
      <c r="J10" s="321">
        <v>308936</v>
      </c>
      <c r="K10" s="321">
        <v>292978</v>
      </c>
      <c r="M10" s="316">
        <v>119273</v>
      </c>
      <c r="N10" s="316">
        <v>61064</v>
      </c>
      <c r="O10" s="316">
        <v>58209</v>
      </c>
      <c r="P10" s="298"/>
      <c r="Q10" s="307" t="s">
        <v>799</v>
      </c>
      <c r="R10" s="308">
        <v>201593</v>
      </c>
      <c r="S10" s="308">
        <v>99557</v>
      </c>
      <c r="T10" s="308">
        <v>102036</v>
      </c>
    </row>
    <row r="11" spans="1:20" ht="12" customHeight="1" x14ac:dyDescent="0.3">
      <c r="A11" s="319" t="s">
        <v>800</v>
      </c>
      <c r="C11" s="292" t="s">
        <v>801</v>
      </c>
      <c r="E11" s="297">
        <v>8</v>
      </c>
      <c r="F11" s="297" t="s">
        <v>562</v>
      </c>
      <c r="H11" s="320" t="s">
        <v>802</v>
      </c>
      <c r="I11" s="321">
        <v>602967</v>
      </c>
      <c r="J11" s="321">
        <v>308654</v>
      </c>
      <c r="K11" s="321">
        <v>294313</v>
      </c>
      <c r="M11" s="316">
        <v>118935</v>
      </c>
      <c r="N11" s="316">
        <v>60931</v>
      </c>
      <c r="O11" s="316">
        <v>58004</v>
      </c>
      <c r="P11" s="298"/>
      <c r="Q11" s="307" t="s">
        <v>803</v>
      </c>
      <c r="R11" s="308">
        <v>597522</v>
      </c>
      <c r="S11" s="308">
        <v>292176</v>
      </c>
      <c r="T11" s="308">
        <v>305346</v>
      </c>
    </row>
    <row r="12" spans="1:20" ht="12" customHeight="1" x14ac:dyDescent="0.3">
      <c r="A12" s="319" t="s">
        <v>804</v>
      </c>
      <c r="C12" s="296" t="s">
        <v>805</v>
      </c>
      <c r="E12" s="297">
        <v>9</v>
      </c>
      <c r="F12" s="297" t="s">
        <v>806</v>
      </c>
      <c r="H12" s="320" t="s">
        <v>807</v>
      </c>
      <c r="I12" s="321">
        <v>632370</v>
      </c>
      <c r="J12" s="321">
        <v>321173</v>
      </c>
      <c r="K12" s="321">
        <v>311197</v>
      </c>
      <c r="M12" s="316">
        <v>118833</v>
      </c>
      <c r="N12" s="316">
        <v>60903</v>
      </c>
      <c r="O12" s="316">
        <v>57930</v>
      </c>
      <c r="P12" s="298"/>
      <c r="Q12" s="307" t="s">
        <v>808</v>
      </c>
      <c r="R12" s="308">
        <v>1030623</v>
      </c>
      <c r="S12" s="308">
        <v>502287</v>
      </c>
      <c r="T12" s="308">
        <v>528336</v>
      </c>
    </row>
    <row r="13" spans="1:20" ht="12" customHeight="1" x14ac:dyDescent="0.3">
      <c r="A13" s="319" t="s">
        <v>809</v>
      </c>
      <c r="C13" s="296" t="s">
        <v>810</v>
      </c>
      <c r="E13" s="297">
        <v>10</v>
      </c>
      <c r="F13" s="297" t="s">
        <v>811</v>
      </c>
      <c r="H13" s="320" t="s">
        <v>812</v>
      </c>
      <c r="I13" s="321">
        <v>672749</v>
      </c>
      <c r="J13" s="321">
        <v>339928</v>
      </c>
      <c r="K13" s="321">
        <v>332821</v>
      </c>
      <c r="M13" s="316">
        <v>118730</v>
      </c>
      <c r="N13" s="316">
        <v>60874</v>
      </c>
      <c r="O13" s="316">
        <v>57856</v>
      </c>
      <c r="P13" s="298"/>
      <c r="Q13" s="307" t="s">
        <v>813</v>
      </c>
      <c r="R13" s="308">
        <v>353859</v>
      </c>
      <c r="S13" s="308">
        <v>167533</v>
      </c>
      <c r="T13" s="308">
        <v>186326</v>
      </c>
    </row>
    <row r="14" spans="1:20" ht="12" customHeight="1" x14ac:dyDescent="0.3">
      <c r="A14" s="319" t="s">
        <v>814</v>
      </c>
      <c r="C14" s="296" t="s">
        <v>815</v>
      </c>
      <c r="E14" s="297">
        <v>11</v>
      </c>
      <c r="F14" s="297" t="s">
        <v>565</v>
      </c>
      <c r="H14" s="320" t="s">
        <v>816</v>
      </c>
      <c r="I14" s="321">
        <v>650902</v>
      </c>
      <c r="J14" s="321">
        <v>329064</v>
      </c>
      <c r="K14" s="321">
        <v>321838</v>
      </c>
      <c r="M14" s="316">
        <v>118696</v>
      </c>
      <c r="N14" s="316">
        <v>60878</v>
      </c>
      <c r="O14" s="316">
        <v>57818</v>
      </c>
      <c r="P14" s="298"/>
      <c r="Q14" s="307" t="s">
        <v>817</v>
      </c>
      <c r="R14" s="308">
        <v>851299</v>
      </c>
      <c r="S14" s="308">
        <v>406597</v>
      </c>
      <c r="T14" s="308">
        <v>444702</v>
      </c>
    </row>
    <row r="15" spans="1:20" ht="12" customHeight="1" x14ac:dyDescent="0.3">
      <c r="A15" s="319" t="s">
        <v>818</v>
      </c>
      <c r="C15" s="296" t="s">
        <v>819</v>
      </c>
      <c r="E15" s="297">
        <v>12</v>
      </c>
      <c r="F15" s="297" t="s">
        <v>566</v>
      </c>
      <c r="H15" s="320" t="s">
        <v>820</v>
      </c>
      <c r="I15" s="321">
        <v>651442</v>
      </c>
      <c r="J15" s="321">
        <v>316050</v>
      </c>
      <c r="K15" s="321">
        <v>335392</v>
      </c>
      <c r="M15" s="316">
        <v>119101</v>
      </c>
      <c r="N15" s="316">
        <v>61076</v>
      </c>
      <c r="O15" s="316">
        <v>58025</v>
      </c>
      <c r="P15" s="298"/>
      <c r="Q15" s="307" t="s">
        <v>821</v>
      </c>
      <c r="R15" s="308">
        <v>1094488</v>
      </c>
      <c r="S15" s="308">
        <v>518960</v>
      </c>
      <c r="T15" s="308">
        <v>575528</v>
      </c>
    </row>
    <row r="16" spans="1:20" ht="12" customHeight="1" x14ac:dyDescent="0.3">
      <c r="A16" s="319" t="s">
        <v>822</v>
      </c>
      <c r="C16" s="296" t="s">
        <v>823</v>
      </c>
      <c r="E16" s="297">
        <v>13</v>
      </c>
      <c r="F16" s="297" t="s">
        <v>567</v>
      </c>
      <c r="H16" s="320" t="s">
        <v>824</v>
      </c>
      <c r="I16" s="321">
        <v>640060</v>
      </c>
      <c r="J16" s="321">
        <v>303971</v>
      </c>
      <c r="K16" s="321">
        <v>336089</v>
      </c>
      <c r="M16" s="316">
        <v>119856</v>
      </c>
      <c r="N16" s="316">
        <v>61418</v>
      </c>
      <c r="O16" s="316">
        <v>58438</v>
      </c>
      <c r="P16" s="298"/>
      <c r="Q16" s="307" t="s">
        <v>825</v>
      </c>
      <c r="R16" s="308">
        <v>234948</v>
      </c>
      <c r="S16" s="308">
        <v>112703</v>
      </c>
      <c r="T16" s="308">
        <v>122245</v>
      </c>
    </row>
    <row r="17" spans="1:20" ht="12" customHeight="1" x14ac:dyDescent="0.3">
      <c r="A17" s="319" t="s">
        <v>826</v>
      </c>
      <c r="C17" s="296" t="s">
        <v>827</v>
      </c>
      <c r="E17" s="297">
        <v>14</v>
      </c>
      <c r="F17" s="297" t="s">
        <v>828</v>
      </c>
      <c r="H17" s="320" t="s">
        <v>829</v>
      </c>
      <c r="I17" s="321">
        <v>563389</v>
      </c>
      <c r="J17" s="321">
        <v>268367</v>
      </c>
      <c r="K17" s="321">
        <v>295022</v>
      </c>
      <c r="M17" s="316">
        <v>121019</v>
      </c>
      <c r="N17" s="316">
        <v>61921</v>
      </c>
      <c r="O17" s="316">
        <v>59098</v>
      </c>
      <c r="P17" s="298"/>
      <c r="Q17" s="307" t="s">
        <v>830</v>
      </c>
      <c r="R17" s="308">
        <v>147933</v>
      </c>
      <c r="S17" s="308">
        <v>68544</v>
      </c>
      <c r="T17" s="308">
        <v>79389</v>
      </c>
    </row>
    <row r="18" spans="1:20" ht="12" customHeight="1" x14ac:dyDescent="0.3">
      <c r="A18" s="319" t="s">
        <v>831</v>
      </c>
      <c r="C18" s="296" t="s">
        <v>832</v>
      </c>
      <c r="E18" s="297">
        <v>15</v>
      </c>
      <c r="F18" s="297" t="s">
        <v>569</v>
      </c>
      <c r="H18" s="320" t="s">
        <v>833</v>
      </c>
      <c r="I18" s="321">
        <v>519261</v>
      </c>
      <c r="J18" s="321">
        <v>244556</v>
      </c>
      <c r="K18" s="321">
        <v>274705</v>
      </c>
      <c r="M18" s="316">
        <v>122272</v>
      </c>
      <c r="N18" s="316">
        <v>62471</v>
      </c>
      <c r="O18" s="316">
        <v>59801</v>
      </c>
      <c r="P18" s="298"/>
      <c r="Q18" s="307" t="s">
        <v>834</v>
      </c>
      <c r="R18" s="308">
        <v>98209</v>
      </c>
      <c r="S18" s="308">
        <v>49277</v>
      </c>
      <c r="T18" s="308">
        <v>48932</v>
      </c>
    </row>
    <row r="19" spans="1:20" ht="12" customHeight="1" x14ac:dyDescent="0.3">
      <c r="A19" s="292" t="s">
        <v>835</v>
      </c>
      <c r="C19" s="296" t="s">
        <v>836</v>
      </c>
      <c r="E19" s="297">
        <v>16</v>
      </c>
      <c r="F19" s="297" t="s">
        <v>570</v>
      </c>
      <c r="H19" s="320" t="s">
        <v>837</v>
      </c>
      <c r="I19" s="321">
        <v>503389</v>
      </c>
      <c r="J19" s="321">
        <v>233302</v>
      </c>
      <c r="K19" s="321">
        <v>270087</v>
      </c>
      <c r="M19" s="316">
        <v>123722</v>
      </c>
      <c r="N19" s="316">
        <v>63080</v>
      </c>
      <c r="O19" s="316">
        <v>60642</v>
      </c>
      <c r="P19" s="298"/>
      <c r="Q19" s="307" t="s">
        <v>838</v>
      </c>
      <c r="R19" s="308">
        <v>108457</v>
      </c>
      <c r="S19" s="308">
        <v>52580</v>
      </c>
      <c r="T19" s="308">
        <v>55877</v>
      </c>
    </row>
    <row r="20" spans="1:20" ht="12" customHeight="1" x14ac:dyDescent="0.3">
      <c r="A20" s="322" t="s">
        <v>839</v>
      </c>
      <c r="C20" s="296" t="s">
        <v>840</v>
      </c>
      <c r="E20" s="297">
        <v>17</v>
      </c>
      <c r="F20" s="297" t="s">
        <v>571</v>
      </c>
      <c r="H20" s="320" t="s">
        <v>841</v>
      </c>
      <c r="I20" s="321">
        <v>439872</v>
      </c>
      <c r="J20" s="321">
        <v>200142</v>
      </c>
      <c r="K20" s="321">
        <v>239730</v>
      </c>
      <c r="M20" s="316">
        <v>125124</v>
      </c>
      <c r="N20" s="316">
        <v>63639</v>
      </c>
      <c r="O20" s="316">
        <v>61485</v>
      </c>
      <c r="P20" s="298"/>
      <c r="Q20" s="307" t="s">
        <v>842</v>
      </c>
      <c r="R20" s="308">
        <v>258212</v>
      </c>
      <c r="S20" s="308">
        <v>125944</v>
      </c>
      <c r="T20" s="308">
        <v>132268</v>
      </c>
    </row>
    <row r="21" spans="1:20" ht="12" customHeight="1" x14ac:dyDescent="0.3">
      <c r="A21" s="322" t="s">
        <v>843</v>
      </c>
      <c r="C21" s="296" t="s">
        <v>844</v>
      </c>
      <c r="E21" s="297">
        <v>18</v>
      </c>
      <c r="F21" s="297" t="s">
        <v>572</v>
      </c>
      <c r="H21" s="320" t="s">
        <v>845</v>
      </c>
      <c r="I21" s="321">
        <v>341916</v>
      </c>
      <c r="J21" s="321">
        <v>152813</v>
      </c>
      <c r="K21" s="321">
        <v>189103</v>
      </c>
      <c r="M21" s="316">
        <v>126598</v>
      </c>
      <c r="N21" s="316">
        <v>64282</v>
      </c>
      <c r="O21" s="316">
        <v>62316</v>
      </c>
      <c r="P21" s="298"/>
      <c r="Q21" s="307" t="s">
        <v>846</v>
      </c>
      <c r="R21" s="308">
        <v>24160</v>
      </c>
      <c r="S21" s="308">
        <v>12726</v>
      </c>
      <c r="T21" s="308">
        <v>11434</v>
      </c>
    </row>
    <row r="22" spans="1:20" ht="12" customHeight="1" x14ac:dyDescent="0.3">
      <c r="A22" s="322" t="s">
        <v>847</v>
      </c>
      <c r="C22" s="296" t="s">
        <v>848</v>
      </c>
      <c r="E22" s="297">
        <v>19</v>
      </c>
      <c r="F22" s="297" t="s">
        <v>573</v>
      </c>
      <c r="H22" s="320" t="s">
        <v>849</v>
      </c>
      <c r="I22" s="321">
        <v>253646</v>
      </c>
      <c r="J22" s="321">
        <v>111646</v>
      </c>
      <c r="K22" s="321">
        <v>142000</v>
      </c>
      <c r="M22" s="316">
        <v>128143</v>
      </c>
      <c r="N22" s="316">
        <v>65043</v>
      </c>
      <c r="O22" s="316">
        <v>63100</v>
      </c>
      <c r="P22" s="298"/>
      <c r="Q22" s="307" t="s">
        <v>850</v>
      </c>
      <c r="R22" s="308">
        <v>377272</v>
      </c>
      <c r="S22" s="308">
        <v>184951</v>
      </c>
      <c r="T22" s="308">
        <v>192321</v>
      </c>
    </row>
    <row r="23" spans="1:20" ht="12" customHeight="1" x14ac:dyDescent="0.3">
      <c r="A23" s="322" t="s">
        <v>851</v>
      </c>
      <c r="C23" s="296" t="s">
        <v>852</v>
      </c>
      <c r="E23" s="297">
        <v>20</v>
      </c>
      <c r="F23" s="297" t="s">
        <v>574</v>
      </c>
      <c r="H23" s="320" t="s">
        <v>853</v>
      </c>
      <c r="I23" s="321">
        <v>177853</v>
      </c>
      <c r="J23" s="321">
        <v>76747</v>
      </c>
      <c r="K23" s="321">
        <v>101106</v>
      </c>
      <c r="M23" s="316">
        <v>129625</v>
      </c>
      <c r="N23" s="316">
        <v>65820</v>
      </c>
      <c r="O23" s="316">
        <v>63805</v>
      </c>
      <c r="P23" s="298"/>
      <c r="Q23" s="307" t="s">
        <v>854</v>
      </c>
      <c r="R23" s="308">
        <v>651586</v>
      </c>
      <c r="S23" s="308">
        <v>319009</v>
      </c>
      <c r="T23" s="308">
        <v>332577</v>
      </c>
    </row>
    <row r="24" spans="1:20" ht="12" customHeight="1" x14ac:dyDescent="0.3">
      <c r="A24" s="322" t="s">
        <v>855</v>
      </c>
      <c r="C24" s="296" t="s">
        <v>856</v>
      </c>
      <c r="E24" s="297">
        <v>55</v>
      </c>
      <c r="F24" s="297" t="s">
        <v>857</v>
      </c>
      <c r="H24" s="320" t="s">
        <v>858</v>
      </c>
      <c r="I24" s="321">
        <v>113108</v>
      </c>
      <c r="J24" s="321">
        <v>45521</v>
      </c>
      <c r="K24" s="321">
        <v>67587</v>
      </c>
      <c r="M24" s="316">
        <v>131107</v>
      </c>
      <c r="N24" s="316">
        <v>66558</v>
      </c>
      <c r="O24" s="316">
        <v>64549</v>
      </c>
      <c r="P24" s="298"/>
      <c r="Q24" s="307" t="s">
        <v>859</v>
      </c>
      <c r="R24" s="308">
        <v>6296</v>
      </c>
      <c r="S24" s="308">
        <v>3268</v>
      </c>
      <c r="T24" s="308">
        <v>3028</v>
      </c>
    </row>
    <row r="25" spans="1:20" ht="12" customHeight="1" x14ac:dyDescent="0.3">
      <c r="A25" s="322" t="s">
        <v>860</v>
      </c>
      <c r="C25" s="323" t="s">
        <v>861</v>
      </c>
      <c r="E25" s="297">
        <v>66</v>
      </c>
      <c r="F25" s="297" t="s">
        <v>862</v>
      </c>
      <c r="H25" s="320" t="s">
        <v>863</v>
      </c>
      <c r="I25" s="321">
        <v>108506</v>
      </c>
      <c r="J25" s="321">
        <v>39978</v>
      </c>
      <c r="K25" s="321">
        <v>68528</v>
      </c>
      <c r="M25" s="316">
        <v>132790</v>
      </c>
      <c r="N25" s="316">
        <v>67353</v>
      </c>
      <c r="O25" s="316">
        <v>65437</v>
      </c>
      <c r="P25" s="298"/>
      <c r="Q25" s="324" t="s">
        <v>773</v>
      </c>
      <c r="R25" s="325">
        <f>SUM(R5:R24)</f>
        <v>7571345</v>
      </c>
      <c r="S25" s="325">
        <f>SUM(S5:S24)</f>
        <v>3653868</v>
      </c>
      <c r="T25" s="325">
        <f>SUM(T5:T24)</f>
        <v>3917477</v>
      </c>
    </row>
    <row r="26" spans="1:20" ht="12" customHeight="1" x14ac:dyDescent="0.3">
      <c r="A26" s="322" t="s">
        <v>269</v>
      </c>
      <c r="C26" s="296" t="s">
        <v>864</v>
      </c>
      <c r="E26" s="297">
        <v>77</v>
      </c>
      <c r="F26" s="297" t="s">
        <v>575</v>
      </c>
      <c r="M26" s="316">
        <v>133340</v>
      </c>
      <c r="N26" s="316">
        <v>67602</v>
      </c>
      <c r="O26" s="316">
        <v>65738</v>
      </c>
      <c r="P26" s="298"/>
    </row>
    <row r="27" spans="1:20" ht="12" customHeight="1" x14ac:dyDescent="0.3">
      <c r="A27" s="322" t="s">
        <v>281</v>
      </c>
      <c r="C27" s="296" t="s">
        <v>865</v>
      </c>
      <c r="E27" s="297">
        <v>88</v>
      </c>
      <c r="F27" s="297" t="s">
        <v>866</v>
      </c>
      <c r="M27" s="316">
        <v>132165</v>
      </c>
      <c r="N27" s="316">
        <v>67024</v>
      </c>
      <c r="O27" s="316">
        <v>65141</v>
      </c>
      <c r="P27" s="298"/>
      <c r="Q27" s="585" t="s">
        <v>867</v>
      </c>
      <c r="R27" s="585"/>
      <c r="S27" s="585"/>
      <c r="T27" s="585"/>
    </row>
    <row r="28" spans="1:20" ht="12" customHeight="1" x14ac:dyDescent="0.3">
      <c r="A28" s="326" t="s">
        <v>868</v>
      </c>
      <c r="C28" s="296" t="s">
        <v>869</v>
      </c>
      <c r="E28" s="297">
        <v>98</v>
      </c>
      <c r="F28" s="297" t="s">
        <v>870</v>
      </c>
      <c r="M28" s="316">
        <v>129957</v>
      </c>
      <c r="N28" s="316">
        <v>65924</v>
      </c>
      <c r="O28" s="316">
        <v>64033</v>
      </c>
      <c r="P28" s="298"/>
      <c r="Q28" s="586" t="s">
        <v>772</v>
      </c>
      <c r="R28" s="586"/>
      <c r="S28" s="586"/>
      <c r="T28" s="586"/>
    </row>
    <row r="29" spans="1:20" ht="12" customHeight="1" x14ac:dyDescent="0.3">
      <c r="A29" s="327" t="s">
        <v>871</v>
      </c>
      <c r="C29" s="296" t="s">
        <v>872</v>
      </c>
      <c r="E29" s="328"/>
      <c r="F29" s="328"/>
      <c r="M29" s="316">
        <v>127797</v>
      </c>
      <c r="N29" s="316">
        <v>64838</v>
      </c>
      <c r="O29" s="316">
        <v>62959</v>
      </c>
      <c r="P29" s="298"/>
      <c r="Q29" s="587" t="s">
        <v>782</v>
      </c>
      <c r="R29" s="588">
        <v>2015</v>
      </c>
      <c r="S29" s="588"/>
      <c r="T29" s="588"/>
    </row>
    <row r="30" spans="1:20" ht="12" customHeight="1" x14ac:dyDescent="0.3">
      <c r="A30" s="327" t="s">
        <v>873</v>
      </c>
      <c r="C30" s="296" t="s">
        <v>874</v>
      </c>
      <c r="M30" s="316">
        <v>125232</v>
      </c>
      <c r="N30" s="316">
        <v>63602</v>
      </c>
      <c r="O30" s="316">
        <v>61630</v>
      </c>
      <c r="P30" s="298"/>
      <c r="Q30" s="587"/>
      <c r="R30" s="309" t="s">
        <v>773</v>
      </c>
      <c r="S30" s="310" t="s">
        <v>774</v>
      </c>
      <c r="T30" s="311" t="s">
        <v>775</v>
      </c>
    </row>
    <row r="31" spans="1:20" ht="12" customHeight="1" x14ac:dyDescent="0.3">
      <c r="A31" s="327" t="s">
        <v>875</v>
      </c>
      <c r="C31" s="296" t="s">
        <v>876</v>
      </c>
      <c r="M31" s="316">
        <v>124055</v>
      </c>
      <c r="N31" s="316">
        <v>62761</v>
      </c>
      <c r="O31" s="316">
        <v>61294</v>
      </c>
      <c r="P31" s="298"/>
      <c r="Q31" s="312" t="s">
        <v>789</v>
      </c>
      <c r="R31" s="313"/>
      <c r="S31" s="314"/>
      <c r="T31" s="315"/>
    </row>
    <row r="32" spans="1:20" ht="12" customHeight="1" x14ac:dyDescent="0.3">
      <c r="A32" s="327" t="s">
        <v>268</v>
      </c>
      <c r="C32" s="296" t="s">
        <v>877</v>
      </c>
      <c r="M32" s="316">
        <v>125190</v>
      </c>
      <c r="N32" s="316">
        <v>62619</v>
      </c>
      <c r="O32" s="316">
        <v>62571</v>
      </c>
      <c r="P32" s="298"/>
      <c r="Q32" s="329" t="s">
        <v>773</v>
      </c>
      <c r="R32" s="330">
        <v>7878783</v>
      </c>
      <c r="S32" s="331">
        <v>3810013</v>
      </c>
      <c r="T32" s="332">
        <v>4068770</v>
      </c>
    </row>
    <row r="33" spans="1:20" ht="12" customHeight="1" x14ac:dyDescent="0.3">
      <c r="A33" s="326" t="s">
        <v>878</v>
      </c>
      <c r="C33" s="296" t="s">
        <v>879</v>
      </c>
      <c r="M33" s="316">
        <v>127692</v>
      </c>
      <c r="N33" s="316">
        <v>62895</v>
      </c>
      <c r="O33" s="316">
        <v>64797</v>
      </c>
      <c r="P33" s="298"/>
      <c r="Q33" s="333" t="s">
        <v>795</v>
      </c>
      <c r="R33" s="334">
        <v>603230</v>
      </c>
      <c r="S33" s="335">
        <v>309432</v>
      </c>
      <c r="T33" s="336">
        <v>293798</v>
      </c>
    </row>
    <row r="34" spans="1:20" ht="12" customHeight="1" x14ac:dyDescent="0.3">
      <c r="A34" s="337" t="s">
        <v>880</v>
      </c>
      <c r="C34" s="296" t="s">
        <v>881</v>
      </c>
      <c r="M34" s="316">
        <v>129742</v>
      </c>
      <c r="N34" s="316">
        <v>62993</v>
      </c>
      <c r="O34" s="316">
        <v>66749</v>
      </c>
      <c r="P34" s="298"/>
      <c r="Q34" s="333" t="s">
        <v>798</v>
      </c>
      <c r="R34" s="334">
        <v>598182</v>
      </c>
      <c r="S34" s="335">
        <v>306434</v>
      </c>
      <c r="T34" s="336">
        <v>291748</v>
      </c>
    </row>
    <row r="35" spans="1:20" ht="12" customHeight="1" x14ac:dyDescent="0.3">
      <c r="A35" s="337" t="s">
        <v>882</v>
      </c>
      <c r="C35" s="292" t="s">
        <v>883</v>
      </c>
      <c r="M35" s="316">
        <v>131768</v>
      </c>
      <c r="N35" s="316">
        <v>63030</v>
      </c>
      <c r="O35" s="316">
        <v>68738</v>
      </c>
      <c r="P35" s="298"/>
      <c r="Q35" s="333" t="s">
        <v>802</v>
      </c>
      <c r="R35" s="334">
        <v>605068</v>
      </c>
      <c r="S35" s="335">
        <v>309819</v>
      </c>
      <c r="T35" s="336">
        <v>295249</v>
      </c>
    </row>
    <row r="36" spans="1:20" ht="12" customHeight="1" x14ac:dyDescent="0.3">
      <c r="A36" s="337" t="s">
        <v>884</v>
      </c>
      <c r="C36" s="296" t="s">
        <v>792</v>
      </c>
      <c r="M36" s="316">
        <v>132712</v>
      </c>
      <c r="N36" s="316">
        <v>62862</v>
      </c>
      <c r="O36" s="316">
        <v>69850</v>
      </c>
      <c r="P36" s="298"/>
      <c r="Q36" s="333" t="s">
        <v>807</v>
      </c>
      <c r="R36" s="334">
        <v>642476</v>
      </c>
      <c r="S36" s="335">
        <v>325752</v>
      </c>
      <c r="T36" s="336">
        <v>316724</v>
      </c>
    </row>
    <row r="37" spans="1:20" ht="12" customHeight="1" x14ac:dyDescent="0.3">
      <c r="A37" s="337" t="s">
        <v>885</v>
      </c>
      <c r="C37" s="296" t="s">
        <v>886</v>
      </c>
      <c r="M37" s="316">
        <v>131882</v>
      </c>
      <c r="N37" s="316">
        <v>62354</v>
      </c>
      <c r="O37" s="316">
        <v>69528</v>
      </c>
      <c r="P37" s="298"/>
      <c r="Q37" s="333" t="s">
        <v>812</v>
      </c>
      <c r="R37" s="334">
        <v>669960</v>
      </c>
      <c r="S37" s="335">
        <v>338888</v>
      </c>
      <c r="T37" s="336">
        <v>331072</v>
      </c>
    </row>
    <row r="38" spans="1:20" ht="12" customHeight="1" x14ac:dyDescent="0.3">
      <c r="A38" s="337" t="s">
        <v>887</v>
      </c>
      <c r="C38" s="296" t="s">
        <v>888</v>
      </c>
      <c r="M38" s="316">
        <v>129823</v>
      </c>
      <c r="N38" s="316">
        <v>61588</v>
      </c>
      <c r="O38" s="316">
        <v>68235</v>
      </c>
      <c r="P38" s="298"/>
      <c r="Q38" s="333" t="s">
        <v>816</v>
      </c>
      <c r="R38" s="334">
        <v>635633</v>
      </c>
      <c r="S38" s="335">
        <v>319048</v>
      </c>
      <c r="T38" s="336">
        <v>316585</v>
      </c>
    </row>
    <row r="39" spans="1:20" ht="12" customHeight="1" x14ac:dyDescent="0.3">
      <c r="A39" s="337" t="s">
        <v>889</v>
      </c>
      <c r="C39" s="296" t="s">
        <v>890</v>
      </c>
      <c r="D39" s="338"/>
      <c r="M39" s="316">
        <v>127922</v>
      </c>
      <c r="N39" s="316">
        <v>60850</v>
      </c>
      <c r="O39" s="316">
        <v>67072</v>
      </c>
      <c r="P39" s="298"/>
      <c r="Q39" s="333" t="s">
        <v>820</v>
      </c>
      <c r="R39" s="334">
        <v>657874</v>
      </c>
      <c r="S39" s="335">
        <v>313458</v>
      </c>
      <c r="T39" s="336">
        <v>344416</v>
      </c>
    </row>
    <row r="40" spans="1:20" ht="12" customHeight="1" x14ac:dyDescent="0.3">
      <c r="A40" s="292" t="s">
        <v>891</v>
      </c>
      <c r="C40" s="296" t="s">
        <v>892</v>
      </c>
      <c r="D40" s="339"/>
      <c r="M40" s="316">
        <v>126082</v>
      </c>
      <c r="N40" s="316">
        <v>60165</v>
      </c>
      <c r="O40" s="316">
        <v>65917</v>
      </c>
      <c r="P40" s="298"/>
      <c r="Q40" s="333" t="s">
        <v>824</v>
      </c>
      <c r="R40" s="334">
        <v>614779</v>
      </c>
      <c r="S40" s="335">
        <v>293158</v>
      </c>
      <c r="T40" s="336">
        <v>321621</v>
      </c>
    </row>
    <row r="41" spans="1:20" ht="12" customHeight="1" x14ac:dyDescent="0.3">
      <c r="A41" s="340" t="s">
        <v>893</v>
      </c>
      <c r="C41" s="341" t="s">
        <v>894</v>
      </c>
      <c r="D41" s="339"/>
      <c r="M41" s="316"/>
      <c r="N41" s="316"/>
      <c r="O41" s="316"/>
      <c r="P41" s="298"/>
      <c r="Q41" s="333"/>
      <c r="R41" s="334"/>
      <c r="S41" s="335"/>
      <c r="T41" s="336"/>
    </row>
    <row r="42" spans="1:20" ht="12" customHeight="1" x14ac:dyDescent="0.3">
      <c r="A42" s="340" t="s">
        <v>895</v>
      </c>
      <c r="C42" s="342" t="s">
        <v>896</v>
      </c>
      <c r="D42" s="339"/>
      <c r="M42" s="316"/>
      <c r="N42" s="316"/>
      <c r="O42" s="316"/>
      <c r="P42" s="298"/>
      <c r="Q42" s="333"/>
      <c r="R42" s="334"/>
      <c r="S42" s="335"/>
      <c r="T42" s="336"/>
    </row>
    <row r="43" spans="1:20" ht="12" customHeight="1" x14ac:dyDescent="0.3">
      <c r="A43" s="340" t="s">
        <v>897</v>
      </c>
      <c r="C43" s="339"/>
      <c r="D43" s="339"/>
      <c r="M43" s="316"/>
      <c r="N43" s="316"/>
      <c r="O43" s="316"/>
      <c r="P43" s="298"/>
      <c r="Q43" s="333"/>
      <c r="R43" s="334"/>
      <c r="S43" s="335"/>
      <c r="T43" s="336"/>
    </row>
    <row r="44" spans="1:20" ht="12" customHeight="1" x14ac:dyDescent="0.3">
      <c r="A44" s="340" t="s">
        <v>898</v>
      </c>
      <c r="C44" s="339"/>
      <c r="D44" s="339"/>
      <c r="M44" s="316"/>
      <c r="N44" s="316"/>
      <c r="O44" s="316"/>
      <c r="P44" s="298"/>
      <c r="Q44" s="333"/>
      <c r="R44" s="334"/>
      <c r="S44" s="335"/>
      <c r="T44" s="336"/>
    </row>
    <row r="45" spans="1:20" ht="12" customHeight="1" x14ac:dyDescent="0.3">
      <c r="A45" s="340" t="s">
        <v>899</v>
      </c>
      <c r="C45" s="289"/>
      <c r="D45" s="339"/>
      <c r="M45" s="316">
        <v>123600</v>
      </c>
      <c r="N45" s="316">
        <v>59117</v>
      </c>
      <c r="O45" s="316">
        <v>64483</v>
      </c>
      <c r="P45" s="298"/>
      <c r="Q45" s="333" t="s">
        <v>829</v>
      </c>
      <c r="R45" s="334">
        <v>536343</v>
      </c>
      <c r="S45" s="335">
        <v>254902</v>
      </c>
      <c r="T45" s="336">
        <v>281441</v>
      </c>
    </row>
    <row r="46" spans="1:20" ht="12" customHeight="1" x14ac:dyDescent="0.3">
      <c r="A46" s="292" t="s">
        <v>900</v>
      </c>
      <c r="C46" s="289"/>
      <c r="D46" s="339"/>
      <c r="M46" s="316"/>
      <c r="N46" s="316"/>
      <c r="O46" s="316"/>
      <c r="P46" s="298"/>
      <c r="Q46" s="333"/>
      <c r="R46" s="334"/>
      <c r="S46" s="335"/>
      <c r="T46" s="336"/>
    </row>
    <row r="47" spans="1:20" ht="12" customHeight="1" x14ac:dyDescent="0.3">
      <c r="A47" s="340" t="s">
        <v>901</v>
      </c>
      <c r="C47" s="289"/>
      <c r="D47" s="339"/>
      <c r="M47" s="316"/>
      <c r="N47" s="316"/>
      <c r="O47" s="316"/>
      <c r="P47" s="298"/>
      <c r="Q47" s="333"/>
      <c r="R47" s="334"/>
      <c r="S47" s="335"/>
      <c r="T47" s="336"/>
    </row>
    <row r="48" spans="1:20" ht="12" customHeight="1" x14ac:dyDescent="0.3">
      <c r="A48" s="340" t="s">
        <v>902</v>
      </c>
      <c r="C48" s="289"/>
      <c r="D48" s="339"/>
      <c r="M48" s="316"/>
      <c r="N48" s="316"/>
      <c r="O48" s="316"/>
      <c r="P48" s="298"/>
      <c r="Q48" s="333"/>
      <c r="R48" s="334"/>
      <c r="S48" s="335"/>
      <c r="T48" s="336"/>
    </row>
    <row r="49" spans="1:20" ht="12" customHeight="1" x14ac:dyDescent="0.3">
      <c r="A49" s="343" t="s">
        <v>903</v>
      </c>
      <c r="C49" s="289"/>
      <c r="D49" s="339"/>
      <c r="M49" s="316">
        <v>120324</v>
      </c>
      <c r="N49" s="316">
        <v>57551</v>
      </c>
      <c r="O49" s="316">
        <v>62773</v>
      </c>
      <c r="P49" s="298"/>
      <c r="Q49" s="333" t="s">
        <v>833</v>
      </c>
      <c r="R49" s="334">
        <v>516837</v>
      </c>
      <c r="S49" s="335">
        <v>242123</v>
      </c>
      <c r="T49" s="336">
        <v>274714</v>
      </c>
    </row>
    <row r="50" spans="1:20" ht="12" customHeight="1" x14ac:dyDescent="0.3">
      <c r="A50" s="319" t="s">
        <v>904</v>
      </c>
      <c r="M50" s="316">
        <v>116606</v>
      </c>
      <c r="N50" s="316">
        <v>55686</v>
      </c>
      <c r="O50" s="316">
        <v>60920</v>
      </c>
      <c r="P50" s="298"/>
      <c r="Q50" s="333" t="s">
        <v>837</v>
      </c>
      <c r="R50" s="334">
        <v>489703</v>
      </c>
      <c r="S50" s="335">
        <v>225926</v>
      </c>
      <c r="T50" s="336">
        <v>263777</v>
      </c>
    </row>
    <row r="51" spans="1:20" ht="12" customHeight="1" x14ac:dyDescent="0.3">
      <c r="A51" s="319" t="s">
        <v>905</v>
      </c>
      <c r="M51" s="316">
        <v>112852</v>
      </c>
      <c r="N51" s="316">
        <v>53849</v>
      </c>
      <c r="O51" s="316">
        <v>59003</v>
      </c>
      <c r="P51" s="298"/>
      <c r="Q51" s="333" t="s">
        <v>841</v>
      </c>
      <c r="R51" s="334">
        <v>406084</v>
      </c>
      <c r="S51" s="335">
        <v>183930</v>
      </c>
      <c r="T51" s="336">
        <v>222154</v>
      </c>
    </row>
    <row r="52" spans="1:20" ht="12" customHeight="1" x14ac:dyDescent="0.3">
      <c r="A52" s="292" t="s">
        <v>906</v>
      </c>
      <c r="M52" s="316">
        <v>97001</v>
      </c>
      <c r="N52" s="316">
        <v>44730</v>
      </c>
      <c r="O52" s="316">
        <v>52271</v>
      </c>
      <c r="P52" s="298"/>
      <c r="Q52" s="298"/>
      <c r="R52" s="298"/>
      <c r="S52" s="298"/>
      <c r="T52" s="298"/>
    </row>
    <row r="53" spans="1:20" ht="12" customHeight="1" x14ac:dyDescent="0.3">
      <c r="A53" s="344" t="s">
        <v>274</v>
      </c>
      <c r="M53" s="316">
        <v>93445</v>
      </c>
      <c r="N53" s="316">
        <v>42931</v>
      </c>
      <c r="O53" s="316">
        <v>50514</v>
      </c>
      <c r="P53" s="298"/>
      <c r="Q53" s="298"/>
      <c r="R53" s="298"/>
      <c r="S53" s="298"/>
      <c r="T53" s="298"/>
    </row>
    <row r="54" spans="1:20" ht="12" customHeight="1" x14ac:dyDescent="0.3">
      <c r="A54" s="344" t="s">
        <v>907</v>
      </c>
      <c r="M54" s="316">
        <v>89853</v>
      </c>
      <c r="N54" s="316">
        <v>41126</v>
      </c>
      <c r="O54" s="316">
        <v>48727</v>
      </c>
      <c r="P54" s="298"/>
      <c r="Q54" s="298"/>
      <c r="R54" s="298"/>
      <c r="S54" s="298"/>
      <c r="T54" s="298"/>
    </row>
    <row r="55" spans="1:20" ht="12" customHeight="1" x14ac:dyDescent="0.3">
      <c r="A55" s="292" t="s">
        <v>908</v>
      </c>
      <c r="M55" s="316">
        <v>66807</v>
      </c>
      <c r="N55" s="316">
        <v>30117</v>
      </c>
      <c r="O55" s="316">
        <v>36690</v>
      </c>
      <c r="P55" s="298"/>
      <c r="Q55" s="298"/>
      <c r="R55" s="298"/>
      <c r="S55" s="298"/>
      <c r="T55" s="298"/>
    </row>
    <row r="56" spans="1:20" ht="12" customHeight="1" x14ac:dyDescent="0.3">
      <c r="A56" s="344" t="s">
        <v>909</v>
      </c>
      <c r="M56" s="316">
        <v>63071</v>
      </c>
      <c r="N56" s="316">
        <v>28387</v>
      </c>
      <c r="O56" s="316">
        <v>34684</v>
      </c>
      <c r="P56" s="298"/>
      <c r="Q56" s="298"/>
      <c r="R56" s="298"/>
      <c r="S56" s="298"/>
      <c r="T56" s="298"/>
    </row>
    <row r="57" spans="1:20" ht="12" customHeight="1" x14ac:dyDescent="0.3">
      <c r="A57" s="344" t="s">
        <v>910</v>
      </c>
      <c r="M57" s="316">
        <v>59761</v>
      </c>
      <c r="N57" s="316">
        <v>26856</v>
      </c>
      <c r="O57" s="316">
        <v>32905</v>
      </c>
      <c r="P57" s="298"/>
      <c r="Q57" s="298"/>
      <c r="R57" s="298"/>
      <c r="S57" s="298"/>
      <c r="T57" s="298"/>
    </row>
    <row r="58" spans="1:20" ht="12" customHeight="1" x14ac:dyDescent="0.3">
      <c r="A58" s="344" t="s">
        <v>911</v>
      </c>
      <c r="M58" s="316">
        <v>56749</v>
      </c>
      <c r="N58" s="316">
        <v>25466</v>
      </c>
      <c r="O58" s="316">
        <v>31283</v>
      </c>
      <c r="P58" s="298"/>
      <c r="Q58" s="298"/>
      <c r="R58" s="298"/>
      <c r="S58" s="298"/>
      <c r="T58" s="298"/>
    </row>
    <row r="59" spans="1:20" ht="16.5" customHeight="1" x14ac:dyDescent="0.3">
      <c r="M59" s="316">
        <v>53748</v>
      </c>
      <c r="N59" s="316">
        <v>24086</v>
      </c>
      <c r="O59" s="316">
        <v>29662</v>
      </c>
      <c r="P59" s="298"/>
      <c r="Q59" s="298"/>
      <c r="R59" s="298"/>
      <c r="S59" s="298"/>
      <c r="T59" s="298"/>
    </row>
    <row r="60" spans="1:20" ht="16.5" customHeight="1" x14ac:dyDescent="0.3">
      <c r="M60" s="316">
        <v>50833</v>
      </c>
      <c r="N60" s="316">
        <v>22745</v>
      </c>
      <c r="O60" s="316">
        <v>28088</v>
      </c>
      <c r="P60" s="298"/>
      <c r="Q60" s="298"/>
      <c r="R60" s="298"/>
      <c r="S60" s="298"/>
      <c r="T60" s="298"/>
    </row>
    <row r="61" spans="1:20" ht="16.5" customHeight="1" x14ac:dyDescent="0.3">
      <c r="M61" s="316">
        <v>47916</v>
      </c>
      <c r="N61" s="316">
        <v>21407</v>
      </c>
      <c r="O61" s="316">
        <v>26509</v>
      </c>
      <c r="P61" s="298"/>
      <c r="Q61" s="298"/>
      <c r="R61" s="298"/>
      <c r="S61" s="298"/>
      <c r="T61" s="298"/>
    </row>
    <row r="62" spans="1:20" ht="16.5" customHeight="1" x14ac:dyDescent="0.3">
      <c r="M62" s="316">
        <v>44929</v>
      </c>
      <c r="N62" s="316">
        <v>20042</v>
      </c>
      <c r="O62" s="316">
        <v>24887</v>
      </c>
      <c r="P62" s="298"/>
      <c r="Q62" s="298"/>
      <c r="R62" s="298"/>
      <c r="S62" s="298"/>
      <c r="T62" s="298"/>
    </row>
    <row r="63" spans="1:20" ht="16.5" customHeight="1" x14ac:dyDescent="0.3">
      <c r="M63" s="316">
        <v>41939</v>
      </c>
      <c r="N63" s="316">
        <v>18676</v>
      </c>
      <c r="O63" s="316">
        <v>23263</v>
      </c>
      <c r="P63" s="298"/>
      <c r="Q63" s="298"/>
      <c r="R63" s="298"/>
      <c r="S63" s="298"/>
      <c r="T63" s="298"/>
    </row>
    <row r="64" spans="1:20" ht="16.5" customHeight="1" x14ac:dyDescent="0.3">
      <c r="M64" s="316">
        <v>39086</v>
      </c>
      <c r="N64" s="316">
        <v>17369</v>
      </c>
      <c r="O64" s="316">
        <v>21717</v>
      </c>
      <c r="P64" s="298"/>
      <c r="Q64" s="298"/>
      <c r="R64" s="298"/>
      <c r="S64" s="298"/>
      <c r="T64" s="298"/>
    </row>
    <row r="65" spans="13:20" ht="16.5" customHeight="1" x14ac:dyDescent="0.3">
      <c r="M65" s="316">
        <v>36348</v>
      </c>
      <c r="N65" s="316">
        <v>16117</v>
      </c>
      <c r="O65" s="316">
        <v>20231</v>
      </c>
      <c r="P65" s="298"/>
      <c r="Q65" s="298"/>
      <c r="R65" s="298"/>
      <c r="S65" s="298"/>
      <c r="T65" s="298"/>
    </row>
    <row r="66" spans="13:20" ht="16.5" customHeight="1" x14ac:dyDescent="0.3">
      <c r="M66" s="316">
        <v>33755</v>
      </c>
      <c r="N66" s="316">
        <v>14898</v>
      </c>
      <c r="O66" s="316">
        <v>18857</v>
      </c>
      <c r="P66" s="298"/>
      <c r="Q66" s="298"/>
      <c r="R66" s="298"/>
      <c r="S66" s="298"/>
      <c r="T66" s="298"/>
    </row>
    <row r="67" spans="13:20" ht="16.5" customHeight="1" x14ac:dyDescent="0.3">
      <c r="M67" s="316">
        <v>31333</v>
      </c>
      <c r="N67" s="316">
        <v>13708</v>
      </c>
      <c r="O67" s="316">
        <v>17625</v>
      </c>
      <c r="P67" s="298"/>
      <c r="Q67" s="298"/>
      <c r="R67" s="298"/>
      <c r="S67" s="298"/>
      <c r="T67" s="298"/>
    </row>
    <row r="68" spans="13:20" ht="16.5" customHeight="1" x14ac:dyDescent="0.3">
      <c r="M68" s="316">
        <v>28832</v>
      </c>
      <c r="N68" s="316">
        <v>12440</v>
      </c>
      <c r="O68" s="316">
        <v>16392</v>
      </c>
      <c r="P68" s="298"/>
      <c r="Q68" s="298"/>
      <c r="R68" s="298"/>
      <c r="S68" s="298"/>
      <c r="T68" s="298"/>
    </row>
    <row r="69" spans="13:20" ht="16.5" customHeight="1" x14ac:dyDescent="0.3">
      <c r="M69" s="316">
        <v>26662</v>
      </c>
      <c r="N69" s="316">
        <v>11342</v>
      </c>
      <c r="O69" s="316">
        <v>15320</v>
      </c>
      <c r="P69" s="298"/>
      <c r="Q69" s="298"/>
      <c r="R69" s="298"/>
      <c r="S69" s="298"/>
      <c r="T69" s="298"/>
    </row>
    <row r="70" spans="13:20" ht="16.5" customHeight="1" x14ac:dyDescent="0.3">
      <c r="M70" s="316">
        <v>24625</v>
      </c>
      <c r="N70" s="316">
        <v>10306</v>
      </c>
      <c r="O70" s="316">
        <v>14319</v>
      </c>
      <c r="P70" s="298"/>
      <c r="Q70" s="298"/>
      <c r="R70" s="298"/>
      <c r="S70" s="298"/>
      <c r="T70" s="298"/>
    </row>
    <row r="71" spans="13:20" ht="16.5" customHeight="1" x14ac:dyDescent="0.3">
      <c r="M71" s="316">
        <v>22734</v>
      </c>
      <c r="N71" s="316">
        <v>9334</v>
      </c>
      <c r="O71" s="316">
        <v>13400</v>
      </c>
      <c r="P71" s="298"/>
      <c r="Q71" s="298"/>
      <c r="R71" s="298"/>
      <c r="S71" s="298"/>
      <c r="T71" s="298"/>
    </row>
    <row r="72" spans="13:20" ht="16.5" customHeight="1" x14ac:dyDescent="0.3">
      <c r="M72" s="316">
        <v>20994</v>
      </c>
      <c r="N72" s="316">
        <v>8432</v>
      </c>
      <c r="O72" s="316">
        <v>12562</v>
      </c>
      <c r="P72" s="298"/>
      <c r="Q72" s="298"/>
      <c r="R72" s="298"/>
      <c r="S72" s="298"/>
      <c r="T72" s="298"/>
    </row>
    <row r="73" spans="13:20" ht="16.5" customHeight="1" x14ac:dyDescent="0.3">
      <c r="M73" s="316">
        <v>19408</v>
      </c>
      <c r="N73" s="316">
        <v>7603</v>
      </c>
      <c r="O73" s="316">
        <v>11805</v>
      </c>
      <c r="P73" s="298"/>
      <c r="Q73" s="298"/>
      <c r="R73" s="298"/>
      <c r="S73" s="298"/>
      <c r="T73" s="298"/>
    </row>
    <row r="74" spans="13:20" ht="16.5" customHeight="1" x14ac:dyDescent="0.3">
      <c r="M74" s="316">
        <v>17988</v>
      </c>
      <c r="N74" s="316">
        <v>7002</v>
      </c>
      <c r="O74" s="316">
        <v>10986</v>
      </c>
      <c r="P74" s="298"/>
      <c r="Q74" s="298"/>
      <c r="R74" s="298"/>
      <c r="S74" s="298"/>
      <c r="T74" s="298"/>
    </row>
    <row r="75" spans="13:20" ht="16.5" customHeight="1" x14ac:dyDescent="0.3">
      <c r="M75" s="316">
        <v>16675</v>
      </c>
      <c r="N75" s="316">
        <v>6510</v>
      </c>
      <c r="O75" s="316">
        <v>10165</v>
      </c>
      <c r="P75" s="298"/>
      <c r="Q75" s="298"/>
      <c r="R75" s="298"/>
      <c r="S75" s="298"/>
      <c r="T75" s="298"/>
    </row>
    <row r="76" spans="13:20" ht="16.5" customHeight="1" x14ac:dyDescent="0.3">
      <c r="M76" s="316">
        <v>15472</v>
      </c>
      <c r="N76" s="316">
        <v>6134</v>
      </c>
      <c r="O76" s="316">
        <v>9338</v>
      </c>
      <c r="P76" s="298"/>
      <c r="Q76" s="298"/>
      <c r="R76" s="298"/>
      <c r="S76" s="298"/>
      <c r="T76" s="298"/>
    </row>
    <row r="77" spans="13:20" ht="16.5" customHeight="1" x14ac:dyDescent="0.3">
      <c r="M77" s="307">
        <v>89747</v>
      </c>
      <c r="N77" s="307">
        <v>33084</v>
      </c>
      <c r="O77" s="307">
        <v>56663</v>
      </c>
      <c r="P77" s="298"/>
      <c r="Q77" s="298"/>
      <c r="R77" s="298"/>
      <c r="S77" s="298"/>
      <c r="T77" s="298"/>
    </row>
  </sheetData>
  <mergeCells count="9">
    <mergeCell ref="Q27:T27"/>
    <mergeCell ref="Q28:T28"/>
    <mergeCell ref="Q29:Q30"/>
    <mergeCell ref="R29:T29"/>
    <mergeCell ref="H1:K1"/>
    <mergeCell ref="L1:O1"/>
    <mergeCell ref="Q1:T1"/>
    <mergeCell ref="H2:K2"/>
    <mergeCell ref="H5:H6"/>
  </mergeCells>
  <dataValidations count="1">
    <dataValidation type="list" allowBlank="1" showInputMessage="1" showErrorMessage="1" sqref="A12 IW12 SS12 ACO12">
      <formula1>$A$15:$A$50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MK37"/>
  <sheetViews>
    <sheetView showGridLines="0" zoomScale="70" zoomScaleNormal="70" workbookViewId="0">
      <selection activeCell="C16" sqref="C16"/>
    </sheetView>
  </sheetViews>
  <sheetFormatPr baseColWidth="10" defaultColWidth="11.42578125" defaultRowHeight="24" x14ac:dyDescent="0.35"/>
  <cols>
    <col min="1" max="1" width="6.7109375" style="345" customWidth="1"/>
    <col min="2" max="2" width="56.28515625" style="346" customWidth="1"/>
    <col min="3" max="3" width="145.5703125" style="347" customWidth="1"/>
    <col min="4" max="4" width="11.42578125" style="348"/>
    <col min="5" max="5" width="11.42578125" style="349" hidden="1"/>
    <col min="6" max="256" width="11.42578125" style="350" hidden="1"/>
    <col min="257" max="257" width="47.7109375" style="350" hidden="1" customWidth="1"/>
    <col min="258" max="258" width="103.7109375" style="350" hidden="1" customWidth="1"/>
    <col min="259" max="512" width="11.42578125" style="350" hidden="1"/>
    <col min="513" max="513" width="47.7109375" style="350" hidden="1" customWidth="1"/>
    <col min="514" max="514" width="103.7109375" style="350" hidden="1" customWidth="1"/>
    <col min="515" max="768" width="11.42578125" style="350" hidden="1"/>
    <col min="769" max="769" width="47.7109375" style="350" hidden="1" customWidth="1"/>
    <col min="770" max="770" width="103.7109375" style="350" hidden="1" customWidth="1"/>
    <col min="771" max="1025" width="11.42578125" style="350" hidden="1"/>
  </cols>
  <sheetData>
    <row r="1" spans="1:4" s="350" customFormat="1" x14ac:dyDescent="0.35">
      <c r="A1" s="351"/>
      <c r="B1" s="352"/>
      <c r="C1" s="353"/>
      <c r="D1" s="353"/>
    </row>
    <row r="2" spans="1:4" s="350" customFormat="1" x14ac:dyDescent="0.35">
      <c r="A2" s="345"/>
      <c r="B2" s="448" t="s">
        <v>912</v>
      </c>
      <c r="C2" s="448"/>
    </row>
    <row r="3" spans="1:4" s="350" customFormat="1" x14ac:dyDescent="0.35">
      <c r="A3" s="351"/>
      <c r="B3" s="353"/>
      <c r="C3" s="353"/>
      <c r="D3" s="353"/>
    </row>
    <row r="4" spans="1:4" s="350" customFormat="1" ht="54" x14ac:dyDescent="0.35">
      <c r="A4" s="351"/>
      <c r="B4" s="354" t="s">
        <v>913</v>
      </c>
      <c r="C4" s="355" t="s">
        <v>914</v>
      </c>
      <c r="D4" s="356"/>
    </row>
    <row r="5" spans="1:4" s="350" customFormat="1" ht="81" x14ac:dyDescent="0.35">
      <c r="A5" s="351"/>
      <c r="B5" s="357" t="s">
        <v>915</v>
      </c>
      <c r="C5" s="358" t="s">
        <v>916</v>
      </c>
      <c r="D5" s="356"/>
    </row>
    <row r="6" spans="1:4" s="350" customFormat="1" ht="121.5" x14ac:dyDescent="0.35">
      <c r="A6" s="351"/>
      <c r="B6" s="357" t="s">
        <v>917</v>
      </c>
      <c r="C6" s="358" t="s">
        <v>918</v>
      </c>
      <c r="D6" s="356"/>
    </row>
    <row r="7" spans="1:4" s="350" customFormat="1" ht="81" x14ac:dyDescent="0.35">
      <c r="A7" s="351"/>
      <c r="B7" s="357" t="s">
        <v>919</v>
      </c>
      <c r="C7" s="358" t="s">
        <v>920</v>
      </c>
      <c r="D7" s="356"/>
    </row>
    <row r="8" spans="1:4" s="350" customFormat="1" ht="27" x14ac:dyDescent="0.35">
      <c r="A8" s="351"/>
      <c r="B8" s="357" t="s">
        <v>921</v>
      </c>
      <c r="C8" s="358" t="s">
        <v>922</v>
      </c>
      <c r="D8" s="356"/>
    </row>
    <row r="9" spans="1:4" s="350" customFormat="1" ht="40.5" x14ac:dyDescent="0.35">
      <c r="A9" s="351"/>
      <c r="B9" s="357" t="s">
        <v>923</v>
      </c>
      <c r="C9" s="358" t="s">
        <v>924</v>
      </c>
      <c r="D9" s="356"/>
    </row>
    <row r="10" spans="1:4" s="350" customFormat="1" ht="67.5" x14ac:dyDescent="0.35">
      <c r="A10" s="351"/>
      <c r="B10" s="357" t="s">
        <v>925</v>
      </c>
      <c r="C10" s="358" t="s">
        <v>926</v>
      </c>
      <c r="D10" s="356"/>
    </row>
    <row r="11" spans="1:4" s="350" customFormat="1" ht="108" x14ac:dyDescent="0.35">
      <c r="A11" s="351"/>
      <c r="B11" s="359" t="s">
        <v>927</v>
      </c>
      <c r="C11" s="358" t="s">
        <v>928</v>
      </c>
      <c r="D11" s="356"/>
    </row>
    <row r="12" spans="1:4" s="350" customFormat="1" ht="121.5" x14ac:dyDescent="0.35">
      <c r="A12" s="351"/>
      <c r="B12" s="360" t="s">
        <v>929</v>
      </c>
      <c r="C12" s="358" t="s">
        <v>930</v>
      </c>
      <c r="D12" s="356"/>
    </row>
    <row r="13" spans="1:4" s="350" customFormat="1" ht="54" x14ac:dyDescent="0.35">
      <c r="A13" s="351"/>
      <c r="B13" s="359" t="s">
        <v>931</v>
      </c>
      <c r="C13" s="358" t="s">
        <v>932</v>
      </c>
      <c r="D13" s="356"/>
    </row>
    <row r="14" spans="1:4" s="350" customFormat="1" x14ac:dyDescent="0.35">
      <c r="A14" s="351"/>
      <c r="B14" s="361"/>
      <c r="C14" s="358"/>
      <c r="D14" s="356"/>
    </row>
    <row r="15" spans="1:4" s="350" customFormat="1" ht="27" x14ac:dyDescent="0.35">
      <c r="A15" s="351"/>
      <c r="B15" s="359" t="s">
        <v>933</v>
      </c>
      <c r="C15" s="358" t="s">
        <v>934</v>
      </c>
      <c r="D15" s="356"/>
    </row>
    <row r="16" spans="1:4" s="350" customFormat="1" ht="121.5" x14ac:dyDescent="0.35">
      <c r="A16" s="351"/>
      <c r="B16" s="359" t="s">
        <v>935</v>
      </c>
      <c r="C16" s="358" t="s">
        <v>936</v>
      </c>
      <c r="D16" s="356"/>
    </row>
    <row r="17" spans="1:5" s="350" customFormat="1" ht="27" x14ac:dyDescent="0.35">
      <c r="A17" s="351"/>
      <c r="B17" s="359" t="s">
        <v>937</v>
      </c>
      <c r="C17" s="358" t="s">
        <v>938</v>
      </c>
      <c r="D17" s="356"/>
    </row>
    <row r="18" spans="1:5" s="350" customFormat="1" x14ac:dyDescent="0.35">
      <c r="A18" s="351"/>
      <c r="B18" s="359" t="s">
        <v>390</v>
      </c>
      <c r="C18" s="358" t="s">
        <v>939</v>
      </c>
      <c r="D18" s="356"/>
    </row>
    <row r="19" spans="1:5" s="350" customFormat="1" x14ac:dyDescent="0.35">
      <c r="A19" s="351"/>
      <c r="B19" s="359" t="s">
        <v>940</v>
      </c>
      <c r="C19" s="358" t="s">
        <v>941</v>
      </c>
      <c r="D19" s="356"/>
    </row>
    <row r="20" spans="1:5" s="350" customFormat="1" ht="67.5" x14ac:dyDescent="0.35">
      <c r="A20" s="351"/>
      <c r="B20" s="359" t="s">
        <v>942</v>
      </c>
      <c r="C20" s="358" t="s">
        <v>943</v>
      </c>
      <c r="D20" s="356"/>
    </row>
    <row r="21" spans="1:5" s="350" customFormat="1" ht="27" x14ac:dyDescent="0.35">
      <c r="A21" s="351"/>
      <c r="B21" s="359" t="s">
        <v>944</v>
      </c>
      <c r="C21" s="358" t="s">
        <v>945</v>
      </c>
      <c r="D21" s="356"/>
    </row>
    <row r="22" spans="1:5" s="350" customFormat="1" ht="40.5" x14ac:dyDescent="0.35">
      <c r="A22" s="351"/>
      <c r="B22" s="359" t="s">
        <v>946</v>
      </c>
      <c r="C22" s="358" t="s">
        <v>947</v>
      </c>
      <c r="D22" s="356"/>
    </row>
    <row r="23" spans="1:5" s="350" customFormat="1" x14ac:dyDescent="0.35">
      <c r="A23" s="351"/>
      <c r="B23" s="359" t="s">
        <v>948</v>
      </c>
      <c r="C23" s="358" t="s">
        <v>949</v>
      </c>
      <c r="D23" s="356"/>
    </row>
    <row r="24" spans="1:5" s="350" customFormat="1" ht="27" x14ac:dyDescent="0.35">
      <c r="A24" s="351"/>
      <c r="B24" s="359" t="s">
        <v>532</v>
      </c>
      <c r="C24" s="358" t="s">
        <v>950</v>
      </c>
      <c r="D24" s="356"/>
    </row>
    <row r="25" spans="1:5" s="350" customFormat="1" x14ac:dyDescent="0.35">
      <c r="A25" s="351"/>
      <c r="B25" s="359" t="s">
        <v>951</v>
      </c>
      <c r="C25" s="358" t="s">
        <v>952</v>
      </c>
      <c r="D25" s="356"/>
    </row>
    <row r="26" spans="1:5" s="350" customFormat="1" x14ac:dyDescent="0.35">
      <c r="A26" s="351"/>
      <c r="B26" s="359" t="s">
        <v>953</v>
      </c>
      <c r="C26" s="358" t="s">
        <v>954</v>
      </c>
      <c r="D26" s="356"/>
    </row>
    <row r="27" spans="1:5" s="350" customFormat="1" ht="27" x14ac:dyDescent="0.35">
      <c r="A27" s="351"/>
      <c r="B27" s="359" t="s">
        <v>955</v>
      </c>
      <c r="C27" s="358" t="s">
        <v>956</v>
      </c>
      <c r="D27" s="356"/>
    </row>
    <row r="28" spans="1:5" s="350" customFormat="1" ht="135" x14ac:dyDescent="0.35">
      <c r="A28" s="351"/>
      <c r="B28" s="359" t="s">
        <v>957</v>
      </c>
      <c r="C28" s="358" t="s">
        <v>958</v>
      </c>
      <c r="D28" s="356"/>
    </row>
    <row r="29" spans="1:5" s="350" customFormat="1" ht="81" x14ac:dyDescent="0.35">
      <c r="A29" s="351"/>
      <c r="B29" s="359" t="s">
        <v>959</v>
      </c>
      <c r="C29" s="358" t="s">
        <v>960</v>
      </c>
      <c r="D29" s="356"/>
    </row>
    <row r="30" spans="1:5" s="350" customFormat="1" ht="54" x14ac:dyDescent="0.35">
      <c r="A30" s="351"/>
      <c r="B30" s="362" t="s">
        <v>961</v>
      </c>
      <c r="C30" s="363" t="s">
        <v>962</v>
      </c>
      <c r="D30" s="356"/>
    </row>
    <row r="31" spans="1:5" s="350" customFormat="1" x14ac:dyDescent="0.35">
      <c r="A31" s="351"/>
      <c r="B31" s="364"/>
      <c r="C31" s="356"/>
      <c r="D31" s="236"/>
    </row>
    <row r="32" spans="1:5" x14ac:dyDescent="0.35">
      <c r="E32" s="350"/>
    </row>
    <row r="33" spans="5:5" x14ac:dyDescent="0.35">
      <c r="E33" s="350"/>
    </row>
    <row r="34" spans="5:5" x14ac:dyDescent="0.35">
      <c r="E34" s="350"/>
    </row>
    <row r="35" spans="5:5" x14ac:dyDescent="0.35">
      <c r="E35" s="350"/>
    </row>
    <row r="36" spans="5:5" x14ac:dyDescent="0.35">
      <c r="E36" s="350"/>
    </row>
    <row r="37" spans="5:5" x14ac:dyDescent="0.35">
      <c r="E37" s="350"/>
    </row>
  </sheetData>
  <mergeCells count="1">
    <mergeCell ref="B2:C2"/>
  </mergeCells>
  <pageMargins left="0.25" right="0.25" top="0.75" bottom="0.75" header="0.51180555555555496" footer="0.51180555555555496"/>
  <pageSetup scale="55"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MK38"/>
  <sheetViews>
    <sheetView zoomScale="70" zoomScaleNormal="70" workbookViewId="0">
      <selection activeCell="D20" sqref="D20"/>
    </sheetView>
  </sheetViews>
  <sheetFormatPr baseColWidth="10" defaultColWidth="11.42578125" defaultRowHeight="15" zeroHeight="1" x14ac:dyDescent="0.25"/>
  <cols>
    <col min="1" max="2" width="3.7109375" style="365" customWidth="1"/>
    <col min="3" max="3" width="32.140625" style="366" customWidth="1"/>
    <col min="4" max="4" width="224" style="365" customWidth="1"/>
    <col min="5" max="5" width="3.5703125" style="365" customWidth="1"/>
    <col min="6" max="6" width="11.42578125" style="365"/>
    <col min="7" max="7" width="11.42578125" style="365" hidden="1"/>
    <col min="8" max="8" width="10.42578125" style="365" hidden="1" customWidth="1"/>
    <col min="9" max="9" width="11.42578125" style="365" hidden="1"/>
    <col min="10" max="10" width="16.85546875" style="365" hidden="1" customWidth="1"/>
    <col min="11" max="258" width="11.42578125" style="365" hidden="1"/>
    <col min="259" max="259" width="47.7109375" style="365" hidden="1" customWidth="1"/>
    <col min="260" max="260" width="103.7109375" style="365" hidden="1" customWidth="1"/>
    <col min="261" max="514" width="11.42578125" style="365" hidden="1"/>
    <col min="515" max="515" width="47.7109375" style="365" hidden="1" customWidth="1"/>
    <col min="516" max="516" width="103.7109375" style="365" hidden="1" customWidth="1"/>
    <col min="517" max="770" width="11.42578125" style="365" hidden="1"/>
    <col min="771" max="771" width="47.7109375" style="365" hidden="1" customWidth="1"/>
    <col min="772" max="772" width="103.7109375" style="365" hidden="1" customWidth="1"/>
    <col min="773" max="1025" width="11.42578125" style="365" hidden="1"/>
  </cols>
  <sheetData>
    <row r="1" spans="1:6" ht="44.25" customHeight="1" x14ac:dyDescent="0.35">
      <c r="A1" s="367"/>
      <c r="B1" s="367"/>
      <c r="C1" s="592" t="s">
        <v>963</v>
      </c>
      <c r="D1" s="592"/>
      <c r="E1" s="368"/>
      <c r="F1" s="367"/>
    </row>
    <row r="2" spans="1:6" x14ac:dyDescent="0.25">
      <c r="A2" s="367"/>
      <c r="B2" s="367"/>
      <c r="C2" s="367"/>
      <c r="D2" s="367"/>
      <c r="E2" s="367"/>
      <c r="F2" s="367"/>
    </row>
    <row r="3" spans="1:6" x14ac:dyDescent="0.25">
      <c r="A3" s="367"/>
      <c r="B3" s="367"/>
      <c r="C3" s="369" t="s">
        <v>964</v>
      </c>
      <c r="D3" s="370"/>
      <c r="E3" s="367"/>
      <c r="F3" s="367"/>
    </row>
    <row r="4" spans="1:6" x14ac:dyDescent="0.25">
      <c r="A4" s="367"/>
      <c r="B4" s="367"/>
      <c r="C4" s="371"/>
      <c r="D4" s="367"/>
      <c r="E4" s="367"/>
      <c r="F4" s="367"/>
    </row>
    <row r="5" spans="1:6" ht="16.5" x14ac:dyDescent="0.25">
      <c r="A5" s="367"/>
      <c r="B5" s="372">
        <v>1</v>
      </c>
      <c r="C5" s="593" t="s">
        <v>965</v>
      </c>
      <c r="D5" s="593"/>
      <c r="E5" s="373"/>
      <c r="F5" s="367"/>
    </row>
    <row r="6" spans="1:6" ht="16.5" x14ac:dyDescent="0.25">
      <c r="A6" s="367"/>
      <c r="B6" s="372">
        <v>2</v>
      </c>
      <c r="C6" s="593" t="s">
        <v>966</v>
      </c>
      <c r="D6" s="593"/>
      <c r="E6" s="373"/>
      <c r="F6" s="367"/>
    </row>
    <row r="7" spans="1:6" ht="16.5" x14ac:dyDescent="0.25">
      <c r="A7" s="367"/>
      <c r="B7" s="372">
        <v>3</v>
      </c>
      <c r="C7" s="593" t="s">
        <v>967</v>
      </c>
      <c r="D7" s="593"/>
      <c r="E7" s="373"/>
      <c r="F7" s="367"/>
    </row>
    <row r="8" spans="1:6" ht="16.5" x14ac:dyDescent="0.25">
      <c r="A8" s="367"/>
      <c r="B8" s="372">
        <v>4</v>
      </c>
      <c r="C8" s="594" t="s">
        <v>968</v>
      </c>
      <c r="D8" s="594"/>
      <c r="E8" s="374"/>
      <c r="F8" s="367"/>
    </row>
    <row r="9" spans="1:6" ht="45" customHeight="1" x14ac:dyDescent="0.25">
      <c r="A9" s="367"/>
      <c r="B9" s="372">
        <v>5</v>
      </c>
      <c r="C9" s="593" t="s">
        <v>969</v>
      </c>
      <c r="D9" s="593"/>
      <c r="E9" s="373"/>
      <c r="F9" s="367"/>
    </row>
    <row r="10" spans="1:6" ht="12.75" customHeight="1" x14ac:dyDescent="0.25">
      <c r="A10" s="367"/>
      <c r="B10" s="372">
        <v>6</v>
      </c>
      <c r="C10" s="593" t="s">
        <v>970</v>
      </c>
      <c r="D10" s="593"/>
      <c r="E10" s="373"/>
      <c r="F10" s="367"/>
    </row>
    <row r="11" spans="1:6" ht="31.5" customHeight="1" x14ac:dyDescent="0.25">
      <c r="A11" s="367"/>
      <c r="B11" s="372">
        <v>7</v>
      </c>
      <c r="C11" s="593" t="s">
        <v>971</v>
      </c>
      <c r="D11" s="593"/>
      <c r="E11" s="373"/>
      <c r="F11" s="367"/>
    </row>
    <row r="12" spans="1:6" ht="9.75" customHeight="1" x14ac:dyDescent="0.3">
      <c r="A12" s="367"/>
      <c r="B12" s="372">
        <v>8</v>
      </c>
      <c r="C12" s="375" t="s">
        <v>972</v>
      </c>
      <c r="D12" s="375"/>
      <c r="E12" s="367"/>
      <c r="F12" s="367"/>
    </row>
    <row r="13" spans="1:6" ht="15.75" customHeight="1" x14ac:dyDescent="0.3">
      <c r="A13" s="367"/>
      <c r="B13" s="372">
        <v>9</v>
      </c>
      <c r="C13" s="375" t="s">
        <v>973</v>
      </c>
      <c r="D13" s="375"/>
      <c r="E13" s="367"/>
      <c r="F13" s="367"/>
    </row>
    <row r="14" spans="1:6" ht="15.75" customHeight="1" x14ac:dyDescent="0.25">
      <c r="A14" s="367"/>
      <c r="B14" s="372">
        <v>10</v>
      </c>
      <c r="C14" s="595" t="s">
        <v>974</v>
      </c>
      <c r="D14" s="595"/>
      <c r="E14" s="376"/>
      <c r="F14" s="367"/>
    </row>
    <row r="15" spans="1:6" ht="13.5" customHeight="1" x14ac:dyDescent="0.25">
      <c r="A15" s="377"/>
      <c r="B15" s="372">
        <v>11</v>
      </c>
      <c r="C15" s="595" t="s">
        <v>975</v>
      </c>
      <c r="D15" s="595"/>
      <c r="E15" s="377"/>
      <c r="F15" s="367"/>
    </row>
    <row r="16" spans="1:6" ht="15.75" customHeight="1" x14ac:dyDescent="0.25">
      <c r="A16" s="378"/>
      <c r="B16" s="372">
        <v>12</v>
      </c>
      <c r="C16" s="595" t="s">
        <v>976</v>
      </c>
      <c r="D16" s="595"/>
      <c r="E16" s="377"/>
      <c r="F16" s="378"/>
    </row>
    <row r="17" spans="1:6" ht="15.75" customHeight="1" x14ac:dyDescent="0.25">
      <c r="A17" s="378"/>
      <c r="B17" s="378"/>
      <c r="C17" s="378"/>
      <c r="D17" s="378"/>
      <c r="E17" s="379"/>
      <c r="F17" s="378"/>
    </row>
    <row r="18" spans="1:6" ht="13.5" customHeight="1" x14ac:dyDescent="0.25">
      <c r="A18" s="367"/>
      <c r="B18" s="367"/>
      <c r="C18" s="367"/>
      <c r="D18" s="367"/>
      <c r="E18" s="367"/>
      <c r="F18" s="367"/>
    </row>
    <row r="19" spans="1:6" ht="15" customHeight="1" x14ac:dyDescent="0.25">
      <c r="A19" s="380"/>
      <c r="B19" s="380"/>
      <c r="C19" s="381" t="s">
        <v>977</v>
      </c>
      <c r="D19" s="381" t="s">
        <v>978</v>
      </c>
      <c r="E19" s="382"/>
      <c r="F19" s="380"/>
    </row>
    <row r="20" spans="1:6" ht="147.75" customHeight="1" x14ac:dyDescent="0.25">
      <c r="A20" s="367"/>
      <c r="B20" s="367"/>
      <c r="C20" s="383" t="s">
        <v>979</v>
      </c>
      <c r="D20" s="384" t="s">
        <v>980</v>
      </c>
      <c r="E20" s="385"/>
      <c r="F20" s="367"/>
    </row>
    <row r="21" spans="1:6" ht="195" customHeight="1" x14ac:dyDescent="0.25">
      <c r="A21" s="367"/>
      <c r="B21" s="367"/>
      <c r="C21" s="383" t="s">
        <v>981</v>
      </c>
      <c r="D21" s="386" t="s">
        <v>982</v>
      </c>
      <c r="E21" s="385"/>
      <c r="F21" s="367"/>
    </row>
    <row r="22" spans="1:6" ht="245.25" customHeight="1" x14ac:dyDescent="0.25">
      <c r="A22" s="367"/>
      <c r="B22" s="367"/>
      <c r="C22" s="383" t="s">
        <v>983</v>
      </c>
      <c r="D22" s="386" t="s">
        <v>984</v>
      </c>
      <c r="E22" s="385"/>
      <c r="F22" s="367"/>
    </row>
    <row r="23" spans="1:6" ht="324.75" customHeight="1" x14ac:dyDescent="0.25">
      <c r="A23" s="367"/>
      <c r="B23" s="367"/>
      <c r="C23" s="387" t="s">
        <v>985</v>
      </c>
      <c r="D23" s="386" t="s">
        <v>986</v>
      </c>
      <c r="E23" s="385"/>
      <c r="F23" s="367"/>
    </row>
    <row r="24" spans="1:6" ht="202.5" customHeight="1" x14ac:dyDescent="0.25">
      <c r="A24" s="367"/>
      <c r="B24" s="367"/>
      <c r="C24" s="383" t="s">
        <v>987</v>
      </c>
      <c r="D24" s="386" t="s">
        <v>988</v>
      </c>
      <c r="E24" s="385"/>
      <c r="F24" s="367"/>
    </row>
    <row r="25" spans="1:6" s="388" customFormat="1" ht="386.25" customHeight="1" x14ac:dyDescent="0.2">
      <c r="A25" s="367"/>
      <c r="B25" s="367"/>
      <c r="C25" s="387" t="s">
        <v>989</v>
      </c>
      <c r="D25" s="386" t="s">
        <v>990</v>
      </c>
      <c r="E25" s="385"/>
      <c r="F25" s="367"/>
    </row>
    <row r="26" spans="1:6" s="391" customFormat="1" ht="200.25" x14ac:dyDescent="0.2">
      <c r="A26" s="367"/>
      <c r="B26" s="367"/>
      <c r="C26" s="387" t="s">
        <v>991</v>
      </c>
      <c r="D26" s="389" t="s">
        <v>992</v>
      </c>
      <c r="E26" s="390"/>
      <c r="F26" s="367"/>
    </row>
    <row r="27" spans="1:6" ht="187.5" customHeight="1" x14ac:dyDescent="0.25">
      <c r="A27" s="367"/>
      <c r="B27" s="367"/>
      <c r="C27" s="392" t="s">
        <v>993</v>
      </c>
      <c r="D27" s="393" t="s">
        <v>994</v>
      </c>
      <c r="E27" s="390"/>
      <c r="F27" s="367"/>
    </row>
    <row r="28" spans="1:6" ht="231.75" customHeight="1" x14ac:dyDescent="0.25">
      <c r="A28" s="367"/>
      <c r="B28" s="367"/>
      <c r="C28" s="394"/>
      <c r="D28" s="367"/>
      <c r="E28" s="367"/>
      <c r="F28" s="367"/>
    </row>
    <row r="29" spans="1:6" ht="369.75" customHeight="1" x14ac:dyDescent="0.25">
      <c r="A29" s="367"/>
      <c r="B29" s="367"/>
      <c r="E29" s="367"/>
      <c r="F29" s="367"/>
    </row>
    <row r="30" spans="1:6" ht="100.5" customHeight="1" x14ac:dyDescent="0.25"/>
    <row r="31" spans="1:6" ht="409.5" customHeight="1" x14ac:dyDescent="0.25"/>
    <row r="32" spans="1:6" ht="182.25" customHeight="1" x14ac:dyDescent="0.25"/>
    <row r="33" ht="409.5" customHeight="1" x14ac:dyDescent="0.25"/>
    <row r="34" ht="127.5" customHeight="1" x14ac:dyDescent="0.25"/>
    <row r="35" ht="311.25" customHeight="1" x14ac:dyDescent="0.25"/>
    <row r="36" x14ac:dyDescent="0.25"/>
    <row r="37" x14ac:dyDescent="0.25"/>
    <row r="38" x14ac:dyDescent="0.25"/>
  </sheetData>
  <mergeCells count="11">
    <mergeCell ref="C16:D16"/>
    <mergeCell ref="C9:D9"/>
    <mergeCell ref="C10:D10"/>
    <mergeCell ref="C11:D11"/>
    <mergeCell ref="C14:D14"/>
    <mergeCell ref="C15:D15"/>
    <mergeCell ref="C1:D1"/>
    <mergeCell ref="C5:D5"/>
    <mergeCell ref="C6:D6"/>
    <mergeCell ref="C7:D7"/>
    <mergeCell ref="C8:D8"/>
  </mergeCells>
  <hyperlinks>
    <hyperlink ref="C23" location="'1. SEGUIMIENTO EJECUCIÓN PRESU'!Área_de_impresión" display="EJECUCIÓN PRESUPUESTAL_x000a_"/>
    <hyperlink ref="C25" location="'2. SEGUIMIENTO METAS PRODUCTO'!_Toc461442754" display="EJECUCION DE METAS PRODUCTO Y ACTIVIDADES_x000a_"/>
    <hyperlink ref="C26" location="'4. METAS RESULTADO PDD'!Área_de_impresión" display="AVANCE METAS DE RESULTADO PLAN DE DESARROLLO_x000a_"/>
  </hyperlinks>
  <pageMargins left="0.25" right="0.25" top="0.75" bottom="0.75" header="0.51180555555555496" footer="0.51180555555555496"/>
  <pageSetup scale="38" firstPageNumber="0" orientation="portrait" horizontalDpi="300" verticalDpi="300"/>
  <colBreaks count="1" manualBreakCount="1">
    <brk id="4"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1000"/>
  <sheetViews>
    <sheetView zoomScaleNormal="100" workbookViewId="0">
      <selection activeCell="E43" sqref="E43"/>
    </sheetView>
  </sheetViews>
  <sheetFormatPr baseColWidth="10" defaultColWidth="14.42578125" defaultRowHeight="15" x14ac:dyDescent="0.25"/>
  <cols>
    <col min="1" max="2" width="11.42578125" style="415" customWidth="1"/>
    <col min="3" max="3" width="10.140625" style="415" customWidth="1"/>
    <col min="4" max="4" width="38.140625" style="415" customWidth="1"/>
    <col min="5" max="7" width="34.28515625" style="415" customWidth="1"/>
    <col min="8" max="8" width="16.140625" style="415" customWidth="1"/>
    <col min="9" max="9" width="17.85546875" style="415" customWidth="1"/>
    <col min="10" max="11" width="16.140625" style="415" customWidth="1"/>
    <col min="12" max="12" width="38.42578125" style="415" customWidth="1"/>
    <col min="13" max="13" width="52.140625" style="415" customWidth="1"/>
    <col min="14" max="15" width="11.42578125" style="415" customWidth="1"/>
    <col min="16" max="16" width="13.140625" style="415" customWidth="1"/>
    <col min="17" max="20" width="11.42578125" style="415" customWidth="1"/>
    <col min="21" max="21" width="22" style="415" customWidth="1"/>
    <col min="22" max="22" width="24.5703125" style="415" customWidth="1"/>
    <col min="23" max="23" width="23.7109375" style="415" customWidth="1"/>
    <col min="24" max="24" width="17.5703125" style="415" customWidth="1"/>
    <col min="25" max="25" width="15.5703125" style="415" customWidth="1"/>
    <col min="26" max="26" width="11.42578125" style="415" customWidth="1"/>
    <col min="27" max="27" width="18.28515625" style="415" customWidth="1"/>
    <col min="28" max="28" width="46.28515625" style="429" customWidth="1"/>
    <col min="29" max="16384" width="14.42578125" style="415"/>
  </cols>
  <sheetData>
    <row r="1" spans="1:28" ht="14.25" customHeight="1" x14ac:dyDescent="0.25">
      <c r="A1" s="410" t="s">
        <v>995</v>
      </c>
      <c r="B1" s="410" t="s">
        <v>996</v>
      </c>
      <c r="C1" s="410" t="s">
        <v>997</v>
      </c>
      <c r="D1" s="411" t="s">
        <v>998</v>
      </c>
      <c r="E1" s="411" t="s">
        <v>999</v>
      </c>
      <c r="F1" s="411" t="s">
        <v>1000</v>
      </c>
      <c r="G1" s="411" t="s">
        <v>1001</v>
      </c>
      <c r="H1" s="412" t="s">
        <v>1002</v>
      </c>
      <c r="I1" s="413" t="s">
        <v>1003</v>
      </c>
      <c r="J1" s="412" t="s">
        <v>1004</v>
      </c>
      <c r="K1" s="412" t="s">
        <v>1005</v>
      </c>
      <c r="L1" s="412" t="s">
        <v>1006</v>
      </c>
      <c r="M1" s="412" t="s">
        <v>1007</v>
      </c>
      <c r="N1" s="412" t="s">
        <v>1008</v>
      </c>
      <c r="O1" s="412" t="s">
        <v>1009</v>
      </c>
      <c r="P1" s="412" t="s">
        <v>1010</v>
      </c>
      <c r="Q1" s="412" t="s">
        <v>1011</v>
      </c>
      <c r="R1" s="412" t="s">
        <v>1012</v>
      </c>
      <c r="S1" s="412" t="s">
        <v>1013</v>
      </c>
      <c r="T1" s="412" t="s">
        <v>1014</v>
      </c>
      <c r="U1" s="412" t="s">
        <v>1015</v>
      </c>
      <c r="V1" s="410" t="s">
        <v>1016</v>
      </c>
      <c r="W1" s="410" t="s">
        <v>868</v>
      </c>
      <c r="X1" s="410" t="s">
        <v>906</v>
      </c>
      <c r="Y1" s="410" t="s">
        <v>908</v>
      </c>
      <c r="Z1" s="414"/>
      <c r="AA1" s="410" t="s">
        <v>1017</v>
      </c>
      <c r="AB1" s="410" t="s">
        <v>174</v>
      </c>
    </row>
    <row r="2" spans="1:28" ht="11.25" customHeight="1" x14ac:dyDescent="0.25">
      <c r="A2" s="414" t="s">
        <v>6</v>
      </c>
      <c r="B2" s="416" t="s">
        <v>1018</v>
      </c>
      <c r="C2" s="417">
        <v>2020</v>
      </c>
      <c r="D2" s="414" t="s">
        <v>1019</v>
      </c>
      <c r="E2" s="414" t="s">
        <v>1020</v>
      </c>
      <c r="F2" s="414" t="s">
        <v>1021</v>
      </c>
      <c r="G2" s="414" t="s">
        <v>1022</v>
      </c>
      <c r="H2" s="418" t="s">
        <v>1021</v>
      </c>
      <c r="I2" s="419">
        <v>202010010094</v>
      </c>
      <c r="J2" s="418">
        <v>7563</v>
      </c>
      <c r="K2" s="418" t="s">
        <v>1023</v>
      </c>
      <c r="L2" s="418" t="s">
        <v>1024</v>
      </c>
      <c r="M2" s="420" t="s">
        <v>576</v>
      </c>
      <c r="N2" s="418" t="s">
        <v>343</v>
      </c>
      <c r="O2" s="421" t="s">
        <v>1025</v>
      </c>
      <c r="P2" s="421" t="s">
        <v>1026</v>
      </c>
      <c r="Q2" s="418" t="s">
        <v>209</v>
      </c>
      <c r="R2" s="418" t="s">
        <v>1027</v>
      </c>
      <c r="S2" s="418" t="s">
        <v>1028</v>
      </c>
      <c r="T2" s="418" t="s">
        <v>555</v>
      </c>
      <c r="U2" s="418" t="s">
        <v>794</v>
      </c>
      <c r="V2" s="418" t="s">
        <v>839</v>
      </c>
      <c r="W2" s="418" t="s">
        <v>871</v>
      </c>
      <c r="X2" s="418" t="s">
        <v>274</v>
      </c>
      <c r="Y2" s="418" t="s">
        <v>1276</v>
      </c>
      <c r="Z2" s="414"/>
      <c r="AA2" s="418" t="s">
        <v>517</v>
      </c>
      <c r="AB2" s="422" t="s">
        <v>1029</v>
      </c>
    </row>
    <row r="3" spans="1:28" ht="11.25" customHeight="1" x14ac:dyDescent="0.25">
      <c r="A3" s="414"/>
      <c r="B3" s="416" t="s">
        <v>1030</v>
      </c>
      <c r="C3" s="417">
        <v>2021</v>
      </c>
      <c r="D3" s="423" t="s">
        <v>1031</v>
      </c>
      <c r="E3" s="414" t="s">
        <v>1032</v>
      </c>
      <c r="F3" s="414" t="s">
        <v>1033</v>
      </c>
      <c r="G3" s="414" t="s">
        <v>1034</v>
      </c>
      <c r="H3" s="418" t="s">
        <v>1035</v>
      </c>
      <c r="I3" s="419">
        <v>2020110010080</v>
      </c>
      <c r="J3" s="418">
        <v>7568</v>
      </c>
      <c r="K3" s="418" t="s">
        <v>1036</v>
      </c>
      <c r="L3" s="418" t="s">
        <v>15</v>
      </c>
      <c r="M3" s="420" t="s">
        <v>584</v>
      </c>
      <c r="N3" s="418" t="s">
        <v>336</v>
      </c>
      <c r="O3" s="421" t="s">
        <v>1037</v>
      </c>
      <c r="P3" s="421" t="s">
        <v>1038</v>
      </c>
      <c r="Q3" s="418" t="s">
        <v>94</v>
      </c>
      <c r="R3" s="418" t="s">
        <v>1039</v>
      </c>
      <c r="S3" s="418" t="s">
        <v>1040</v>
      </c>
      <c r="T3" s="418" t="s">
        <v>556</v>
      </c>
      <c r="U3" s="418" t="s">
        <v>797</v>
      </c>
      <c r="V3" s="418" t="s">
        <v>843</v>
      </c>
      <c r="W3" s="418" t="s">
        <v>873</v>
      </c>
      <c r="X3" s="418" t="s">
        <v>907</v>
      </c>
      <c r="Y3" s="418" t="s">
        <v>276</v>
      </c>
      <c r="Z3" s="414"/>
      <c r="AA3" s="418" t="s">
        <v>1041</v>
      </c>
      <c r="AB3" s="422" t="s">
        <v>1042</v>
      </c>
    </row>
    <row r="4" spans="1:28" ht="11.25" customHeight="1" x14ac:dyDescent="0.25">
      <c r="A4" s="414"/>
      <c r="B4" s="416" t="s">
        <v>1043</v>
      </c>
      <c r="C4" s="417">
        <v>2022</v>
      </c>
      <c r="D4" s="423" t="s">
        <v>1044</v>
      </c>
      <c r="E4" s="414" t="s">
        <v>1045</v>
      </c>
      <c r="F4" s="414" t="s">
        <v>1046</v>
      </c>
      <c r="G4" s="414" t="s">
        <v>1047</v>
      </c>
      <c r="H4" s="418" t="s">
        <v>1048</v>
      </c>
      <c r="I4" s="419">
        <v>2020110010091</v>
      </c>
      <c r="J4" s="418">
        <v>7570</v>
      </c>
      <c r="K4" s="418" t="s">
        <v>1049</v>
      </c>
      <c r="L4" s="418" t="s">
        <v>1050</v>
      </c>
      <c r="M4" s="420" t="s">
        <v>1277</v>
      </c>
      <c r="N4" s="418" t="s">
        <v>1051</v>
      </c>
      <c r="O4" s="421" t="s">
        <v>1052</v>
      </c>
      <c r="P4" s="421" t="s">
        <v>1053</v>
      </c>
      <c r="Q4" s="418" t="s">
        <v>1278</v>
      </c>
      <c r="R4" s="418" t="s">
        <v>1054</v>
      </c>
      <c r="S4" s="418"/>
      <c r="T4" s="418" t="s">
        <v>1055</v>
      </c>
      <c r="U4" s="418" t="s">
        <v>800</v>
      </c>
      <c r="V4" s="418" t="s">
        <v>847</v>
      </c>
      <c r="W4" s="418" t="s">
        <v>875</v>
      </c>
      <c r="X4" s="414"/>
      <c r="Y4" s="414" t="s">
        <v>1056</v>
      </c>
      <c r="Z4" s="414"/>
      <c r="AA4" s="414" t="s">
        <v>525</v>
      </c>
      <c r="AB4" s="424" t="s">
        <v>1057</v>
      </c>
    </row>
    <row r="5" spans="1:28" ht="11.25" customHeight="1" x14ac:dyDescent="0.25">
      <c r="A5" s="414"/>
      <c r="B5" s="416" t="s">
        <v>1058</v>
      </c>
      <c r="C5" s="417">
        <v>2023</v>
      </c>
      <c r="D5" s="423" t="s">
        <v>1059</v>
      </c>
      <c r="E5" s="414" t="s">
        <v>9</v>
      </c>
      <c r="F5" s="414" t="s">
        <v>1060</v>
      </c>
      <c r="G5" s="414" t="s">
        <v>1061</v>
      </c>
      <c r="H5" s="418" t="s">
        <v>1062</v>
      </c>
      <c r="I5" s="419">
        <v>2020110010093</v>
      </c>
      <c r="J5" s="418">
        <v>7573</v>
      </c>
      <c r="K5" s="418" t="s">
        <v>1063</v>
      </c>
      <c r="L5" s="418" t="s">
        <v>1064</v>
      </c>
      <c r="M5" s="420" t="s">
        <v>1279</v>
      </c>
      <c r="N5" s="418" t="s">
        <v>1065</v>
      </c>
      <c r="O5" s="418" t="s">
        <v>1278</v>
      </c>
      <c r="P5" s="421" t="s">
        <v>1066</v>
      </c>
      <c r="Q5" s="418" t="s">
        <v>1278</v>
      </c>
      <c r="R5" s="418" t="s">
        <v>1067</v>
      </c>
      <c r="S5" s="418"/>
      <c r="T5" s="418" t="s">
        <v>558</v>
      </c>
      <c r="U5" s="418" t="s">
        <v>804</v>
      </c>
      <c r="V5" s="418" t="s">
        <v>851</v>
      </c>
      <c r="W5" s="418" t="s">
        <v>268</v>
      </c>
      <c r="X5" s="414"/>
      <c r="Y5" s="414" t="s">
        <v>1068</v>
      </c>
      <c r="Z5" s="414"/>
      <c r="AA5" s="418" t="s">
        <v>1069</v>
      </c>
      <c r="AB5" s="422" t="s">
        <v>1070</v>
      </c>
    </row>
    <row r="6" spans="1:28" ht="11.25" customHeight="1" x14ac:dyDescent="0.25">
      <c r="A6" s="414"/>
      <c r="B6" s="416" t="s">
        <v>1071</v>
      </c>
      <c r="C6" s="417">
        <v>2024</v>
      </c>
      <c r="D6" s="423" t="s">
        <v>22</v>
      </c>
      <c r="E6" s="414" t="s">
        <v>1278</v>
      </c>
      <c r="F6" s="414" t="s">
        <v>11</v>
      </c>
      <c r="G6" s="414" t="s">
        <v>13</v>
      </c>
      <c r="H6" s="418" t="s">
        <v>1072</v>
      </c>
      <c r="I6" s="419">
        <v>2020110010096</v>
      </c>
      <c r="J6" s="418">
        <v>7574</v>
      </c>
      <c r="K6" s="418" t="s">
        <v>1073</v>
      </c>
      <c r="L6" s="418" t="s">
        <v>1074</v>
      </c>
      <c r="M6" s="420" t="s">
        <v>1280</v>
      </c>
      <c r="N6" s="418" t="s">
        <v>1278</v>
      </c>
      <c r="O6" s="418" t="s">
        <v>1278</v>
      </c>
      <c r="P6" s="418" t="s">
        <v>1278</v>
      </c>
      <c r="Q6" s="418" t="s">
        <v>1278</v>
      </c>
      <c r="R6" s="418" t="s">
        <v>1075</v>
      </c>
      <c r="S6" s="418"/>
      <c r="T6" s="418" t="s">
        <v>559</v>
      </c>
      <c r="U6" s="418" t="s">
        <v>809</v>
      </c>
      <c r="V6" s="418" t="s">
        <v>855</v>
      </c>
      <c r="W6" s="418"/>
      <c r="X6" s="414"/>
      <c r="Y6" s="418" t="s">
        <v>1076</v>
      </c>
      <c r="Z6" s="414"/>
      <c r="AA6" s="418" t="s">
        <v>1077</v>
      </c>
      <c r="AB6" s="422" t="s">
        <v>1078</v>
      </c>
    </row>
    <row r="7" spans="1:28" ht="11.25" customHeight="1" x14ac:dyDescent="0.25">
      <c r="A7" s="414"/>
      <c r="B7" s="416" t="s">
        <v>1079</v>
      </c>
      <c r="C7" s="414" t="s">
        <v>1278</v>
      </c>
      <c r="D7" s="414" t="s">
        <v>1080</v>
      </c>
      <c r="E7" s="414" t="s">
        <v>1278</v>
      </c>
      <c r="F7" s="414"/>
      <c r="G7" s="414"/>
      <c r="H7" s="418" t="s">
        <v>1081</v>
      </c>
      <c r="I7" s="419">
        <v>2020110010101</v>
      </c>
      <c r="J7" s="418">
        <v>7576</v>
      </c>
      <c r="K7" s="418" t="s">
        <v>1082</v>
      </c>
      <c r="L7" s="418" t="s">
        <v>1083</v>
      </c>
      <c r="M7" s="420" t="s">
        <v>1281</v>
      </c>
      <c r="N7" s="418" t="s">
        <v>1278</v>
      </c>
      <c r="O7" s="418" t="s">
        <v>1278</v>
      </c>
      <c r="P7" s="418" t="s">
        <v>1278</v>
      </c>
      <c r="Q7" s="418" t="s">
        <v>1278</v>
      </c>
      <c r="R7" s="418" t="s">
        <v>1084</v>
      </c>
      <c r="S7" s="418"/>
      <c r="T7" s="418" t="s">
        <v>560</v>
      </c>
      <c r="U7" s="418" t="s">
        <v>814</v>
      </c>
      <c r="V7" s="418" t="s">
        <v>860</v>
      </c>
      <c r="W7" s="414"/>
      <c r="X7" s="414"/>
      <c r="Y7" s="414"/>
      <c r="Z7" s="414"/>
      <c r="AA7" s="414" t="s">
        <v>528</v>
      </c>
      <c r="AB7" s="422" t="s">
        <v>1085</v>
      </c>
    </row>
    <row r="8" spans="1:28" ht="11.25" customHeight="1" x14ac:dyDescent="0.25">
      <c r="A8" s="414"/>
      <c r="B8" s="416" t="s">
        <v>28</v>
      </c>
      <c r="C8" s="414" t="s">
        <v>1278</v>
      </c>
      <c r="D8" s="414" t="s">
        <v>1086</v>
      </c>
      <c r="E8" s="414" t="s">
        <v>1278</v>
      </c>
      <c r="F8" s="414"/>
      <c r="G8" s="414"/>
      <c r="H8" s="418" t="s">
        <v>1087</v>
      </c>
      <c r="I8" s="419">
        <v>2020110010102</v>
      </c>
      <c r="J8" s="418">
        <v>7578</v>
      </c>
      <c r="K8" s="418" t="s">
        <v>1088</v>
      </c>
      <c r="L8" s="418" t="s">
        <v>1089</v>
      </c>
      <c r="M8" s="420" t="s">
        <v>1282</v>
      </c>
      <c r="N8" s="418" t="s">
        <v>1278</v>
      </c>
      <c r="O8" s="418" t="s">
        <v>1278</v>
      </c>
      <c r="P8" s="418" t="s">
        <v>1278</v>
      </c>
      <c r="Q8" s="418" t="s">
        <v>1278</v>
      </c>
      <c r="R8" s="418" t="s">
        <v>1090</v>
      </c>
      <c r="S8" s="418"/>
      <c r="T8" s="418" t="s">
        <v>561</v>
      </c>
      <c r="U8" s="418" t="s">
        <v>818</v>
      </c>
      <c r="V8" s="418" t="s">
        <v>269</v>
      </c>
      <c r="W8" s="414"/>
      <c r="X8" s="414"/>
      <c r="Y8" s="414"/>
      <c r="Z8" s="414"/>
      <c r="AA8" s="418" t="s">
        <v>1091</v>
      </c>
      <c r="AB8" s="422" t="s">
        <v>1092</v>
      </c>
    </row>
    <row r="9" spans="1:28" ht="11.25" customHeight="1" x14ac:dyDescent="0.25">
      <c r="A9" s="414"/>
      <c r="B9" s="416" t="s">
        <v>1093</v>
      </c>
      <c r="C9" s="414" t="s">
        <v>1278</v>
      </c>
      <c r="D9" s="414" t="s">
        <v>1094</v>
      </c>
      <c r="E9" s="414" t="s">
        <v>1278</v>
      </c>
      <c r="F9" s="414"/>
      <c r="G9" s="414"/>
      <c r="H9" s="418" t="s">
        <v>1095</v>
      </c>
      <c r="I9" s="419">
        <v>2020110010103</v>
      </c>
      <c r="J9" s="418">
        <v>7579</v>
      </c>
      <c r="K9" s="418" t="s">
        <v>1096</v>
      </c>
      <c r="L9" s="418" t="s">
        <v>1097</v>
      </c>
      <c r="M9" s="420" t="s">
        <v>1283</v>
      </c>
      <c r="N9" s="418" t="s">
        <v>1278</v>
      </c>
      <c r="O9" s="418" t="s">
        <v>1278</v>
      </c>
      <c r="P9" s="418" t="s">
        <v>1278</v>
      </c>
      <c r="Q9" s="418" t="s">
        <v>1278</v>
      </c>
      <c r="R9" s="418"/>
      <c r="S9" s="418"/>
      <c r="T9" s="418" t="s">
        <v>562</v>
      </c>
      <c r="U9" s="418" t="s">
        <v>822</v>
      </c>
      <c r="V9" s="418" t="s">
        <v>281</v>
      </c>
      <c r="W9" s="414"/>
      <c r="X9" s="414"/>
      <c r="Y9" s="414"/>
      <c r="Z9" s="414"/>
      <c r="AA9" s="418" t="s">
        <v>1098</v>
      </c>
      <c r="AB9" s="422" t="s">
        <v>1099</v>
      </c>
    </row>
    <row r="10" spans="1:28" ht="11.25" customHeight="1" x14ac:dyDescent="0.25">
      <c r="A10" s="414"/>
      <c r="B10" s="416" t="s">
        <v>1100</v>
      </c>
      <c r="C10" s="414" t="s">
        <v>1278</v>
      </c>
      <c r="D10" s="414" t="s">
        <v>1101</v>
      </c>
      <c r="E10" s="414" t="s">
        <v>1278</v>
      </c>
      <c r="F10" s="414"/>
      <c r="G10" s="414"/>
      <c r="H10" s="418" t="s">
        <v>1102</v>
      </c>
      <c r="I10" s="419">
        <v>2020110010104</v>
      </c>
      <c r="J10" s="418">
        <v>7581</v>
      </c>
      <c r="K10" s="418" t="s">
        <v>1103</v>
      </c>
      <c r="L10" s="418" t="s">
        <v>1104</v>
      </c>
      <c r="M10" s="420" t="s">
        <v>656</v>
      </c>
      <c r="N10" s="418" t="s">
        <v>1278</v>
      </c>
      <c r="O10" s="418" t="s">
        <v>1278</v>
      </c>
      <c r="P10" s="418" t="s">
        <v>1278</v>
      </c>
      <c r="Q10" s="418" t="s">
        <v>1278</v>
      </c>
      <c r="R10" s="418"/>
      <c r="S10" s="418"/>
      <c r="T10" s="418" t="s">
        <v>563</v>
      </c>
      <c r="U10" s="418" t="s">
        <v>826</v>
      </c>
      <c r="V10" s="418"/>
      <c r="W10" s="414"/>
      <c r="X10" s="414"/>
      <c r="Y10" s="414"/>
      <c r="Z10" s="414"/>
      <c r="AA10" s="414" t="s">
        <v>526</v>
      </c>
      <c r="AB10" s="422" t="s">
        <v>1105</v>
      </c>
    </row>
    <row r="11" spans="1:28" ht="11.25" customHeight="1" x14ac:dyDescent="0.25">
      <c r="A11" s="414"/>
      <c r="B11" s="416" t="s">
        <v>1106</v>
      </c>
      <c r="C11" s="414" t="s">
        <v>1278</v>
      </c>
      <c r="D11" s="414" t="s">
        <v>1107</v>
      </c>
      <c r="E11" s="414" t="s">
        <v>1278</v>
      </c>
      <c r="F11" s="414"/>
      <c r="G11" s="414"/>
      <c r="H11" s="418" t="s">
        <v>1108</v>
      </c>
      <c r="I11" s="419">
        <v>2020110010106</v>
      </c>
      <c r="J11" s="418">
        <v>7583</v>
      </c>
      <c r="K11" s="418" t="s">
        <v>1109</v>
      </c>
      <c r="L11" s="418" t="s">
        <v>1110</v>
      </c>
      <c r="M11" s="420" t="s">
        <v>665</v>
      </c>
      <c r="N11" s="418" t="s">
        <v>1278</v>
      </c>
      <c r="O11" s="418" t="s">
        <v>1278</v>
      </c>
      <c r="P11" s="418" t="s">
        <v>1278</v>
      </c>
      <c r="Q11" s="418" t="s">
        <v>1278</v>
      </c>
      <c r="R11" s="418"/>
      <c r="S11" s="418"/>
      <c r="T11" s="418" t="s">
        <v>564</v>
      </c>
      <c r="U11" s="418" t="s">
        <v>831</v>
      </c>
      <c r="V11" s="418"/>
      <c r="W11" s="414"/>
      <c r="X11" s="414"/>
      <c r="Y11" s="414"/>
      <c r="Z11" s="414"/>
      <c r="AA11" s="418" t="s">
        <v>1111</v>
      </c>
      <c r="AB11" s="422" t="s">
        <v>1112</v>
      </c>
    </row>
    <row r="12" spans="1:28" ht="11.25" customHeight="1" x14ac:dyDescent="0.25">
      <c r="A12" s="414"/>
      <c r="B12" s="416" t="s">
        <v>1113</v>
      </c>
      <c r="C12" s="414" t="s">
        <v>1278</v>
      </c>
      <c r="D12" s="414" t="s">
        <v>1114</v>
      </c>
      <c r="E12" s="414" t="s">
        <v>1278</v>
      </c>
      <c r="F12" s="414"/>
      <c r="G12" s="414"/>
      <c r="H12" s="418" t="s">
        <v>1115</v>
      </c>
      <c r="I12" s="419">
        <v>2020110010107</v>
      </c>
      <c r="J12" s="418">
        <v>7587</v>
      </c>
      <c r="K12" s="418" t="s">
        <v>1116</v>
      </c>
      <c r="L12" s="418" t="s">
        <v>1117</v>
      </c>
      <c r="M12" s="420" t="s">
        <v>1284</v>
      </c>
      <c r="N12" s="418" t="s">
        <v>1278</v>
      </c>
      <c r="O12" s="418" t="s">
        <v>1278</v>
      </c>
      <c r="P12" s="418" t="s">
        <v>1278</v>
      </c>
      <c r="Q12" s="418" t="s">
        <v>1278</v>
      </c>
      <c r="R12" s="418"/>
      <c r="S12" s="418"/>
      <c r="T12" s="425" t="s">
        <v>565</v>
      </c>
      <c r="U12" s="425"/>
      <c r="V12" s="418"/>
      <c r="W12" s="414"/>
      <c r="X12" s="414"/>
      <c r="Y12" s="414"/>
      <c r="Z12" s="414"/>
      <c r="AA12" s="418" t="s">
        <v>1118</v>
      </c>
      <c r="AB12" s="422" t="s">
        <v>1119</v>
      </c>
    </row>
    <row r="13" spans="1:28" ht="11.25" customHeight="1" x14ac:dyDescent="0.25">
      <c r="A13" s="414"/>
      <c r="B13" s="416" t="s">
        <v>30</v>
      </c>
      <c r="C13" s="414" t="s">
        <v>1278</v>
      </c>
      <c r="D13" s="414" t="s">
        <v>1120</v>
      </c>
      <c r="E13" s="414" t="s">
        <v>1278</v>
      </c>
      <c r="F13" s="414"/>
      <c r="G13" s="414"/>
      <c r="H13" s="418" t="s">
        <v>1121</v>
      </c>
      <c r="I13" s="419">
        <v>2020110010111</v>
      </c>
      <c r="J13" s="418">
        <v>7588</v>
      </c>
      <c r="K13" s="418" t="s">
        <v>1122</v>
      </c>
      <c r="L13" s="418" t="s">
        <v>1123</v>
      </c>
      <c r="M13" s="420" t="s">
        <v>1285</v>
      </c>
      <c r="N13" s="418" t="s">
        <v>1278</v>
      </c>
      <c r="O13" s="418" t="s">
        <v>1278</v>
      </c>
      <c r="P13" s="418" t="s">
        <v>1278</v>
      </c>
      <c r="Q13" s="418" t="s">
        <v>1278</v>
      </c>
      <c r="R13" s="418"/>
      <c r="S13" s="418"/>
      <c r="T13" s="425" t="s">
        <v>1124</v>
      </c>
      <c r="U13" s="425"/>
      <c r="V13" s="425"/>
      <c r="W13" s="414"/>
      <c r="X13" s="414"/>
      <c r="Y13" s="414"/>
      <c r="Z13" s="414"/>
      <c r="AA13" s="414" t="s">
        <v>1125</v>
      </c>
      <c r="AB13" s="422" t="s">
        <v>1126</v>
      </c>
    </row>
    <row r="14" spans="1:28" ht="11.25" customHeight="1" x14ac:dyDescent="0.25">
      <c r="A14" s="414"/>
      <c r="B14" s="414" t="s">
        <v>1278</v>
      </c>
      <c r="C14" s="414" t="s">
        <v>1278</v>
      </c>
      <c r="D14" s="414" t="s">
        <v>1127</v>
      </c>
      <c r="E14" s="414" t="s">
        <v>1278</v>
      </c>
      <c r="F14" s="414"/>
      <c r="G14" s="414"/>
      <c r="H14" s="418" t="s">
        <v>1128</v>
      </c>
      <c r="I14" s="419">
        <v>2020110010112</v>
      </c>
      <c r="J14" s="418">
        <v>7589</v>
      </c>
      <c r="K14" s="418" t="s">
        <v>1129</v>
      </c>
      <c r="L14" s="418" t="s">
        <v>1130</v>
      </c>
      <c r="M14" s="420" t="s">
        <v>1286</v>
      </c>
      <c r="N14" s="418" t="s">
        <v>1278</v>
      </c>
      <c r="O14" s="418" t="s">
        <v>1278</v>
      </c>
      <c r="P14" s="418" t="s">
        <v>1278</v>
      </c>
      <c r="Q14" s="418" t="s">
        <v>1278</v>
      </c>
      <c r="R14" s="418"/>
      <c r="S14" s="418"/>
      <c r="T14" s="425" t="s">
        <v>567</v>
      </c>
      <c r="U14" s="425"/>
      <c r="V14" s="414"/>
      <c r="W14" s="414"/>
      <c r="X14" s="414"/>
      <c r="Y14" s="414"/>
      <c r="Z14" s="414"/>
      <c r="AA14" s="418" t="s">
        <v>1131</v>
      </c>
      <c r="AB14" s="422" t="s">
        <v>1132</v>
      </c>
    </row>
    <row r="15" spans="1:28" ht="11.25" customHeight="1" x14ac:dyDescent="0.25">
      <c r="A15" s="414"/>
      <c r="B15" s="414" t="s">
        <v>1278</v>
      </c>
      <c r="C15" s="414" t="s">
        <v>1278</v>
      </c>
      <c r="D15" s="414" t="s">
        <v>1133</v>
      </c>
      <c r="E15" s="414" t="s">
        <v>1278</v>
      </c>
      <c r="F15" s="414"/>
      <c r="G15" s="414"/>
      <c r="H15" s="418" t="s">
        <v>1134</v>
      </c>
      <c r="I15" s="419">
        <v>2020110010114</v>
      </c>
      <c r="J15" s="418">
        <v>7593</v>
      </c>
      <c r="K15" s="418" t="s">
        <v>1129</v>
      </c>
      <c r="L15" s="418" t="s">
        <v>1135</v>
      </c>
      <c r="M15" s="420" t="s">
        <v>705</v>
      </c>
      <c r="N15" s="418" t="s">
        <v>1278</v>
      </c>
      <c r="O15" s="418" t="s">
        <v>1278</v>
      </c>
      <c r="P15" s="418" t="s">
        <v>1278</v>
      </c>
      <c r="Q15" s="418" t="s">
        <v>1278</v>
      </c>
      <c r="R15" s="418"/>
      <c r="S15" s="418"/>
      <c r="T15" s="425" t="s">
        <v>568</v>
      </c>
      <c r="U15" s="425"/>
      <c r="V15" s="414"/>
      <c r="W15" s="414"/>
      <c r="X15" s="414"/>
      <c r="Y15" s="414"/>
      <c r="Z15" s="414"/>
      <c r="AA15" s="418" t="s">
        <v>1136</v>
      </c>
      <c r="AB15" s="422" t="s">
        <v>1137</v>
      </c>
    </row>
    <row r="16" spans="1:28" ht="11.25" customHeight="1" x14ac:dyDescent="0.25">
      <c r="A16" s="414"/>
      <c r="B16" s="417" t="s">
        <v>1278</v>
      </c>
      <c r="C16" s="417" t="s">
        <v>1278</v>
      </c>
      <c r="D16" s="417" t="s">
        <v>1138</v>
      </c>
      <c r="E16" s="417" t="s">
        <v>1278</v>
      </c>
      <c r="F16" s="417"/>
      <c r="G16" s="417"/>
      <c r="H16" s="418" t="s">
        <v>1139</v>
      </c>
      <c r="I16" s="419">
        <v>2020110010119</v>
      </c>
      <c r="J16" s="418">
        <v>7595</v>
      </c>
      <c r="K16" s="418" t="s">
        <v>1140</v>
      </c>
      <c r="L16" s="418" t="s">
        <v>1141</v>
      </c>
      <c r="M16" s="420" t="s">
        <v>1287</v>
      </c>
      <c r="N16" s="418" t="s">
        <v>1278</v>
      </c>
      <c r="O16" s="418" t="s">
        <v>1278</v>
      </c>
      <c r="P16" s="418" t="s">
        <v>1278</v>
      </c>
      <c r="Q16" s="418" t="s">
        <v>1278</v>
      </c>
      <c r="R16" s="418"/>
      <c r="S16" s="418"/>
      <c r="T16" s="425" t="s">
        <v>569</v>
      </c>
      <c r="U16" s="425"/>
      <c r="V16" s="414"/>
      <c r="W16" s="414"/>
      <c r="X16" s="414"/>
      <c r="Y16" s="414"/>
      <c r="Z16" s="414"/>
      <c r="AA16" s="414" t="s">
        <v>1142</v>
      </c>
      <c r="AB16" s="422" t="s">
        <v>1143</v>
      </c>
    </row>
    <row r="17" spans="1:28" ht="11.25" customHeight="1" x14ac:dyDescent="0.25">
      <c r="A17" s="414"/>
      <c r="B17" s="414" t="s">
        <v>1278</v>
      </c>
      <c r="C17" s="414" t="s">
        <v>1278</v>
      </c>
      <c r="D17" s="414" t="s">
        <v>1144</v>
      </c>
      <c r="E17" s="414" t="s">
        <v>1278</v>
      </c>
      <c r="F17" s="414"/>
      <c r="G17" s="414"/>
      <c r="H17" s="418" t="s">
        <v>1145</v>
      </c>
      <c r="I17" s="419">
        <v>2020110010120</v>
      </c>
      <c r="J17" s="418">
        <v>7596</v>
      </c>
      <c r="K17" s="418" t="s">
        <v>1146</v>
      </c>
      <c r="L17" s="418" t="s">
        <v>1147</v>
      </c>
      <c r="M17" s="420" t="s">
        <v>1288</v>
      </c>
      <c r="N17" s="418" t="s">
        <v>1278</v>
      </c>
      <c r="O17" s="418" t="s">
        <v>1278</v>
      </c>
      <c r="P17" s="418" t="s">
        <v>1278</v>
      </c>
      <c r="Q17" s="418" t="s">
        <v>1278</v>
      </c>
      <c r="R17" s="418"/>
      <c r="S17" s="418"/>
      <c r="T17" s="425" t="s">
        <v>570</v>
      </c>
      <c r="U17" s="425"/>
      <c r="V17" s="414"/>
      <c r="W17" s="414"/>
      <c r="X17" s="414"/>
      <c r="Y17" s="414"/>
      <c r="Z17" s="414"/>
      <c r="AA17" s="418" t="s">
        <v>521</v>
      </c>
      <c r="AB17" s="424" t="s">
        <v>1148</v>
      </c>
    </row>
    <row r="18" spans="1:28" ht="11.25" customHeight="1" x14ac:dyDescent="0.25">
      <c r="A18" s="414"/>
      <c r="B18" s="414" t="s">
        <v>1278</v>
      </c>
      <c r="C18" s="414" t="s">
        <v>1278</v>
      </c>
      <c r="D18" s="414" t="s">
        <v>1149</v>
      </c>
      <c r="E18" s="414" t="s">
        <v>1278</v>
      </c>
      <c r="F18" s="414"/>
      <c r="G18" s="414"/>
      <c r="H18" s="418" t="s">
        <v>1150</v>
      </c>
      <c r="I18" s="419">
        <v>2020110010123</v>
      </c>
      <c r="J18" s="418">
        <v>7653</v>
      </c>
      <c r="K18" s="418" t="s">
        <v>1151</v>
      </c>
      <c r="L18" s="418" t="s">
        <v>1152</v>
      </c>
      <c r="M18" s="420" t="s">
        <v>1289</v>
      </c>
      <c r="N18" s="418" t="s">
        <v>1278</v>
      </c>
      <c r="O18" s="418" t="s">
        <v>1278</v>
      </c>
      <c r="P18" s="418" t="s">
        <v>1278</v>
      </c>
      <c r="Q18" s="418" t="s">
        <v>1278</v>
      </c>
      <c r="R18" s="418"/>
      <c r="S18" s="418"/>
      <c r="T18" s="425" t="s">
        <v>571</v>
      </c>
      <c r="U18" s="425"/>
      <c r="V18" s="414"/>
      <c r="W18" s="414"/>
      <c r="X18" s="414"/>
      <c r="Y18" s="414"/>
      <c r="Z18" s="414"/>
      <c r="AA18" s="418" t="s">
        <v>519</v>
      </c>
      <c r="AB18" s="424" t="s">
        <v>1153</v>
      </c>
    </row>
    <row r="19" spans="1:28" ht="11.25" customHeight="1" x14ac:dyDescent="0.25">
      <c r="A19" s="414"/>
      <c r="B19" s="414" t="s">
        <v>1278</v>
      </c>
      <c r="C19" s="414" t="s">
        <v>1278</v>
      </c>
      <c r="D19" s="414" t="s">
        <v>1154</v>
      </c>
      <c r="E19" s="414" t="s">
        <v>1278</v>
      </c>
      <c r="F19" s="414"/>
      <c r="G19" s="414"/>
      <c r="H19" s="418" t="s">
        <v>1155</v>
      </c>
      <c r="I19" s="419"/>
      <c r="J19" s="418"/>
      <c r="K19" s="418"/>
      <c r="L19" s="418"/>
      <c r="M19" s="420"/>
      <c r="N19" s="418" t="s">
        <v>1278</v>
      </c>
      <c r="O19" s="418" t="s">
        <v>1278</v>
      </c>
      <c r="P19" s="418" t="s">
        <v>1278</v>
      </c>
      <c r="Q19" s="418" t="s">
        <v>1278</v>
      </c>
      <c r="R19" s="418"/>
      <c r="S19" s="418"/>
      <c r="T19" s="425" t="s">
        <v>1156</v>
      </c>
      <c r="U19" s="425"/>
      <c r="V19" s="414"/>
      <c r="W19" s="414"/>
      <c r="X19" s="414"/>
      <c r="Y19" s="414"/>
      <c r="Z19" s="414"/>
      <c r="AA19" s="414" t="s">
        <v>1157</v>
      </c>
      <c r="AB19" s="424" t="s">
        <v>1158</v>
      </c>
    </row>
    <row r="20" spans="1:28" ht="11.25" customHeight="1" x14ac:dyDescent="0.25">
      <c r="A20" s="414"/>
      <c r="B20" s="414" t="s">
        <v>1278</v>
      </c>
      <c r="C20" s="414" t="s">
        <v>1278</v>
      </c>
      <c r="D20" s="414" t="s">
        <v>1159</v>
      </c>
      <c r="E20" s="414" t="s">
        <v>1278</v>
      </c>
      <c r="F20" s="414"/>
      <c r="G20" s="414"/>
      <c r="H20" s="418" t="s">
        <v>1160</v>
      </c>
      <c r="I20" s="419"/>
      <c r="J20" s="418"/>
      <c r="K20" s="418"/>
      <c r="L20" s="418"/>
      <c r="M20" s="418"/>
      <c r="N20" s="418" t="s">
        <v>1278</v>
      </c>
      <c r="O20" s="418" t="s">
        <v>1278</v>
      </c>
      <c r="P20" s="418" t="s">
        <v>1278</v>
      </c>
      <c r="Q20" s="418" t="s">
        <v>1278</v>
      </c>
      <c r="R20" s="418"/>
      <c r="S20" s="418"/>
      <c r="T20" s="425" t="s">
        <v>1161</v>
      </c>
      <c r="U20" s="425"/>
      <c r="V20" s="414"/>
      <c r="W20" s="414"/>
      <c r="X20" s="414"/>
      <c r="Y20" s="414"/>
      <c r="Z20" s="414"/>
      <c r="AA20" s="418" t="s">
        <v>1162</v>
      </c>
      <c r="AB20" s="424" t="s">
        <v>1163</v>
      </c>
    </row>
    <row r="21" spans="1:28" ht="11.25" customHeight="1" x14ac:dyDescent="0.25">
      <c r="A21" s="414"/>
      <c r="B21" s="414" t="s">
        <v>1278</v>
      </c>
      <c r="C21" s="414" t="s">
        <v>1278</v>
      </c>
      <c r="D21" s="414" t="s">
        <v>1164</v>
      </c>
      <c r="E21" s="414" t="s">
        <v>1278</v>
      </c>
      <c r="F21" s="414"/>
      <c r="G21" s="414"/>
      <c r="H21" s="418" t="s">
        <v>1165</v>
      </c>
      <c r="I21" s="418"/>
      <c r="J21" s="418"/>
      <c r="K21" s="418"/>
      <c r="L21" s="418"/>
      <c r="M21" s="418"/>
      <c r="N21" s="418" t="s">
        <v>1278</v>
      </c>
      <c r="O21" s="418" t="s">
        <v>1278</v>
      </c>
      <c r="P21" s="418" t="s">
        <v>1278</v>
      </c>
      <c r="Q21" s="418" t="s">
        <v>1278</v>
      </c>
      <c r="R21" s="418"/>
      <c r="S21" s="418"/>
      <c r="T21" s="425" t="s">
        <v>574</v>
      </c>
      <c r="U21" s="425"/>
      <c r="V21" s="414"/>
      <c r="W21" s="414"/>
      <c r="X21" s="414"/>
      <c r="Y21" s="414"/>
      <c r="Z21" s="414"/>
      <c r="AA21" s="418" t="s">
        <v>1166</v>
      </c>
      <c r="AB21" s="424" t="s">
        <v>1167</v>
      </c>
    </row>
    <row r="22" spans="1:28" ht="11.25" customHeight="1" x14ac:dyDescent="0.25">
      <c r="A22" s="414"/>
      <c r="B22" s="414" t="s">
        <v>1278</v>
      </c>
      <c r="C22" s="414" t="s">
        <v>1278</v>
      </c>
      <c r="D22" s="414" t="s">
        <v>1168</v>
      </c>
      <c r="E22" s="414" t="s">
        <v>1278</v>
      </c>
      <c r="F22" s="414"/>
      <c r="G22" s="414"/>
      <c r="H22" s="418" t="s">
        <v>1169</v>
      </c>
      <c r="I22" s="419"/>
      <c r="J22" s="418"/>
      <c r="K22" s="418"/>
      <c r="L22" s="418"/>
      <c r="M22" s="418"/>
      <c r="N22" s="418" t="s">
        <v>1278</v>
      </c>
      <c r="O22" s="418" t="s">
        <v>1278</v>
      </c>
      <c r="P22" s="418" t="s">
        <v>1278</v>
      </c>
      <c r="Q22" s="418" t="s">
        <v>1278</v>
      </c>
      <c r="R22" s="418"/>
      <c r="S22" s="418"/>
      <c r="T22" s="425" t="s">
        <v>575</v>
      </c>
      <c r="U22" s="425"/>
      <c r="V22" s="414"/>
      <c r="W22" s="414"/>
      <c r="X22" s="414"/>
      <c r="Y22" s="414"/>
      <c r="Z22" s="414"/>
      <c r="AA22" s="414" t="s">
        <v>1170</v>
      </c>
      <c r="AB22" s="424" t="s">
        <v>1171</v>
      </c>
    </row>
    <row r="23" spans="1:28" ht="11.25" customHeight="1" x14ac:dyDescent="0.25">
      <c r="A23" s="414"/>
      <c r="B23" s="414" t="s">
        <v>1278</v>
      </c>
      <c r="C23" s="414" t="s">
        <v>1278</v>
      </c>
      <c r="D23" s="414" t="s">
        <v>1172</v>
      </c>
      <c r="E23" s="414" t="s">
        <v>1278</v>
      </c>
      <c r="F23" s="414"/>
      <c r="G23" s="414"/>
      <c r="H23" s="418" t="s">
        <v>270</v>
      </c>
      <c r="I23" s="419"/>
      <c r="J23" s="418"/>
      <c r="K23" s="418"/>
      <c r="L23" s="418"/>
      <c r="M23" s="418"/>
      <c r="N23" s="418" t="s">
        <v>1278</v>
      </c>
      <c r="O23" s="418" t="s">
        <v>1278</v>
      </c>
      <c r="P23" s="418" t="s">
        <v>1278</v>
      </c>
      <c r="Q23" s="418" t="s">
        <v>1278</v>
      </c>
      <c r="R23" s="418"/>
      <c r="S23" s="418"/>
      <c r="T23" s="418" t="s">
        <v>1278</v>
      </c>
      <c r="U23" s="418"/>
      <c r="V23" s="414"/>
      <c r="W23" s="414"/>
      <c r="X23" s="414"/>
      <c r="Y23" s="414"/>
      <c r="Z23" s="414"/>
      <c r="AA23" s="418" t="s">
        <v>1173</v>
      </c>
      <c r="AB23" s="424" t="s">
        <v>1174</v>
      </c>
    </row>
    <row r="24" spans="1:28" ht="11.25" customHeight="1" x14ac:dyDescent="0.25">
      <c r="A24" s="414"/>
      <c r="B24" s="414" t="s">
        <v>1278</v>
      </c>
      <c r="C24" s="414" t="s">
        <v>1278</v>
      </c>
      <c r="D24" s="414" t="s">
        <v>1175</v>
      </c>
      <c r="E24" s="414" t="s">
        <v>1278</v>
      </c>
      <c r="F24" s="414"/>
      <c r="G24" s="414"/>
      <c r="H24" s="418" t="s">
        <v>1278</v>
      </c>
      <c r="I24" s="419"/>
      <c r="J24" s="418"/>
      <c r="K24" s="418"/>
      <c r="L24" s="418"/>
      <c r="M24" s="418"/>
      <c r="N24" s="418" t="s">
        <v>1278</v>
      </c>
      <c r="O24" s="418" t="s">
        <v>1278</v>
      </c>
      <c r="P24" s="418" t="s">
        <v>1278</v>
      </c>
      <c r="Q24" s="418" t="s">
        <v>1278</v>
      </c>
      <c r="R24" s="418"/>
      <c r="S24" s="418"/>
      <c r="T24" s="418" t="s">
        <v>1278</v>
      </c>
      <c r="U24" s="418"/>
      <c r="V24" s="414"/>
      <c r="W24" s="414"/>
      <c r="X24" s="414"/>
      <c r="Y24" s="414"/>
      <c r="Z24" s="414"/>
      <c r="AA24" s="418"/>
      <c r="AB24" s="424" t="s">
        <v>1176</v>
      </c>
    </row>
    <row r="25" spans="1:28" ht="11.25" customHeight="1" x14ac:dyDescent="0.25">
      <c r="A25" s="414"/>
      <c r="B25" s="414" t="s">
        <v>1278</v>
      </c>
      <c r="C25" s="426" t="s">
        <v>1278</v>
      </c>
      <c r="D25" s="416" t="s">
        <v>1177</v>
      </c>
      <c r="E25" s="414" t="s">
        <v>1278</v>
      </c>
      <c r="F25" s="414"/>
      <c r="G25" s="414"/>
      <c r="H25" s="418" t="s">
        <v>1278</v>
      </c>
      <c r="I25" s="419"/>
      <c r="J25" s="418"/>
      <c r="K25" s="418"/>
      <c r="L25" s="418"/>
      <c r="M25" s="418"/>
      <c r="N25" s="418" t="s">
        <v>1278</v>
      </c>
      <c r="O25" s="418" t="s">
        <v>1278</v>
      </c>
      <c r="P25" s="418" t="s">
        <v>1278</v>
      </c>
      <c r="Q25" s="418" t="s">
        <v>1278</v>
      </c>
      <c r="R25" s="418"/>
      <c r="S25" s="418"/>
      <c r="T25" s="418" t="s">
        <v>1278</v>
      </c>
      <c r="U25" s="418"/>
      <c r="V25" s="414"/>
      <c r="W25" s="414"/>
      <c r="X25" s="414"/>
      <c r="Y25" s="414"/>
      <c r="Z25" s="414"/>
      <c r="AA25" s="414"/>
      <c r="AB25" s="424" t="s">
        <v>1178</v>
      </c>
    </row>
    <row r="26" spans="1:28" ht="11.25" customHeight="1" x14ac:dyDescent="0.25">
      <c r="A26" s="414"/>
      <c r="B26" s="414" t="s">
        <v>1278</v>
      </c>
      <c r="C26" s="426" t="s">
        <v>1278</v>
      </c>
      <c r="D26" s="416" t="s">
        <v>1179</v>
      </c>
      <c r="E26" s="414" t="s">
        <v>1278</v>
      </c>
      <c r="F26" s="414"/>
      <c r="G26" s="414"/>
      <c r="H26" s="418" t="s">
        <v>1278</v>
      </c>
      <c r="I26" s="419"/>
      <c r="J26" s="418"/>
      <c r="K26" s="418"/>
      <c r="L26" s="418"/>
      <c r="M26" s="418"/>
      <c r="N26" s="418" t="s">
        <v>1278</v>
      </c>
      <c r="O26" s="418" t="s">
        <v>1278</v>
      </c>
      <c r="P26" s="418" t="s">
        <v>1278</v>
      </c>
      <c r="Q26" s="418" t="s">
        <v>1278</v>
      </c>
      <c r="R26" s="418"/>
      <c r="S26" s="418"/>
      <c r="T26" s="418" t="s">
        <v>1278</v>
      </c>
      <c r="U26" s="418"/>
      <c r="V26" s="414"/>
      <c r="W26" s="414"/>
      <c r="X26" s="414"/>
      <c r="Y26" s="414"/>
      <c r="Z26" s="414"/>
      <c r="AA26" s="414"/>
      <c r="AB26" s="422" t="s">
        <v>1180</v>
      </c>
    </row>
    <row r="27" spans="1:28" ht="11.25" customHeight="1" x14ac:dyDescent="0.25">
      <c r="A27" s="414"/>
      <c r="B27" s="414" t="s">
        <v>1278</v>
      </c>
      <c r="C27" s="426" t="s">
        <v>1278</v>
      </c>
      <c r="D27" s="416" t="s">
        <v>1181</v>
      </c>
      <c r="E27" s="414" t="s">
        <v>1278</v>
      </c>
      <c r="F27" s="414"/>
      <c r="G27" s="414"/>
      <c r="H27" s="418" t="s">
        <v>1278</v>
      </c>
      <c r="I27" s="419"/>
      <c r="J27" s="418"/>
      <c r="K27" s="418"/>
      <c r="L27" s="418"/>
      <c r="M27" s="418"/>
      <c r="N27" s="418" t="s">
        <v>1278</v>
      </c>
      <c r="O27" s="418" t="s">
        <v>1278</v>
      </c>
      <c r="P27" s="418" t="s">
        <v>1278</v>
      </c>
      <c r="Q27" s="418" t="s">
        <v>1278</v>
      </c>
      <c r="R27" s="418"/>
      <c r="S27" s="418"/>
      <c r="T27" s="418" t="s">
        <v>1278</v>
      </c>
      <c r="U27" s="418"/>
      <c r="V27" s="414"/>
      <c r="W27" s="414"/>
      <c r="X27" s="414"/>
      <c r="Y27" s="414"/>
      <c r="Z27" s="414"/>
      <c r="AA27" s="414"/>
      <c r="AB27" s="422" t="s">
        <v>1182</v>
      </c>
    </row>
    <row r="28" spans="1:28" ht="11.25" customHeight="1" x14ac:dyDescent="0.25">
      <c r="A28" s="414"/>
      <c r="B28" s="414" t="s">
        <v>1278</v>
      </c>
      <c r="C28" s="426" t="s">
        <v>1278</v>
      </c>
      <c r="D28" s="416" t="s">
        <v>1183</v>
      </c>
      <c r="E28" s="414" t="s">
        <v>1278</v>
      </c>
      <c r="F28" s="414"/>
      <c r="G28" s="414"/>
      <c r="H28" s="418" t="s">
        <v>1278</v>
      </c>
      <c r="I28" s="419"/>
      <c r="J28" s="418"/>
      <c r="K28" s="418"/>
      <c r="L28" s="418"/>
      <c r="M28" s="418"/>
      <c r="N28" s="418" t="s">
        <v>1278</v>
      </c>
      <c r="O28" s="418" t="s">
        <v>1278</v>
      </c>
      <c r="P28" s="418" t="s">
        <v>1278</v>
      </c>
      <c r="Q28" s="418" t="s">
        <v>1278</v>
      </c>
      <c r="R28" s="418"/>
      <c r="S28" s="418"/>
      <c r="T28" s="418" t="s">
        <v>1278</v>
      </c>
      <c r="U28" s="418"/>
      <c r="V28" s="414"/>
      <c r="W28" s="414"/>
      <c r="X28" s="414"/>
      <c r="Y28" s="414"/>
      <c r="Z28" s="414"/>
      <c r="AA28" s="414"/>
      <c r="AB28" s="422" t="s">
        <v>1184</v>
      </c>
    </row>
    <row r="29" spans="1:28" ht="11.25" customHeight="1" x14ac:dyDescent="0.25">
      <c r="A29" s="414"/>
      <c r="B29" s="414" t="s">
        <v>1278</v>
      </c>
      <c r="C29" s="426" t="s">
        <v>1278</v>
      </c>
      <c r="D29" s="416" t="s">
        <v>1185</v>
      </c>
      <c r="E29" s="414" t="s">
        <v>1278</v>
      </c>
      <c r="F29" s="414"/>
      <c r="G29" s="414"/>
      <c r="H29" s="418" t="s">
        <v>1278</v>
      </c>
      <c r="I29" s="419"/>
      <c r="J29" s="418"/>
      <c r="K29" s="418"/>
      <c r="L29" s="418"/>
      <c r="M29" s="418"/>
      <c r="N29" s="418" t="s">
        <v>1278</v>
      </c>
      <c r="O29" s="418" t="s">
        <v>1278</v>
      </c>
      <c r="P29" s="418" t="s">
        <v>1278</v>
      </c>
      <c r="Q29" s="418" t="s">
        <v>1278</v>
      </c>
      <c r="R29" s="418"/>
      <c r="S29" s="418"/>
      <c r="T29" s="418" t="s">
        <v>1278</v>
      </c>
      <c r="U29" s="418"/>
      <c r="V29" s="414"/>
      <c r="W29" s="414"/>
      <c r="X29" s="414"/>
      <c r="Y29" s="414"/>
      <c r="Z29" s="414"/>
      <c r="AA29" s="414"/>
      <c r="AB29" s="422" t="s">
        <v>1186</v>
      </c>
    </row>
    <row r="30" spans="1:28" ht="11.25" customHeight="1" x14ac:dyDescent="0.25">
      <c r="A30" s="414"/>
      <c r="B30" s="426" t="s">
        <v>1278</v>
      </c>
      <c r="C30" s="426" t="s">
        <v>1278</v>
      </c>
      <c r="D30" s="414" t="s">
        <v>1187</v>
      </c>
      <c r="E30" s="414" t="s">
        <v>1278</v>
      </c>
      <c r="F30" s="414"/>
      <c r="G30" s="414"/>
      <c r="H30" s="418" t="s">
        <v>1278</v>
      </c>
      <c r="I30" s="419"/>
      <c r="J30" s="418"/>
      <c r="K30" s="418"/>
      <c r="L30" s="418"/>
      <c r="M30" s="418"/>
      <c r="N30" s="418" t="s">
        <v>1278</v>
      </c>
      <c r="O30" s="418" t="s">
        <v>1278</v>
      </c>
      <c r="P30" s="418" t="s">
        <v>1278</v>
      </c>
      <c r="Q30" s="418" t="s">
        <v>1278</v>
      </c>
      <c r="R30" s="418"/>
      <c r="S30" s="418"/>
      <c r="T30" s="418" t="s">
        <v>1278</v>
      </c>
      <c r="U30" s="418"/>
      <c r="V30" s="414"/>
      <c r="W30" s="414"/>
      <c r="X30" s="414"/>
      <c r="Y30" s="414"/>
      <c r="Z30" s="414"/>
      <c r="AA30" s="414"/>
      <c r="AB30" s="422" t="s">
        <v>1188</v>
      </c>
    </row>
    <row r="31" spans="1:28" ht="11.25" customHeight="1" x14ac:dyDescent="0.25">
      <c r="A31" s="414"/>
      <c r="B31" s="414" t="s">
        <v>1278</v>
      </c>
      <c r="C31" s="414" t="s">
        <v>1278</v>
      </c>
      <c r="D31" s="414" t="s">
        <v>1189</v>
      </c>
      <c r="E31" s="414" t="s">
        <v>1278</v>
      </c>
      <c r="F31" s="414"/>
      <c r="G31" s="414"/>
      <c r="H31" s="418" t="s">
        <v>1278</v>
      </c>
      <c r="I31" s="419"/>
      <c r="J31" s="418"/>
      <c r="K31" s="418"/>
      <c r="L31" s="418"/>
      <c r="M31" s="418"/>
      <c r="N31" s="418" t="s">
        <v>1278</v>
      </c>
      <c r="O31" s="418" t="s">
        <v>1278</v>
      </c>
      <c r="P31" s="418" t="s">
        <v>1278</v>
      </c>
      <c r="Q31" s="418" t="s">
        <v>1278</v>
      </c>
      <c r="R31" s="418"/>
      <c r="S31" s="418"/>
      <c r="T31" s="418" t="s">
        <v>1278</v>
      </c>
      <c r="U31" s="418"/>
      <c r="V31" s="414"/>
      <c r="W31" s="414"/>
      <c r="X31" s="414"/>
      <c r="Y31" s="414"/>
      <c r="Z31" s="414"/>
      <c r="AA31" s="414"/>
      <c r="AB31" s="422" t="s">
        <v>1190</v>
      </c>
    </row>
    <row r="32" spans="1:28" ht="11.25" customHeight="1" x14ac:dyDescent="0.25">
      <c r="A32" s="414"/>
      <c r="B32" s="414" t="s">
        <v>1278</v>
      </c>
      <c r="C32" s="414" t="s">
        <v>1278</v>
      </c>
      <c r="D32" s="414" t="s">
        <v>1191</v>
      </c>
      <c r="E32" s="414" t="s">
        <v>1278</v>
      </c>
      <c r="F32" s="414"/>
      <c r="G32" s="414"/>
      <c r="H32" s="418" t="s">
        <v>1278</v>
      </c>
      <c r="I32" s="419"/>
      <c r="J32" s="418"/>
      <c r="K32" s="418"/>
      <c r="L32" s="418"/>
      <c r="M32" s="418"/>
      <c r="N32" s="418" t="s">
        <v>1278</v>
      </c>
      <c r="O32" s="418" t="s">
        <v>1278</v>
      </c>
      <c r="P32" s="418" t="s">
        <v>1278</v>
      </c>
      <c r="Q32" s="418" t="s">
        <v>1278</v>
      </c>
      <c r="R32" s="418"/>
      <c r="S32" s="418"/>
      <c r="T32" s="418" t="s">
        <v>1278</v>
      </c>
      <c r="U32" s="418"/>
      <c r="V32" s="414"/>
      <c r="W32" s="414"/>
      <c r="X32" s="414"/>
      <c r="Y32" s="414"/>
      <c r="Z32" s="414"/>
      <c r="AA32" s="414"/>
      <c r="AB32" s="422" t="s">
        <v>1192</v>
      </c>
    </row>
    <row r="33" spans="1:28" ht="11.25" customHeight="1" x14ac:dyDescent="0.25">
      <c r="A33" s="414"/>
      <c r="B33" s="414"/>
      <c r="C33" s="414"/>
      <c r="D33" s="414" t="s">
        <v>1193</v>
      </c>
      <c r="E33" s="414"/>
      <c r="F33" s="414"/>
      <c r="G33" s="414"/>
      <c r="H33" s="418"/>
      <c r="I33" s="419"/>
      <c r="J33" s="418"/>
      <c r="K33" s="418"/>
      <c r="L33" s="418"/>
      <c r="M33" s="418"/>
      <c r="N33" s="418"/>
      <c r="O33" s="418"/>
      <c r="P33" s="418"/>
      <c r="Q33" s="418"/>
      <c r="R33" s="418"/>
      <c r="S33" s="418"/>
      <c r="T33" s="418"/>
      <c r="U33" s="418"/>
      <c r="V33" s="414"/>
      <c r="W33" s="414"/>
      <c r="X33" s="414"/>
      <c r="Y33" s="414"/>
      <c r="Z33" s="414"/>
      <c r="AA33" s="414"/>
      <c r="AB33" s="422" t="s">
        <v>1194</v>
      </c>
    </row>
    <row r="34" spans="1:28" ht="11.25" customHeight="1" x14ac:dyDescent="0.25">
      <c r="A34" s="414"/>
      <c r="B34" s="414"/>
      <c r="C34" s="414"/>
      <c r="D34" s="414" t="s">
        <v>1195</v>
      </c>
      <c r="E34" s="414"/>
      <c r="F34" s="414"/>
      <c r="G34" s="414"/>
      <c r="H34" s="418"/>
      <c r="I34" s="419"/>
      <c r="J34" s="418"/>
      <c r="K34" s="418"/>
      <c r="L34" s="418"/>
      <c r="M34" s="418"/>
      <c r="N34" s="418"/>
      <c r="O34" s="418"/>
      <c r="P34" s="418"/>
      <c r="Q34" s="418"/>
      <c r="R34" s="418"/>
      <c r="S34" s="418"/>
      <c r="T34" s="418"/>
      <c r="U34" s="418"/>
      <c r="V34" s="414"/>
      <c r="W34" s="414"/>
      <c r="X34" s="414"/>
      <c r="Y34" s="414"/>
      <c r="Z34" s="414"/>
      <c r="AA34" s="414"/>
      <c r="AB34" s="422" t="s">
        <v>1196</v>
      </c>
    </row>
    <row r="35" spans="1:28" ht="11.25" customHeight="1" x14ac:dyDescent="0.25">
      <c r="A35" s="414"/>
      <c r="B35" s="414"/>
      <c r="C35" s="414"/>
      <c r="D35" s="414" t="s">
        <v>1197</v>
      </c>
      <c r="E35" s="414"/>
      <c r="F35" s="414"/>
      <c r="G35" s="414"/>
      <c r="H35" s="418"/>
      <c r="I35" s="419"/>
      <c r="J35" s="418"/>
      <c r="K35" s="418"/>
      <c r="L35" s="418"/>
      <c r="M35" s="418"/>
      <c r="N35" s="418"/>
      <c r="O35" s="418"/>
      <c r="P35" s="418"/>
      <c r="Q35" s="418"/>
      <c r="R35" s="418"/>
      <c r="S35" s="418"/>
      <c r="T35" s="418"/>
      <c r="U35" s="418"/>
      <c r="V35" s="414"/>
      <c r="W35" s="414"/>
      <c r="X35" s="414"/>
      <c r="Y35" s="414"/>
      <c r="Z35" s="414"/>
      <c r="AA35" s="414"/>
      <c r="AB35" s="422" t="s">
        <v>1198</v>
      </c>
    </row>
    <row r="36" spans="1:28" ht="11.25" customHeight="1" x14ac:dyDescent="0.25">
      <c r="A36" s="414"/>
      <c r="B36" s="414"/>
      <c r="C36" s="414"/>
      <c r="D36" s="414" t="s">
        <v>1199</v>
      </c>
      <c r="E36" s="414"/>
      <c r="F36" s="414"/>
      <c r="G36" s="414"/>
      <c r="H36" s="418"/>
      <c r="I36" s="419"/>
      <c r="J36" s="418"/>
      <c r="K36" s="418"/>
      <c r="L36" s="418"/>
      <c r="M36" s="418"/>
      <c r="N36" s="418"/>
      <c r="O36" s="418"/>
      <c r="P36" s="418"/>
      <c r="Q36" s="418"/>
      <c r="R36" s="418"/>
      <c r="S36" s="418"/>
      <c r="T36" s="418"/>
      <c r="U36" s="418"/>
      <c r="V36" s="414"/>
      <c r="W36" s="414"/>
      <c r="X36" s="414"/>
      <c r="Y36" s="414"/>
      <c r="Z36" s="414"/>
      <c r="AA36" s="414"/>
      <c r="AB36" s="422" t="s">
        <v>1200</v>
      </c>
    </row>
    <row r="37" spans="1:28" ht="11.25" customHeight="1" x14ac:dyDescent="0.25">
      <c r="A37" s="414"/>
      <c r="B37" s="414"/>
      <c r="C37" s="414"/>
      <c r="D37" s="414" t="s">
        <v>1201</v>
      </c>
      <c r="E37" s="414"/>
      <c r="F37" s="414"/>
      <c r="G37" s="414"/>
      <c r="H37" s="427" t="s">
        <v>221</v>
      </c>
      <c r="I37" s="419"/>
      <c r="J37" s="418"/>
      <c r="K37" s="418"/>
      <c r="L37" s="418"/>
      <c r="M37" s="418"/>
      <c r="N37" s="418"/>
      <c r="O37" s="418"/>
      <c r="P37" s="418"/>
      <c r="Q37" s="418"/>
      <c r="R37" s="418"/>
      <c r="S37" s="418"/>
      <c r="T37" s="418"/>
      <c r="U37" s="418"/>
      <c r="V37" s="414"/>
      <c r="W37" s="414"/>
      <c r="X37" s="414"/>
      <c r="Y37" s="414"/>
      <c r="Z37" s="414"/>
      <c r="AA37" s="414"/>
      <c r="AB37" s="422" t="s">
        <v>1202</v>
      </c>
    </row>
    <row r="38" spans="1:28" ht="11.25" customHeight="1" x14ac:dyDescent="0.25">
      <c r="A38" s="414"/>
      <c r="B38" s="414"/>
      <c r="C38" s="414"/>
      <c r="D38" s="414" t="s">
        <v>1203</v>
      </c>
      <c r="E38" s="414"/>
      <c r="F38" s="414"/>
      <c r="G38" s="414"/>
      <c r="H38" s="427" t="s">
        <v>337</v>
      </c>
      <c r="I38" s="419"/>
      <c r="J38" s="418"/>
      <c r="K38" s="418"/>
      <c r="L38" s="418"/>
      <c r="M38" s="418"/>
      <c r="N38" s="418"/>
      <c r="O38" s="418"/>
      <c r="P38" s="418"/>
      <c r="Q38" s="418"/>
      <c r="R38" s="418"/>
      <c r="S38" s="418"/>
      <c r="T38" s="418"/>
      <c r="U38" s="418"/>
      <c r="V38" s="414"/>
      <c r="W38" s="414"/>
      <c r="X38" s="414"/>
      <c r="Y38" s="414"/>
      <c r="Z38" s="414"/>
      <c r="AA38" s="414"/>
      <c r="AB38" s="422" t="s">
        <v>1204</v>
      </c>
    </row>
    <row r="39" spans="1:28" ht="9.75" customHeight="1" x14ac:dyDescent="0.25">
      <c r="A39" s="414"/>
      <c r="B39" s="414"/>
      <c r="C39" s="414"/>
      <c r="D39" s="414"/>
      <c r="E39" s="414"/>
      <c r="F39" s="414"/>
      <c r="G39" s="414"/>
      <c r="H39" s="418"/>
      <c r="I39" s="419"/>
      <c r="J39" s="418"/>
      <c r="K39" s="418"/>
      <c r="L39" s="418"/>
      <c r="M39" s="418"/>
      <c r="N39" s="418"/>
      <c r="O39" s="418"/>
      <c r="P39" s="418"/>
      <c r="Q39" s="418"/>
      <c r="R39" s="418"/>
      <c r="S39" s="418"/>
      <c r="T39" s="418"/>
      <c r="U39" s="418"/>
      <c r="V39" s="414"/>
      <c r="W39" s="414"/>
      <c r="X39" s="414"/>
      <c r="Y39" s="414"/>
      <c r="Z39" s="414"/>
      <c r="AA39" s="414"/>
      <c r="AB39" s="422" t="s">
        <v>1205</v>
      </c>
    </row>
    <row r="40" spans="1:28" ht="9.75" customHeight="1" x14ac:dyDescent="0.25">
      <c r="A40" s="414"/>
      <c r="B40" s="414"/>
      <c r="C40" s="414"/>
      <c r="D40" s="414"/>
      <c r="E40" s="414"/>
      <c r="F40" s="414"/>
      <c r="G40" s="414"/>
      <c r="H40" s="418"/>
      <c r="I40" s="419"/>
      <c r="J40" s="418"/>
      <c r="K40" s="418"/>
      <c r="L40" s="418"/>
      <c r="M40" s="418"/>
      <c r="N40" s="418"/>
      <c r="O40" s="418"/>
      <c r="P40" s="418"/>
      <c r="Q40" s="418"/>
      <c r="R40" s="418"/>
      <c r="S40" s="418"/>
      <c r="T40" s="418"/>
      <c r="U40" s="418"/>
      <c r="V40" s="414"/>
      <c r="W40" s="414"/>
      <c r="X40" s="414"/>
      <c r="Y40" s="414"/>
      <c r="Z40" s="414"/>
      <c r="AA40" s="414"/>
      <c r="AB40" s="422" t="s">
        <v>1206</v>
      </c>
    </row>
    <row r="41" spans="1:28" ht="9.75" customHeight="1" x14ac:dyDescent="0.25">
      <c r="A41" s="414"/>
      <c r="B41" s="414"/>
      <c r="C41" s="414"/>
      <c r="D41" s="414"/>
      <c r="E41" s="414"/>
      <c r="F41" s="414"/>
      <c r="G41" s="414"/>
      <c r="H41" s="418"/>
      <c r="I41" s="419"/>
      <c r="J41" s="418"/>
      <c r="K41" s="418"/>
      <c r="L41" s="418"/>
      <c r="M41" s="418"/>
      <c r="N41" s="418"/>
      <c r="O41" s="418"/>
      <c r="P41" s="418"/>
      <c r="Q41" s="418"/>
      <c r="R41" s="418"/>
      <c r="S41" s="418"/>
      <c r="T41" s="418"/>
      <c r="U41" s="418"/>
      <c r="V41" s="414"/>
      <c r="W41" s="414"/>
      <c r="X41" s="414"/>
      <c r="Y41" s="414"/>
      <c r="Z41" s="414"/>
      <c r="AA41" s="414"/>
      <c r="AB41" s="422" t="s">
        <v>1207</v>
      </c>
    </row>
    <row r="42" spans="1:28" ht="9.75" customHeight="1" x14ac:dyDescent="0.25">
      <c r="A42" s="414"/>
      <c r="B42" s="414"/>
      <c r="C42" s="414"/>
      <c r="D42" s="414"/>
      <c r="E42" s="414"/>
      <c r="F42" s="414"/>
      <c r="G42" s="414"/>
      <c r="H42" s="418"/>
      <c r="I42" s="419"/>
      <c r="J42" s="418"/>
      <c r="K42" s="418"/>
      <c r="L42" s="418"/>
      <c r="M42" s="418"/>
      <c r="N42" s="418"/>
      <c r="O42" s="418"/>
      <c r="P42" s="418"/>
      <c r="Q42" s="418"/>
      <c r="R42" s="418"/>
      <c r="S42" s="418"/>
      <c r="T42" s="418"/>
      <c r="U42" s="418"/>
      <c r="V42" s="414"/>
      <c r="W42" s="414"/>
      <c r="X42" s="414"/>
      <c r="Y42" s="414"/>
      <c r="Z42" s="414"/>
      <c r="AA42" s="414"/>
      <c r="AB42" s="422" t="s">
        <v>1208</v>
      </c>
    </row>
    <row r="43" spans="1:28" ht="9.75" customHeight="1" x14ac:dyDescent="0.25">
      <c r="A43" s="414"/>
      <c r="B43" s="414"/>
      <c r="C43" s="414"/>
      <c r="D43" s="414"/>
      <c r="E43" s="414"/>
      <c r="F43" s="414"/>
      <c r="G43" s="414"/>
      <c r="H43" s="418"/>
      <c r="I43" s="419"/>
      <c r="J43" s="418"/>
      <c r="K43" s="418"/>
      <c r="L43" s="418"/>
      <c r="M43" s="418"/>
      <c r="N43" s="418"/>
      <c r="O43" s="418"/>
      <c r="P43" s="418"/>
      <c r="Q43" s="418"/>
      <c r="R43" s="418"/>
      <c r="S43" s="418"/>
      <c r="T43" s="418"/>
      <c r="U43" s="418"/>
      <c r="V43" s="414"/>
      <c r="W43" s="414"/>
      <c r="X43" s="414"/>
      <c r="Y43" s="414"/>
      <c r="Z43" s="414"/>
      <c r="AA43" s="414"/>
      <c r="AB43" s="422" t="s">
        <v>1209</v>
      </c>
    </row>
    <row r="44" spans="1:28" ht="9.75" customHeight="1" x14ac:dyDescent="0.25">
      <c r="A44" s="414"/>
      <c r="B44" s="414"/>
      <c r="C44" s="414"/>
      <c r="D44" s="414"/>
      <c r="E44" s="414"/>
      <c r="F44" s="414"/>
      <c r="G44" s="414"/>
      <c r="H44" s="418"/>
      <c r="I44" s="419"/>
      <c r="J44" s="418"/>
      <c r="K44" s="418"/>
      <c r="L44" s="418"/>
      <c r="M44" s="418"/>
      <c r="N44" s="418"/>
      <c r="O44" s="418"/>
      <c r="P44" s="418"/>
      <c r="Q44" s="418"/>
      <c r="R44" s="418"/>
      <c r="S44" s="418"/>
      <c r="T44" s="418"/>
      <c r="U44" s="418"/>
      <c r="V44" s="414"/>
      <c r="W44" s="414"/>
      <c r="X44" s="414"/>
      <c r="Y44" s="414"/>
      <c r="Z44" s="414"/>
      <c r="AA44" s="414"/>
      <c r="AB44" s="422" t="s">
        <v>1210</v>
      </c>
    </row>
    <row r="45" spans="1:28" ht="9.75" customHeight="1" x14ac:dyDescent="0.25">
      <c r="A45" s="414"/>
      <c r="B45" s="414"/>
      <c r="C45" s="414"/>
      <c r="D45" s="414"/>
      <c r="E45" s="414"/>
      <c r="F45" s="414"/>
      <c r="G45" s="414"/>
      <c r="H45" s="418"/>
      <c r="I45" s="419"/>
      <c r="J45" s="418"/>
      <c r="K45" s="418"/>
      <c r="L45" s="418"/>
      <c r="M45" s="418"/>
      <c r="N45" s="418"/>
      <c r="O45" s="418"/>
      <c r="P45" s="418"/>
      <c r="Q45" s="418"/>
      <c r="R45" s="418"/>
      <c r="S45" s="418"/>
      <c r="T45" s="418"/>
      <c r="U45" s="418"/>
      <c r="V45" s="414"/>
      <c r="W45" s="414"/>
      <c r="X45" s="414"/>
      <c r="Y45" s="414"/>
      <c r="Z45" s="414"/>
      <c r="AA45" s="414"/>
      <c r="AB45" s="422" t="s">
        <v>1211</v>
      </c>
    </row>
    <row r="46" spans="1:28" ht="9.75" customHeight="1" x14ac:dyDescent="0.25">
      <c r="A46" s="414"/>
      <c r="B46" s="414"/>
      <c r="C46" s="414"/>
      <c r="D46" s="414"/>
      <c r="E46" s="414"/>
      <c r="F46" s="414"/>
      <c r="G46" s="414"/>
      <c r="H46" s="418"/>
      <c r="I46" s="419"/>
      <c r="J46" s="418"/>
      <c r="K46" s="418"/>
      <c r="L46" s="418"/>
      <c r="M46" s="418"/>
      <c r="N46" s="418"/>
      <c r="O46" s="418"/>
      <c r="P46" s="418"/>
      <c r="Q46" s="418"/>
      <c r="R46" s="418"/>
      <c r="S46" s="418"/>
      <c r="T46" s="418"/>
      <c r="U46" s="418"/>
      <c r="V46" s="414"/>
      <c r="W46" s="414"/>
      <c r="X46" s="414"/>
      <c r="Y46" s="414"/>
      <c r="Z46" s="414"/>
      <c r="AA46" s="414"/>
      <c r="AB46" s="422" t="s">
        <v>1212</v>
      </c>
    </row>
    <row r="47" spans="1:28" ht="9.75" customHeight="1" x14ac:dyDescent="0.25">
      <c r="A47" s="414"/>
      <c r="B47" s="414"/>
      <c r="C47" s="414"/>
      <c r="D47" s="414"/>
      <c r="E47" s="414"/>
      <c r="F47" s="414"/>
      <c r="G47" s="414"/>
      <c r="H47" s="418"/>
      <c r="I47" s="419"/>
      <c r="J47" s="418"/>
      <c r="K47" s="418"/>
      <c r="L47" s="418"/>
      <c r="M47" s="418"/>
      <c r="N47" s="418"/>
      <c r="O47" s="418"/>
      <c r="P47" s="418"/>
      <c r="Q47" s="418"/>
      <c r="R47" s="418"/>
      <c r="S47" s="418"/>
      <c r="T47" s="418"/>
      <c r="U47" s="418"/>
      <c r="V47" s="414"/>
      <c r="W47" s="414"/>
      <c r="X47" s="414"/>
      <c r="Y47" s="414"/>
      <c r="Z47" s="414"/>
      <c r="AA47" s="414"/>
      <c r="AB47" s="422" t="s">
        <v>1213</v>
      </c>
    </row>
    <row r="48" spans="1:28" ht="9.75" customHeight="1" x14ac:dyDescent="0.25">
      <c r="A48" s="414"/>
      <c r="B48" s="414"/>
      <c r="C48" s="414"/>
      <c r="D48" s="414"/>
      <c r="E48" s="414"/>
      <c r="F48" s="414"/>
      <c r="G48" s="414"/>
      <c r="H48" s="418"/>
      <c r="I48" s="419"/>
      <c r="J48" s="418"/>
      <c r="K48" s="418"/>
      <c r="L48" s="418"/>
      <c r="M48" s="418"/>
      <c r="N48" s="418"/>
      <c r="O48" s="418"/>
      <c r="P48" s="418"/>
      <c r="Q48" s="418"/>
      <c r="R48" s="418"/>
      <c r="S48" s="418"/>
      <c r="T48" s="418"/>
      <c r="U48" s="418"/>
      <c r="V48" s="414"/>
      <c r="W48" s="414"/>
      <c r="X48" s="414"/>
      <c r="Y48" s="414"/>
      <c r="Z48" s="414"/>
      <c r="AA48" s="414"/>
      <c r="AB48" s="422" t="s">
        <v>1214</v>
      </c>
    </row>
    <row r="49" spans="1:28" ht="9.75" customHeight="1" x14ac:dyDescent="0.25">
      <c r="A49" s="414"/>
      <c r="B49" s="414"/>
      <c r="C49" s="414"/>
      <c r="D49" s="414"/>
      <c r="E49" s="414"/>
      <c r="F49" s="414"/>
      <c r="G49" s="414"/>
      <c r="H49" s="418"/>
      <c r="I49" s="419"/>
      <c r="J49" s="418"/>
      <c r="K49" s="418"/>
      <c r="L49" s="418"/>
      <c r="M49" s="418"/>
      <c r="N49" s="418"/>
      <c r="O49" s="418"/>
      <c r="P49" s="418"/>
      <c r="Q49" s="418"/>
      <c r="R49" s="418"/>
      <c r="S49" s="418"/>
      <c r="T49" s="418"/>
      <c r="U49" s="418"/>
      <c r="V49" s="414"/>
      <c r="W49" s="414"/>
      <c r="X49" s="414"/>
      <c r="Y49" s="414"/>
      <c r="Z49" s="414"/>
      <c r="AA49" s="414"/>
      <c r="AB49" s="422" t="s">
        <v>1215</v>
      </c>
    </row>
    <row r="50" spans="1:28" ht="9.75" customHeight="1" x14ac:dyDescent="0.25">
      <c r="A50" s="414"/>
      <c r="B50" s="414"/>
      <c r="C50" s="414"/>
      <c r="D50" s="414"/>
      <c r="E50" s="414"/>
      <c r="F50" s="414"/>
      <c r="G50" s="414"/>
      <c r="H50" s="418"/>
      <c r="I50" s="419"/>
      <c r="J50" s="418"/>
      <c r="K50" s="418"/>
      <c r="L50" s="418"/>
      <c r="M50" s="418"/>
      <c r="N50" s="418"/>
      <c r="O50" s="418"/>
      <c r="P50" s="418"/>
      <c r="Q50" s="418"/>
      <c r="R50" s="418"/>
      <c r="S50" s="418"/>
      <c r="T50" s="418"/>
      <c r="U50" s="418"/>
      <c r="V50" s="414"/>
      <c r="W50" s="414"/>
      <c r="X50" s="414"/>
      <c r="Y50" s="414"/>
      <c r="Z50" s="414"/>
      <c r="AA50" s="414"/>
      <c r="AB50" s="422" t="s">
        <v>1216</v>
      </c>
    </row>
    <row r="51" spans="1:28" ht="9.75" customHeight="1" x14ac:dyDescent="0.25">
      <c r="A51" s="414"/>
      <c r="B51" s="414"/>
      <c r="C51" s="414"/>
      <c r="D51" s="414"/>
      <c r="E51" s="414"/>
      <c r="F51" s="414"/>
      <c r="G51" s="414"/>
      <c r="H51" s="418"/>
      <c r="I51" s="419"/>
      <c r="J51" s="418"/>
      <c r="K51" s="418"/>
      <c r="L51" s="418"/>
      <c r="M51" s="418"/>
      <c r="N51" s="418"/>
      <c r="O51" s="418"/>
      <c r="P51" s="418"/>
      <c r="Q51" s="418"/>
      <c r="R51" s="418"/>
      <c r="S51" s="418"/>
      <c r="T51" s="418"/>
      <c r="U51" s="418"/>
      <c r="V51" s="414"/>
      <c r="W51" s="414"/>
      <c r="X51" s="414"/>
      <c r="Y51" s="414"/>
      <c r="Z51" s="414"/>
      <c r="AA51" s="414"/>
      <c r="AB51" s="428" t="s">
        <v>1217</v>
      </c>
    </row>
    <row r="52" spans="1:28" ht="9.75" customHeight="1" x14ac:dyDescent="0.25">
      <c r="A52" s="414"/>
      <c r="B52" s="414"/>
      <c r="C52" s="414"/>
      <c r="D52" s="414"/>
      <c r="E52" s="414"/>
      <c r="F52" s="414"/>
      <c r="G52" s="414"/>
      <c r="H52" s="418"/>
      <c r="I52" s="419"/>
      <c r="J52" s="418"/>
      <c r="K52" s="418"/>
      <c r="L52" s="418"/>
      <c r="M52" s="418"/>
      <c r="N52" s="418"/>
      <c r="O52" s="418"/>
      <c r="P52" s="418"/>
      <c r="Q52" s="418"/>
      <c r="R52" s="418"/>
      <c r="S52" s="418"/>
      <c r="T52" s="418"/>
      <c r="U52" s="418"/>
      <c r="V52" s="414"/>
      <c r="W52" s="414"/>
      <c r="X52" s="414"/>
      <c r="Y52" s="414"/>
      <c r="Z52" s="414"/>
      <c r="AA52" s="414"/>
      <c r="AB52" s="428" t="s">
        <v>1218</v>
      </c>
    </row>
    <row r="53" spans="1:28" ht="9.75" customHeight="1" x14ac:dyDescent="0.25">
      <c r="A53" s="414"/>
      <c r="B53" s="414"/>
      <c r="C53" s="414"/>
      <c r="D53" s="414"/>
      <c r="E53" s="414"/>
      <c r="F53" s="414"/>
      <c r="G53" s="414"/>
      <c r="H53" s="418"/>
      <c r="I53" s="419"/>
      <c r="J53" s="418"/>
      <c r="K53" s="418"/>
      <c r="L53" s="418"/>
      <c r="M53" s="418"/>
      <c r="N53" s="418"/>
      <c r="O53" s="418"/>
      <c r="P53" s="418"/>
      <c r="Q53" s="418"/>
      <c r="R53" s="418"/>
      <c r="S53" s="418"/>
      <c r="T53" s="418"/>
      <c r="U53" s="418"/>
      <c r="V53" s="414"/>
      <c r="W53" s="414"/>
      <c r="X53" s="414"/>
      <c r="Y53" s="414"/>
      <c r="Z53" s="414"/>
      <c r="AA53" s="414"/>
      <c r="AB53" s="428" t="s">
        <v>1219</v>
      </c>
    </row>
    <row r="54" spans="1:28" ht="9.75" customHeight="1" x14ac:dyDescent="0.25">
      <c r="A54" s="414"/>
      <c r="B54" s="414"/>
      <c r="C54" s="414"/>
      <c r="D54" s="414"/>
      <c r="E54" s="414"/>
      <c r="F54" s="414"/>
      <c r="G54" s="414"/>
      <c r="H54" s="418"/>
      <c r="I54" s="419"/>
      <c r="J54" s="418"/>
      <c r="K54" s="418"/>
      <c r="L54" s="418"/>
      <c r="M54" s="418"/>
      <c r="N54" s="418"/>
      <c r="O54" s="418"/>
      <c r="P54" s="418"/>
      <c r="Q54" s="418"/>
      <c r="R54" s="418"/>
      <c r="S54" s="418"/>
      <c r="T54" s="418"/>
      <c r="U54" s="418"/>
      <c r="V54" s="414"/>
      <c r="W54" s="414"/>
      <c r="X54" s="414"/>
      <c r="Y54" s="414"/>
      <c r="Z54" s="414"/>
      <c r="AA54" s="414"/>
      <c r="AB54" s="422" t="s">
        <v>1220</v>
      </c>
    </row>
    <row r="55" spans="1:28" ht="9.75" customHeight="1" x14ac:dyDescent="0.25">
      <c r="A55" s="414"/>
      <c r="B55" s="414"/>
      <c r="C55" s="414"/>
      <c r="D55" s="414"/>
      <c r="E55" s="414"/>
      <c r="F55" s="414"/>
      <c r="G55" s="414"/>
      <c r="H55" s="418"/>
      <c r="I55" s="419"/>
      <c r="J55" s="418"/>
      <c r="K55" s="418"/>
      <c r="L55" s="418"/>
      <c r="M55" s="418"/>
      <c r="N55" s="418"/>
      <c r="O55" s="418"/>
      <c r="P55" s="418"/>
      <c r="Q55" s="418"/>
      <c r="R55" s="418"/>
      <c r="S55" s="418"/>
      <c r="T55" s="418"/>
      <c r="U55" s="418"/>
      <c r="V55" s="414"/>
      <c r="W55" s="414"/>
      <c r="X55" s="414"/>
      <c r="Y55" s="414"/>
      <c r="Z55" s="414"/>
      <c r="AA55" s="414"/>
      <c r="AB55" s="422" t="s">
        <v>1221</v>
      </c>
    </row>
    <row r="56" spans="1:28" ht="9.75" customHeight="1" x14ac:dyDescent="0.25">
      <c r="A56" s="414"/>
      <c r="B56" s="414"/>
      <c r="C56" s="414"/>
      <c r="D56" s="414"/>
      <c r="E56" s="414"/>
      <c r="F56" s="414"/>
      <c r="G56" s="414"/>
      <c r="H56" s="418"/>
      <c r="I56" s="419"/>
      <c r="J56" s="418"/>
      <c r="K56" s="418"/>
      <c r="L56" s="418"/>
      <c r="M56" s="418"/>
      <c r="N56" s="418"/>
      <c r="O56" s="418"/>
      <c r="P56" s="418"/>
      <c r="Q56" s="418"/>
      <c r="R56" s="418"/>
      <c r="S56" s="418"/>
      <c r="T56" s="418"/>
      <c r="U56" s="418"/>
      <c r="V56" s="414"/>
      <c r="W56" s="414"/>
      <c r="X56" s="414"/>
      <c r="Y56" s="414"/>
      <c r="Z56" s="414"/>
      <c r="AA56" s="414"/>
      <c r="AB56" s="422" t="s">
        <v>1222</v>
      </c>
    </row>
    <row r="57" spans="1:28" ht="9.75" customHeight="1" x14ac:dyDescent="0.25">
      <c r="A57" s="414"/>
      <c r="B57" s="414"/>
      <c r="C57" s="414"/>
      <c r="D57" s="414"/>
      <c r="E57" s="414"/>
      <c r="F57" s="414"/>
      <c r="G57" s="414"/>
      <c r="H57" s="418"/>
      <c r="I57" s="419"/>
      <c r="J57" s="418"/>
      <c r="K57" s="418"/>
      <c r="L57" s="418"/>
      <c r="M57" s="418"/>
      <c r="N57" s="418"/>
      <c r="O57" s="418"/>
      <c r="P57" s="418"/>
      <c r="Q57" s="418"/>
      <c r="R57" s="418"/>
      <c r="S57" s="418"/>
      <c r="T57" s="418"/>
      <c r="U57" s="418"/>
      <c r="V57" s="414"/>
      <c r="W57" s="414"/>
      <c r="X57" s="414"/>
      <c r="Y57" s="414"/>
      <c r="Z57" s="414"/>
      <c r="AA57" s="414"/>
      <c r="AB57" s="422" t="s">
        <v>93</v>
      </c>
    </row>
    <row r="58" spans="1:28" ht="9.75" customHeight="1" x14ac:dyDescent="0.25">
      <c r="A58" s="414"/>
      <c r="B58" s="414"/>
      <c r="C58" s="414"/>
      <c r="D58" s="414"/>
      <c r="E58" s="414"/>
      <c r="F58" s="414"/>
      <c r="G58" s="414"/>
      <c r="H58" s="418"/>
      <c r="I58" s="419"/>
      <c r="J58" s="418"/>
      <c r="K58" s="418"/>
      <c r="L58" s="418"/>
      <c r="M58" s="418"/>
      <c r="N58" s="418"/>
      <c r="O58" s="418"/>
      <c r="P58" s="418"/>
      <c r="Q58" s="418"/>
      <c r="R58" s="418"/>
      <c r="S58" s="418"/>
      <c r="T58" s="418"/>
      <c r="U58" s="418"/>
      <c r="V58" s="414"/>
      <c r="W58" s="414"/>
      <c r="X58" s="414"/>
      <c r="Y58" s="414"/>
      <c r="Z58" s="414"/>
      <c r="AA58" s="414"/>
      <c r="AB58" s="422" t="s">
        <v>115</v>
      </c>
    </row>
    <row r="59" spans="1:28" ht="9.75" customHeight="1" x14ac:dyDescent="0.25">
      <c r="A59" s="414"/>
      <c r="B59" s="414"/>
      <c r="C59" s="414"/>
      <c r="D59" s="414"/>
      <c r="E59" s="414"/>
      <c r="F59" s="414"/>
      <c r="G59" s="414"/>
      <c r="H59" s="418"/>
      <c r="I59" s="419"/>
      <c r="J59" s="418"/>
      <c r="K59" s="418"/>
      <c r="L59" s="418"/>
      <c r="M59" s="418"/>
      <c r="N59" s="418"/>
      <c r="O59" s="418"/>
      <c r="P59" s="418"/>
      <c r="Q59" s="418"/>
      <c r="R59" s="418"/>
      <c r="S59" s="418"/>
      <c r="T59" s="418"/>
      <c r="U59" s="418"/>
      <c r="V59" s="414"/>
      <c r="W59" s="414"/>
      <c r="X59" s="414"/>
      <c r="Y59" s="414"/>
      <c r="Z59" s="414"/>
      <c r="AA59" s="414"/>
      <c r="AB59" s="422" t="s">
        <v>127</v>
      </c>
    </row>
    <row r="60" spans="1:28" ht="9.75" customHeight="1" x14ac:dyDescent="0.25">
      <c r="A60" s="414"/>
      <c r="B60" s="414"/>
      <c r="C60" s="414"/>
      <c r="D60" s="414"/>
      <c r="E60" s="414"/>
      <c r="F60" s="414"/>
      <c r="G60" s="414"/>
      <c r="H60" s="418"/>
      <c r="I60" s="419"/>
      <c r="J60" s="418"/>
      <c r="K60" s="418"/>
      <c r="L60" s="418"/>
      <c r="M60" s="418"/>
      <c r="N60" s="418"/>
      <c r="O60" s="418"/>
      <c r="P60" s="418"/>
      <c r="Q60" s="418"/>
      <c r="R60" s="418"/>
      <c r="S60" s="418"/>
      <c r="T60" s="418"/>
      <c r="U60" s="418"/>
      <c r="V60" s="414"/>
      <c r="W60" s="414"/>
      <c r="X60" s="414"/>
      <c r="Y60" s="414"/>
      <c r="Z60" s="414"/>
      <c r="AA60" s="414"/>
      <c r="AB60" s="422" t="s">
        <v>134</v>
      </c>
    </row>
    <row r="61" spans="1:28" ht="9.75" customHeight="1" x14ac:dyDescent="0.25">
      <c r="A61" s="414"/>
      <c r="B61" s="414"/>
      <c r="C61" s="414"/>
      <c r="D61" s="414"/>
      <c r="E61" s="414"/>
      <c r="F61" s="414"/>
      <c r="G61" s="414"/>
      <c r="H61" s="418"/>
      <c r="I61" s="419"/>
      <c r="J61" s="418"/>
      <c r="K61" s="418"/>
      <c r="L61" s="418"/>
      <c r="M61" s="418"/>
      <c r="N61" s="418"/>
      <c r="O61" s="418"/>
      <c r="P61" s="418"/>
      <c r="Q61" s="418"/>
      <c r="R61" s="418"/>
      <c r="S61" s="418"/>
      <c r="T61" s="418"/>
      <c r="U61" s="418"/>
      <c r="V61" s="414"/>
      <c r="W61" s="414"/>
      <c r="X61" s="414"/>
      <c r="Y61" s="414"/>
      <c r="Z61" s="414"/>
      <c r="AA61" s="414"/>
      <c r="AB61" s="422" t="s">
        <v>144</v>
      </c>
    </row>
    <row r="62" spans="1:28" ht="9.75" customHeight="1" x14ac:dyDescent="0.25">
      <c r="A62" s="414"/>
      <c r="B62" s="414"/>
      <c r="C62" s="414"/>
      <c r="D62" s="414"/>
      <c r="E62" s="414"/>
      <c r="F62" s="414"/>
      <c r="G62" s="414"/>
      <c r="H62" s="418"/>
      <c r="I62" s="419"/>
      <c r="J62" s="418"/>
      <c r="K62" s="418"/>
      <c r="L62" s="418"/>
      <c r="M62" s="418"/>
      <c r="N62" s="418"/>
      <c r="O62" s="418"/>
      <c r="P62" s="418"/>
      <c r="Q62" s="418"/>
      <c r="R62" s="418"/>
      <c r="S62" s="418"/>
      <c r="T62" s="418"/>
      <c r="U62" s="418"/>
      <c r="V62" s="414"/>
      <c r="W62" s="414"/>
      <c r="X62" s="414"/>
      <c r="Y62" s="414"/>
      <c r="Z62" s="414"/>
      <c r="AA62" s="414"/>
      <c r="AB62" s="422" t="s">
        <v>371</v>
      </c>
    </row>
    <row r="63" spans="1:28" ht="9.75" customHeight="1" x14ac:dyDescent="0.25">
      <c r="A63" s="414"/>
      <c r="B63" s="414"/>
      <c r="C63" s="414"/>
      <c r="D63" s="414"/>
      <c r="E63" s="414"/>
      <c r="F63" s="414"/>
      <c r="G63" s="414"/>
      <c r="H63" s="418"/>
      <c r="I63" s="419"/>
      <c r="J63" s="418"/>
      <c r="K63" s="418"/>
      <c r="L63" s="418"/>
      <c r="M63" s="418"/>
      <c r="N63" s="418"/>
      <c r="O63" s="418"/>
      <c r="P63" s="418"/>
      <c r="Q63" s="418"/>
      <c r="R63" s="418"/>
      <c r="S63" s="418"/>
      <c r="T63" s="418"/>
      <c r="U63" s="418"/>
      <c r="V63" s="414"/>
      <c r="W63" s="414"/>
      <c r="X63" s="414"/>
      <c r="Y63" s="414"/>
      <c r="Z63" s="414"/>
      <c r="AA63" s="414"/>
      <c r="AB63" s="422" t="s">
        <v>54</v>
      </c>
    </row>
    <row r="64" spans="1:28" ht="9.75" customHeight="1" x14ac:dyDescent="0.25">
      <c r="A64" s="414"/>
      <c r="B64" s="414"/>
      <c r="C64" s="414"/>
      <c r="D64" s="414"/>
      <c r="E64" s="414"/>
      <c r="F64" s="414"/>
      <c r="G64" s="414"/>
      <c r="H64" s="418"/>
      <c r="I64" s="419"/>
      <c r="J64" s="418"/>
      <c r="K64" s="418"/>
      <c r="L64" s="418"/>
      <c r="M64" s="418"/>
      <c r="N64" s="418"/>
      <c r="O64" s="418"/>
      <c r="P64" s="418"/>
      <c r="Q64" s="418"/>
      <c r="R64" s="418"/>
      <c r="S64" s="418"/>
      <c r="T64" s="418"/>
      <c r="U64" s="418"/>
      <c r="V64" s="414"/>
      <c r="W64" s="414"/>
      <c r="X64" s="414"/>
      <c r="Y64" s="414"/>
      <c r="Z64" s="414"/>
      <c r="AA64" s="414"/>
      <c r="AB64" s="422" t="s">
        <v>1223</v>
      </c>
    </row>
    <row r="65" spans="1:28" ht="9.75" customHeight="1" x14ac:dyDescent="0.25">
      <c r="A65" s="414"/>
      <c r="B65" s="414"/>
      <c r="C65" s="414"/>
      <c r="D65" s="414"/>
      <c r="E65" s="414"/>
      <c r="F65" s="414"/>
      <c r="G65" s="414"/>
      <c r="H65" s="418"/>
      <c r="I65" s="419"/>
      <c r="J65" s="418"/>
      <c r="K65" s="418"/>
      <c r="L65" s="418"/>
      <c r="M65" s="418"/>
      <c r="N65" s="418"/>
      <c r="O65" s="418"/>
      <c r="P65" s="418"/>
      <c r="Q65" s="418"/>
      <c r="R65" s="418"/>
      <c r="S65" s="418"/>
      <c r="T65" s="418"/>
      <c r="U65" s="418"/>
      <c r="V65" s="414"/>
      <c r="W65" s="414"/>
      <c r="X65" s="414"/>
      <c r="Y65" s="414"/>
      <c r="Z65" s="414"/>
      <c r="AA65" s="414"/>
      <c r="AB65" s="422" t="s">
        <v>1224</v>
      </c>
    </row>
    <row r="66" spans="1:28" ht="9.75" customHeight="1" x14ac:dyDescent="0.25">
      <c r="A66" s="414"/>
      <c r="B66" s="414"/>
      <c r="C66" s="414"/>
      <c r="D66" s="414"/>
      <c r="E66" s="414"/>
      <c r="F66" s="414"/>
      <c r="G66" s="414"/>
      <c r="H66" s="418"/>
      <c r="I66" s="419"/>
      <c r="J66" s="418"/>
      <c r="K66" s="418"/>
      <c r="L66" s="418"/>
      <c r="M66" s="418"/>
      <c r="N66" s="418"/>
      <c r="O66" s="418"/>
      <c r="P66" s="418"/>
      <c r="Q66" s="418"/>
      <c r="R66" s="418"/>
      <c r="S66" s="418"/>
      <c r="T66" s="418"/>
      <c r="U66" s="418"/>
      <c r="V66" s="414"/>
      <c r="W66" s="414"/>
      <c r="X66" s="414"/>
      <c r="Y66" s="414"/>
      <c r="Z66" s="414"/>
      <c r="AA66" s="414"/>
      <c r="AB66" s="422" t="s">
        <v>1225</v>
      </c>
    </row>
    <row r="67" spans="1:28" ht="9.75" customHeight="1" x14ac:dyDescent="0.25">
      <c r="A67" s="414"/>
      <c r="B67" s="414"/>
      <c r="C67" s="414"/>
      <c r="D67" s="414"/>
      <c r="E67" s="414"/>
      <c r="F67" s="414"/>
      <c r="G67" s="414"/>
      <c r="H67" s="418"/>
      <c r="I67" s="419"/>
      <c r="J67" s="418"/>
      <c r="K67" s="418"/>
      <c r="L67" s="418"/>
      <c r="M67" s="418"/>
      <c r="N67" s="418"/>
      <c r="O67" s="418"/>
      <c r="P67" s="418"/>
      <c r="Q67" s="418"/>
      <c r="R67" s="418"/>
      <c r="S67" s="418"/>
      <c r="T67" s="418"/>
      <c r="U67" s="418"/>
      <c r="V67" s="414"/>
      <c r="W67" s="414"/>
      <c r="X67" s="414"/>
      <c r="Y67" s="414"/>
      <c r="Z67" s="414"/>
      <c r="AA67" s="414"/>
      <c r="AB67" s="422" t="s">
        <v>1226</v>
      </c>
    </row>
    <row r="68" spans="1:28" ht="9.75" customHeight="1" x14ac:dyDescent="0.25">
      <c r="A68" s="414"/>
      <c r="B68" s="414"/>
      <c r="C68" s="414"/>
      <c r="D68" s="414"/>
      <c r="E68" s="414"/>
      <c r="F68" s="414"/>
      <c r="G68" s="414"/>
      <c r="H68" s="418"/>
      <c r="I68" s="419"/>
      <c r="J68" s="418"/>
      <c r="K68" s="418"/>
      <c r="L68" s="418"/>
      <c r="M68" s="418"/>
      <c r="N68" s="418"/>
      <c r="O68" s="418"/>
      <c r="P68" s="418"/>
      <c r="Q68" s="418"/>
      <c r="R68" s="418"/>
      <c r="S68" s="418"/>
      <c r="T68" s="418"/>
      <c r="U68" s="418"/>
      <c r="V68" s="414"/>
      <c r="W68" s="414"/>
      <c r="X68" s="414"/>
      <c r="Y68" s="414"/>
      <c r="Z68" s="414"/>
      <c r="AA68" s="414"/>
      <c r="AB68" s="422" t="s">
        <v>1227</v>
      </c>
    </row>
    <row r="69" spans="1:28" ht="9.75" customHeight="1" x14ac:dyDescent="0.25">
      <c r="A69" s="414"/>
      <c r="B69" s="414"/>
      <c r="C69" s="414"/>
      <c r="D69" s="414"/>
      <c r="E69" s="414"/>
      <c r="F69" s="414"/>
      <c r="G69" s="414"/>
      <c r="H69" s="418"/>
      <c r="I69" s="419"/>
      <c r="J69" s="418"/>
      <c r="K69" s="418"/>
      <c r="L69" s="418"/>
      <c r="M69" s="418"/>
      <c r="N69" s="418"/>
      <c r="O69" s="418"/>
      <c r="P69" s="418"/>
      <c r="Q69" s="418"/>
      <c r="R69" s="418"/>
      <c r="S69" s="418"/>
      <c r="T69" s="418"/>
      <c r="U69" s="418"/>
      <c r="V69" s="414"/>
      <c r="W69" s="414"/>
      <c r="X69" s="414"/>
      <c r="Y69" s="414"/>
      <c r="Z69" s="414"/>
      <c r="AA69" s="414"/>
      <c r="AB69" s="422" t="s">
        <v>1228</v>
      </c>
    </row>
    <row r="70" spans="1:28" ht="9.75" customHeight="1" x14ac:dyDescent="0.25">
      <c r="A70" s="414"/>
      <c r="B70" s="414"/>
      <c r="C70" s="414"/>
      <c r="D70" s="414"/>
      <c r="E70" s="414"/>
      <c r="F70" s="414"/>
      <c r="G70" s="414"/>
      <c r="H70" s="418"/>
      <c r="I70" s="419"/>
      <c r="J70" s="418"/>
      <c r="K70" s="418"/>
      <c r="L70" s="418"/>
      <c r="M70" s="418"/>
      <c r="N70" s="418"/>
      <c r="O70" s="418"/>
      <c r="P70" s="418"/>
      <c r="Q70" s="418"/>
      <c r="R70" s="418"/>
      <c r="S70" s="418"/>
      <c r="T70" s="418"/>
      <c r="U70" s="418"/>
      <c r="V70" s="414"/>
      <c r="W70" s="414"/>
      <c r="X70" s="414"/>
      <c r="Y70" s="414"/>
      <c r="Z70" s="414"/>
      <c r="AA70" s="414"/>
      <c r="AB70" s="422" t="s">
        <v>1229</v>
      </c>
    </row>
    <row r="71" spans="1:28" ht="9.75" customHeight="1" x14ac:dyDescent="0.25">
      <c r="A71" s="414"/>
      <c r="B71" s="414"/>
      <c r="C71" s="414"/>
      <c r="D71" s="414"/>
      <c r="E71" s="414"/>
      <c r="F71" s="414"/>
      <c r="G71" s="414"/>
      <c r="H71" s="418"/>
      <c r="I71" s="419"/>
      <c r="J71" s="418"/>
      <c r="K71" s="418"/>
      <c r="L71" s="418"/>
      <c r="M71" s="418"/>
      <c r="N71" s="418"/>
      <c r="O71" s="418"/>
      <c r="P71" s="418"/>
      <c r="Q71" s="418"/>
      <c r="R71" s="418"/>
      <c r="S71" s="418"/>
      <c r="T71" s="418"/>
      <c r="U71" s="418"/>
      <c r="V71" s="414"/>
      <c r="W71" s="414"/>
      <c r="X71" s="414"/>
      <c r="Y71" s="414"/>
      <c r="Z71" s="414"/>
      <c r="AA71" s="414"/>
      <c r="AB71" s="422" t="s">
        <v>1230</v>
      </c>
    </row>
    <row r="72" spans="1:28" ht="9.75" customHeight="1" x14ac:dyDescent="0.25">
      <c r="A72" s="414"/>
      <c r="B72" s="414"/>
      <c r="C72" s="414"/>
      <c r="D72" s="414"/>
      <c r="E72" s="414"/>
      <c r="F72" s="414"/>
      <c r="G72" s="414"/>
      <c r="H72" s="418"/>
      <c r="I72" s="419"/>
      <c r="J72" s="418"/>
      <c r="K72" s="418"/>
      <c r="L72" s="418"/>
      <c r="M72" s="418"/>
      <c r="N72" s="418"/>
      <c r="O72" s="418"/>
      <c r="P72" s="418"/>
      <c r="Q72" s="418"/>
      <c r="R72" s="418"/>
      <c r="S72" s="418"/>
      <c r="T72" s="418"/>
      <c r="U72" s="418"/>
      <c r="V72" s="414"/>
      <c r="W72" s="414"/>
      <c r="X72" s="414"/>
      <c r="Y72" s="414"/>
      <c r="Z72" s="414"/>
      <c r="AA72" s="414"/>
      <c r="AB72" s="422" t="s">
        <v>1231</v>
      </c>
    </row>
    <row r="73" spans="1:28" ht="9.75" customHeight="1" x14ac:dyDescent="0.25">
      <c r="A73" s="414"/>
      <c r="B73" s="414"/>
      <c r="C73" s="414"/>
      <c r="D73" s="414"/>
      <c r="E73" s="414"/>
      <c r="F73" s="414"/>
      <c r="G73" s="414"/>
      <c r="H73" s="418"/>
      <c r="I73" s="419"/>
      <c r="J73" s="418"/>
      <c r="K73" s="418"/>
      <c r="L73" s="418"/>
      <c r="M73" s="418"/>
      <c r="N73" s="418"/>
      <c r="O73" s="418"/>
      <c r="P73" s="418"/>
      <c r="Q73" s="418"/>
      <c r="R73" s="418"/>
      <c r="S73" s="418"/>
      <c r="T73" s="418"/>
      <c r="U73" s="418"/>
      <c r="V73" s="414"/>
      <c r="W73" s="414"/>
      <c r="X73" s="414"/>
      <c r="Y73" s="414"/>
      <c r="Z73" s="414"/>
      <c r="AA73" s="414"/>
      <c r="AB73" s="422" t="s">
        <v>1232</v>
      </c>
    </row>
    <row r="74" spans="1:28" ht="9.75" customHeight="1" x14ac:dyDescent="0.25">
      <c r="A74" s="414"/>
      <c r="B74" s="414"/>
      <c r="C74" s="414"/>
      <c r="D74" s="414"/>
      <c r="E74" s="414"/>
      <c r="F74" s="414"/>
      <c r="G74" s="414"/>
      <c r="H74" s="418"/>
      <c r="I74" s="419"/>
      <c r="J74" s="418"/>
      <c r="K74" s="418"/>
      <c r="L74" s="418"/>
      <c r="M74" s="418"/>
      <c r="N74" s="418"/>
      <c r="O74" s="418"/>
      <c r="P74" s="418"/>
      <c r="Q74" s="418"/>
      <c r="R74" s="418"/>
      <c r="S74" s="418"/>
      <c r="T74" s="418"/>
      <c r="U74" s="418"/>
      <c r="V74" s="414"/>
      <c r="W74" s="414"/>
      <c r="X74" s="414"/>
      <c r="Y74" s="414"/>
      <c r="Z74" s="414"/>
      <c r="AA74" s="414"/>
      <c r="AB74" s="422" t="s">
        <v>1233</v>
      </c>
    </row>
    <row r="75" spans="1:28" ht="9.75" customHeight="1" x14ac:dyDescent="0.25">
      <c r="A75" s="414"/>
      <c r="B75" s="414"/>
      <c r="C75" s="414"/>
      <c r="D75" s="414"/>
      <c r="E75" s="414"/>
      <c r="F75" s="414"/>
      <c r="G75" s="414"/>
      <c r="H75" s="418"/>
      <c r="I75" s="419"/>
      <c r="J75" s="418"/>
      <c r="K75" s="418"/>
      <c r="L75" s="418"/>
      <c r="M75" s="418"/>
      <c r="N75" s="418"/>
      <c r="O75" s="418"/>
      <c r="P75" s="418"/>
      <c r="Q75" s="418"/>
      <c r="R75" s="418"/>
      <c r="S75" s="418"/>
      <c r="T75" s="418"/>
      <c r="U75" s="418"/>
      <c r="V75" s="414"/>
      <c r="W75" s="414"/>
      <c r="X75" s="414"/>
      <c r="Y75" s="414"/>
      <c r="Z75" s="414"/>
      <c r="AA75" s="414"/>
      <c r="AB75" s="422" t="s">
        <v>1234</v>
      </c>
    </row>
    <row r="76" spans="1:28" ht="9.75" customHeight="1" x14ac:dyDescent="0.25">
      <c r="A76" s="414"/>
      <c r="B76" s="414"/>
      <c r="C76" s="414"/>
      <c r="D76" s="414"/>
      <c r="E76" s="414"/>
      <c r="F76" s="414"/>
      <c r="G76" s="414"/>
      <c r="H76" s="418"/>
      <c r="I76" s="419"/>
      <c r="J76" s="418"/>
      <c r="K76" s="418"/>
      <c r="L76" s="418"/>
      <c r="M76" s="418"/>
      <c r="N76" s="418"/>
      <c r="O76" s="418"/>
      <c r="P76" s="418"/>
      <c r="Q76" s="418"/>
      <c r="R76" s="418"/>
      <c r="S76" s="418"/>
      <c r="T76" s="418"/>
      <c r="U76" s="418"/>
      <c r="V76" s="414"/>
      <c r="W76" s="414"/>
      <c r="X76" s="414"/>
      <c r="Y76" s="414"/>
      <c r="Z76" s="414"/>
      <c r="AA76" s="414"/>
      <c r="AB76" s="422" t="s">
        <v>1235</v>
      </c>
    </row>
    <row r="77" spans="1:28" ht="9.75" customHeight="1" x14ac:dyDescent="0.25">
      <c r="A77" s="414"/>
      <c r="B77" s="414"/>
      <c r="C77" s="414"/>
      <c r="D77" s="414"/>
      <c r="E77" s="414"/>
      <c r="F77" s="414"/>
      <c r="G77" s="414"/>
      <c r="H77" s="418"/>
      <c r="I77" s="419"/>
      <c r="J77" s="418"/>
      <c r="K77" s="418"/>
      <c r="L77" s="418"/>
      <c r="M77" s="418"/>
      <c r="N77" s="418"/>
      <c r="O77" s="418"/>
      <c r="P77" s="418"/>
      <c r="Q77" s="418"/>
      <c r="R77" s="418"/>
      <c r="S77" s="418"/>
      <c r="T77" s="418"/>
      <c r="U77" s="418"/>
      <c r="V77" s="414"/>
      <c r="W77" s="414"/>
      <c r="X77" s="414"/>
      <c r="Y77" s="414"/>
      <c r="Z77" s="414"/>
      <c r="AA77" s="414"/>
      <c r="AB77" s="422" t="s">
        <v>1236</v>
      </c>
    </row>
    <row r="78" spans="1:28" ht="9.75" customHeight="1" x14ac:dyDescent="0.25">
      <c r="A78" s="414"/>
      <c r="B78" s="414"/>
      <c r="C78" s="414"/>
      <c r="D78" s="414"/>
      <c r="E78" s="414"/>
      <c r="F78" s="414"/>
      <c r="G78" s="414"/>
      <c r="H78" s="418"/>
      <c r="I78" s="419"/>
      <c r="J78" s="418"/>
      <c r="K78" s="418"/>
      <c r="L78" s="418"/>
      <c r="M78" s="418"/>
      <c r="N78" s="418"/>
      <c r="O78" s="418"/>
      <c r="P78" s="418"/>
      <c r="Q78" s="418"/>
      <c r="R78" s="418"/>
      <c r="S78" s="418"/>
      <c r="T78" s="418"/>
      <c r="U78" s="418"/>
      <c r="V78" s="414"/>
      <c r="W78" s="414"/>
      <c r="X78" s="414"/>
      <c r="Y78" s="414"/>
      <c r="Z78" s="414"/>
      <c r="AA78" s="414"/>
      <c r="AB78" s="422" t="s">
        <v>1237</v>
      </c>
    </row>
    <row r="79" spans="1:28" ht="9.75" customHeight="1" x14ac:dyDescent="0.25">
      <c r="A79" s="414"/>
      <c r="B79" s="414"/>
      <c r="C79" s="414"/>
      <c r="D79" s="414"/>
      <c r="E79" s="414"/>
      <c r="F79" s="414"/>
      <c r="G79" s="414"/>
      <c r="H79" s="418"/>
      <c r="I79" s="419"/>
      <c r="J79" s="418"/>
      <c r="K79" s="418"/>
      <c r="L79" s="418"/>
      <c r="M79" s="418"/>
      <c r="N79" s="418"/>
      <c r="O79" s="418"/>
      <c r="P79" s="418"/>
      <c r="Q79" s="418"/>
      <c r="R79" s="418"/>
      <c r="S79" s="418"/>
      <c r="T79" s="418"/>
      <c r="U79" s="418"/>
      <c r="V79" s="414"/>
      <c r="W79" s="414"/>
      <c r="X79" s="414"/>
      <c r="Y79" s="414"/>
      <c r="Z79" s="414"/>
      <c r="AA79" s="414"/>
      <c r="AB79" s="422" t="s">
        <v>1238</v>
      </c>
    </row>
    <row r="80" spans="1:28" ht="9.75" customHeight="1" x14ac:dyDescent="0.25">
      <c r="A80" s="414"/>
      <c r="B80" s="414"/>
      <c r="C80" s="414"/>
      <c r="D80" s="414"/>
      <c r="E80" s="414"/>
      <c r="F80" s="414"/>
      <c r="G80" s="414"/>
      <c r="H80" s="418"/>
      <c r="I80" s="419"/>
      <c r="J80" s="418"/>
      <c r="K80" s="418"/>
      <c r="L80" s="418"/>
      <c r="M80" s="418"/>
      <c r="N80" s="418"/>
      <c r="O80" s="418"/>
      <c r="P80" s="418"/>
      <c r="Q80" s="418"/>
      <c r="R80" s="418"/>
      <c r="S80" s="418"/>
      <c r="T80" s="418"/>
      <c r="U80" s="418"/>
      <c r="V80" s="414"/>
      <c r="W80" s="414"/>
      <c r="X80" s="414"/>
      <c r="Y80" s="414"/>
      <c r="Z80" s="414"/>
      <c r="AA80" s="414"/>
      <c r="AB80" s="422" t="s">
        <v>1239</v>
      </c>
    </row>
    <row r="81" spans="1:28" ht="9.75" customHeight="1" x14ac:dyDescent="0.25">
      <c r="A81" s="414"/>
      <c r="B81" s="414"/>
      <c r="C81" s="414"/>
      <c r="D81" s="414"/>
      <c r="E81" s="414"/>
      <c r="F81" s="414"/>
      <c r="G81" s="414"/>
      <c r="H81" s="418"/>
      <c r="I81" s="419"/>
      <c r="J81" s="418"/>
      <c r="K81" s="418"/>
      <c r="L81" s="418"/>
      <c r="M81" s="418"/>
      <c r="N81" s="418"/>
      <c r="O81" s="418"/>
      <c r="P81" s="418"/>
      <c r="Q81" s="418"/>
      <c r="R81" s="418"/>
      <c r="S81" s="418"/>
      <c r="T81" s="418"/>
      <c r="U81" s="418"/>
      <c r="V81" s="414"/>
      <c r="W81" s="414"/>
      <c r="X81" s="414"/>
      <c r="Y81" s="414"/>
      <c r="Z81" s="414"/>
      <c r="AA81" s="414"/>
      <c r="AB81" s="422" t="s">
        <v>1240</v>
      </c>
    </row>
    <row r="82" spans="1:28" ht="9.75" customHeight="1" x14ac:dyDescent="0.25">
      <c r="A82" s="414"/>
      <c r="B82" s="414"/>
      <c r="C82" s="414"/>
      <c r="D82" s="414"/>
      <c r="E82" s="414"/>
      <c r="F82" s="414"/>
      <c r="G82" s="414"/>
      <c r="H82" s="418"/>
      <c r="I82" s="419"/>
      <c r="J82" s="418"/>
      <c r="K82" s="418"/>
      <c r="L82" s="418"/>
      <c r="M82" s="418"/>
      <c r="N82" s="418"/>
      <c r="O82" s="418"/>
      <c r="P82" s="418"/>
      <c r="Q82" s="418"/>
      <c r="R82" s="418"/>
      <c r="S82" s="418"/>
      <c r="T82" s="418"/>
      <c r="U82" s="418"/>
      <c r="V82" s="414"/>
      <c r="W82" s="414"/>
      <c r="X82" s="414"/>
      <c r="Y82" s="414"/>
      <c r="Z82" s="414"/>
      <c r="AA82" s="414"/>
      <c r="AB82" s="424" t="s">
        <v>1241</v>
      </c>
    </row>
    <row r="83" spans="1:28" ht="9.75" customHeight="1" x14ac:dyDescent="0.25">
      <c r="A83" s="414"/>
      <c r="B83" s="414"/>
      <c r="C83" s="414"/>
      <c r="D83" s="414"/>
      <c r="E83" s="414"/>
      <c r="F83" s="414"/>
      <c r="G83" s="414"/>
      <c r="H83" s="418"/>
      <c r="I83" s="419"/>
      <c r="J83" s="418"/>
      <c r="K83" s="418"/>
      <c r="L83" s="418"/>
      <c r="M83" s="418"/>
      <c r="N83" s="418"/>
      <c r="O83" s="418"/>
      <c r="P83" s="418"/>
      <c r="Q83" s="418"/>
      <c r="R83" s="418"/>
      <c r="S83" s="418"/>
      <c r="T83" s="418"/>
      <c r="U83" s="418"/>
      <c r="V83" s="414"/>
      <c r="W83" s="414"/>
      <c r="X83" s="414"/>
      <c r="Y83" s="414"/>
      <c r="Z83" s="414"/>
      <c r="AA83" s="414"/>
      <c r="AB83" s="424" t="s">
        <v>1242</v>
      </c>
    </row>
    <row r="84" spans="1:28" ht="9.75" customHeight="1" x14ac:dyDescent="0.25">
      <c r="A84" s="414"/>
      <c r="B84" s="414"/>
      <c r="C84" s="414"/>
      <c r="D84" s="414"/>
      <c r="E84" s="414"/>
      <c r="F84" s="414"/>
      <c r="G84" s="414"/>
      <c r="H84" s="418"/>
      <c r="I84" s="419"/>
      <c r="J84" s="418"/>
      <c r="K84" s="418"/>
      <c r="L84" s="418"/>
      <c r="M84" s="418"/>
      <c r="N84" s="418"/>
      <c r="O84" s="418"/>
      <c r="P84" s="418"/>
      <c r="Q84" s="418"/>
      <c r="R84" s="418"/>
      <c r="S84" s="418"/>
      <c r="T84" s="418"/>
      <c r="U84" s="418"/>
      <c r="V84" s="414"/>
      <c r="W84" s="414"/>
      <c r="X84" s="414"/>
      <c r="Y84" s="414"/>
      <c r="Z84" s="414"/>
      <c r="AA84" s="414"/>
      <c r="AB84" s="424" t="s">
        <v>1243</v>
      </c>
    </row>
    <row r="85" spans="1:28" ht="9.75" customHeight="1" x14ac:dyDescent="0.25">
      <c r="A85" s="414"/>
      <c r="B85" s="414"/>
      <c r="C85" s="414"/>
      <c r="D85" s="414"/>
      <c r="E85" s="414"/>
      <c r="F85" s="414"/>
      <c r="G85" s="414"/>
      <c r="H85" s="418"/>
      <c r="I85" s="419"/>
      <c r="J85" s="418"/>
      <c r="K85" s="418"/>
      <c r="L85" s="418"/>
      <c r="M85" s="418"/>
      <c r="N85" s="418"/>
      <c r="O85" s="418"/>
      <c r="P85" s="418"/>
      <c r="Q85" s="418"/>
      <c r="R85" s="418"/>
      <c r="S85" s="418"/>
      <c r="T85" s="418"/>
      <c r="U85" s="418"/>
      <c r="V85" s="414"/>
      <c r="W85" s="414"/>
      <c r="X85" s="414"/>
      <c r="Y85" s="414"/>
      <c r="Z85" s="414"/>
      <c r="AA85" s="414"/>
      <c r="AB85" s="414" t="s">
        <v>63</v>
      </c>
    </row>
    <row r="86" spans="1:28" ht="14.25" customHeight="1" x14ac:dyDescent="0.25">
      <c r="A86" s="414"/>
      <c r="B86" s="414"/>
      <c r="C86" s="414"/>
      <c r="D86" s="414"/>
      <c r="E86" s="414"/>
      <c r="F86" s="414"/>
      <c r="G86" s="414"/>
      <c r="H86" s="418"/>
      <c r="I86" s="419"/>
      <c r="J86" s="418"/>
      <c r="K86" s="418"/>
      <c r="L86" s="418"/>
      <c r="M86" s="418"/>
      <c r="N86" s="418"/>
      <c r="O86" s="418"/>
      <c r="P86" s="418"/>
      <c r="Q86" s="418"/>
      <c r="R86" s="418"/>
      <c r="S86" s="418"/>
      <c r="T86" s="418"/>
      <c r="U86" s="418"/>
      <c r="V86" s="414"/>
      <c r="W86" s="414"/>
      <c r="X86" s="414"/>
      <c r="Y86" s="414"/>
      <c r="Z86" s="414"/>
      <c r="AA86" s="414"/>
      <c r="AB86" s="414"/>
    </row>
    <row r="87" spans="1:28" ht="14.25" customHeight="1" x14ac:dyDescent="0.25">
      <c r="A87" s="414"/>
      <c r="B87" s="414"/>
      <c r="C87" s="414"/>
      <c r="D87" s="414"/>
      <c r="E87" s="414"/>
      <c r="F87" s="414"/>
      <c r="G87" s="414"/>
      <c r="H87" s="418"/>
      <c r="I87" s="419"/>
      <c r="J87" s="418"/>
      <c r="K87" s="418"/>
      <c r="L87" s="418"/>
      <c r="M87" s="418"/>
      <c r="N87" s="418"/>
      <c r="O87" s="418"/>
      <c r="P87" s="418"/>
      <c r="Q87" s="418"/>
      <c r="R87" s="418"/>
      <c r="S87" s="418"/>
      <c r="T87" s="418"/>
      <c r="U87" s="418"/>
      <c r="V87" s="414"/>
      <c r="W87" s="414"/>
      <c r="X87" s="414"/>
      <c r="Y87" s="414"/>
      <c r="Z87" s="414"/>
      <c r="AA87" s="414"/>
      <c r="AB87" s="414"/>
    </row>
    <row r="88" spans="1:28" ht="14.25" customHeight="1" x14ac:dyDescent="0.25">
      <c r="A88" s="414"/>
      <c r="B88" s="414"/>
      <c r="C88" s="414"/>
      <c r="D88" s="414"/>
      <c r="E88" s="414"/>
      <c r="F88" s="414"/>
      <c r="G88" s="414"/>
      <c r="H88" s="418"/>
      <c r="I88" s="419"/>
      <c r="J88" s="418"/>
      <c r="K88" s="418"/>
      <c r="L88" s="418"/>
      <c r="M88" s="418"/>
      <c r="N88" s="418"/>
      <c r="O88" s="418"/>
      <c r="P88" s="418"/>
      <c r="Q88" s="418"/>
      <c r="R88" s="418"/>
      <c r="S88" s="418"/>
      <c r="T88" s="418"/>
      <c r="U88" s="418"/>
      <c r="V88" s="414"/>
      <c r="W88" s="414"/>
      <c r="X88" s="414"/>
      <c r="Y88" s="414"/>
      <c r="Z88" s="414"/>
      <c r="AA88" s="414"/>
      <c r="AB88" s="414"/>
    </row>
    <row r="89" spans="1:28" ht="14.25" customHeight="1" x14ac:dyDescent="0.25">
      <c r="A89" s="414"/>
      <c r="B89" s="414"/>
      <c r="C89" s="414"/>
      <c r="D89" s="414"/>
      <c r="E89" s="414"/>
      <c r="F89" s="414"/>
      <c r="G89" s="414"/>
      <c r="H89" s="418"/>
      <c r="I89" s="419"/>
      <c r="J89" s="418"/>
      <c r="K89" s="418"/>
      <c r="L89" s="418"/>
      <c r="M89" s="418"/>
      <c r="N89" s="418"/>
      <c r="O89" s="418"/>
      <c r="P89" s="418"/>
      <c r="Q89" s="418"/>
      <c r="R89" s="418"/>
      <c r="S89" s="418"/>
      <c r="T89" s="418"/>
      <c r="U89" s="418"/>
      <c r="V89" s="414"/>
      <c r="W89" s="414"/>
      <c r="X89" s="414"/>
      <c r="Y89" s="414"/>
      <c r="Z89" s="414"/>
      <c r="AA89" s="414"/>
      <c r="AB89" s="414"/>
    </row>
    <row r="90" spans="1:28" ht="14.25" customHeight="1" x14ac:dyDescent="0.25">
      <c r="A90" s="414"/>
      <c r="B90" s="414"/>
      <c r="C90" s="414"/>
      <c r="D90" s="414"/>
      <c r="E90" s="414"/>
      <c r="F90" s="414"/>
      <c r="G90" s="414"/>
      <c r="H90" s="418"/>
      <c r="I90" s="419"/>
      <c r="J90" s="418"/>
      <c r="K90" s="418"/>
      <c r="L90" s="418"/>
      <c r="M90" s="418"/>
      <c r="N90" s="418"/>
      <c r="O90" s="418"/>
      <c r="P90" s="418"/>
      <c r="Q90" s="418"/>
      <c r="R90" s="418"/>
      <c r="S90" s="418"/>
      <c r="T90" s="418"/>
      <c r="U90" s="418"/>
      <c r="V90" s="414"/>
      <c r="W90" s="414"/>
      <c r="X90" s="414"/>
      <c r="Y90" s="414"/>
      <c r="Z90" s="414"/>
      <c r="AA90" s="414"/>
      <c r="AB90" s="414"/>
    </row>
    <row r="91" spans="1:28" ht="14.25" customHeight="1" x14ac:dyDescent="0.25">
      <c r="A91" s="414"/>
      <c r="B91" s="414"/>
      <c r="C91" s="414"/>
      <c r="D91" s="414"/>
      <c r="E91" s="414"/>
      <c r="F91" s="414"/>
      <c r="G91" s="414"/>
      <c r="H91" s="418"/>
      <c r="I91" s="419"/>
      <c r="J91" s="418"/>
      <c r="K91" s="418"/>
      <c r="L91" s="418"/>
      <c r="M91" s="418"/>
      <c r="N91" s="418"/>
      <c r="O91" s="418"/>
      <c r="P91" s="418"/>
      <c r="Q91" s="418"/>
      <c r="R91" s="418"/>
      <c r="S91" s="418"/>
      <c r="T91" s="418"/>
      <c r="U91" s="418"/>
      <c r="V91" s="414"/>
      <c r="W91" s="414"/>
      <c r="X91" s="414"/>
      <c r="Y91" s="414"/>
      <c r="Z91" s="414"/>
      <c r="AA91" s="414"/>
      <c r="AB91" s="414"/>
    </row>
    <row r="92" spans="1:28" ht="14.25" customHeight="1" x14ac:dyDescent="0.25">
      <c r="A92" s="414"/>
      <c r="B92" s="414"/>
      <c r="C92" s="414"/>
      <c r="D92" s="414"/>
      <c r="E92" s="414"/>
      <c r="F92" s="414"/>
      <c r="G92" s="414"/>
      <c r="H92" s="418"/>
      <c r="I92" s="419"/>
      <c r="J92" s="418"/>
      <c r="K92" s="418"/>
      <c r="L92" s="418"/>
      <c r="M92" s="418"/>
      <c r="N92" s="418"/>
      <c r="O92" s="418"/>
      <c r="P92" s="418"/>
      <c r="Q92" s="418"/>
      <c r="R92" s="418"/>
      <c r="S92" s="418"/>
      <c r="T92" s="418"/>
      <c r="U92" s="418"/>
      <c r="V92" s="414"/>
      <c r="W92" s="414"/>
      <c r="X92" s="414"/>
      <c r="Y92" s="414"/>
      <c r="Z92" s="414"/>
      <c r="AA92" s="414"/>
      <c r="AB92" s="414"/>
    </row>
    <row r="93" spans="1:28" ht="14.25" customHeight="1" x14ac:dyDescent="0.25">
      <c r="A93" s="414"/>
      <c r="B93" s="414"/>
      <c r="C93" s="414"/>
      <c r="D93" s="414"/>
      <c r="E93" s="414"/>
      <c r="F93" s="414"/>
      <c r="G93" s="414"/>
      <c r="H93" s="418"/>
      <c r="I93" s="419"/>
      <c r="J93" s="418"/>
      <c r="K93" s="418"/>
      <c r="L93" s="418"/>
      <c r="M93" s="418"/>
      <c r="N93" s="418"/>
      <c r="O93" s="418"/>
      <c r="P93" s="418"/>
      <c r="Q93" s="418"/>
      <c r="R93" s="418"/>
      <c r="S93" s="418"/>
      <c r="T93" s="418"/>
      <c r="U93" s="418"/>
      <c r="V93" s="414"/>
      <c r="W93" s="414"/>
      <c r="X93" s="414"/>
      <c r="Y93" s="414"/>
      <c r="Z93" s="414"/>
      <c r="AA93" s="414"/>
      <c r="AB93" s="414"/>
    </row>
    <row r="94" spans="1:28" ht="14.25" customHeight="1" x14ac:dyDescent="0.25">
      <c r="A94" s="414"/>
      <c r="B94" s="414"/>
      <c r="C94" s="414"/>
      <c r="D94" s="414"/>
      <c r="E94" s="414"/>
      <c r="F94" s="414"/>
      <c r="G94" s="414"/>
      <c r="H94" s="418"/>
      <c r="I94" s="419"/>
      <c r="J94" s="418"/>
      <c r="K94" s="418"/>
      <c r="L94" s="418"/>
      <c r="M94" s="418"/>
      <c r="N94" s="418"/>
      <c r="O94" s="418"/>
      <c r="P94" s="418"/>
      <c r="Q94" s="418"/>
      <c r="R94" s="418"/>
      <c r="S94" s="418"/>
      <c r="T94" s="418"/>
      <c r="U94" s="418"/>
      <c r="V94" s="414"/>
      <c r="W94" s="414"/>
      <c r="X94" s="414"/>
      <c r="Y94" s="414"/>
      <c r="Z94" s="414"/>
      <c r="AA94" s="414"/>
      <c r="AB94" s="414"/>
    </row>
    <row r="95" spans="1:28" ht="14.25" customHeight="1" x14ac:dyDescent="0.25">
      <c r="A95" s="414"/>
      <c r="B95" s="414"/>
      <c r="C95" s="414"/>
      <c r="D95" s="414"/>
      <c r="E95" s="414"/>
      <c r="F95" s="414"/>
      <c r="G95" s="414"/>
      <c r="H95" s="418"/>
      <c r="I95" s="419"/>
      <c r="J95" s="418"/>
      <c r="K95" s="418"/>
      <c r="L95" s="418"/>
      <c r="M95" s="418"/>
      <c r="N95" s="418"/>
      <c r="O95" s="418"/>
      <c r="P95" s="418"/>
      <c r="Q95" s="418"/>
      <c r="R95" s="418"/>
      <c r="S95" s="418"/>
      <c r="T95" s="418"/>
      <c r="U95" s="418"/>
      <c r="V95" s="414"/>
      <c r="W95" s="414"/>
      <c r="X95" s="414"/>
      <c r="Y95" s="414"/>
      <c r="Z95" s="414"/>
      <c r="AA95" s="414"/>
      <c r="AB95" s="414"/>
    </row>
    <row r="96" spans="1:28" ht="14.25" customHeight="1" x14ac:dyDescent="0.25">
      <c r="A96" s="414"/>
      <c r="B96" s="414"/>
      <c r="C96" s="414"/>
      <c r="D96" s="414"/>
      <c r="E96" s="414"/>
      <c r="F96" s="414"/>
      <c r="G96" s="414"/>
      <c r="H96" s="418"/>
      <c r="I96" s="419"/>
      <c r="J96" s="418"/>
      <c r="K96" s="418"/>
      <c r="L96" s="418"/>
      <c r="M96" s="418"/>
      <c r="N96" s="418"/>
      <c r="O96" s="418"/>
      <c r="P96" s="418"/>
      <c r="Q96" s="418"/>
      <c r="R96" s="418"/>
      <c r="S96" s="418"/>
      <c r="T96" s="418"/>
      <c r="U96" s="418"/>
      <c r="V96" s="414"/>
      <c r="W96" s="414"/>
      <c r="X96" s="414"/>
      <c r="Y96" s="414"/>
      <c r="Z96" s="414"/>
      <c r="AA96" s="414"/>
      <c r="AB96" s="414"/>
    </row>
    <row r="97" spans="1:28" ht="14.25" customHeight="1" x14ac:dyDescent="0.25">
      <c r="A97" s="414"/>
      <c r="B97" s="414"/>
      <c r="C97" s="414"/>
      <c r="D97" s="414"/>
      <c r="E97" s="414"/>
      <c r="F97" s="414"/>
      <c r="G97" s="414"/>
      <c r="H97" s="418"/>
      <c r="I97" s="419"/>
      <c r="J97" s="418"/>
      <c r="K97" s="418"/>
      <c r="L97" s="418"/>
      <c r="M97" s="418"/>
      <c r="N97" s="418"/>
      <c r="O97" s="418"/>
      <c r="P97" s="418"/>
      <c r="Q97" s="418"/>
      <c r="R97" s="418"/>
      <c r="S97" s="418"/>
      <c r="T97" s="418"/>
      <c r="U97" s="418"/>
      <c r="V97" s="414"/>
      <c r="W97" s="414"/>
      <c r="X97" s="414"/>
      <c r="Y97" s="414"/>
      <c r="Z97" s="414"/>
      <c r="AA97" s="414"/>
      <c r="AB97" s="414"/>
    </row>
    <row r="98" spans="1:28" ht="14.25" customHeight="1" x14ac:dyDescent="0.25">
      <c r="A98" s="414"/>
      <c r="B98" s="414"/>
      <c r="C98" s="414"/>
      <c r="D98" s="414"/>
      <c r="E98" s="414"/>
      <c r="F98" s="414"/>
      <c r="G98" s="414"/>
      <c r="H98" s="418"/>
      <c r="I98" s="419"/>
      <c r="J98" s="418"/>
      <c r="K98" s="418"/>
      <c r="L98" s="418"/>
      <c r="M98" s="418"/>
      <c r="N98" s="418"/>
      <c r="O98" s="418"/>
      <c r="P98" s="418"/>
      <c r="Q98" s="418"/>
      <c r="R98" s="418"/>
      <c r="S98" s="418"/>
      <c r="T98" s="418"/>
      <c r="U98" s="418"/>
      <c r="V98" s="414"/>
      <c r="W98" s="414"/>
      <c r="X98" s="414"/>
      <c r="Y98" s="414"/>
      <c r="Z98" s="414"/>
      <c r="AA98" s="414"/>
      <c r="AB98" s="414"/>
    </row>
    <row r="99" spans="1:28" ht="14.25" customHeight="1" x14ac:dyDescent="0.25">
      <c r="A99" s="414"/>
      <c r="B99" s="414"/>
      <c r="C99" s="414"/>
      <c r="D99" s="414"/>
      <c r="E99" s="414"/>
      <c r="F99" s="414"/>
      <c r="G99" s="414"/>
      <c r="H99" s="418"/>
      <c r="I99" s="419"/>
      <c r="J99" s="418"/>
      <c r="K99" s="418"/>
      <c r="L99" s="418"/>
      <c r="M99" s="418"/>
      <c r="N99" s="418"/>
      <c r="O99" s="418"/>
      <c r="P99" s="418"/>
      <c r="Q99" s="418"/>
      <c r="R99" s="418"/>
      <c r="S99" s="418"/>
      <c r="T99" s="418"/>
      <c r="U99" s="418"/>
      <c r="V99" s="414"/>
      <c r="W99" s="414"/>
      <c r="X99" s="414"/>
      <c r="Y99" s="414"/>
      <c r="Z99" s="414"/>
      <c r="AA99" s="414"/>
      <c r="AB99" s="414"/>
    </row>
    <row r="100" spans="1:28" ht="14.25" customHeight="1" x14ac:dyDescent="0.25">
      <c r="A100" s="414"/>
      <c r="B100" s="414"/>
      <c r="C100" s="414"/>
      <c r="D100" s="414"/>
      <c r="E100" s="414"/>
      <c r="F100" s="414"/>
      <c r="G100" s="414"/>
      <c r="H100" s="418"/>
      <c r="I100" s="419"/>
      <c r="J100" s="418"/>
      <c r="K100" s="418"/>
      <c r="L100" s="418"/>
      <c r="M100" s="418"/>
      <c r="N100" s="418"/>
      <c r="O100" s="418"/>
      <c r="P100" s="418"/>
      <c r="Q100" s="418"/>
      <c r="R100" s="418"/>
      <c r="S100" s="418"/>
      <c r="T100" s="418"/>
      <c r="U100" s="418"/>
      <c r="V100" s="414"/>
      <c r="W100" s="414"/>
      <c r="X100" s="414"/>
      <c r="Y100" s="414"/>
      <c r="Z100" s="414"/>
      <c r="AA100" s="414"/>
      <c r="AB100" s="414"/>
    </row>
    <row r="101" spans="1:28" ht="14.25" customHeight="1" x14ac:dyDescent="0.25">
      <c r="A101" s="414"/>
      <c r="B101" s="414"/>
      <c r="C101" s="414"/>
      <c r="D101" s="414"/>
      <c r="E101" s="414"/>
      <c r="F101" s="414"/>
      <c r="G101" s="414"/>
      <c r="H101" s="418"/>
      <c r="I101" s="419"/>
      <c r="J101" s="418"/>
      <c r="K101" s="418"/>
      <c r="L101" s="418"/>
      <c r="M101" s="418"/>
      <c r="N101" s="418"/>
      <c r="O101" s="418"/>
      <c r="P101" s="418"/>
      <c r="Q101" s="418"/>
      <c r="R101" s="418"/>
      <c r="S101" s="418"/>
      <c r="T101" s="418"/>
      <c r="U101" s="418"/>
      <c r="V101" s="414"/>
      <c r="W101" s="414"/>
      <c r="X101" s="414"/>
      <c r="Y101" s="414"/>
      <c r="Z101" s="414"/>
      <c r="AA101" s="414"/>
      <c r="AB101" s="414"/>
    </row>
    <row r="102" spans="1:28" ht="14.25" customHeight="1" x14ac:dyDescent="0.25">
      <c r="A102" s="414"/>
      <c r="B102" s="414"/>
      <c r="C102" s="414"/>
      <c r="D102" s="414"/>
      <c r="E102" s="414"/>
      <c r="F102" s="414"/>
      <c r="G102" s="414"/>
      <c r="H102" s="418"/>
      <c r="I102" s="419"/>
      <c r="J102" s="418"/>
      <c r="K102" s="418"/>
      <c r="L102" s="418"/>
      <c r="M102" s="418"/>
      <c r="N102" s="418"/>
      <c r="O102" s="418"/>
      <c r="P102" s="418"/>
      <c r="Q102" s="418"/>
      <c r="R102" s="418"/>
      <c r="S102" s="418"/>
      <c r="T102" s="418"/>
      <c r="U102" s="418"/>
      <c r="V102" s="414"/>
      <c r="W102" s="414"/>
      <c r="X102" s="414"/>
      <c r="Y102" s="414"/>
      <c r="Z102" s="414"/>
      <c r="AA102" s="414"/>
      <c r="AB102" s="414"/>
    </row>
    <row r="103" spans="1:28" ht="14.25" customHeight="1" x14ac:dyDescent="0.25">
      <c r="A103" s="414"/>
      <c r="B103" s="414"/>
      <c r="C103" s="414"/>
      <c r="D103" s="414"/>
      <c r="E103" s="414"/>
      <c r="F103" s="414"/>
      <c r="G103" s="414"/>
      <c r="H103" s="418"/>
      <c r="I103" s="419"/>
      <c r="J103" s="418"/>
      <c r="K103" s="418"/>
      <c r="L103" s="418"/>
      <c r="M103" s="418"/>
      <c r="N103" s="418"/>
      <c r="O103" s="418"/>
      <c r="P103" s="418"/>
      <c r="Q103" s="418"/>
      <c r="R103" s="418"/>
      <c r="S103" s="418"/>
      <c r="T103" s="418"/>
      <c r="U103" s="418"/>
      <c r="V103" s="414"/>
      <c r="W103" s="414"/>
      <c r="X103" s="414"/>
      <c r="Y103" s="414"/>
      <c r="Z103" s="414"/>
      <c r="AA103" s="414"/>
      <c r="AB103" s="414"/>
    </row>
    <row r="104" spans="1:28" ht="14.25" customHeight="1" x14ac:dyDescent="0.25">
      <c r="A104" s="414"/>
      <c r="B104" s="414"/>
      <c r="C104" s="414"/>
      <c r="D104" s="414"/>
      <c r="E104" s="414"/>
      <c r="F104" s="414"/>
      <c r="G104" s="414"/>
      <c r="H104" s="418"/>
      <c r="I104" s="419"/>
      <c r="J104" s="418"/>
      <c r="K104" s="418"/>
      <c r="L104" s="418"/>
      <c r="M104" s="418"/>
      <c r="N104" s="418"/>
      <c r="O104" s="418"/>
      <c r="P104" s="418"/>
      <c r="Q104" s="418"/>
      <c r="R104" s="418"/>
      <c r="S104" s="418"/>
      <c r="T104" s="418"/>
      <c r="U104" s="418"/>
      <c r="V104" s="414"/>
      <c r="W104" s="414"/>
      <c r="X104" s="414"/>
      <c r="Y104" s="414"/>
      <c r="Z104" s="414"/>
      <c r="AA104" s="414"/>
      <c r="AB104" s="414"/>
    </row>
    <row r="105" spans="1:28" ht="14.25" customHeight="1" x14ac:dyDescent="0.25">
      <c r="A105" s="414"/>
      <c r="B105" s="414"/>
      <c r="C105" s="414"/>
      <c r="D105" s="414"/>
      <c r="E105" s="414"/>
      <c r="F105" s="414"/>
      <c r="G105" s="414"/>
      <c r="H105" s="418"/>
      <c r="I105" s="419"/>
      <c r="J105" s="418"/>
      <c r="K105" s="418"/>
      <c r="L105" s="418"/>
      <c r="M105" s="418"/>
      <c r="N105" s="418"/>
      <c r="O105" s="418"/>
      <c r="P105" s="418"/>
      <c r="Q105" s="418"/>
      <c r="R105" s="418"/>
      <c r="S105" s="418"/>
      <c r="T105" s="418"/>
      <c r="U105" s="418"/>
      <c r="V105" s="414"/>
      <c r="W105" s="414"/>
      <c r="X105" s="414"/>
      <c r="Y105" s="414"/>
      <c r="Z105" s="414"/>
      <c r="AA105" s="414"/>
      <c r="AB105" s="414"/>
    </row>
    <row r="106" spans="1:28" ht="14.25" customHeight="1" x14ac:dyDescent="0.25">
      <c r="A106" s="414"/>
      <c r="B106" s="414"/>
      <c r="C106" s="414"/>
      <c r="D106" s="414"/>
      <c r="E106" s="414"/>
      <c r="F106" s="414"/>
      <c r="G106" s="414"/>
      <c r="H106" s="418"/>
      <c r="I106" s="419"/>
      <c r="J106" s="418"/>
      <c r="K106" s="418"/>
      <c r="L106" s="418"/>
      <c r="M106" s="418"/>
      <c r="N106" s="418"/>
      <c r="O106" s="418"/>
      <c r="P106" s="418"/>
      <c r="Q106" s="418"/>
      <c r="R106" s="418"/>
      <c r="S106" s="418"/>
      <c r="T106" s="418"/>
      <c r="U106" s="418"/>
      <c r="V106" s="414"/>
      <c r="W106" s="414"/>
      <c r="X106" s="414"/>
      <c r="Y106" s="414"/>
      <c r="Z106" s="414"/>
      <c r="AA106" s="414"/>
      <c r="AB106" s="414"/>
    </row>
    <row r="107" spans="1:28" ht="14.25" customHeight="1" x14ac:dyDescent="0.25">
      <c r="A107" s="414"/>
      <c r="B107" s="414"/>
      <c r="C107" s="414"/>
      <c r="D107" s="414"/>
      <c r="E107" s="414"/>
      <c r="F107" s="414"/>
      <c r="G107" s="414"/>
      <c r="H107" s="418"/>
      <c r="I107" s="419"/>
      <c r="J107" s="418"/>
      <c r="K107" s="418"/>
      <c r="L107" s="418"/>
      <c r="M107" s="418"/>
      <c r="N107" s="418"/>
      <c r="O107" s="418"/>
      <c r="P107" s="418"/>
      <c r="Q107" s="418"/>
      <c r="R107" s="418"/>
      <c r="S107" s="418"/>
      <c r="T107" s="418"/>
      <c r="U107" s="418"/>
      <c r="V107" s="414"/>
      <c r="W107" s="414"/>
      <c r="X107" s="414"/>
      <c r="Y107" s="414"/>
      <c r="Z107" s="414"/>
      <c r="AA107" s="414"/>
      <c r="AB107" s="414"/>
    </row>
    <row r="108" spans="1:28" ht="14.25" customHeight="1" x14ac:dyDescent="0.25">
      <c r="A108" s="414"/>
      <c r="B108" s="414"/>
      <c r="C108" s="414"/>
      <c r="D108" s="414"/>
      <c r="E108" s="414"/>
      <c r="F108" s="414"/>
      <c r="G108" s="414"/>
      <c r="H108" s="418"/>
      <c r="I108" s="419"/>
      <c r="J108" s="418"/>
      <c r="K108" s="418"/>
      <c r="L108" s="418"/>
      <c r="M108" s="418"/>
      <c r="N108" s="418"/>
      <c r="O108" s="418"/>
      <c r="P108" s="418"/>
      <c r="Q108" s="418"/>
      <c r="R108" s="418"/>
      <c r="S108" s="418"/>
      <c r="T108" s="418"/>
      <c r="U108" s="418"/>
      <c r="V108" s="414"/>
      <c r="W108" s="414"/>
      <c r="X108" s="414"/>
      <c r="Y108" s="414"/>
      <c r="Z108" s="414"/>
      <c r="AA108" s="414"/>
      <c r="AB108" s="414"/>
    </row>
    <row r="109" spans="1:28" ht="14.25" customHeight="1" x14ac:dyDescent="0.25">
      <c r="A109" s="414"/>
      <c r="B109" s="414"/>
      <c r="C109" s="414"/>
      <c r="D109" s="414"/>
      <c r="E109" s="414"/>
      <c r="F109" s="414"/>
      <c r="G109" s="414"/>
      <c r="H109" s="418"/>
      <c r="I109" s="419"/>
      <c r="J109" s="418"/>
      <c r="K109" s="418"/>
      <c r="L109" s="418"/>
      <c r="M109" s="418"/>
      <c r="N109" s="418"/>
      <c r="O109" s="418"/>
      <c r="P109" s="418"/>
      <c r="Q109" s="418"/>
      <c r="R109" s="418"/>
      <c r="S109" s="418"/>
      <c r="T109" s="418"/>
      <c r="U109" s="418"/>
      <c r="V109" s="414"/>
      <c r="W109" s="414"/>
      <c r="X109" s="414"/>
      <c r="Y109" s="414"/>
      <c r="Z109" s="414"/>
      <c r="AA109" s="414"/>
      <c r="AB109" s="414"/>
    </row>
    <row r="110" spans="1:28" ht="14.25" customHeight="1" x14ac:dyDescent="0.25">
      <c r="A110" s="414"/>
      <c r="B110" s="414"/>
      <c r="C110" s="414"/>
      <c r="D110" s="414"/>
      <c r="E110" s="414"/>
      <c r="F110" s="414"/>
      <c r="G110" s="414"/>
      <c r="H110" s="418"/>
      <c r="I110" s="419"/>
      <c r="J110" s="418"/>
      <c r="K110" s="418"/>
      <c r="L110" s="418"/>
      <c r="M110" s="418"/>
      <c r="N110" s="418"/>
      <c r="O110" s="418"/>
      <c r="P110" s="418"/>
      <c r="Q110" s="418"/>
      <c r="R110" s="418"/>
      <c r="S110" s="418"/>
      <c r="T110" s="418"/>
      <c r="U110" s="418"/>
      <c r="V110" s="414"/>
      <c r="W110" s="414"/>
      <c r="X110" s="414"/>
      <c r="Y110" s="414"/>
      <c r="Z110" s="414"/>
      <c r="AA110" s="414"/>
      <c r="AB110" s="414"/>
    </row>
    <row r="111" spans="1:28" ht="14.25" customHeight="1" x14ac:dyDescent="0.25">
      <c r="A111" s="414"/>
      <c r="B111" s="414"/>
      <c r="C111" s="414"/>
      <c r="D111" s="414"/>
      <c r="E111" s="414"/>
      <c r="F111" s="414"/>
      <c r="G111" s="414"/>
      <c r="H111" s="418"/>
      <c r="I111" s="419"/>
      <c r="J111" s="418"/>
      <c r="K111" s="418"/>
      <c r="L111" s="418"/>
      <c r="M111" s="418"/>
      <c r="N111" s="418"/>
      <c r="O111" s="418"/>
      <c r="P111" s="418"/>
      <c r="Q111" s="418"/>
      <c r="R111" s="418"/>
      <c r="S111" s="418"/>
      <c r="T111" s="418"/>
      <c r="U111" s="418"/>
      <c r="V111" s="414"/>
      <c r="W111" s="414"/>
      <c r="X111" s="414"/>
      <c r="Y111" s="414"/>
      <c r="Z111" s="414"/>
      <c r="AA111" s="414"/>
      <c r="AB111" s="414"/>
    </row>
    <row r="112" spans="1:28" ht="14.25" customHeight="1" x14ac:dyDescent="0.25">
      <c r="A112" s="414"/>
      <c r="B112" s="414"/>
      <c r="C112" s="414"/>
      <c r="D112" s="414"/>
      <c r="E112" s="414"/>
      <c r="F112" s="414"/>
      <c r="G112" s="414"/>
      <c r="H112" s="418"/>
      <c r="I112" s="419"/>
      <c r="J112" s="418"/>
      <c r="K112" s="418"/>
      <c r="L112" s="418"/>
      <c r="M112" s="418"/>
      <c r="N112" s="418"/>
      <c r="O112" s="418"/>
      <c r="P112" s="418"/>
      <c r="Q112" s="418"/>
      <c r="R112" s="418"/>
      <c r="S112" s="418"/>
      <c r="T112" s="418"/>
      <c r="U112" s="418"/>
      <c r="V112" s="414"/>
      <c r="W112" s="414"/>
      <c r="X112" s="414"/>
      <c r="Y112" s="414"/>
      <c r="Z112" s="414"/>
      <c r="AA112" s="414"/>
      <c r="AB112" s="414"/>
    </row>
    <row r="113" spans="1:28" ht="14.25" customHeight="1" x14ac:dyDescent="0.25">
      <c r="A113" s="414"/>
      <c r="B113" s="414"/>
      <c r="C113" s="414"/>
      <c r="D113" s="414"/>
      <c r="E113" s="414"/>
      <c r="F113" s="414"/>
      <c r="G113" s="414"/>
      <c r="H113" s="418"/>
      <c r="I113" s="419"/>
      <c r="J113" s="418"/>
      <c r="K113" s="418"/>
      <c r="L113" s="418"/>
      <c r="M113" s="418"/>
      <c r="N113" s="418"/>
      <c r="O113" s="418"/>
      <c r="P113" s="418"/>
      <c r="Q113" s="418"/>
      <c r="R113" s="418"/>
      <c r="S113" s="418"/>
      <c r="T113" s="418"/>
      <c r="U113" s="418"/>
      <c r="V113" s="414"/>
      <c r="W113" s="414"/>
      <c r="X113" s="414"/>
      <c r="Y113" s="414"/>
      <c r="Z113" s="414"/>
      <c r="AA113" s="414"/>
      <c r="AB113" s="414"/>
    </row>
    <row r="114" spans="1:28" ht="14.25" customHeight="1" x14ac:dyDescent="0.25">
      <c r="A114" s="414"/>
      <c r="B114" s="414"/>
      <c r="C114" s="414"/>
      <c r="D114" s="414"/>
      <c r="E114" s="414"/>
      <c r="F114" s="414"/>
      <c r="G114" s="414"/>
      <c r="H114" s="418"/>
      <c r="I114" s="419"/>
      <c r="J114" s="418"/>
      <c r="K114" s="418"/>
      <c r="L114" s="418"/>
      <c r="M114" s="418"/>
      <c r="N114" s="418"/>
      <c r="O114" s="418"/>
      <c r="P114" s="418"/>
      <c r="Q114" s="418"/>
      <c r="R114" s="418"/>
      <c r="S114" s="418"/>
      <c r="T114" s="418"/>
      <c r="U114" s="418"/>
      <c r="V114" s="414"/>
      <c r="W114" s="414"/>
      <c r="X114" s="414"/>
      <c r="Y114" s="414"/>
      <c r="Z114" s="414"/>
      <c r="AA114" s="414"/>
      <c r="AB114" s="414"/>
    </row>
    <row r="115" spans="1:28" ht="14.25" customHeight="1" x14ac:dyDescent="0.25">
      <c r="A115" s="414"/>
      <c r="B115" s="414"/>
      <c r="C115" s="414"/>
      <c r="D115" s="414"/>
      <c r="E115" s="414"/>
      <c r="F115" s="414"/>
      <c r="G115" s="414"/>
      <c r="H115" s="418"/>
      <c r="I115" s="419"/>
      <c r="J115" s="418"/>
      <c r="K115" s="418"/>
      <c r="L115" s="418"/>
      <c r="M115" s="418"/>
      <c r="N115" s="418"/>
      <c r="O115" s="418"/>
      <c r="P115" s="418"/>
      <c r="Q115" s="418"/>
      <c r="R115" s="418"/>
      <c r="S115" s="418"/>
      <c r="T115" s="418"/>
      <c r="U115" s="418"/>
      <c r="V115" s="414"/>
      <c r="W115" s="414"/>
      <c r="X115" s="414"/>
      <c r="Y115" s="414"/>
      <c r="Z115" s="414"/>
      <c r="AA115" s="414"/>
      <c r="AB115" s="414"/>
    </row>
    <row r="116" spans="1:28" ht="14.25" customHeight="1" x14ac:dyDescent="0.25">
      <c r="A116" s="414"/>
      <c r="B116" s="414"/>
      <c r="C116" s="414"/>
      <c r="D116" s="414"/>
      <c r="E116" s="414"/>
      <c r="F116" s="414"/>
      <c r="G116" s="414"/>
      <c r="H116" s="418"/>
      <c r="I116" s="419"/>
      <c r="J116" s="418"/>
      <c r="K116" s="418"/>
      <c r="L116" s="418"/>
      <c r="M116" s="418"/>
      <c r="N116" s="418"/>
      <c r="O116" s="418"/>
      <c r="P116" s="418"/>
      <c r="Q116" s="418"/>
      <c r="R116" s="418"/>
      <c r="S116" s="418"/>
      <c r="T116" s="418"/>
      <c r="U116" s="418"/>
      <c r="V116" s="414"/>
      <c r="W116" s="414"/>
      <c r="X116" s="414"/>
      <c r="Y116" s="414"/>
      <c r="Z116" s="414"/>
      <c r="AA116" s="414"/>
      <c r="AB116" s="414"/>
    </row>
    <row r="117" spans="1:28" ht="14.25" customHeight="1" x14ac:dyDescent="0.25">
      <c r="A117" s="414"/>
      <c r="B117" s="414"/>
      <c r="C117" s="414"/>
      <c r="D117" s="414"/>
      <c r="E117" s="414"/>
      <c r="F117" s="414"/>
      <c r="G117" s="414"/>
      <c r="H117" s="418"/>
      <c r="I117" s="419"/>
      <c r="J117" s="418"/>
      <c r="K117" s="418"/>
      <c r="L117" s="418"/>
      <c r="M117" s="418"/>
      <c r="N117" s="418"/>
      <c r="O117" s="418"/>
      <c r="P117" s="418"/>
      <c r="Q117" s="418"/>
      <c r="R117" s="418"/>
      <c r="S117" s="418"/>
      <c r="T117" s="418"/>
      <c r="U117" s="418"/>
      <c r="V117" s="414"/>
      <c r="W117" s="414"/>
      <c r="X117" s="414"/>
      <c r="Y117" s="414"/>
      <c r="Z117" s="414"/>
      <c r="AA117" s="414"/>
      <c r="AB117" s="414"/>
    </row>
    <row r="118" spans="1:28" ht="14.25" customHeight="1" x14ac:dyDescent="0.25">
      <c r="A118" s="414"/>
      <c r="B118" s="414"/>
      <c r="C118" s="414"/>
      <c r="D118" s="414"/>
      <c r="E118" s="414"/>
      <c r="F118" s="414"/>
      <c r="G118" s="414"/>
      <c r="H118" s="418"/>
      <c r="I118" s="419"/>
      <c r="J118" s="418"/>
      <c r="K118" s="418"/>
      <c r="L118" s="418"/>
      <c r="M118" s="418"/>
      <c r="N118" s="418"/>
      <c r="O118" s="418"/>
      <c r="P118" s="418"/>
      <c r="Q118" s="418"/>
      <c r="R118" s="418"/>
      <c r="S118" s="418"/>
      <c r="T118" s="418"/>
      <c r="U118" s="418"/>
      <c r="V118" s="414"/>
      <c r="W118" s="414"/>
      <c r="X118" s="414"/>
      <c r="Y118" s="414"/>
      <c r="Z118" s="414"/>
      <c r="AA118" s="414"/>
      <c r="AB118" s="414"/>
    </row>
    <row r="119" spans="1:28" ht="14.25" customHeight="1" x14ac:dyDescent="0.25">
      <c r="A119" s="414"/>
      <c r="B119" s="414"/>
      <c r="C119" s="414"/>
      <c r="D119" s="414"/>
      <c r="E119" s="414"/>
      <c r="F119" s="414"/>
      <c r="G119" s="414"/>
      <c r="H119" s="418"/>
      <c r="I119" s="419"/>
      <c r="J119" s="418"/>
      <c r="K119" s="418"/>
      <c r="L119" s="418"/>
      <c r="M119" s="418"/>
      <c r="N119" s="418"/>
      <c r="O119" s="418"/>
      <c r="P119" s="418"/>
      <c r="Q119" s="418"/>
      <c r="R119" s="418"/>
      <c r="S119" s="418"/>
      <c r="T119" s="418"/>
      <c r="U119" s="418"/>
      <c r="V119" s="414"/>
      <c r="W119" s="414"/>
      <c r="X119" s="414"/>
      <c r="Y119" s="414"/>
      <c r="Z119" s="414"/>
      <c r="AA119" s="414"/>
      <c r="AB119" s="414"/>
    </row>
    <row r="120" spans="1:28" ht="14.25" customHeight="1" x14ac:dyDescent="0.25">
      <c r="A120" s="414"/>
      <c r="B120" s="414"/>
      <c r="C120" s="414"/>
      <c r="D120" s="414"/>
      <c r="E120" s="414"/>
      <c r="F120" s="414"/>
      <c r="G120" s="414"/>
      <c r="H120" s="418"/>
      <c r="I120" s="419"/>
      <c r="J120" s="418"/>
      <c r="K120" s="418"/>
      <c r="L120" s="418"/>
      <c r="M120" s="418"/>
      <c r="N120" s="418"/>
      <c r="O120" s="418"/>
      <c r="P120" s="418"/>
      <c r="Q120" s="418"/>
      <c r="R120" s="418"/>
      <c r="S120" s="418"/>
      <c r="T120" s="418"/>
      <c r="U120" s="418"/>
      <c r="V120" s="414"/>
      <c r="W120" s="414"/>
      <c r="X120" s="414"/>
      <c r="Y120" s="414"/>
      <c r="Z120" s="414"/>
      <c r="AA120" s="414"/>
      <c r="AB120" s="414"/>
    </row>
    <row r="121" spans="1:28" ht="14.25" customHeight="1" x14ac:dyDescent="0.25">
      <c r="A121" s="414"/>
      <c r="B121" s="414"/>
      <c r="C121" s="414"/>
      <c r="D121" s="414"/>
      <c r="E121" s="414"/>
      <c r="F121" s="414"/>
      <c r="G121" s="414"/>
      <c r="H121" s="418"/>
      <c r="I121" s="419"/>
      <c r="J121" s="418"/>
      <c r="K121" s="418"/>
      <c r="L121" s="418"/>
      <c r="M121" s="418"/>
      <c r="N121" s="418"/>
      <c r="O121" s="418"/>
      <c r="P121" s="418"/>
      <c r="Q121" s="418"/>
      <c r="R121" s="418"/>
      <c r="S121" s="418"/>
      <c r="T121" s="418"/>
      <c r="U121" s="418"/>
      <c r="V121" s="414"/>
      <c r="W121" s="414"/>
      <c r="X121" s="414"/>
      <c r="Y121" s="414"/>
      <c r="Z121" s="414"/>
      <c r="AA121" s="414"/>
      <c r="AB121" s="414"/>
    </row>
    <row r="122" spans="1:28" ht="14.25" customHeight="1" x14ac:dyDescent="0.25">
      <c r="A122" s="414"/>
      <c r="B122" s="414"/>
      <c r="C122" s="414"/>
      <c r="D122" s="414"/>
      <c r="E122" s="414"/>
      <c r="F122" s="414"/>
      <c r="G122" s="414"/>
      <c r="H122" s="418"/>
      <c r="I122" s="419"/>
      <c r="J122" s="418"/>
      <c r="K122" s="418"/>
      <c r="L122" s="418"/>
      <c r="M122" s="418"/>
      <c r="N122" s="418"/>
      <c r="O122" s="418"/>
      <c r="P122" s="418"/>
      <c r="Q122" s="418"/>
      <c r="R122" s="418"/>
      <c r="S122" s="418"/>
      <c r="T122" s="418"/>
      <c r="U122" s="418"/>
      <c r="V122" s="414"/>
      <c r="W122" s="414"/>
      <c r="X122" s="414"/>
      <c r="Y122" s="414"/>
      <c r="Z122" s="414"/>
      <c r="AA122" s="414"/>
      <c r="AB122" s="414"/>
    </row>
    <row r="123" spans="1:28" ht="14.25" customHeight="1" x14ac:dyDescent="0.25">
      <c r="A123" s="414"/>
      <c r="B123" s="414"/>
      <c r="C123" s="414"/>
      <c r="D123" s="414"/>
      <c r="E123" s="414"/>
      <c r="F123" s="414"/>
      <c r="G123" s="414"/>
      <c r="H123" s="418"/>
      <c r="I123" s="419"/>
      <c r="J123" s="418"/>
      <c r="K123" s="418"/>
      <c r="L123" s="418"/>
      <c r="M123" s="418"/>
      <c r="N123" s="418"/>
      <c r="O123" s="418"/>
      <c r="P123" s="418"/>
      <c r="Q123" s="418"/>
      <c r="R123" s="418"/>
      <c r="S123" s="418"/>
      <c r="T123" s="418"/>
      <c r="U123" s="418"/>
      <c r="V123" s="414"/>
      <c r="W123" s="414"/>
      <c r="X123" s="414"/>
      <c r="Y123" s="414"/>
      <c r="Z123" s="414"/>
      <c r="AA123" s="414"/>
      <c r="AB123" s="414"/>
    </row>
    <row r="124" spans="1:28" ht="14.25" customHeight="1" x14ac:dyDescent="0.25">
      <c r="A124" s="414"/>
      <c r="B124" s="414"/>
      <c r="C124" s="414"/>
      <c r="D124" s="414"/>
      <c r="E124" s="414"/>
      <c r="F124" s="414"/>
      <c r="G124" s="414"/>
      <c r="H124" s="418"/>
      <c r="I124" s="419"/>
      <c r="J124" s="418"/>
      <c r="K124" s="418"/>
      <c r="L124" s="418"/>
      <c r="M124" s="418"/>
      <c r="N124" s="418"/>
      <c r="O124" s="418"/>
      <c r="P124" s="418"/>
      <c r="Q124" s="418"/>
      <c r="R124" s="418"/>
      <c r="S124" s="418"/>
      <c r="T124" s="418"/>
      <c r="U124" s="418"/>
      <c r="V124" s="414"/>
      <c r="W124" s="414"/>
      <c r="X124" s="414"/>
      <c r="Y124" s="414"/>
      <c r="Z124" s="414"/>
      <c r="AA124" s="414"/>
      <c r="AB124" s="414"/>
    </row>
    <row r="125" spans="1:28" ht="14.25" customHeight="1" x14ac:dyDescent="0.25">
      <c r="A125" s="414"/>
      <c r="B125" s="414"/>
      <c r="C125" s="414"/>
      <c r="D125" s="414"/>
      <c r="E125" s="414"/>
      <c r="F125" s="414"/>
      <c r="G125" s="414"/>
      <c r="H125" s="418"/>
      <c r="I125" s="419"/>
      <c r="J125" s="418"/>
      <c r="K125" s="418"/>
      <c r="L125" s="418"/>
      <c r="M125" s="418"/>
      <c r="N125" s="418"/>
      <c r="O125" s="418"/>
      <c r="P125" s="418"/>
      <c r="Q125" s="418"/>
      <c r="R125" s="418"/>
      <c r="S125" s="418"/>
      <c r="T125" s="418"/>
      <c r="U125" s="418"/>
      <c r="V125" s="414"/>
      <c r="W125" s="414"/>
      <c r="X125" s="414"/>
      <c r="Y125" s="414"/>
      <c r="Z125" s="414"/>
      <c r="AA125" s="414"/>
      <c r="AB125" s="414"/>
    </row>
    <row r="126" spans="1:28" ht="14.25" customHeight="1" x14ac:dyDescent="0.25">
      <c r="A126" s="414"/>
      <c r="B126" s="414"/>
      <c r="C126" s="414"/>
      <c r="D126" s="414"/>
      <c r="E126" s="414"/>
      <c r="F126" s="414"/>
      <c r="G126" s="414"/>
      <c r="H126" s="418"/>
      <c r="I126" s="419"/>
      <c r="J126" s="418"/>
      <c r="K126" s="418"/>
      <c r="L126" s="418"/>
      <c r="M126" s="418"/>
      <c r="N126" s="418"/>
      <c r="O126" s="418"/>
      <c r="P126" s="418"/>
      <c r="Q126" s="418"/>
      <c r="R126" s="418"/>
      <c r="S126" s="418"/>
      <c r="T126" s="418"/>
      <c r="U126" s="418"/>
      <c r="V126" s="414"/>
      <c r="W126" s="414"/>
      <c r="X126" s="414"/>
      <c r="Y126" s="414"/>
      <c r="Z126" s="414"/>
      <c r="AA126" s="414"/>
      <c r="AB126" s="414"/>
    </row>
    <row r="127" spans="1:28" ht="14.25" customHeight="1" x14ac:dyDescent="0.25">
      <c r="A127" s="414"/>
      <c r="B127" s="414"/>
      <c r="C127" s="414"/>
      <c r="D127" s="414"/>
      <c r="E127" s="414"/>
      <c r="F127" s="414"/>
      <c r="G127" s="414"/>
      <c r="H127" s="418"/>
      <c r="I127" s="419"/>
      <c r="J127" s="418"/>
      <c r="K127" s="418"/>
      <c r="L127" s="418"/>
      <c r="M127" s="418"/>
      <c r="N127" s="418"/>
      <c r="O127" s="418"/>
      <c r="P127" s="418"/>
      <c r="Q127" s="418"/>
      <c r="R127" s="418"/>
      <c r="S127" s="418"/>
      <c r="T127" s="418"/>
      <c r="U127" s="418"/>
      <c r="V127" s="414"/>
      <c r="W127" s="414"/>
      <c r="X127" s="414"/>
      <c r="Y127" s="414"/>
      <c r="Z127" s="414"/>
      <c r="AA127" s="414"/>
      <c r="AB127" s="414"/>
    </row>
    <row r="128" spans="1:28" ht="14.25" customHeight="1" x14ac:dyDescent="0.25">
      <c r="A128" s="414"/>
      <c r="B128" s="414"/>
      <c r="C128" s="414"/>
      <c r="D128" s="414"/>
      <c r="E128" s="414"/>
      <c r="F128" s="414"/>
      <c r="G128" s="414"/>
      <c r="H128" s="418"/>
      <c r="I128" s="419"/>
      <c r="J128" s="418"/>
      <c r="K128" s="418"/>
      <c r="L128" s="418"/>
      <c r="M128" s="418"/>
      <c r="N128" s="418"/>
      <c r="O128" s="418"/>
      <c r="P128" s="418"/>
      <c r="Q128" s="418"/>
      <c r="R128" s="418"/>
      <c r="S128" s="418"/>
      <c r="T128" s="418"/>
      <c r="U128" s="418"/>
      <c r="V128" s="414"/>
      <c r="W128" s="414"/>
      <c r="X128" s="414"/>
      <c r="Y128" s="414"/>
      <c r="Z128" s="414"/>
      <c r="AA128" s="414"/>
      <c r="AB128" s="414"/>
    </row>
    <row r="129" spans="1:28" ht="14.25" customHeight="1" x14ac:dyDescent="0.25">
      <c r="A129" s="414"/>
      <c r="B129" s="414"/>
      <c r="C129" s="414"/>
      <c r="D129" s="414"/>
      <c r="E129" s="414"/>
      <c r="F129" s="414"/>
      <c r="G129" s="414"/>
      <c r="H129" s="418"/>
      <c r="I129" s="419"/>
      <c r="J129" s="418"/>
      <c r="K129" s="418"/>
      <c r="L129" s="418"/>
      <c r="M129" s="418"/>
      <c r="N129" s="418"/>
      <c r="O129" s="418"/>
      <c r="P129" s="418"/>
      <c r="Q129" s="418"/>
      <c r="R129" s="418"/>
      <c r="S129" s="418"/>
      <c r="T129" s="418"/>
      <c r="U129" s="418"/>
      <c r="V129" s="414"/>
      <c r="W129" s="414"/>
      <c r="X129" s="414"/>
      <c r="Y129" s="414"/>
      <c r="Z129" s="414"/>
      <c r="AA129" s="414"/>
      <c r="AB129" s="414"/>
    </row>
    <row r="130" spans="1:28" ht="14.25" customHeight="1" x14ac:dyDescent="0.25">
      <c r="A130" s="414"/>
      <c r="B130" s="414"/>
      <c r="C130" s="414"/>
      <c r="D130" s="414"/>
      <c r="E130" s="414"/>
      <c r="F130" s="414"/>
      <c r="G130" s="414"/>
      <c r="H130" s="418"/>
      <c r="I130" s="419"/>
      <c r="J130" s="418"/>
      <c r="K130" s="418"/>
      <c r="L130" s="418"/>
      <c r="M130" s="418"/>
      <c r="N130" s="418"/>
      <c r="O130" s="418"/>
      <c r="P130" s="418"/>
      <c r="Q130" s="418"/>
      <c r="R130" s="418"/>
      <c r="S130" s="418"/>
      <c r="T130" s="418"/>
      <c r="U130" s="418"/>
      <c r="V130" s="414"/>
      <c r="W130" s="414"/>
      <c r="X130" s="414"/>
      <c r="Y130" s="414"/>
      <c r="Z130" s="414"/>
      <c r="AA130" s="414"/>
      <c r="AB130" s="414"/>
    </row>
    <row r="131" spans="1:28" ht="14.25" customHeight="1" x14ac:dyDescent="0.25">
      <c r="A131" s="414"/>
      <c r="B131" s="414"/>
      <c r="C131" s="414"/>
      <c r="D131" s="414"/>
      <c r="E131" s="414"/>
      <c r="F131" s="414"/>
      <c r="G131" s="414"/>
      <c r="H131" s="418"/>
      <c r="I131" s="419"/>
      <c r="J131" s="418"/>
      <c r="K131" s="418"/>
      <c r="L131" s="418"/>
      <c r="M131" s="418"/>
      <c r="N131" s="418"/>
      <c r="O131" s="418"/>
      <c r="P131" s="418"/>
      <c r="Q131" s="418"/>
      <c r="R131" s="418"/>
      <c r="S131" s="418"/>
      <c r="T131" s="418"/>
      <c r="U131" s="418"/>
      <c r="V131" s="414"/>
      <c r="W131" s="414"/>
      <c r="X131" s="414"/>
      <c r="Y131" s="414"/>
      <c r="Z131" s="414"/>
      <c r="AA131" s="414"/>
      <c r="AB131" s="414"/>
    </row>
    <row r="132" spans="1:28" ht="14.25" customHeight="1" x14ac:dyDescent="0.25">
      <c r="A132" s="414"/>
      <c r="B132" s="414"/>
      <c r="C132" s="414"/>
      <c r="D132" s="414"/>
      <c r="E132" s="414"/>
      <c r="F132" s="414"/>
      <c r="G132" s="414"/>
      <c r="H132" s="418"/>
      <c r="I132" s="419"/>
      <c r="J132" s="418"/>
      <c r="K132" s="418"/>
      <c r="L132" s="418"/>
      <c r="M132" s="418"/>
      <c r="N132" s="418"/>
      <c r="O132" s="418"/>
      <c r="P132" s="418"/>
      <c r="Q132" s="418"/>
      <c r="R132" s="418"/>
      <c r="S132" s="418"/>
      <c r="T132" s="418"/>
      <c r="U132" s="418"/>
      <c r="V132" s="414"/>
      <c r="W132" s="414"/>
      <c r="X132" s="414"/>
      <c r="Y132" s="414"/>
      <c r="Z132" s="414"/>
      <c r="AA132" s="414"/>
      <c r="AB132" s="414"/>
    </row>
    <row r="133" spans="1:28" ht="14.25" customHeight="1" x14ac:dyDescent="0.25">
      <c r="A133" s="414"/>
      <c r="B133" s="414"/>
      <c r="C133" s="414"/>
      <c r="D133" s="414"/>
      <c r="E133" s="414"/>
      <c r="F133" s="414"/>
      <c r="G133" s="414"/>
      <c r="H133" s="418"/>
      <c r="I133" s="419"/>
      <c r="J133" s="418"/>
      <c r="K133" s="418"/>
      <c r="L133" s="418"/>
      <c r="M133" s="418"/>
      <c r="N133" s="418"/>
      <c r="O133" s="418"/>
      <c r="P133" s="418"/>
      <c r="Q133" s="418"/>
      <c r="R133" s="418"/>
      <c r="S133" s="418"/>
      <c r="T133" s="418"/>
      <c r="U133" s="418"/>
      <c r="V133" s="414"/>
      <c r="W133" s="414"/>
      <c r="X133" s="414"/>
      <c r="Y133" s="414"/>
      <c r="Z133" s="414"/>
      <c r="AA133" s="414"/>
      <c r="AB133" s="414"/>
    </row>
    <row r="134" spans="1:28" ht="14.25" customHeight="1" x14ac:dyDescent="0.25">
      <c r="A134" s="414"/>
      <c r="B134" s="414"/>
      <c r="C134" s="414"/>
      <c r="D134" s="414"/>
      <c r="E134" s="414"/>
      <c r="F134" s="414"/>
      <c r="G134" s="414"/>
      <c r="H134" s="418"/>
      <c r="I134" s="419"/>
      <c r="J134" s="418"/>
      <c r="K134" s="418"/>
      <c r="L134" s="418"/>
      <c r="M134" s="418"/>
      <c r="N134" s="418"/>
      <c r="O134" s="418"/>
      <c r="P134" s="418"/>
      <c r="Q134" s="418"/>
      <c r="R134" s="418"/>
      <c r="S134" s="418"/>
      <c r="T134" s="418"/>
      <c r="U134" s="418"/>
      <c r="V134" s="414"/>
      <c r="W134" s="414"/>
      <c r="X134" s="414"/>
      <c r="Y134" s="414"/>
      <c r="Z134" s="414"/>
      <c r="AA134" s="414"/>
      <c r="AB134" s="414"/>
    </row>
    <row r="135" spans="1:28" ht="14.25" customHeight="1" x14ac:dyDescent="0.25">
      <c r="A135" s="414"/>
      <c r="B135" s="414"/>
      <c r="C135" s="414"/>
      <c r="D135" s="414"/>
      <c r="E135" s="414"/>
      <c r="F135" s="414"/>
      <c r="G135" s="414"/>
      <c r="H135" s="418"/>
      <c r="I135" s="419"/>
      <c r="J135" s="418"/>
      <c r="K135" s="418"/>
      <c r="L135" s="418"/>
      <c r="M135" s="418"/>
      <c r="N135" s="418"/>
      <c r="O135" s="418"/>
      <c r="P135" s="418"/>
      <c r="Q135" s="418"/>
      <c r="R135" s="418"/>
      <c r="S135" s="418"/>
      <c r="T135" s="418"/>
      <c r="U135" s="418"/>
      <c r="V135" s="414"/>
      <c r="W135" s="414"/>
      <c r="X135" s="414"/>
      <c r="Y135" s="414"/>
      <c r="Z135" s="414"/>
      <c r="AA135" s="414"/>
      <c r="AB135" s="414"/>
    </row>
    <row r="136" spans="1:28" ht="14.25" customHeight="1" x14ac:dyDescent="0.25">
      <c r="A136" s="414"/>
      <c r="B136" s="414"/>
      <c r="C136" s="414"/>
      <c r="D136" s="414"/>
      <c r="E136" s="414"/>
      <c r="F136" s="414"/>
      <c r="G136" s="414"/>
      <c r="H136" s="418"/>
      <c r="I136" s="419"/>
      <c r="J136" s="418"/>
      <c r="K136" s="418"/>
      <c r="L136" s="418"/>
      <c r="M136" s="418"/>
      <c r="N136" s="418"/>
      <c r="O136" s="418"/>
      <c r="P136" s="418"/>
      <c r="Q136" s="418"/>
      <c r="R136" s="418"/>
      <c r="S136" s="418"/>
      <c r="T136" s="418"/>
      <c r="U136" s="418"/>
      <c r="V136" s="414"/>
      <c r="W136" s="414"/>
      <c r="X136" s="414"/>
      <c r="Y136" s="414"/>
      <c r="Z136" s="414"/>
      <c r="AA136" s="414"/>
      <c r="AB136" s="414"/>
    </row>
    <row r="137" spans="1:28" ht="14.25" customHeight="1" x14ac:dyDescent="0.25">
      <c r="A137" s="414"/>
      <c r="B137" s="414"/>
      <c r="C137" s="414"/>
      <c r="D137" s="414"/>
      <c r="E137" s="414"/>
      <c r="F137" s="414"/>
      <c r="G137" s="414"/>
      <c r="H137" s="418"/>
      <c r="I137" s="419"/>
      <c r="J137" s="418"/>
      <c r="K137" s="418"/>
      <c r="L137" s="418"/>
      <c r="M137" s="418"/>
      <c r="N137" s="418"/>
      <c r="O137" s="418"/>
      <c r="P137" s="418"/>
      <c r="Q137" s="418"/>
      <c r="R137" s="418"/>
      <c r="S137" s="418"/>
      <c r="T137" s="418"/>
      <c r="U137" s="418"/>
      <c r="V137" s="414"/>
      <c r="W137" s="414"/>
      <c r="X137" s="414"/>
      <c r="Y137" s="414"/>
      <c r="Z137" s="414"/>
      <c r="AA137" s="414"/>
      <c r="AB137" s="414"/>
    </row>
    <row r="138" spans="1:28" ht="14.25" customHeight="1" x14ac:dyDescent="0.25">
      <c r="A138" s="414"/>
      <c r="B138" s="414"/>
      <c r="C138" s="414"/>
      <c r="D138" s="414"/>
      <c r="E138" s="414"/>
      <c r="F138" s="414"/>
      <c r="G138" s="414"/>
      <c r="H138" s="418"/>
      <c r="I138" s="419"/>
      <c r="J138" s="418"/>
      <c r="K138" s="418"/>
      <c r="L138" s="418"/>
      <c r="M138" s="418"/>
      <c r="N138" s="418"/>
      <c r="O138" s="418"/>
      <c r="P138" s="418"/>
      <c r="Q138" s="418"/>
      <c r="R138" s="418"/>
      <c r="S138" s="418"/>
      <c r="T138" s="418"/>
      <c r="U138" s="418"/>
      <c r="V138" s="414"/>
      <c r="W138" s="414"/>
      <c r="X138" s="414"/>
      <c r="Y138" s="414"/>
      <c r="Z138" s="414"/>
      <c r="AA138" s="414"/>
      <c r="AB138" s="414"/>
    </row>
    <row r="139" spans="1:28" ht="14.25" customHeight="1" x14ac:dyDescent="0.25">
      <c r="A139" s="414"/>
      <c r="B139" s="414"/>
      <c r="C139" s="414"/>
      <c r="D139" s="414"/>
      <c r="E139" s="414"/>
      <c r="F139" s="414"/>
      <c r="G139" s="414"/>
      <c r="H139" s="418"/>
      <c r="I139" s="419"/>
      <c r="J139" s="418"/>
      <c r="K139" s="418"/>
      <c r="L139" s="418"/>
      <c r="M139" s="418"/>
      <c r="N139" s="418"/>
      <c r="O139" s="418"/>
      <c r="P139" s="418"/>
      <c r="Q139" s="418"/>
      <c r="R139" s="418"/>
      <c r="S139" s="418"/>
      <c r="T139" s="418"/>
      <c r="U139" s="418"/>
      <c r="V139" s="414"/>
      <c r="W139" s="414"/>
      <c r="X139" s="414"/>
      <c r="Y139" s="414"/>
      <c r="Z139" s="414"/>
      <c r="AA139" s="414"/>
      <c r="AB139" s="414"/>
    </row>
    <row r="140" spans="1:28" ht="14.25" customHeight="1" x14ac:dyDescent="0.25">
      <c r="A140" s="414"/>
      <c r="B140" s="414"/>
      <c r="C140" s="414"/>
      <c r="D140" s="414"/>
      <c r="E140" s="414"/>
      <c r="F140" s="414"/>
      <c r="G140" s="414"/>
      <c r="H140" s="418"/>
      <c r="I140" s="419"/>
      <c r="J140" s="418"/>
      <c r="K140" s="418"/>
      <c r="L140" s="418"/>
      <c r="M140" s="418"/>
      <c r="N140" s="418"/>
      <c r="O140" s="418"/>
      <c r="P140" s="418"/>
      <c r="Q140" s="418"/>
      <c r="R140" s="418"/>
      <c r="S140" s="418"/>
      <c r="T140" s="418"/>
      <c r="U140" s="418"/>
      <c r="V140" s="414"/>
      <c r="W140" s="414"/>
      <c r="X140" s="414"/>
      <c r="Y140" s="414"/>
      <c r="Z140" s="414"/>
      <c r="AA140" s="414"/>
      <c r="AB140" s="414"/>
    </row>
    <row r="141" spans="1:28" ht="14.25" customHeight="1" x14ac:dyDescent="0.25">
      <c r="A141" s="414"/>
      <c r="B141" s="414"/>
      <c r="C141" s="414"/>
      <c r="D141" s="414"/>
      <c r="E141" s="414"/>
      <c r="F141" s="414"/>
      <c r="G141" s="414"/>
      <c r="H141" s="418"/>
      <c r="I141" s="419"/>
      <c r="J141" s="418"/>
      <c r="K141" s="418"/>
      <c r="L141" s="418"/>
      <c r="M141" s="418"/>
      <c r="N141" s="418"/>
      <c r="O141" s="418"/>
      <c r="P141" s="418"/>
      <c r="Q141" s="418"/>
      <c r="R141" s="418"/>
      <c r="S141" s="418"/>
      <c r="T141" s="418"/>
      <c r="U141" s="418"/>
      <c r="V141" s="414"/>
      <c r="W141" s="414"/>
      <c r="X141" s="414"/>
      <c r="Y141" s="414"/>
      <c r="Z141" s="414"/>
      <c r="AA141" s="414"/>
      <c r="AB141" s="414"/>
    </row>
    <row r="142" spans="1:28" ht="14.25" customHeight="1" x14ac:dyDescent="0.25">
      <c r="A142" s="414"/>
      <c r="B142" s="414"/>
      <c r="C142" s="414"/>
      <c r="D142" s="414"/>
      <c r="E142" s="414"/>
      <c r="F142" s="414"/>
      <c r="G142" s="414"/>
      <c r="H142" s="418"/>
      <c r="I142" s="419"/>
      <c r="J142" s="418"/>
      <c r="K142" s="418"/>
      <c r="L142" s="418"/>
      <c r="M142" s="418"/>
      <c r="N142" s="418"/>
      <c r="O142" s="418"/>
      <c r="P142" s="418"/>
      <c r="Q142" s="418"/>
      <c r="R142" s="418"/>
      <c r="S142" s="418"/>
      <c r="T142" s="418"/>
      <c r="U142" s="418"/>
      <c r="V142" s="414"/>
      <c r="W142" s="414"/>
      <c r="X142" s="414"/>
      <c r="Y142" s="414"/>
      <c r="Z142" s="414"/>
      <c r="AA142" s="414"/>
      <c r="AB142" s="414"/>
    </row>
    <row r="143" spans="1:28" ht="14.25" customHeight="1" x14ac:dyDescent="0.25">
      <c r="A143" s="414"/>
      <c r="B143" s="414"/>
      <c r="C143" s="414"/>
      <c r="D143" s="414"/>
      <c r="E143" s="414"/>
      <c r="F143" s="414"/>
      <c r="G143" s="414"/>
      <c r="H143" s="418"/>
      <c r="I143" s="419"/>
      <c r="J143" s="418"/>
      <c r="K143" s="418"/>
      <c r="L143" s="418"/>
      <c r="M143" s="418"/>
      <c r="N143" s="418"/>
      <c r="O143" s="418"/>
      <c r="P143" s="418"/>
      <c r="Q143" s="418"/>
      <c r="R143" s="418"/>
      <c r="S143" s="418"/>
      <c r="T143" s="418"/>
      <c r="U143" s="418"/>
      <c r="V143" s="414"/>
      <c r="W143" s="414"/>
      <c r="X143" s="414"/>
      <c r="Y143" s="414"/>
      <c r="Z143" s="414"/>
      <c r="AA143" s="414"/>
      <c r="AB143" s="414"/>
    </row>
    <row r="144" spans="1:28" ht="14.25" customHeight="1" x14ac:dyDescent="0.25">
      <c r="A144" s="414"/>
      <c r="B144" s="414"/>
      <c r="C144" s="414"/>
      <c r="D144" s="414"/>
      <c r="E144" s="414"/>
      <c r="F144" s="414"/>
      <c r="G144" s="414"/>
      <c r="H144" s="418"/>
      <c r="I144" s="419"/>
      <c r="J144" s="418"/>
      <c r="K144" s="418"/>
      <c r="L144" s="418"/>
      <c r="M144" s="418"/>
      <c r="N144" s="418"/>
      <c r="O144" s="418"/>
      <c r="P144" s="418"/>
      <c r="Q144" s="418"/>
      <c r="R144" s="418"/>
      <c r="S144" s="418"/>
      <c r="T144" s="418"/>
      <c r="U144" s="418"/>
      <c r="V144" s="414"/>
      <c r="W144" s="414"/>
      <c r="X144" s="414"/>
      <c r="Y144" s="414"/>
      <c r="Z144" s="414"/>
      <c r="AA144" s="414"/>
      <c r="AB144" s="414"/>
    </row>
    <row r="145" spans="1:28" ht="14.25" customHeight="1" x14ac:dyDescent="0.25">
      <c r="A145" s="414"/>
      <c r="B145" s="414"/>
      <c r="C145" s="414"/>
      <c r="D145" s="414"/>
      <c r="E145" s="414"/>
      <c r="F145" s="414"/>
      <c r="G145" s="414"/>
      <c r="H145" s="418"/>
      <c r="I145" s="419"/>
      <c r="J145" s="418"/>
      <c r="K145" s="418"/>
      <c r="L145" s="418"/>
      <c r="M145" s="418"/>
      <c r="N145" s="418"/>
      <c r="O145" s="418"/>
      <c r="P145" s="418"/>
      <c r="Q145" s="418"/>
      <c r="R145" s="418"/>
      <c r="S145" s="418"/>
      <c r="T145" s="418"/>
      <c r="U145" s="418"/>
      <c r="V145" s="414"/>
      <c r="W145" s="414"/>
      <c r="X145" s="414"/>
      <c r="Y145" s="414"/>
      <c r="Z145" s="414"/>
      <c r="AA145" s="414"/>
      <c r="AB145" s="414"/>
    </row>
    <row r="146" spans="1:28" ht="14.25" customHeight="1" x14ac:dyDescent="0.25">
      <c r="A146" s="414"/>
      <c r="B146" s="414"/>
      <c r="C146" s="414"/>
      <c r="D146" s="414"/>
      <c r="E146" s="414"/>
      <c r="F146" s="414"/>
      <c r="G146" s="414"/>
      <c r="H146" s="418"/>
      <c r="I146" s="419"/>
      <c r="J146" s="418"/>
      <c r="K146" s="418"/>
      <c r="L146" s="418"/>
      <c r="M146" s="418"/>
      <c r="N146" s="418"/>
      <c r="O146" s="418"/>
      <c r="P146" s="418"/>
      <c r="Q146" s="418"/>
      <c r="R146" s="418"/>
      <c r="S146" s="418"/>
      <c r="T146" s="418"/>
      <c r="U146" s="418"/>
      <c r="V146" s="414"/>
      <c r="W146" s="414"/>
      <c r="X146" s="414"/>
      <c r="Y146" s="414"/>
      <c r="Z146" s="414"/>
      <c r="AA146" s="414"/>
      <c r="AB146" s="414"/>
    </row>
    <row r="147" spans="1:28" ht="14.25" customHeight="1" x14ac:dyDescent="0.25">
      <c r="A147" s="414"/>
      <c r="B147" s="414"/>
      <c r="C147" s="414"/>
      <c r="D147" s="414"/>
      <c r="E147" s="414"/>
      <c r="F147" s="414"/>
      <c r="G147" s="414"/>
      <c r="H147" s="418"/>
      <c r="I147" s="419"/>
      <c r="J147" s="418"/>
      <c r="K147" s="418"/>
      <c r="L147" s="418"/>
      <c r="M147" s="418"/>
      <c r="N147" s="418"/>
      <c r="O147" s="418"/>
      <c r="P147" s="418"/>
      <c r="Q147" s="418"/>
      <c r="R147" s="418"/>
      <c r="S147" s="418"/>
      <c r="T147" s="418"/>
      <c r="U147" s="418"/>
      <c r="V147" s="414"/>
      <c r="W147" s="414"/>
      <c r="X147" s="414"/>
      <c r="Y147" s="414"/>
      <c r="Z147" s="414"/>
      <c r="AA147" s="414"/>
      <c r="AB147" s="414"/>
    </row>
    <row r="148" spans="1:28" ht="14.25" customHeight="1" x14ac:dyDescent="0.25">
      <c r="A148" s="414"/>
      <c r="B148" s="414"/>
      <c r="C148" s="414"/>
      <c r="D148" s="414"/>
      <c r="E148" s="414"/>
      <c r="F148" s="414"/>
      <c r="G148" s="414"/>
      <c r="H148" s="418"/>
      <c r="I148" s="419"/>
      <c r="J148" s="418"/>
      <c r="K148" s="418"/>
      <c r="L148" s="418"/>
      <c r="M148" s="418"/>
      <c r="N148" s="418"/>
      <c r="O148" s="418"/>
      <c r="P148" s="418"/>
      <c r="Q148" s="418"/>
      <c r="R148" s="418"/>
      <c r="S148" s="418"/>
      <c r="T148" s="418"/>
      <c r="U148" s="418"/>
      <c r="V148" s="414"/>
      <c r="W148" s="414"/>
      <c r="X148" s="414"/>
      <c r="Y148" s="414"/>
      <c r="Z148" s="414"/>
      <c r="AA148" s="414"/>
      <c r="AB148" s="414"/>
    </row>
    <row r="149" spans="1:28" ht="14.25" customHeight="1" x14ac:dyDescent="0.25">
      <c r="A149" s="414"/>
      <c r="B149" s="414"/>
      <c r="C149" s="414"/>
      <c r="D149" s="414"/>
      <c r="E149" s="414"/>
      <c r="F149" s="414"/>
      <c r="G149" s="414"/>
      <c r="H149" s="418"/>
      <c r="I149" s="419"/>
      <c r="J149" s="418"/>
      <c r="K149" s="418"/>
      <c r="L149" s="418"/>
      <c r="M149" s="418"/>
      <c r="N149" s="418"/>
      <c r="O149" s="418"/>
      <c r="P149" s="418"/>
      <c r="Q149" s="418"/>
      <c r="R149" s="418"/>
      <c r="S149" s="418"/>
      <c r="T149" s="418"/>
      <c r="U149" s="418"/>
      <c r="V149" s="414"/>
      <c r="W149" s="414"/>
      <c r="X149" s="414"/>
      <c r="Y149" s="414"/>
      <c r="Z149" s="414"/>
      <c r="AA149" s="414"/>
      <c r="AB149" s="414"/>
    </row>
    <row r="150" spans="1:28" ht="14.25" customHeight="1" x14ac:dyDescent="0.25">
      <c r="A150" s="414"/>
      <c r="B150" s="414"/>
      <c r="C150" s="414"/>
      <c r="D150" s="414"/>
      <c r="E150" s="414"/>
      <c r="F150" s="414"/>
      <c r="G150" s="414"/>
      <c r="H150" s="418"/>
      <c r="I150" s="419"/>
      <c r="J150" s="418"/>
      <c r="K150" s="418"/>
      <c r="L150" s="418"/>
      <c r="M150" s="418"/>
      <c r="N150" s="418"/>
      <c r="O150" s="418"/>
      <c r="P150" s="418"/>
      <c r="Q150" s="418"/>
      <c r="R150" s="418"/>
      <c r="S150" s="418"/>
      <c r="T150" s="418"/>
      <c r="U150" s="418"/>
      <c r="V150" s="414"/>
      <c r="W150" s="414"/>
      <c r="X150" s="414"/>
      <c r="Y150" s="414"/>
      <c r="Z150" s="414"/>
      <c r="AA150" s="414"/>
      <c r="AB150" s="414"/>
    </row>
    <row r="151" spans="1:28" ht="14.25" customHeight="1" x14ac:dyDescent="0.25">
      <c r="A151" s="414"/>
      <c r="B151" s="414"/>
      <c r="C151" s="414"/>
      <c r="D151" s="414"/>
      <c r="E151" s="414"/>
      <c r="F151" s="414"/>
      <c r="G151" s="414"/>
      <c r="H151" s="418"/>
      <c r="I151" s="419"/>
      <c r="J151" s="418"/>
      <c r="K151" s="418"/>
      <c r="L151" s="418"/>
      <c r="M151" s="418"/>
      <c r="N151" s="418"/>
      <c r="O151" s="418"/>
      <c r="P151" s="418"/>
      <c r="Q151" s="418"/>
      <c r="R151" s="418"/>
      <c r="S151" s="418"/>
      <c r="T151" s="418"/>
      <c r="U151" s="418"/>
      <c r="V151" s="414"/>
      <c r="W151" s="414"/>
      <c r="X151" s="414"/>
      <c r="Y151" s="414"/>
      <c r="Z151" s="414"/>
      <c r="AA151" s="414"/>
      <c r="AB151" s="414"/>
    </row>
    <row r="152" spans="1:28" ht="14.25" customHeight="1" x14ac:dyDescent="0.25">
      <c r="A152" s="414"/>
      <c r="B152" s="414"/>
      <c r="C152" s="414"/>
      <c r="D152" s="414"/>
      <c r="E152" s="414"/>
      <c r="F152" s="414"/>
      <c r="G152" s="414"/>
      <c r="H152" s="418"/>
      <c r="I152" s="419"/>
      <c r="J152" s="418"/>
      <c r="K152" s="418"/>
      <c r="L152" s="418"/>
      <c r="M152" s="418"/>
      <c r="N152" s="418"/>
      <c r="O152" s="418"/>
      <c r="P152" s="418"/>
      <c r="Q152" s="418"/>
      <c r="R152" s="418"/>
      <c r="S152" s="418"/>
      <c r="T152" s="418"/>
      <c r="U152" s="418"/>
      <c r="V152" s="414"/>
      <c r="W152" s="414"/>
      <c r="X152" s="414"/>
      <c r="Y152" s="414"/>
      <c r="Z152" s="414"/>
      <c r="AA152" s="414"/>
      <c r="AB152" s="414"/>
    </row>
    <row r="153" spans="1:28" ht="14.25" customHeight="1" x14ac:dyDescent="0.25">
      <c r="A153" s="414"/>
      <c r="B153" s="414"/>
      <c r="C153" s="414"/>
      <c r="D153" s="414"/>
      <c r="E153" s="414"/>
      <c r="F153" s="414"/>
      <c r="G153" s="414"/>
      <c r="H153" s="418"/>
      <c r="I153" s="419"/>
      <c r="J153" s="418"/>
      <c r="K153" s="418"/>
      <c r="L153" s="418"/>
      <c r="M153" s="418"/>
      <c r="N153" s="418"/>
      <c r="O153" s="418"/>
      <c r="P153" s="418"/>
      <c r="Q153" s="418"/>
      <c r="R153" s="418"/>
      <c r="S153" s="418"/>
      <c r="T153" s="418"/>
      <c r="U153" s="418"/>
      <c r="V153" s="414"/>
      <c r="W153" s="414"/>
      <c r="X153" s="414"/>
      <c r="Y153" s="414"/>
      <c r="Z153" s="414"/>
      <c r="AA153" s="414"/>
      <c r="AB153" s="414"/>
    </row>
    <row r="154" spans="1:28" ht="14.25" customHeight="1" x14ac:dyDescent="0.25">
      <c r="A154" s="414"/>
      <c r="B154" s="414"/>
      <c r="C154" s="414"/>
      <c r="D154" s="414"/>
      <c r="E154" s="414"/>
      <c r="F154" s="414"/>
      <c r="G154" s="414"/>
      <c r="H154" s="418"/>
      <c r="I154" s="419"/>
      <c r="J154" s="418"/>
      <c r="K154" s="418"/>
      <c r="L154" s="418"/>
      <c r="M154" s="418"/>
      <c r="N154" s="418"/>
      <c r="O154" s="418"/>
      <c r="P154" s="418"/>
      <c r="Q154" s="418"/>
      <c r="R154" s="418"/>
      <c r="S154" s="418"/>
      <c r="T154" s="418"/>
      <c r="U154" s="418"/>
      <c r="V154" s="414"/>
      <c r="W154" s="414"/>
      <c r="X154" s="414"/>
      <c r="Y154" s="414"/>
      <c r="Z154" s="414"/>
      <c r="AA154" s="414"/>
      <c r="AB154" s="414"/>
    </row>
    <row r="155" spans="1:28" ht="14.25" customHeight="1" x14ac:dyDescent="0.25">
      <c r="A155" s="414"/>
      <c r="B155" s="414"/>
      <c r="C155" s="414"/>
      <c r="D155" s="414"/>
      <c r="E155" s="414"/>
      <c r="F155" s="414"/>
      <c r="G155" s="414"/>
      <c r="H155" s="418"/>
      <c r="I155" s="419"/>
      <c r="J155" s="418"/>
      <c r="K155" s="418"/>
      <c r="L155" s="418"/>
      <c r="M155" s="418"/>
      <c r="N155" s="418"/>
      <c r="O155" s="418"/>
      <c r="P155" s="418"/>
      <c r="Q155" s="418"/>
      <c r="R155" s="418"/>
      <c r="S155" s="418"/>
      <c r="T155" s="418"/>
      <c r="U155" s="418"/>
      <c r="V155" s="414"/>
      <c r="W155" s="414"/>
      <c r="X155" s="414"/>
      <c r="Y155" s="414"/>
      <c r="Z155" s="414"/>
      <c r="AA155" s="414"/>
      <c r="AB155" s="414"/>
    </row>
    <row r="156" spans="1:28" ht="14.25" customHeight="1" x14ac:dyDescent="0.25">
      <c r="A156" s="414"/>
      <c r="B156" s="414"/>
      <c r="C156" s="414"/>
      <c r="D156" s="414"/>
      <c r="E156" s="414"/>
      <c r="F156" s="414"/>
      <c r="G156" s="414"/>
      <c r="H156" s="418"/>
      <c r="I156" s="419"/>
      <c r="J156" s="418"/>
      <c r="K156" s="418"/>
      <c r="L156" s="418"/>
      <c r="M156" s="418"/>
      <c r="N156" s="418"/>
      <c r="O156" s="418"/>
      <c r="P156" s="418"/>
      <c r="Q156" s="418"/>
      <c r="R156" s="418"/>
      <c r="S156" s="418"/>
      <c r="T156" s="418"/>
      <c r="U156" s="418"/>
      <c r="V156" s="414"/>
      <c r="W156" s="414"/>
      <c r="X156" s="414"/>
      <c r="Y156" s="414"/>
      <c r="Z156" s="414"/>
      <c r="AA156" s="414"/>
      <c r="AB156" s="414"/>
    </row>
    <row r="157" spans="1:28" ht="14.25" customHeight="1" x14ac:dyDescent="0.25">
      <c r="A157" s="414"/>
      <c r="B157" s="414"/>
      <c r="C157" s="414"/>
      <c r="D157" s="414"/>
      <c r="E157" s="414"/>
      <c r="F157" s="414"/>
      <c r="G157" s="414"/>
      <c r="H157" s="418"/>
      <c r="I157" s="419"/>
      <c r="J157" s="418"/>
      <c r="K157" s="418"/>
      <c r="L157" s="418"/>
      <c r="M157" s="418"/>
      <c r="N157" s="418"/>
      <c r="O157" s="418"/>
      <c r="P157" s="418"/>
      <c r="Q157" s="418"/>
      <c r="R157" s="418"/>
      <c r="S157" s="418"/>
      <c r="T157" s="418"/>
      <c r="U157" s="418"/>
      <c r="V157" s="414"/>
      <c r="W157" s="414"/>
      <c r="X157" s="414"/>
      <c r="Y157" s="414"/>
      <c r="Z157" s="414"/>
      <c r="AA157" s="414"/>
      <c r="AB157" s="414"/>
    </row>
    <row r="158" spans="1:28" ht="14.25" customHeight="1" x14ac:dyDescent="0.25">
      <c r="A158" s="414"/>
      <c r="B158" s="414"/>
      <c r="C158" s="414"/>
      <c r="D158" s="414"/>
      <c r="E158" s="414"/>
      <c r="F158" s="414"/>
      <c r="G158" s="414"/>
      <c r="H158" s="418"/>
      <c r="I158" s="419"/>
      <c r="J158" s="418"/>
      <c r="K158" s="418"/>
      <c r="L158" s="418"/>
      <c r="M158" s="418"/>
      <c r="N158" s="418"/>
      <c r="O158" s="418"/>
      <c r="P158" s="418"/>
      <c r="Q158" s="418"/>
      <c r="R158" s="418"/>
      <c r="S158" s="418"/>
      <c r="T158" s="418"/>
      <c r="U158" s="418"/>
      <c r="V158" s="414"/>
      <c r="W158" s="414"/>
      <c r="X158" s="414"/>
      <c r="Y158" s="414"/>
      <c r="Z158" s="414"/>
      <c r="AA158" s="414"/>
      <c r="AB158" s="414"/>
    </row>
    <row r="159" spans="1:28" ht="14.25" customHeight="1" x14ac:dyDescent="0.25">
      <c r="A159" s="414"/>
      <c r="B159" s="414"/>
      <c r="C159" s="414"/>
      <c r="D159" s="414"/>
      <c r="E159" s="414"/>
      <c r="F159" s="414"/>
      <c r="G159" s="414"/>
      <c r="H159" s="418"/>
      <c r="I159" s="419"/>
      <c r="J159" s="418"/>
      <c r="K159" s="418"/>
      <c r="L159" s="418"/>
      <c r="M159" s="418"/>
      <c r="N159" s="418"/>
      <c r="O159" s="418"/>
      <c r="P159" s="418"/>
      <c r="Q159" s="418"/>
      <c r="R159" s="418"/>
      <c r="S159" s="418"/>
      <c r="T159" s="418"/>
      <c r="U159" s="418"/>
      <c r="V159" s="414"/>
      <c r="W159" s="414"/>
      <c r="X159" s="414"/>
      <c r="Y159" s="414"/>
      <c r="Z159" s="414"/>
      <c r="AA159" s="414"/>
      <c r="AB159" s="414"/>
    </row>
    <row r="160" spans="1:28" ht="14.25" customHeight="1" x14ac:dyDescent="0.25">
      <c r="A160" s="414"/>
      <c r="B160" s="414"/>
      <c r="C160" s="414"/>
      <c r="D160" s="414"/>
      <c r="E160" s="414"/>
      <c r="F160" s="414"/>
      <c r="G160" s="414"/>
      <c r="H160" s="418"/>
      <c r="I160" s="419"/>
      <c r="J160" s="418"/>
      <c r="K160" s="418"/>
      <c r="L160" s="418"/>
      <c r="M160" s="418"/>
      <c r="N160" s="418"/>
      <c r="O160" s="418"/>
      <c r="P160" s="418"/>
      <c r="Q160" s="418"/>
      <c r="R160" s="418"/>
      <c r="S160" s="418"/>
      <c r="T160" s="418"/>
      <c r="U160" s="418"/>
      <c r="V160" s="414"/>
      <c r="W160" s="414"/>
      <c r="X160" s="414"/>
      <c r="Y160" s="414"/>
      <c r="Z160" s="414"/>
      <c r="AA160" s="414"/>
      <c r="AB160" s="414"/>
    </row>
    <row r="161" spans="1:28" ht="14.25" customHeight="1" x14ac:dyDescent="0.25">
      <c r="A161" s="414"/>
      <c r="B161" s="414"/>
      <c r="C161" s="414"/>
      <c r="D161" s="414"/>
      <c r="E161" s="414"/>
      <c r="F161" s="414"/>
      <c r="G161" s="414"/>
      <c r="H161" s="418"/>
      <c r="I161" s="419"/>
      <c r="J161" s="418"/>
      <c r="K161" s="418"/>
      <c r="L161" s="418"/>
      <c r="M161" s="418"/>
      <c r="N161" s="418"/>
      <c r="O161" s="418"/>
      <c r="P161" s="418"/>
      <c r="Q161" s="418"/>
      <c r="R161" s="418"/>
      <c r="S161" s="418"/>
      <c r="T161" s="418"/>
      <c r="U161" s="418"/>
      <c r="V161" s="414"/>
      <c r="W161" s="414"/>
      <c r="X161" s="414"/>
      <c r="Y161" s="414"/>
      <c r="Z161" s="414"/>
      <c r="AA161" s="414"/>
      <c r="AB161" s="414"/>
    </row>
    <row r="162" spans="1:28" ht="14.25" customHeight="1" x14ac:dyDescent="0.25">
      <c r="A162" s="414"/>
      <c r="B162" s="414"/>
      <c r="C162" s="414"/>
      <c r="D162" s="414"/>
      <c r="E162" s="414"/>
      <c r="F162" s="414"/>
      <c r="G162" s="414"/>
      <c r="H162" s="418"/>
      <c r="I162" s="419"/>
      <c r="J162" s="418"/>
      <c r="K162" s="418"/>
      <c r="L162" s="418"/>
      <c r="M162" s="418"/>
      <c r="N162" s="418"/>
      <c r="O162" s="418"/>
      <c r="P162" s="418"/>
      <c r="Q162" s="418"/>
      <c r="R162" s="418"/>
      <c r="S162" s="418"/>
      <c r="T162" s="418"/>
      <c r="U162" s="418"/>
      <c r="V162" s="414"/>
      <c r="W162" s="414"/>
      <c r="X162" s="414"/>
      <c r="Y162" s="414"/>
      <c r="Z162" s="414"/>
      <c r="AA162" s="414"/>
      <c r="AB162" s="414"/>
    </row>
    <row r="163" spans="1:28" ht="14.25" customHeight="1" x14ac:dyDescent="0.25">
      <c r="A163" s="414"/>
      <c r="B163" s="414"/>
      <c r="C163" s="414"/>
      <c r="D163" s="414"/>
      <c r="E163" s="414"/>
      <c r="F163" s="414"/>
      <c r="G163" s="414"/>
      <c r="H163" s="418"/>
      <c r="I163" s="419"/>
      <c r="J163" s="418"/>
      <c r="K163" s="418"/>
      <c r="L163" s="418"/>
      <c r="M163" s="418"/>
      <c r="N163" s="418"/>
      <c r="O163" s="418"/>
      <c r="P163" s="418"/>
      <c r="Q163" s="418"/>
      <c r="R163" s="418"/>
      <c r="S163" s="418"/>
      <c r="T163" s="418"/>
      <c r="U163" s="418"/>
      <c r="V163" s="414"/>
      <c r="W163" s="414"/>
      <c r="X163" s="414"/>
      <c r="Y163" s="414"/>
      <c r="Z163" s="414"/>
      <c r="AA163" s="414"/>
      <c r="AB163" s="414"/>
    </row>
    <row r="164" spans="1:28" ht="14.25" customHeight="1" x14ac:dyDescent="0.25">
      <c r="A164" s="414"/>
      <c r="B164" s="414"/>
      <c r="C164" s="414"/>
      <c r="D164" s="414"/>
      <c r="E164" s="414"/>
      <c r="F164" s="414"/>
      <c r="G164" s="414"/>
      <c r="H164" s="418"/>
      <c r="I164" s="419"/>
      <c r="J164" s="418"/>
      <c r="K164" s="418"/>
      <c r="L164" s="418"/>
      <c r="M164" s="418"/>
      <c r="N164" s="418"/>
      <c r="O164" s="418"/>
      <c r="P164" s="418"/>
      <c r="Q164" s="418"/>
      <c r="R164" s="418"/>
      <c r="S164" s="418"/>
      <c r="T164" s="418"/>
      <c r="U164" s="418"/>
      <c r="V164" s="414"/>
      <c r="W164" s="414"/>
      <c r="X164" s="414"/>
      <c r="Y164" s="414"/>
      <c r="Z164" s="414"/>
      <c r="AA164" s="414"/>
      <c r="AB164" s="414"/>
    </row>
    <row r="165" spans="1:28" ht="14.25" customHeight="1" x14ac:dyDescent="0.25">
      <c r="A165" s="414"/>
      <c r="B165" s="414"/>
      <c r="C165" s="414"/>
      <c r="D165" s="414"/>
      <c r="E165" s="414"/>
      <c r="F165" s="414"/>
      <c r="G165" s="414"/>
      <c r="H165" s="418"/>
      <c r="I165" s="419"/>
      <c r="J165" s="418"/>
      <c r="K165" s="418"/>
      <c r="L165" s="418"/>
      <c r="M165" s="418"/>
      <c r="N165" s="418"/>
      <c r="O165" s="418"/>
      <c r="P165" s="418"/>
      <c r="Q165" s="418"/>
      <c r="R165" s="418"/>
      <c r="S165" s="418"/>
      <c r="T165" s="418"/>
      <c r="U165" s="418"/>
      <c r="V165" s="414"/>
      <c r="W165" s="414"/>
      <c r="X165" s="414"/>
      <c r="Y165" s="414"/>
      <c r="Z165" s="414"/>
      <c r="AA165" s="414"/>
      <c r="AB165" s="414"/>
    </row>
    <row r="166" spans="1:28" ht="14.25" customHeight="1" x14ac:dyDescent="0.25">
      <c r="A166" s="414"/>
      <c r="B166" s="414"/>
      <c r="C166" s="414"/>
      <c r="D166" s="414"/>
      <c r="E166" s="414"/>
      <c r="F166" s="414"/>
      <c r="G166" s="414"/>
      <c r="H166" s="418"/>
      <c r="I166" s="419"/>
      <c r="J166" s="418"/>
      <c r="K166" s="418"/>
      <c r="L166" s="418"/>
      <c r="M166" s="418"/>
      <c r="N166" s="418"/>
      <c r="O166" s="418"/>
      <c r="P166" s="418"/>
      <c r="Q166" s="418"/>
      <c r="R166" s="418"/>
      <c r="S166" s="418"/>
      <c r="T166" s="418"/>
      <c r="U166" s="418"/>
      <c r="V166" s="414"/>
      <c r="W166" s="414"/>
      <c r="X166" s="414"/>
      <c r="Y166" s="414"/>
      <c r="Z166" s="414"/>
      <c r="AA166" s="414"/>
      <c r="AB166" s="414"/>
    </row>
    <row r="167" spans="1:28" ht="14.25" customHeight="1" x14ac:dyDescent="0.25">
      <c r="A167" s="414"/>
      <c r="B167" s="414"/>
      <c r="C167" s="414"/>
      <c r="D167" s="414"/>
      <c r="E167" s="414"/>
      <c r="F167" s="414"/>
      <c r="G167" s="414"/>
      <c r="H167" s="418"/>
      <c r="I167" s="419"/>
      <c r="J167" s="418"/>
      <c r="K167" s="418"/>
      <c r="L167" s="418"/>
      <c r="M167" s="418"/>
      <c r="N167" s="418"/>
      <c r="O167" s="418"/>
      <c r="P167" s="418"/>
      <c r="Q167" s="418"/>
      <c r="R167" s="418"/>
      <c r="S167" s="418"/>
      <c r="T167" s="418"/>
      <c r="U167" s="418"/>
      <c r="V167" s="414"/>
      <c r="W167" s="414"/>
      <c r="X167" s="414"/>
      <c r="Y167" s="414"/>
      <c r="Z167" s="414"/>
      <c r="AA167" s="414"/>
      <c r="AB167" s="414"/>
    </row>
    <row r="168" spans="1:28" ht="14.25" customHeight="1" x14ac:dyDescent="0.25">
      <c r="A168" s="414"/>
      <c r="B168" s="414"/>
      <c r="C168" s="414"/>
      <c r="D168" s="414"/>
      <c r="E168" s="414"/>
      <c r="F168" s="414"/>
      <c r="G168" s="414"/>
      <c r="H168" s="418"/>
      <c r="I168" s="419"/>
      <c r="J168" s="418"/>
      <c r="K168" s="418"/>
      <c r="L168" s="418"/>
      <c r="M168" s="418"/>
      <c r="N168" s="418"/>
      <c r="O168" s="418"/>
      <c r="P168" s="418"/>
      <c r="Q168" s="418"/>
      <c r="R168" s="418"/>
      <c r="S168" s="418"/>
      <c r="T168" s="418"/>
      <c r="U168" s="418"/>
      <c r="V168" s="414"/>
      <c r="W168" s="414"/>
      <c r="X168" s="414"/>
      <c r="Y168" s="414"/>
      <c r="Z168" s="414"/>
      <c r="AA168" s="414"/>
      <c r="AB168" s="414"/>
    </row>
    <row r="169" spans="1:28" ht="14.25" customHeight="1" x14ac:dyDescent="0.25">
      <c r="A169" s="414"/>
      <c r="B169" s="414"/>
      <c r="C169" s="414"/>
      <c r="D169" s="414"/>
      <c r="E169" s="414"/>
      <c r="F169" s="414"/>
      <c r="G169" s="414"/>
      <c r="H169" s="418"/>
      <c r="I169" s="419"/>
      <c r="J169" s="418"/>
      <c r="K169" s="418"/>
      <c r="L169" s="418"/>
      <c r="M169" s="418"/>
      <c r="N169" s="418"/>
      <c r="O169" s="418"/>
      <c r="P169" s="418"/>
      <c r="Q169" s="418"/>
      <c r="R169" s="418"/>
      <c r="S169" s="418"/>
      <c r="T169" s="418"/>
      <c r="U169" s="418"/>
      <c r="V169" s="414"/>
      <c r="W169" s="414"/>
      <c r="X169" s="414"/>
      <c r="Y169" s="414"/>
      <c r="Z169" s="414"/>
      <c r="AA169" s="414"/>
      <c r="AB169" s="414"/>
    </row>
    <row r="170" spans="1:28" ht="14.25" customHeight="1" x14ac:dyDescent="0.25">
      <c r="A170" s="414"/>
      <c r="B170" s="414"/>
      <c r="C170" s="414"/>
      <c r="D170" s="414"/>
      <c r="E170" s="414"/>
      <c r="F170" s="414"/>
      <c r="G170" s="414"/>
      <c r="H170" s="418"/>
      <c r="I170" s="419"/>
      <c r="J170" s="418"/>
      <c r="K170" s="418"/>
      <c r="L170" s="418"/>
      <c r="M170" s="418"/>
      <c r="N170" s="418"/>
      <c r="O170" s="418"/>
      <c r="P170" s="418"/>
      <c r="Q170" s="418"/>
      <c r="R170" s="418"/>
      <c r="S170" s="418"/>
      <c r="T170" s="418"/>
      <c r="U170" s="418"/>
      <c r="V170" s="414"/>
      <c r="W170" s="414"/>
      <c r="X170" s="414"/>
      <c r="Y170" s="414"/>
      <c r="Z170" s="414"/>
      <c r="AA170" s="414"/>
      <c r="AB170" s="414"/>
    </row>
    <row r="171" spans="1:28" ht="14.25" customHeight="1" x14ac:dyDescent="0.25">
      <c r="A171" s="414"/>
      <c r="B171" s="414"/>
      <c r="C171" s="414"/>
      <c r="D171" s="414"/>
      <c r="E171" s="414"/>
      <c r="F171" s="414"/>
      <c r="G171" s="414"/>
      <c r="H171" s="418"/>
      <c r="I171" s="419"/>
      <c r="J171" s="418"/>
      <c r="K171" s="418"/>
      <c r="L171" s="418"/>
      <c r="M171" s="418"/>
      <c r="N171" s="418"/>
      <c r="O171" s="418"/>
      <c r="P171" s="418"/>
      <c r="Q171" s="418"/>
      <c r="R171" s="418"/>
      <c r="S171" s="418"/>
      <c r="T171" s="418"/>
      <c r="U171" s="418"/>
      <c r="V171" s="414"/>
      <c r="W171" s="414"/>
      <c r="X171" s="414"/>
      <c r="Y171" s="414"/>
      <c r="Z171" s="414"/>
      <c r="AA171" s="414"/>
      <c r="AB171" s="414"/>
    </row>
    <row r="172" spans="1:28" ht="14.25" customHeight="1" x14ac:dyDescent="0.25">
      <c r="A172" s="414"/>
      <c r="B172" s="414"/>
      <c r="C172" s="414"/>
      <c r="D172" s="414"/>
      <c r="E172" s="414"/>
      <c r="F172" s="414"/>
      <c r="G172" s="414"/>
      <c r="H172" s="418"/>
      <c r="I172" s="419"/>
      <c r="J172" s="418"/>
      <c r="K172" s="418"/>
      <c r="L172" s="418"/>
      <c r="M172" s="418"/>
      <c r="N172" s="418"/>
      <c r="O172" s="418"/>
      <c r="P172" s="418"/>
      <c r="Q172" s="418"/>
      <c r="R172" s="418"/>
      <c r="S172" s="418"/>
      <c r="T172" s="418"/>
      <c r="U172" s="418"/>
      <c r="V172" s="414"/>
      <c r="W172" s="414"/>
      <c r="X172" s="414"/>
      <c r="Y172" s="414"/>
      <c r="Z172" s="414"/>
      <c r="AA172" s="414"/>
      <c r="AB172" s="414"/>
    </row>
    <row r="173" spans="1:28" ht="14.25" customHeight="1" x14ac:dyDescent="0.25">
      <c r="A173" s="414"/>
      <c r="B173" s="414"/>
      <c r="C173" s="414"/>
      <c r="D173" s="414"/>
      <c r="E173" s="414"/>
      <c r="F173" s="414"/>
      <c r="G173" s="414"/>
      <c r="H173" s="418"/>
      <c r="I173" s="419"/>
      <c r="J173" s="418"/>
      <c r="K173" s="418"/>
      <c r="L173" s="418"/>
      <c r="M173" s="418"/>
      <c r="N173" s="418"/>
      <c r="O173" s="418"/>
      <c r="P173" s="418"/>
      <c r="Q173" s="418"/>
      <c r="R173" s="418"/>
      <c r="S173" s="418"/>
      <c r="T173" s="418"/>
      <c r="U173" s="418"/>
      <c r="V173" s="414"/>
      <c r="W173" s="414"/>
      <c r="X173" s="414"/>
      <c r="Y173" s="414"/>
      <c r="Z173" s="414"/>
      <c r="AA173" s="414"/>
      <c r="AB173" s="414"/>
    </row>
    <row r="174" spans="1:28" ht="14.25" customHeight="1" x14ac:dyDescent="0.25">
      <c r="A174" s="414"/>
      <c r="B174" s="414"/>
      <c r="C174" s="414"/>
      <c r="D174" s="414"/>
      <c r="E174" s="414"/>
      <c r="F174" s="414"/>
      <c r="G174" s="414"/>
      <c r="H174" s="418"/>
      <c r="I174" s="419"/>
      <c r="J174" s="418"/>
      <c r="K174" s="418"/>
      <c r="L174" s="418"/>
      <c r="M174" s="418"/>
      <c r="N174" s="418"/>
      <c r="O174" s="418"/>
      <c r="P174" s="418"/>
      <c r="Q174" s="418"/>
      <c r="R174" s="418"/>
      <c r="S174" s="418"/>
      <c r="T174" s="418"/>
      <c r="U174" s="418"/>
      <c r="V174" s="414"/>
      <c r="W174" s="414"/>
      <c r="X174" s="414"/>
      <c r="Y174" s="414"/>
      <c r="Z174" s="414"/>
      <c r="AA174" s="414"/>
      <c r="AB174" s="414"/>
    </row>
    <row r="175" spans="1:28" ht="14.25" customHeight="1" x14ac:dyDescent="0.25">
      <c r="A175" s="414"/>
      <c r="B175" s="414"/>
      <c r="C175" s="414"/>
      <c r="D175" s="414"/>
      <c r="E175" s="414"/>
      <c r="F175" s="414"/>
      <c r="G175" s="414"/>
      <c r="H175" s="418"/>
      <c r="I175" s="419"/>
      <c r="J175" s="418"/>
      <c r="K175" s="418"/>
      <c r="L175" s="418"/>
      <c r="M175" s="418"/>
      <c r="N175" s="418"/>
      <c r="O175" s="418"/>
      <c r="P175" s="418"/>
      <c r="Q175" s="418"/>
      <c r="R175" s="418"/>
      <c r="S175" s="418"/>
      <c r="T175" s="418"/>
      <c r="U175" s="418"/>
      <c r="V175" s="414"/>
      <c r="W175" s="414"/>
      <c r="X175" s="414"/>
      <c r="Y175" s="414"/>
      <c r="Z175" s="414"/>
      <c r="AA175" s="414"/>
      <c r="AB175" s="414"/>
    </row>
    <row r="176" spans="1:28" ht="14.25" customHeight="1" x14ac:dyDescent="0.25">
      <c r="A176" s="414"/>
      <c r="B176" s="414"/>
      <c r="C176" s="414"/>
      <c r="D176" s="414"/>
      <c r="E176" s="414"/>
      <c r="F176" s="414"/>
      <c r="G176" s="414"/>
      <c r="H176" s="418"/>
      <c r="I176" s="419"/>
      <c r="J176" s="418"/>
      <c r="K176" s="418"/>
      <c r="L176" s="418"/>
      <c r="M176" s="418"/>
      <c r="N176" s="418"/>
      <c r="O176" s="418"/>
      <c r="P176" s="418"/>
      <c r="Q176" s="418"/>
      <c r="R176" s="418"/>
      <c r="S176" s="418"/>
      <c r="T176" s="418"/>
      <c r="U176" s="418"/>
      <c r="V176" s="414"/>
      <c r="W176" s="414"/>
      <c r="X176" s="414"/>
      <c r="Y176" s="414"/>
      <c r="Z176" s="414"/>
      <c r="AA176" s="414"/>
      <c r="AB176" s="414"/>
    </row>
    <row r="177" spans="1:28" ht="14.25" customHeight="1" x14ac:dyDescent="0.25">
      <c r="A177" s="414"/>
      <c r="B177" s="414"/>
      <c r="C177" s="414"/>
      <c r="D177" s="414"/>
      <c r="E177" s="414"/>
      <c r="F177" s="414"/>
      <c r="G177" s="414"/>
      <c r="H177" s="418"/>
      <c r="I177" s="419"/>
      <c r="J177" s="418"/>
      <c r="K177" s="418"/>
      <c r="L177" s="418"/>
      <c r="M177" s="418"/>
      <c r="N177" s="418"/>
      <c r="O177" s="418"/>
      <c r="P177" s="418"/>
      <c r="Q177" s="418"/>
      <c r="R177" s="418"/>
      <c r="S177" s="418"/>
      <c r="T177" s="418"/>
      <c r="U177" s="418"/>
      <c r="V177" s="414"/>
      <c r="W177" s="414"/>
      <c r="X177" s="414"/>
      <c r="Y177" s="414"/>
      <c r="Z177" s="414"/>
      <c r="AA177" s="414"/>
      <c r="AB177" s="414"/>
    </row>
    <row r="178" spans="1:28" ht="14.25" customHeight="1" x14ac:dyDescent="0.25">
      <c r="A178" s="414"/>
      <c r="B178" s="414"/>
      <c r="C178" s="414"/>
      <c r="D178" s="414"/>
      <c r="E178" s="414"/>
      <c r="F178" s="414"/>
      <c r="G178" s="414"/>
      <c r="H178" s="418"/>
      <c r="I178" s="419"/>
      <c r="J178" s="418"/>
      <c r="K178" s="418"/>
      <c r="L178" s="418"/>
      <c r="M178" s="418"/>
      <c r="N178" s="418"/>
      <c r="O178" s="418"/>
      <c r="P178" s="418"/>
      <c r="Q178" s="418"/>
      <c r="R178" s="418"/>
      <c r="S178" s="418"/>
      <c r="T178" s="418"/>
      <c r="U178" s="418"/>
      <c r="V178" s="414"/>
      <c r="W178" s="414"/>
      <c r="X178" s="414"/>
      <c r="Y178" s="414"/>
      <c r="Z178" s="414"/>
      <c r="AA178" s="414"/>
      <c r="AB178" s="414"/>
    </row>
    <row r="179" spans="1:28" ht="14.25" customHeight="1" x14ac:dyDescent="0.25">
      <c r="A179" s="414"/>
      <c r="B179" s="414"/>
      <c r="C179" s="414"/>
      <c r="D179" s="414"/>
      <c r="E179" s="414"/>
      <c r="F179" s="414"/>
      <c r="G179" s="414"/>
      <c r="H179" s="418"/>
      <c r="I179" s="419"/>
      <c r="J179" s="418"/>
      <c r="K179" s="418"/>
      <c r="L179" s="418"/>
      <c r="M179" s="418"/>
      <c r="N179" s="418"/>
      <c r="O179" s="418"/>
      <c r="P179" s="418"/>
      <c r="Q179" s="418"/>
      <c r="R179" s="418"/>
      <c r="S179" s="418"/>
      <c r="T179" s="418"/>
      <c r="U179" s="418"/>
      <c r="V179" s="414"/>
      <c r="W179" s="414"/>
      <c r="X179" s="414"/>
      <c r="Y179" s="414"/>
      <c r="Z179" s="414"/>
      <c r="AA179" s="414"/>
      <c r="AB179" s="414"/>
    </row>
    <row r="180" spans="1:28" ht="14.25" customHeight="1" x14ac:dyDescent="0.25">
      <c r="A180" s="414"/>
      <c r="B180" s="414"/>
      <c r="C180" s="414"/>
      <c r="D180" s="414"/>
      <c r="E180" s="414"/>
      <c r="F180" s="414"/>
      <c r="G180" s="414"/>
      <c r="H180" s="418"/>
      <c r="I180" s="419"/>
      <c r="J180" s="418"/>
      <c r="K180" s="418"/>
      <c r="L180" s="418"/>
      <c r="M180" s="418"/>
      <c r="N180" s="418"/>
      <c r="O180" s="418"/>
      <c r="P180" s="418"/>
      <c r="Q180" s="418"/>
      <c r="R180" s="418"/>
      <c r="S180" s="418"/>
      <c r="T180" s="418"/>
      <c r="U180" s="418"/>
      <c r="V180" s="414"/>
      <c r="W180" s="414"/>
      <c r="X180" s="414"/>
      <c r="Y180" s="414"/>
      <c r="Z180" s="414"/>
      <c r="AA180" s="414"/>
      <c r="AB180" s="414"/>
    </row>
    <row r="181" spans="1:28" ht="14.25" customHeight="1" x14ac:dyDescent="0.25">
      <c r="A181" s="414"/>
      <c r="B181" s="414"/>
      <c r="C181" s="414"/>
      <c r="D181" s="414"/>
      <c r="E181" s="414"/>
      <c r="F181" s="414"/>
      <c r="G181" s="414"/>
      <c r="H181" s="418"/>
      <c r="I181" s="419"/>
      <c r="J181" s="418"/>
      <c r="K181" s="418"/>
      <c r="L181" s="418"/>
      <c r="M181" s="418"/>
      <c r="N181" s="418"/>
      <c r="O181" s="418"/>
      <c r="P181" s="418"/>
      <c r="Q181" s="418"/>
      <c r="R181" s="418"/>
      <c r="S181" s="418"/>
      <c r="T181" s="418"/>
      <c r="U181" s="418"/>
      <c r="V181" s="414"/>
      <c r="W181" s="414"/>
      <c r="X181" s="414"/>
      <c r="Y181" s="414"/>
      <c r="Z181" s="414"/>
      <c r="AA181" s="414"/>
      <c r="AB181" s="414"/>
    </row>
    <row r="182" spans="1:28" ht="14.25" customHeight="1" x14ac:dyDescent="0.25">
      <c r="A182" s="414"/>
      <c r="B182" s="414"/>
      <c r="C182" s="414"/>
      <c r="D182" s="414"/>
      <c r="E182" s="414"/>
      <c r="F182" s="414"/>
      <c r="G182" s="414"/>
      <c r="H182" s="418"/>
      <c r="I182" s="419"/>
      <c r="J182" s="418"/>
      <c r="K182" s="418"/>
      <c r="L182" s="418"/>
      <c r="M182" s="418"/>
      <c r="N182" s="418"/>
      <c r="O182" s="418"/>
      <c r="P182" s="418"/>
      <c r="Q182" s="418"/>
      <c r="R182" s="418"/>
      <c r="S182" s="418"/>
      <c r="T182" s="418"/>
      <c r="U182" s="418"/>
      <c r="V182" s="414"/>
      <c r="W182" s="414"/>
      <c r="X182" s="414"/>
      <c r="Y182" s="414"/>
      <c r="Z182" s="414"/>
      <c r="AA182" s="414"/>
      <c r="AB182" s="414"/>
    </row>
    <row r="183" spans="1:28" ht="14.25" customHeight="1" x14ac:dyDescent="0.25">
      <c r="A183" s="414"/>
      <c r="B183" s="414"/>
      <c r="C183" s="414"/>
      <c r="D183" s="414"/>
      <c r="E183" s="414"/>
      <c r="F183" s="414"/>
      <c r="G183" s="414"/>
      <c r="H183" s="418"/>
      <c r="I183" s="419"/>
      <c r="J183" s="418"/>
      <c r="K183" s="418"/>
      <c r="L183" s="418"/>
      <c r="M183" s="418"/>
      <c r="N183" s="418"/>
      <c r="O183" s="418"/>
      <c r="P183" s="418"/>
      <c r="Q183" s="418"/>
      <c r="R183" s="418"/>
      <c r="S183" s="418"/>
      <c r="T183" s="418"/>
      <c r="U183" s="418"/>
      <c r="V183" s="414"/>
      <c r="W183" s="414"/>
      <c r="X183" s="414"/>
      <c r="Y183" s="414"/>
      <c r="Z183" s="414"/>
      <c r="AA183" s="414"/>
      <c r="AB183" s="414"/>
    </row>
    <row r="184" spans="1:28" ht="14.25" customHeight="1" x14ac:dyDescent="0.25">
      <c r="A184" s="414"/>
      <c r="B184" s="414"/>
      <c r="C184" s="414"/>
      <c r="D184" s="414"/>
      <c r="E184" s="414"/>
      <c r="F184" s="414"/>
      <c r="G184" s="414"/>
      <c r="H184" s="418"/>
      <c r="I184" s="419"/>
      <c r="J184" s="418"/>
      <c r="K184" s="418"/>
      <c r="L184" s="418"/>
      <c r="M184" s="418"/>
      <c r="N184" s="418"/>
      <c r="O184" s="418"/>
      <c r="P184" s="418"/>
      <c r="Q184" s="418"/>
      <c r="R184" s="418"/>
      <c r="S184" s="418"/>
      <c r="T184" s="418"/>
      <c r="U184" s="418"/>
      <c r="V184" s="414"/>
      <c r="W184" s="414"/>
      <c r="X184" s="414"/>
      <c r="Y184" s="414"/>
      <c r="Z184" s="414"/>
      <c r="AA184" s="414"/>
      <c r="AB184" s="414"/>
    </row>
    <row r="185" spans="1:28" ht="14.25" customHeight="1" x14ac:dyDescent="0.25">
      <c r="A185" s="414"/>
      <c r="B185" s="414"/>
      <c r="C185" s="414"/>
      <c r="D185" s="414"/>
      <c r="E185" s="414"/>
      <c r="F185" s="414"/>
      <c r="G185" s="414"/>
      <c r="H185" s="418"/>
      <c r="I185" s="419"/>
      <c r="J185" s="418"/>
      <c r="K185" s="418"/>
      <c r="L185" s="418"/>
      <c r="M185" s="418"/>
      <c r="N185" s="418"/>
      <c r="O185" s="418"/>
      <c r="P185" s="418"/>
      <c r="Q185" s="418"/>
      <c r="R185" s="418"/>
      <c r="S185" s="418"/>
      <c r="T185" s="418"/>
      <c r="U185" s="418"/>
      <c r="V185" s="414"/>
      <c r="W185" s="414"/>
      <c r="X185" s="414"/>
      <c r="Y185" s="414"/>
      <c r="Z185" s="414"/>
      <c r="AA185" s="414"/>
      <c r="AB185" s="414"/>
    </row>
    <row r="186" spans="1:28" ht="14.25" customHeight="1" x14ac:dyDescent="0.25">
      <c r="A186" s="414"/>
      <c r="B186" s="414"/>
      <c r="C186" s="414"/>
      <c r="D186" s="414"/>
      <c r="E186" s="414"/>
      <c r="F186" s="414"/>
      <c r="G186" s="414"/>
      <c r="H186" s="418"/>
      <c r="I186" s="419"/>
      <c r="J186" s="418"/>
      <c r="K186" s="418"/>
      <c r="L186" s="418"/>
      <c r="M186" s="418"/>
      <c r="N186" s="418"/>
      <c r="O186" s="418"/>
      <c r="P186" s="418"/>
      <c r="Q186" s="418"/>
      <c r="R186" s="418"/>
      <c r="S186" s="418"/>
      <c r="T186" s="418"/>
      <c r="U186" s="418"/>
      <c r="V186" s="414"/>
      <c r="W186" s="414"/>
      <c r="X186" s="414"/>
      <c r="Y186" s="414"/>
      <c r="Z186" s="414"/>
      <c r="AA186" s="414"/>
      <c r="AB186" s="414"/>
    </row>
    <row r="187" spans="1:28" ht="14.25" customHeight="1" x14ac:dyDescent="0.25">
      <c r="A187" s="414"/>
      <c r="B187" s="414"/>
      <c r="C187" s="414"/>
      <c r="D187" s="414"/>
      <c r="E187" s="414"/>
      <c r="F187" s="414"/>
      <c r="G187" s="414"/>
      <c r="H187" s="418"/>
      <c r="I187" s="419"/>
      <c r="J187" s="418"/>
      <c r="K187" s="418"/>
      <c r="L187" s="418"/>
      <c r="M187" s="418"/>
      <c r="N187" s="418"/>
      <c r="O187" s="418"/>
      <c r="P187" s="418"/>
      <c r="Q187" s="418"/>
      <c r="R187" s="418"/>
      <c r="S187" s="418"/>
      <c r="T187" s="418"/>
      <c r="U187" s="418"/>
      <c r="V187" s="414"/>
      <c r="W187" s="414"/>
      <c r="X187" s="414"/>
      <c r="Y187" s="414"/>
      <c r="Z187" s="414"/>
      <c r="AA187" s="414"/>
      <c r="AB187" s="414"/>
    </row>
    <row r="188" spans="1:28" ht="14.25" customHeight="1" x14ac:dyDescent="0.25">
      <c r="A188" s="414"/>
      <c r="B188" s="414"/>
      <c r="C188" s="414"/>
      <c r="D188" s="414"/>
      <c r="E188" s="414"/>
      <c r="F188" s="414"/>
      <c r="G188" s="414"/>
      <c r="H188" s="418"/>
      <c r="I188" s="419"/>
      <c r="J188" s="418"/>
      <c r="K188" s="418"/>
      <c r="L188" s="418"/>
      <c r="M188" s="418"/>
      <c r="N188" s="418"/>
      <c r="O188" s="418"/>
      <c r="P188" s="418"/>
      <c r="Q188" s="418"/>
      <c r="R188" s="418"/>
      <c r="S188" s="418"/>
      <c r="T188" s="418"/>
      <c r="U188" s="418"/>
      <c r="V188" s="414"/>
      <c r="W188" s="414"/>
      <c r="X188" s="414"/>
      <c r="Y188" s="414"/>
      <c r="Z188" s="414"/>
      <c r="AA188" s="414"/>
      <c r="AB188" s="414"/>
    </row>
    <row r="189" spans="1:28" ht="14.25" customHeight="1" x14ac:dyDescent="0.25">
      <c r="A189" s="414"/>
      <c r="B189" s="414"/>
      <c r="C189" s="414"/>
      <c r="D189" s="414"/>
      <c r="E189" s="414"/>
      <c r="F189" s="414"/>
      <c r="G189" s="414"/>
      <c r="H189" s="418"/>
      <c r="I189" s="419"/>
      <c r="J189" s="418"/>
      <c r="K189" s="418"/>
      <c r="L189" s="418"/>
      <c r="M189" s="418"/>
      <c r="N189" s="418"/>
      <c r="O189" s="418"/>
      <c r="P189" s="418"/>
      <c r="Q189" s="418"/>
      <c r="R189" s="418"/>
      <c r="S189" s="418"/>
      <c r="T189" s="418"/>
      <c r="U189" s="418"/>
      <c r="V189" s="414"/>
      <c r="W189" s="414"/>
      <c r="X189" s="414"/>
      <c r="Y189" s="414"/>
      <c r="Z189" s="414"/>
      <c r="AA189" s="414"/>
      <c r="AB189" s="414"/>
    </row>
    <row r="190" spans="1:28" ht="14.25" customHeight="1" x14ac:dyDescent="0.25">
      <c r="A190" s="414"/>
      <c r="B190" s="414"/>
      <c r="C190" s="414"/>
      <c r="D190" s="414"/>
      <c r="E190" s="414"/>
      <c r="F190" s="414"/>
      <c r="G190" s="414"/>
      <c r="H190" s="418"/>
      <c r="I190" s="419"/>
      <c r="J190" s="418"/>
      <c r="K190" s="418"/>
      <c r="L190" s="418"/>
      <c r="M190" s="418"/>
      <c r="N190" s="418"/>
      <c r="O190" s="418"/>
      <c r="P190" s="418"/>
      <c r="Q190" s="418"/>
      <c r="R190" s="418"/>
      <c r="S190" s="418"/>
      <c r="T190" s="418"/>
      <c r="U190" s="418"/>
      <c r="V190" s="414"/>
      <c r="W190" s="414"/>
      <c r="X190" s="414"/>
      <c r="Y190" s="414"/>
      <c r="Z190" s="414"/>
      <c r="AA190" s="414"/>
      <c r="AB190" s="414"/>
    </row>
    <row r="191" spans="1:28" ht="14.25" customHeight="1" x14ac:dyDescent="0.25">
      <c r="A191" s="414"/>
      <c r="B191" s="414"/>
      <c r="C191" s="414"/>
      <c r="D191" s="414"/>
      <c r="E191" s="414"/>
      <c r="F191" s="414"/>
      <c r="G191" s="414"/>
      <c r="H191" s="418"/>
      <c r="I191" s="419"/>
      <c r="J191" s="418"/>
      <c r="K191" s="418"/>
      <c r="L191" s="418"/>
      <c r="M191" s="418"/>
      <c r="N191" s="418"/>
      <c r="O191" s="418"/>
      <c r="P191" s="418"/>
      <c r="Q191" s="418"/>
      <c r="R191" s="418"/>
      <c r="S191" s="418"/>
      <c r="T191" s="418"/>
      <c r="U191" s="418"/>
      <c r="V191" s="414"/>
      <c r="W191" s="414"/>
      <c r="X191" s="414"/>
      <c r="Y191" s="414"/>
      <c r="Z191" s="414"/>
      <c r="AA191" s="414"/>
      <c r="AB191" s="414"/>
    </row>
    <row r="192" spans="1:28" ht="14.25" customHeight="1" x14ac:dyDescent="0.25">
      <c r="A192" s="414"/>
      <c r="B192" s="414"/>
      <c r="C192" s="414"/>
      <c r="D192" s="414"/>
      <c r="E192" s="414"/>
      <c r="F192" s="414"/>
      <c r="G192" s="414"/>
      <c r="H192" s="418"/>
      <c r="I192" s="419"/>
      <c r="J192" s="418"/>
      <c r="K192" s="418"/>
      <c r="L192" s="418"/>
      <c r="M192" s="418"/>
      <c r="N192" s="418"/>
      <c r="O192" s="418"/>
      <c r="P192" s="418"/>
      <c r="Q192" s="418"/>
      <c r="R192" s="418"/>
      <c r="S192" s="418"/>
      <c r="T192" s="418"/>
      <c r="U192" s="418"/>
      <c r="V192" s="414"/>
      <c r="W192" s="414"/>
      <c r="X192" s="414"/>
      <c r="Y192" s="414"/>
      <c r="Z192" s="414"/>
      <c r="AA192" s="414"/>
      <c r="AB192" s="414"/>
    </row>
    <row r="193" spans="1:28" ht="14.25" customHeight="1" x14ac:dyDescent="0.25">
      <c r="A193" s="414"/>
      <c r="B193" s="414"/>
      <c r="C193" s="414"/>
      <c r="D193" s="414"/>
      <c r="E193" s="414"/>
      <c r="F193" s="414"/>
      <c r="G193" s="414"/>
      <c r="H193" s="418"/>
      <c r="I193" s="419"/>
      <c r="J193" s="418"/>
      <c r="K193" s="418"/>
      <c r="L193" s="418"/>
      <c r="M193" s="418"/>
      <c r="N193" s="418"/>
      <c r="O193" s="418"/>
      <c r="P193" s="418"/>
      <c r="Q193" s="418"/>
      <c r="R193" s="418"/>
      <c r="S193" s="418"/>
      <c r="T193" s="418"/>
      <c r="U193" s="418"/>
      <c r="V193" s="414"/>
      <c r="W193" s="414"/>
      <c r="X193" s="414"/>
      <c r="Y193" s="414"/>
      <c r="Z193" s="414"/>
      <c r="AA193" s="414"/>
      <c r="AB193" s="414"/>
    </row>
    <row r="194" spans="1:28" ht="14.25" customHeight="1" x14ac:dyDescent="0.25">
      <c r="A194" s="414"/>
      <c r="B194" s="414"/>
      <c r="C194" s="414"/>
      <c r="D194" s="414"/>
      <c r="E194" s="414"/>
      <c r="F194" s="414"/>
      <c r="G194" s="414"/>
      <c r="H194" s="418"/>
      <c r="I194" s="419"/>
      <c r="J194" s="418"/>
      <c r="K194" s="418"/>
      <c r="L194" s="418"/>
      <c r="M194" s="418"/>
      <c r="N194" s="418"/>
      <c r="O194" s="418"/>
      <c r="P194" s="418"/>
      <c r="Q194" s="418"/>
      <c r="R194" s="418"/>
      <c r="S194" s="418"/>
      <c r="T194" s="418"/>
      <c r="U194" s="418"/>
      <c r="V194" s="414"/>
      <c r="W194" s="414"/>
      <c r="X194" s="414"/>
      <c r="Y194" s="414"/>
      <c r="Z194" s="414"/>
      <c r="AA194" s="414"/>
      <c r="AB194" s="414"/>
    </row>
    <row r="195" spans="1:28" ht="14.25" customHeight="1" x14ac:dyDescent="0.25">
      <c r="A195" s="414"/>
      <c r="B195" s="414"/>
      <c r="C195" s="414"/>
      <c r="D195" s="414"/>
      <c r="E195" s="414"/>
      <c r="F195" s="414"/>
      <c r="G195" s="414"/>
      <c r="H195" s="418"/>
      <c r="I195" s="419"/>
      <c r="J195" s="418"/>
      <c r="K195" s="418"/>
      <c r="L195" s="418"/>
      <c r="M195" s="418"/>
      <c r="N195" s="418"/>
      <c r="O195" s="418"/>
      <c r="P195" s="418"/>
      <c r="Q195" s="418"/>
      <c r="R195" s="418"/>
      <c r="S195" s="418"/>
      <c r="T195" s="418"/>
      <c r="U195" s="418"/>
      <c r="V195" s="414"/>
      <c r="W195" s="414"/>
      <c r="X195" s="414"/>
      <c r="Y195" s="414"/>
      <c r="Z195" s="414"/>
      <c r="AA195" s="414"/>
      <c r="AB195" s="414"/>
    </row>
    <row r="196" spans="1:28" ht="14.25" customHeight="1" x14ac:dyDescent="0.25">
      <c r="A196" s="414"/>
      <c r="B196" s="414"/>
      <c r="C196" s="414"/>
      <c r="D196" s="414"/>
      <c r="E196" s="414"/>
      <c r="F196" s="414"/>
      <c r="G196" s="414"/>
      <c r="H196" s="418"/>
      <c r="I196" s="419"/>
      <c r="J196" s="418"/>
      <c r="K196" s="418"/>
      <c r="L196" s="418"/>
      <c r="M196" s="418"/>
      <c r="N196" s="418"/>
      <c r="O196" s="418"/>
      <c r="P196" s="418"/>
      <c r="Q196" s="418"/>
      <c r="R196" s="418"/>
      <c r="S196" s="418"/>
      <c r="T196" s="418"/>
      <c r="U196" s="418"/>
      <c r="V196" s="414"/>
      <c r="W196" s="414"/>
      <c r="X196" s="414"/>
      <c r="Y196" s="414"/>
      <c r="Z196" s="414"/>
      <c r="AA196" s="414"/>
      <c r="AB196" s="414"/>
    </row>
    <row r="197" spans="1:28" ht="14.25" customHeight="1" x14ac:dyDescent="0.25">
      <c r="A197" s="414"/>
      <c r="B197" s="414"/>
      <c r="C197" s="414"/>
      <c r="D197" s="414"/>
      <c r="E197" s="414"/>
      <c r="F197" s="414"/>
      <c r="G197" s="414"/>
      <c r="H197" s="418"/>
      <c r="I197" s="419"/>
      <c r="J197" s="418"/>
      <c r="K197" s="418"/>
      <c r="L197" s="418"/>
      <c r="M197" s="418"/>
      <c r="N197" s="418"/>
      <c r="O197" s="418"/>
      <c r="P197" s="418"/>
      <c r="Q197" s="418"/>
      <c r="R197" s="418"/>
      <c r="S197" s="418"/>
      <c r="T197" s="418"/>
      <c r="U197" s="418"/>
      <c r="V197" s="414"/>
      <c r="W197" s="414"/>
      <c r="X197" s="414"/>
      <c r="Y197" s="414"/>
      <c r="Z197" s="414"/>
      <c r="AA197" s="414"/>
      <c r="AB197" s="414"/>
    </row>
    <row r="198" spans="1:28" ht="14.25" customHeight="1" x14ac:dyDescent="0.25">
      <c r="A198" s="414"/>
      <c r="B198" s="414"/>
      <c r="C198" s="414"/>
      <c r="D198" s="414"/>
      <c r="E198" s="414"/>
      <c r="F198" s="414"/>
      <c r="G198" s="414"/>
      <c r="H198" s="418"/>
      <c r="I198" s="419"/>
      <c r="J198" s="418"/>
      <c r="K198" s="418"/>
      <c r="L198" s="418"/>
      <c r="M198" s="418"/>
      <c r="N198" s="418"/>
      <c r="O198" s="418"/>
      <c r="P198" s="418"/>
      <c r="Q198" s="418"/>
      <c r="R198" s="418"/>
      <c r="S198" s="418"/>
      <c r="T198" s="418"/>
      <c r="U198" s="418"/>
      <c r="V198" s="414"/>
      <c r="W198" s="414"/>
      <c r="X198" s="414"/>
      <c r="Y198" s="414"/>
      <c r="Z198" s="414"/>
      <c r="AA198" s="414"/>
      <c r="AB198" s="414"/>
    </row>
    <row r="199" spans="1:28" ht="14.25" customHeight="1" x14ac:dyDescent="0.25">
      <c r="A199" s="414"/>
      <c r="B199" s="414"/>
      <c r="C199" s="414"/>
      <c r="D199" s="414"/>
      <c r="E199" s="414"/>
      <c r="F199" s="414"/>
      <c r="G199" s="414"/>
      <c r="H199" s="418"/>
      <c r="I199" s="419"/>
      <c r="J199" s="418"/>
      <c r="K199" s="418"/>
      <c r="L199" s="418"/>
      <c r="M199" s="418"/>
      <c r="N199" s="418"/>
      <c r="O199" s="418"/>
      <c r="P199" s="418"/>
      <c r="Q199" s="418"/>
      <c r="R199" s="418"/>
      <c r="S199" s="418"/>
      <c r="T199" s="418"/>
      <c r="U199" s="418"/>
      <c r="V199" s="414"/>
      <c r="W199" s="414"/>
      <c r="X199" s="414"/>
      <c r="Y199" s="414"/>
      <c r="Z199" s="414"/>
      <c r="AA199" s="414"/>
      <c r="AB199" s="414"/>
    </row>
    <row r="200" spans="1:28" ht="14.25" customHeight="1" x14ac:dyDescent="0.25">
      <c r="A200" s="414"/>
      <c r="B200" s="414"/>
      <c r="C200" s="414"/>
      <c r="D200" s="414"/>
      <c r="E200" s="414"/>
      <c r="F200" s="414"/>
      <c r="G200" s="414"/>
      <c r="H200" s="418"/>
      <c r="I200" s="419"/>
      <c r="J200" s="418"/>
      <c r="K200" s="418"/>
      <c r="L200" s="418"/>
      <c r="M200" s="418"/>
      <c r="N200" s="418"/>
      <c r="O200" s="418"/>
      <c r="P200" s="418"/>
      <c r="Q200" s="418"/>
      <c r="R200" s="418"/>
      <c r="S200" s="418"/>
      <c r="T200" s="418"/>
      <c r="U200" s="418"/>
      <c r="V200" s="414"/>
      <c r="W200" s="414"/>
      <c r="X200" s="414"/>
      <c r="Y200" s="414"/>
      <c r="Z200" s="414"/>
      <c r="AA200" s="414"/>
      <c r="AB200" s="414"/>
    </row>
    <row r="201" spans="1:28" ht="14.25" customHeight="1" x14ac:dyDescent="0.25">
      <c r="A201" s="414"/>
      <c r="B201" s="414"/>
      <c r="C201" s="414"/>
      <c r="D201" s="414"/>
      <c r="E201" s="414"/>
      <c r="F201" s="414"/>
      <c r="G201" s="414"/>
      <c r="H201" s="418"/>
      <c r="I201" s="419"/>
      <c r="J201" s="418"/>
      <c r="K201" s="418"/>
      <c r="L201" s="418"/>
      <c r="M201" s="418"/>
      <c r="N201" s="418"/>
      <c r="O201" s="418"/>
      <c r="P201" s="418"/>
      <c r="Q201" s="418"/>
      <c r="R201" s="418"/>
      <c r="S201" s="418"/>
      <c r="T201" s="418"/>
      <c r="U201" s="418"/>
      <c r="V201" s="414"/>
      <c r="W201" s="414"/>
      <c r="X201" s="414"/>
      <c r="Y201" s="414"/>
      <c r="Z201" s="414"/>
      <c r="AA201" s="414"/>
      <c r="AB201" s="414"/>
    </row>
    <row r="202" spans="1:28" ht="14.25" customHeight="1" x14ac:dyDescent="0.25">
      <c r="A202" s="414"/>
      <c r="B202" s="414"/>
      <c r="C202" s="414"/>
      <c r="D202" s="414"/>
      <c r="E202" s="414"/>
      <c r="F202" s="414"/>
      <c r="G202" s="414"/>
      <c r="H202" s="418"/>
      <c r="I202" s="419"/>
      <c r="J202" s="418"/>
      <c r="K202" s="418"/>
      <c r="L202" s="418"/>
      <c r="M202" s="418"/>
      <c r="N202" s="418"/>
      <c r="O202" s="418"/>
      <c r="P202" s="418"/>
      <c r="Q202" s="418"/>
      <c r="R202" s="418"/>
      <c r="S202" s="418"/>
      <c r="T202" s="418"/>
      <c r="U202" s="418"/>
      <c r="V202" s="414"/>
      <c r="W202" s="414"/>
      <c r="X202" s="414"/>
      <c r="Y202" s="414"/>
      <c r="Z202" s="414"/>
      <c r="AA202" s="414"/>
      <c r="AB202" s="414"/>
    </row>
    <row r="203" spans="1:28" ht="14.25" customHeight="1" x14ac:dyDescent="0.25">
      <c r="A203" s="414"/>
      <c r="B203" s="414"/>
      <c r="C203" s="414"/>
      <c r="D203" s="414"/>
      <c r="E203" s="414"/>
      <c r="F203" s="414"/>
      <c r="G203" s="414"/>
      <c r="H203" s="418"/>
      <c r="I203" s="419"/>
      <c r="J203" s="418"/>
      <c r="K203" s="418"/>
      <c r="L203" s="418"/>
      <c r="M203" s="418"/>
      <c r="N203" s="418"/>
      <c r="O203" s="418"/>
      <c r="P203" s="418"/>
      <c r="Q203" s="418"/>
      <c r="R203" s="418"/>
      <c r="S203" s="418"/>
      <c r="T203" s="418"/>
      <c r="U203" s="418"/>
      <c r="V203" s="414"/>
      <c r="W203" s="414"/>
      <c r="X203" s="414"/>
      <c r="Y203" s="414"/>
      <c r="Z203" s="414"/>
      <c r="AA203" s="414"/>
      <c r="AB203" s="414"/>
    </row>
    <row r="204" spans="1:28" ht="14.25" customHeight="1" x14ac:dyDescent="0.25">
      <c r="A204" s="414"/>
      <c r="B204" s="414"/>
      <c r="C204" s="414"/>
      <c r="D204" s="414"/>
      <c r="E204" s="414"/>
      <c r="F204" s="414"/>
      <c r="G204" s="414"/>
      <c r="H204" s="418"/>
      <c r="I204" s="419"/>
      <c r="J204" s="418"/>
      <c r="K204" s="418"/>
      <c r="L204" s="418"/>
      <c r="M204" s="418"/>
      <c r="N204" s="418"/>
      <c r="O204" s="418"/>
      <c r="P204" s="418"/>
      <c r="Q204" s="418"/>
      <c r="R204" s="418"/>
      <c r="S204" s="418"/>
      <c r="T204" s="418"/>
      <c r="U204" s="418"/>
      <c r="V204" s="414"/>
      <c r="W204" s="414"/>
      <c r="X204" s="414"/>
      <c r="Y204" s="414"/>
      <c r="Z204" s="414"/>
      <c r="AA204" s="414"/>
      <c r="AB204" s="414"/>
    </row>
    <row r="205" spans="1:28" ht="14.25" customHeight="1" x14ac:dyDescent="0.25">
      <c r="A205" s="414"/>
      <c r="B205" s="414"/>
      <c r="C205" s="414"/>
      <c r="D205" s="414"/>
      <c r="E205" s="414"/>
      <c r="F205" s="414"/>
      <c r="G205" s="414"/>
      <c r="H205" s="418"/>
      <c r="I205" s="419"/>
      <c r="J205" s="418"/>
      <c r="K205" s="418"/>
      <c r="L205" s="418"/>
      <c r="M205" s="418"/>
      <c r="N205" s="418"/>
      <c r="O205" s="418"/>
      <c r="P205" s="418"/>
      <c r="Q205" s="418"/>
      <c r="R205" s="418"/>
      <c r="S205" s="418"/>
      <c r="T205" s="418"/>
      <c r="U205" s="418"/>
      <c r="V205" s="414"/>
      <c r="W205" s="414"/>
      <c r="X205" s="414"/>
      <c r="Y205" s="414"/>
      <c r="Z205" s="414"/>
      <c r="AA205" s="414"/>
      <c r="AB205" s="414"/>
    </row>
    <row r="206" spans="1:28" ht="14.25" customHeight="1" x14ac:dyDescent="0.25">
      <c r="A206" s="414"/>
      <c r="B206" s="414"/>
      <c r="C206" s="414"/>
      <c r="D206" s="414"/>
      <c r="E206" s="414"/>
      <c r="F206" s="414"/>
      <c r="G206" s="414"/>
      <c r="H206" s="418"/>
      <c r="I206" s="419"/>
      <c r="J206" s="418"/>
      <c r="K206" s="418"/>
      <c r="L206" s="418"/>
      <c r="M206" s="418"/>
      <c r="N206" s="418"/>
      <c r="O206" s="418"/>
      <c r="P206" s="418"/>
      <c r="Q206" s="418"/>
      <c r="R206" s="418"/>
      <c r="S206" s="418"/>
      <c r="T206" s="418"/>
      <c r="U206" s="418"/>
      <c r="V206" s="414"/>
      <c r="W206" s="414"/>
      <c r="X206" s="414"/>
      <c r="Y206" s="414"/>
      <c r="Z206" s="414"/>
      <c r="AA206" s="414"/>
      <c r="AB206" s="414"/>
    </row>
    <row r="207" spans="1:28" ht="14.25" customHeight="1" x14ac:dyDescent="0.25">
      <c r="A207" s="414"/>
      <c r="B207" s="414"/>
      <c r="C207" s="414"/>
      <c r="D207" s="414"/>
      <c r="E207" s="414"/>
      <c r="F207" s="414"/>
      <c r="G207" s="414"/>
      <c r="H207" s="418"/>
      <c r="I207" s="419"/>
      <c r="J207" s="418"/>
      <c r="K207" s="418"/>
      <c r="L207" s="418"/>
      <c r="M207" s="418"/>
      <c r="N207" s="418"/>
      <c r="O207" s="418"/>
      <c r="P207" s="418"/>
      <c r="Q207" s="418"/>
      <c r="R207" s="418"/>
      <c r="S207" s="418"/>
      <c r="T207" s="418"/>
      <c r="U207" s="418"/>
      <c r="V207" s="414"/>
      <c r="W207" s="414"/>
      <c r="X207" s="414"/>
      <c r="Y207" s="414"/>
      <c r="Z207" s="414"/>
      <c r="AA207" s="414"/>
      <c r="AB207" s="414"/>
    </row>
    <row r="208" spans="1:28" ht="14.25" customHeight="1" x14ac:dyDescent="0.25">
      <c r="A208" s="414"/>
      <c r="B208" s="414"/>
      <c r="C208" s="414"/>
      <c r="D208" s="414"/>
      <c r="E208" s="414"/>
      <c r="F208" s="414"/>
      <c r="G208" s="414"/>
      <c r="H208" s="418"/>
      <c r="I208" s="419"/>
      <c r="J208" s="418"/>
      <c r="K208" s="418"/>
      <c r="L208" s="418"/>
      <c r="M208" s="418"/>
      <c r="N208" s="418"/>
      <c r="O208" s="418"/>
      <c r="P208" s="418"/>
      <c r="Q208" s="418"/>
      <c r="R208" s="418"/>
      <c r="S208" s="418"/>
      <c r="T208" s="418"/>
      <c r="U208" s="418"/>
      <c r="V208" s="414"/>
      <c r="W208" s="414"/>
      <c r="X208" s="414"/>
      <c r="Y208" s="414"/>
      <c r="Z208" s="414"/>
      <c r="AA208" s="414"/>
      <c r="AB208" s="414"/>
    </row>
    <row r="209" spans="1:28" ht="14.25" customHeight="1" x14ac:dyDescent="0.25">
      <c r="A209" s="414"/>
      <c r="B209" s="414"/>
      <c r="C209" s="414"/>
      <c r="D209" s="414"/>
      <c r="E209" s="414"/>
      <c r="F209" s="414"/>
      <c r="G209" s="414"/>
      <c r="H209" s="418"/>
      <c r="I209" s="419"/>
      <c r="J209" s="418"/>
      <c r="K209" s="418"/>
      <c r="L209" s="418"/>
      <c r="M209" s="418"/>
      <c r="N209" s="418"/>
      <c r="O209" s="418"/>
      <c r="P209" s="418"/>
      <c r="Q209" s="418"/>
      <c r="R209" s="418"/>
      <c r="S209" s="418"/>
      <c r="T209" s="418"/>
      <c r="U209" s="418"/>
      <c r="V209" s="414"/>
      <c r="W209" s="414"/>
      <c r="X209" s="414"/>
      <c r="Y209" s="414"/>
      <c r="Z209" s="414"/>
      <c r="AA209" s="414"/>
      <c r="AB209" s="414"/>
    </row>
    <row r="210" spans="1:28" ht="14.25" customHeight="1" x14ac:dyDescent="0.25">
      <c r="A210" s="414"/>
      <c r="B210" s="414"/>
      <c r="C210" s="414"/>
      <c r="D210" s="414"/>
      <c r="E210" s="414"/>
      <c r="F210" s="414"/>
      <c r="G210" s="414"/>
      <c r="H210" s="418"/>
      <c r="I210" s="419"/>
      <c r="J210" s="418"/>
      <c r="K210" s="418"/>
      <c r="L210" s="418"/>
      <c r="M210" s="418"/>
      <c r="N210" s="418"/>
      <c r="O210" s="418"/>
      <c r="P210" s="418"/>
      <c r="Q210" s="418"/>
      <c r="R210" s="418"/>
      <c r="S210" s="418"/>
      <c r="T210" s="418"/>
      <c r="U210" s="418"/>
      <c r="V210" s="414"/>
      <c r="W210" s="414"/>
      <c r="X210" s="414"/>
      <c r="Y210" s="414"/>
      <c r="Z210" s="414"/>
      <c r="AA210" s="414"/>
      <c r="AB210" s="414"/>
    </row>
    <row r="211" spans="1:28" ht="14.25" customHeight="1" x14ac:dyDescent="0.25">
      <c r="A211" s="414"/>
      <c r="B211" s="414"/>
      <c r="C211" s="414"/>
      <c r="D211" s="414"/>
      <c r="E211" s="414"/>
      <c r="F211" s="414"/>
      <c r="G211" s="414"/>
      <c r="H211" s="418"/>
      <c r="I211" s="419"/>
      <c r="J211" s="418"/>
      <c r="K211" s="418"/>
      <c r="L211" s="418"/>
      <c r="M211" s="418"/>
      <c r="N211" s="418"/>
      <c r="O211" s="418"/>
      <c r="P211" s="418"/>
      <c r="Q211" s="418"/>
      <c r="R211" s="418"/>
      <c r="S211" s="418"/>
      <c r="T211" s="418"/>
      <c r="U211" s="418"/>
      <c r="V211" s="414"/>
      <c r="W211" s="414"/>
      <c r="X211" s="414"/>
      <c r="Y211" s="414"/>
      <c r="Z211" s="414"/>
      <c r="AA211" s="414"/>
      <c r="AB211" s="414"/>
    </row>
    <row r="212" spans="1:28" ht="14.25" customHeight="1" x14ac:dyDescent="0.25">
      <c r="A212" s="414"/>
      <c r="B212" s="414"/>
      <c r="C212" s="414"/>
      <c r="D212" s="414"/>
      <c r="E212" s="414"/>
      <c r="F212" s="414"/>
      <c r="G212" s="414"/>
      <c r="H212" s="418"/>
      <c r="I212" s="419"/>
      <c r="J212" s="418"/>
      <c r="K212" s="418"/>
      <c r="L212" s="418"/>
      <c r="M212" s="418"/>
      <c r="N212" s="418"/>
      <c r="O212" s="418"/>
      <c r="P212" s="418"/>
      <c r="Q212" s="418"/>
      <c r="R212" s="418"/>
      <c r="S212" s="418"/>
      <c r="T212" s="418"/>
      <c r="U212" s="418"/>
      <c r="V212" s="414"/>
      <c r="W212" s="414"/>
      <c r="X212" s="414"/>
      <c r="Y212" s="414"/>
      <c r="Z212" s="414"/>
      <c r="AA212" s="414"/>
      <c r="AB212" s="414"/>
    </row>
    <row r="213" spans="1:28" ht="14.25" customHeight="1" x14ac:dyDescent="0.25">
      <c r="A213" s="414"/>
      <c r="B213" s="414"/>
      <c r="C213" s="414"/>
      <c r="D213" s="414"/>
      <c r="E213" s="414"/>
      <c r="F213" s="414"/>
      <c r="G213" s="414"/>
      <c r="H213" s="418"/>
      <c r="I213" s="419"/>
      <c r="J213" s="418"/>
      <c r="K213" s="418"/>
      <c r="L213" s="418"/>
      <c r="M213" s="418"/>
      <c r="N213" s="418"/>
      <c r="O213" s="418"/>
      <c r="P213" s="418"/>
      <c r="Q213" s="418"/>
      <c r="R213" s="418"/>
      <c r="S213" s="418"/>
      <c r="T213" s="418"/>
      <c r="U213" s="418"/>
      <c r="V213" s="414"/>
      <c r="W213" s="414"/>
      <c r="X213" s="414"/>
      <c r="Y213" s="414"/>
      <c r="Z213" s="414"/>
      <c r="AA213" s="414"/>
      <c r="AB213" s="414"/>
    </row>
    <row r="214" spans="1:28" ht="14.25" customHeight="1" x14ac:dyDescent="0.25">
      <c r="A214" s="414"/>
      <c r="B214" s="414"/>
      <c r="C214" s="414"/>
      <c r="D214" s="414"/>
      <c r="E214" s="414"/>
      <c r="F214" s="414"/>
      <c r="G214" s="414"/>
      <c r="H214" s="418"/>
      <c r="I214" s="419"/>
      <c r="J214" s="418"/>
      <c r="K214" s="418"/>
      <c r="L214" s="418"/>
      <c r="M214" s="418"/>
      <c r="N214" s="418"/>
      <c r="O214" s="418"/>
      <c r="P214" s="418"/>
      <c r="Q214" s="418"/>
      <c r="R214" s="418"/>
      <c r="S214" s="418"/>
      <c r="T214" s="418"/>
      <c r="U214" s="418"/>
      <c r="V214" s="414"/>
      <c r="W214" s="414"/>
      <c r="X214" s="414"/>
      <c r="Y214" s="414"/>
      <c r="Z214" s="414"/>
      <c r="AA214" s="414"/>
      <c r="AB214" s="414"/>
    </row>
    <row r="215" spans="1:28" ht="14.25" customHeight="1" x14ac:dyDescent="0.25">
      <c r="A215" s="414"/>
      <c r="B215" s="414"/>
      <c r="C215" s="414"/>
      <c r="D215" s="414"/>
      <c r="E215" s="414"/>
      <c r="F215" s="414"/>
      <c r="G215" s="414"/>
      <c r="H215" s="418"/>
      <c r="I215" s="419"/>
      <c r="J215" s="418"/>
      <c r="K215" s="418"/>
      <c r="L215" s="418"/>
      <c r="M215" s="418"/>
      <c r="N215" s="418"/>
      <c r="O215" s="418"/>
      <c r="P215" s="418"/>
      <c r="Q215" s="418"/>
      <c r="R215" s="418"/>
      <c r="S215" s="418"/>
      <c r="T215" s="418"/>
      <c r="U215" s="418"/>
      <c r="V215" s="414"/>
      <c r="W215" s="414"/>
      <c r="X215" s="414"/>
      <c r="Y215" s="414"/>
      <c r="Z215" s="414"/>
      <c r="AA215" s="414"/>
      <c r="AB215" s="414"/>
    </row>
    <row r="216" spans="1:28" ht="14.25" customHeight="1" x14ac:dyDescent="0.25">
      <c r="A216" s="414"/>
      <c r="B216" s="414"/>
      <c r="C216" s="414"/>
      <c r="D216" s="414"/>
      <c r="E216" s="414"/>
      <c r="F216" s="414"/>
      <c r="G216" s="414"/>
      <c r="H216" s="418"/>
      <c r="I216" s="419"/>
      <c r="J216" s="418"/>
      <c r="K216" s="418"/>
      <c r="L216" s="418"/>
      <c r="M216" s="418"/>
      <c r="N216" s="418"/>
      <c r="O216" s="418"/>
      <c r="P216" s="418"/>
      <c r="Q216" s="418"/>
      <c r="R216" s="418"/>
      <c r="S216" s="418"/>
      <c r="T216" s="418"/>
      <c r="U216" s="418"/>
      <c r="V216" s="414"/>
      <c r="W216" s="414"/>
      <c r="X216" s="414"/>
      <c r="Y216" s="414"/>
      <c r="Z216" s="414"/>
      <c r="AA216" s="414"/>
      <c r="AB216" s="414"/>
    </row>
    <row r="217" spans="1:28" ht="14.25" customHeight="1" x14ac:dyDescent="0.25">
      <c r="A217" s="414"/>
      <c r="B217" s="414"/>
      <c r="C217" s="414"/>
      <c r="D217" s="414"/>
      <c r="E217" s="414"/>
      <c r="F217" s="414"/>
      <c r="G217" s="414"/>
      <c r="H217" s="418"/>
      <c r="I217" s="419"/>
      <c r="J217" s="418"/>
      <c r="K217" s="418"/>
      <c r="L217" s="418"/>
      <c r="M217" s="418"/>
      <c r="N217" s="418"/>
      <c r="O217" s="418"/>
      <c r="P217" s="418"/>
      <c r="Q217" s="418"/>
      <c r="R217" s="418"/>
      <c r="S217" s="418"/>
      <c r="T217" s="418"/>
      <c r="U217" s="418"/>
      <c r="V217" s="414"/>
      <c r="W217" s="414"/>
      <c r="X217" s="414"/>
      <c r="Y217" s="414"/>
      <c r="Z217" s="414"/>
      <c r="AA217" s="414"/>
      <c r="AB217" s="414"/>
    </row>
    <row r="218" spans="1:28" ht="14.25" customHeight="1" x14ac:dyDescent="0.25">
      <c r="A218" s="414"/>
      <c r="B218" s="414"/>
      <c r="C218" s="414"/>
      <c r="D218" s="414"/>
      <c r="E218" s="414"/>
      <c r="F218" s="414"/>
      <c r="G218" s="414"/>
      <c r="H218" s="418"/>
      <c r="I218" s="419"/>
      <c r="J218" s="418"/>
      <c r="K218" s="418"/>
      <c r="L218" s="418"/>
      <c r="M218" s="418"/>
      <c r="N218" s="418"/>
      <c r="O218" s="418"/>
      <c r="P218" s="418"/>
      <c r="Q218" s="418"/>
      <c r="R218" s="418"/>
      <c r="S218" s="418"/>
      <c r="T218" s="418"/>
      <c r="U218" s="418"/>
      <c r="V218" s="414"/>
      <c r="W218" s="414"/>
      <c r="X218" s="414"/>
      <c r="Y218" s="414"/>
      <c r="Z218" s="414"/>
      <c r="AA218" s="414"/>
      <c r="AB218" s="414"/>
    </row>
    <row r="219" spans="1:28" ht="14.25" customHeight="1" x14ac:dyDescent="0.25">
      <c r="A219" s="414"/>
      <c r="B219" s="414"/>
      <c r="C219" s="414"/>
      <c r="D219" s="414"/>
      <c r="E219" s="414"/>
      <c r="F219" s="414"/>
      <c r="G219" s="414"/>
      <c r="H219" s="418"/>
      <c r="I219" s="419"/>
      <c r="J219" s="418"/>
      <c r="K219" s="418"/>
      <c r="L219" s="418"/>
      <c r="M219" s="418"/>
      <c r="N219" s="418"/>
      <c r="O219" s="418"/>
      <c r="P219" s="418"/>
      <c r="Q219" s="418"/>
      <c r="R219" s="418"/>
      <c r="S219" s="418"/>
      <c r="T219" s="418"/>
      <c r="U219" s="418"/>
      <c r="V219" s="414"/>
      <c r="W219" s="414"/>
      <c r="X219" s="414"/>
      <c r="Y219" s="414"/>
      <c r="Z219" s="414"/>
      <c r="AA219" s="414"/>
      <c r="AB219" s="414"/>
    </row>
    <row r="220" spans="1:28" ht="14.25" customHeight="1" x14ac:dyDescent="0.25">
      <c r="A220" s="414"/>
      <c r="B220" s="414"/>
      <c r="C220" s="414"/>
      <c r="D220" s="414"/>
      <c r="E220" s="414"/>
      <c r="F220" s="414"/>
      <c r="G220" s="414"/>
      <c r="H220" s="418"/>
      <c r="I220" s="419"/>
      <c r="J220" s="418"/>
      <c r="K220" s="418"/>
      <c r="L220" s="418"/>
      <c r="M220" s="418"/>
      <c r="N220" s="418"/>
      <c r="O220" s="418"/>
      <c r="P220" s="418"/>
      <c r="Q220" s="418"/>
      <c r="R220" s="418"/>
      <c r="S220" s="418"/>
      <c r="T220" s="418"/>
      <c r="U220" s="418"/>
      <c r="V220" s="414"/>
      <c r="W220" s="414"/>
      <c r="X220" s="414"/>
      <c r="Y220" s="414"/>
      <c r="Z220" s="414"/>
      <c r="AA220" s="414"/>
      <c r="AB220" s="414"/>
    </row>
    <row r="221" spans="1:28" ht="14.25" customHeight="1" x14ac:dyDescent="0.25">
      <c r="A221" s="414"/>
      <c r="B221" s="414"/>
      <c r="C221" s="414"/>
      <c r="D221" s="414"/>
      <c r="E221" s="414"/>
      <c r="F221" s="414"/>
      <c r="G221" s="414"/>
      <c r="H221" s="418"/>
      <c r="I221" s="419"/>
      <c r="J221" s="418"/>
      <c r="K221" s="418"/>
      <c r="L221" s="418"/>
      <c r="M221" s="418"/>
      <c r="N221" s="418"/>
      <c r="O221" s="418"/>
      <c r="P221" s="418"/>
      <c r="Q221" s="418"/>
      <c r="R221" s="418"/>
      <c r="S221" s="418"/>
      <c r="T221" s="418"/>
      <c r="U221" s="418"/>
      <c r="V221" s="414"/>
      <c r="W221" s="414"/>
      <c r="X221" s="414"/>
      <c r="Y221" s="414"/>
      <c r="Z221" s="414"/>
      <c r="AA221" s="414"/>
      <c r="AB221" s="414"/>
    </row>
    <row r="222" spans="1:28" ht="14.25" customHeight="1" x14ac:dyDescent="0.25">
      <c r="A222" s="414"/>
      <c r="B222" s="414"/>
      <c r="C222" s="414"/>
      <c r="D222" s="414"/>
      <c r="E222" s="414"/>
      <c r="F222" s="414"/>
      <c r="G222" s="414"/>
      <c r="H222" s="418"/>
      <c r="I222" s="419"/>
      <c r="J222" s="418"/>
      <c r="K222" s="418"/>
      <c r="L222" s="418"/>
      <c r="M222" s="418"/>
      <c r="N222" s="418"/>
      <c r="O222" s="418"/>
      <c r="P222" s="418"/>
      <c r="Q222" s="418"/>
      <c r="R222" s="418"/>
      <c r="S222" s="418"/>
      <c r="T222" s="418"/>
      <c r="U222" s="418"/>
      <c r="V222" s="414"/>
      <c r="W222" s="414"/>
      <c r="X222" s="414"/>
      <c r="Y222" s="414"/>
      <c r="Z222" s="414"/>
      <c r="AA222" s="414"/>
      <c r="AB222" s="414"/>
    </row>
    <row r="223" spans="1:28" ht="14.25" customHeight="1" x14ac:dyDescent="0.25">
      <c r="A223" s="414"/>
      <c r="B223" s="414"/>
      <c r="C223" s="414"/>
      <c r="D223" s="414"/>
      <c r="E223" s="414"/>
      <c r="F223" s="414"/>
      <c r="G223" s="414"/>
      <c r="H223" s="418"/>
      <c r="I223" s="419"/>
      <c r="J223" s="418"/>
      <c r="K223" s="418"/>
      <c r="L223" s="418"/>
      <c r="M223" s="418"/>
      <c r="N223" s="418"/>
      <c r="O223" s="418"/>
      <c r="P223" s="418"/>
      <c r="Q223" s="418"/>
      <c r="R223" s="418"/>
      <c r="S223" s="418"/>
      <c r="T223" s="418"/>
      <c r="U223" s="418"/>
      <c r="V223" s="414"/>
      <c r="W223" s="414"/>
      <c r="X223" s="414"/>
      <c r="Y223" s="414"/>
      <c r="Z223" s="414"/>
      <c r="AA223" s="414"/>
      <c r="AB223" s="414"/>
    </row>
    <row r="224" spans="1:28" ht="14.25" customHeight="1" x14ac:dyDescent="0.25">
      <c r="A224" s="414"/>
      <c r="B224" s="414"/>
      <c r="C224" s="414"/>
      <c r="D224" s="414"/>
      <c r="E224" s="414"/>
      <c r="F224" s="414"/>
      <c r="G224" s="414"/>
      <c r="H224" s="418"/>
      <c r="I224" s="419"/>
      <c r="J224" s="418"/>
      <c r="K224" s="418"/>
      <c r="L224" s="418"/>
      <c r="M224" s="418"/>
      <c r="N224" s="418"/>
      <c r="O224" s="418"/>
      <c r="P224" s="418"/>
      <c r="Q224" s="418"/>
      <c r="R224" s="418"/>
      <c r="S224" s="418"/>
      <c r="T224" s="418"/>
      <c r="U224" s="418"/>
      <c r="V224" s="414"/>
      <c r="W224" s="414"/>
      <c r="X224" s="414"/>
      <c r="Y224" s="414"/>
      <c r="Z224" s="414"/>
      <c r="AA224" s="414"/>
      <c r="AB224" s="414"/>
    </row>
    <row r="225" spans="1:28" ht="14.25" customHeight="1" x14ac:dyDescent="0.25">
      <c r="A225" s="414"/>
      <c r="B225" s="414"/>
      <c r="C225" s="414"/>
      <c r="D225" s="414"/>
      <c r="E225" s="414"/>
      <c r="F225" s="414"/>
      <c r="G225" s="414"/>
      <c r="H225" s="418"/>
      <c r="I225" s="419"/>
      <c r="J225" s="418"/>
      <c r="K225" s="418"/>
      <c r="L225" s="418"/>
      <c r="M225" s="418"/>
      <c r="N225" s="418"/>
      <c r="O225" s="418"/>
      <c r="P225" s="418"/>
      <c r="Q225" s="418"/>
      <c r="R225" s="418"/>
      <c r="S225" s="418"/>
      <c r="T225" s="418"/>
      <c r="U225" s="418"/>
      <c r="V225" s="414"/>
      <c r="W225" s="414"/>
      <c r="X225" s="414"/>
      <c r="Y225" s="414"/>
      <c r="Z225" s="414"/>
      <c r="AA225" s="414"/>
      <c r="AB225" s="414"/>
    </row>
    <row r="226" spans="1:28" ht="14.25" customHeight="1" x14ac:dyDescent="0.25">
      <c r="A226" s="414"/>
      <c r="B226" s="414"/>
      <c r="C226" s="414"/>
      <c r="D226" s="414"/>
      <c r="E226" s="414"/>
      <c r="F226" s="414"/>
      <c r="G226" s="414"/>
      <c r="H226" s="418"/>
      <c r="I226" s="419"/>
      <c r="J226" s="418"/>
      <c r="K226" s="418"/>
      <c r="L226" s="418"/>
      <c r="M226" s="418"/>
      <c r="N226" s="418"/>
      <c r="O226" s="418"/>
      <c r="P226" s="418"/>
      <c r="Q226" s="418"/>
      <c r="R226" s="418"/>
      <c r="S226" s="418"/>
      <c r="T226" s="418"/>
      <c r="U226" s="418"/>
      <c r="V226" s="414"/>
      <c r="W226" s="414"/>
      <c r="X226" s="414"/>
      <c r="Y226" s="414"/>
      <c r="Z226" s="414"/>
      <c r="AA226" s="414"/>
      <c r="AB226" s="414"/>
    </row>
    <row r="227" spans="1:28" ht="14.25" customHeight="1" x14ac:dyDescent="0.25">
      <c r="A227" s="414"/>
      <c r="B227" s="414"/>
      <c r="C227" s="414"/>
      <c r="D227" s="414"/>
      <c r="E227" s="414"/>
      <c r="F227" s="414"/>
      <c r="G227" s="414"/>
      <c r="H227" s="418"/>
      <c r="I227" s="419"/>
      <c r="J227" s="418"/>
      <c r="K227" s="418"/>
      <c r="L227" s="418"/>
      <c r="M227" s="418"/>
      <c r="N227" s="418"/>
      <c r="O227" s="418"/>
      <c r="P227" s="418"/>
      <c r="Q227" s="418"/>
      <c r="R227" s="418"/>
      <c r="S227" s="418"/>
      <c r="T227" s="418"/>
      <c r="U227" s="418"/>
      <c r="V227" s="414"/>
      <c r="W227" s="414"/>
      <c r="X227" s="414"/>
      <c r="Y227" s="414"/>
      <c r="Z227" s="414"/>
      <c r="AA227" s="414"/>
      <c r="AB227" s="414"/>
    </row>
    <row r="228" spans="1:28" ht="14.25" customHeight="1" x14ac:dyDescent="0.25">
      <c r="A228" s="414"/>
      <c r="B228" s="414"/>
      <c r="C228" s="414"/>
      <c r="D228" s="414"/>
      <c r="E228" s="414"/>
      <c r="F228" s="414"/>
      <c r="G228" s="414"/>
      <c r="H228" s="418"/>
      <c r="I228" s="419"/>
      <c r="J228" s="418"/>
      <c r="K228" s="418"/>
      <c r="L228" s="418"/>
      <c r="M228" s="418"/>
      <c r="N228" s="418"/>
      <c r="O228" s="418"/>
      <c r="P228" s="418"/>
      <c r="Q228" s="418"/>
      <c r="R228" s="418"/>
      <c r="S228" s="418"/>
      <c r="T228" s="418"/>
      <c r="U228" s="418"/>
      <c r="V228" s="414"/>
      <c r="W228" s="414"/>
      <c r="X228" s="414"/>
      <c r="Y228" s="414"/>
      <c r="Z228" s="414"/>
      <c r="AA228" s="414"/>
      <c r="AB228" s="414"/>
    </row>
    <row r="229" spans="1:28" ht="14.25" customHeight="1" x14ac:dyDescent="0.25">
      <c r="A229" s="414"/>
      <c r="B229" s="414"/>
      <c r="C229" s="414"/>
      <c r="D229" s="414"/>
      <c r="E229" s="414"/>
      <c r="F229" s="414"/>
      <c r="G229" s="414"/>
      <c r="H229" s="418"/>
      <c r="I229" s="419"/>
      <c r="J229" s="418"/>
      <c r="K229" s="418"/>
      <c r="L229" s="418"/>
      <c r="M229" s="418"/>
      <c r="N229" s="418"/>
      <c r="O229" s="418"/>
      <c r="P229" s="418"/>
      <c r="Q229" s="418"/>
      <c r="R229" s="418"/>
      <c r="S229" s="418"/>
      <c r="T229" s="418"/>
      <c r="U229" s="418"/>
      <c r="V229" s="414"/>
      <c r="W229" s="414"/>
      <c r="X229" s="414"/>
      <c r="Y229" s="414"/>
      <c r="Z229" s="414"/>
      <c r="AA229" s="414"/>
      <c r="AB229" s="414"/>
    </row>
    <row r="230" spans="1:28" ht="14.25" customHeight="1" x14ac:dyDescent="0.25">
      <c r="A230" s="414"/>
      <c r="B230" s="414"/>
      <c r="C230" s="414"/>
      <c r="D230" s="414"/>
      <c r="E230" s="414"/>
      <c r="F230" s="414"/>
      <c r="G230" s="414"/>
      <c r="H230" s="418"/>
      <c r="I230" s="419"/>
      <c r="J230" s="418"/>
      <c r="K230" s="418"/>
      <c r="L230" s="418"/>
      <c r="M230" s="418"/>
      <c r="N230" s="418"/>
      <c r="O230" s="418"/>
      <c r="P230" s="418"/>
      <c r="Q230" s="418"/>
      <c r="R230" s="418"/>
      <c r="S230" s="418"/>
      <c r="T230" s="418"/>
      <c r="U230" s="418"/>
      <c r="V230" s="414"/>
      <c r="W230" s="414"/>
      <c r="X230" s="414"/>
      <c r="Y230" s="414"/>
      <c r="Z230" s="414"/>
      <c r="AA230" s="414"/>
      <c r="AB230" s="414"/>
    </row>
    <row r="231" spans="1:28" ht="14.25" customHeight="1" x14ac:dyDescent="0.25">
      <c r="A231" s="414"/>
      <c r="B231" s="414"/>
      <c r="C231" s="414"/>
      <c r="D231" s="414"/>
      <c r="E231" s="414"/>
      <c r="F231" s="414"/>
      <c r="G231" s="414"/>
      <c r="H231" s="418"/>
      <c r="I231" s="419"/>
      <c r="J231" s="418"/>
      <c r="K231" s="418"/>
      <c r="L231" s="418"/>
      <c r="M231" s="418"/>
      <c r="N231" s="418"/>
      <c r="O231" s="418"/>
      <c r="P231" s="418"/>
      <c r="Q231" s="418"/>
      <c r="R231" s="418"/>
      <c r="S231" s="418"/>
      <c r="T231" s="418"/>
      <c r="U231" s="418"/>
      <c r="V231" s="414"/>
      <c r="W231" s="414"/>
      <c r="X231" s="414"/>
      <c r="Y231" s="414"/>
      <c r="Z231" s="414"/>
      <c r="AA231" s="414"/>
      <c r="AB231" s="414"/>
    </row>
    <row r="232" spans="1:28" ht="14.25" customHeight="1" x14ac:dyDescent="0.25">
      <c r="A232" s="414"/>
      <c r="B232" s="414"/>
      <c r="C232" s="414"/>
      <c r="D232" s="414"/>
      <c r="E232" s="414"/>
      <c r="F232" s="414"/>
      <c r="G232" s="414"/>
      <c r="H232" s="418"/>
      <c r="I232" s="419"/>
      <c r="J232" s="418"/>
      <c r="K232" s="418"/>
      <c r="L232" s="418"/>
      <c r="M232" s="418"/>
      <c r="N232" s="418"/>
      <c r="O232" s="418"/>
      <c r="P232" s="418"/>
      <c r="Q232" s="418"/>
      <c r="R232" s="418"/>
      <c r="S232" s="418"/>
      <c r="T232" s="418"/>
      <c r="U232" s="418"/>
      <c r="V232" s="414"/>
      <c r="W232" s="414"/>
      <c r="X232" s="414"/>
      <c r="Y232" s="414"/>
      <c r="Z232" s="414"/>
      <c r="AA232" s="414"/>
      <c r="AB232" s="414"/>
    </row>
    <row r="233" spans="1:28" ht="14.25" customHeight="1" x14ac:dyDescent="0.25">
      <c r="A233" s="414"/>
      <c r="B233" s="414"/>
      <c r="C233" s="414"/>
      <c r="D233" s="414"/>
      <c r="E233" s="414"/>
      <c r="F233" s="414"/>
      <c r="G233" s="414"/>
      <c r="H233" s="418"/>
      <c r="I233" s="419"/>
      <c r="J233" s="418"/>
      <c r="K233" s="418"/>
      <c r="L233" s="418"/>
      <c r="M233" s="418"/>
      <c r="N233" s="418"/>
      <c r="O233" s="418"/>
      <c r="P233" s="418"/>
      <c r="Q233" s="418"/>
      <c r="R233" s="418"/>
      <c r="S233" s="418"/>
      <c r="T233" s="418"/>
      <c r="U233" s="418"/>
      <c r="V233" s="414"/>
      <c r="W233" s="414"/>
      <c r="X233" s="414"/>
      <c r="Y233" s="414"/>
      <c r="Z233" s="414"/>
      <c r="AA233" s="414"/>
      <c r="AB233" s="414"/>
    </row>
    <row r="234" spans="1:28" ht="14.25" customHeight="1" x14ac:dyDescent="0.25">
      <c r="A234" s="414"/>
      <c r="B234" s="414"/>
      <c r="C234" s="414"/>
      <c r="D234" s="414"/>
      <c r="E234" s="414"/>
      <c r="F234" s="414"/>
      <c r="G234" s="414"/>
      <c r="H234" s="418"/>
      <c r="I234" s="419"/>
      <c r="J234" s="418"/>
      <c r="K234" s="418"/>
      <c r="L234" s="418"/>
      <c r="M234" s="418"/>
      <c r="N234" s="418"/>
      <c r="O234" s="418"/>
      <c r="P234" s="418"/>
      <c r="Q234" s="418"/>
      <c r="R234" s="418"/>
      <c r="S234" s="418"/>
      <c r="T234" s="418"/>
      <c r="U234" s="418"/>
      <c r="V234" s="414"/>
      <c r="W234" s="414"/>
      <c r="X234" s="414"/>
      <c r="Y234" s="414"/>
      <c r="Z234" s="414"/>
      <c r="AA234" s="414"/>
      <c r="AB234" s="414"/>
    </row>
    <row r="235" spans="1:28" ht="14.25" customHeight="1" x14ac:dyDescent="0.25">
      <c r="A235" s="414"/>
      <c r="B235" s="414"/>
      <c r="C235" s="414"/>
      <c r="D235" s="414"/>
      <c r="E235" s="414"/>
      <c r="F235" s="414"/>
      <c r="G235" s="414"/>
      <c r="H235" s="418"/>
      <c r="I235" s="419"/>
      <c r="J235" s="418"/>
      <c r="K235" s="418"/>
      <c r="L235" s="418"/>
      <c r="M235" s="418"/>
      <c r="N235" s="418"/>
      <c r="O235" s="418"/>
      <c r="P235" s="418"/>
      <c r="Q235" s="418"/>
      <c r="R235" s="418"/>
      <c r="S235" s="418"/>
      <c r="T235" s="418"/>
      <c r="U235" s="418"/>
      <c r="V235" s="414"/>
      <c r="W235" s="414"/>
      <c r="X235" s="414"/>
      <c r="Y235" s="414"/>
      <c r="Z235" s="414"/>
      <c r="AA235" s="414"/>
      <c r="AB235" s="414"/>
    </row>
    <row r="236" spans="1:28" ht="14.25" customHeight="1" x14ac:dyDescent="0.25">
      <c r="A236" s="414"/>
      <c r="B236" s="414"/>
      <c r="C236" s="414"/>
      <c r="D236" s="414"/>
      <c r="E236" s="414"/>
      <c r="F236" s="414"/>
      <c r="G236" s="414"/>
      <c r="H236" s="418"/>
      <c r="I236" s="419"/>
      <c r="J236" s="418"/>
      <c r="K236" s="418"/>
      <c r="L236" s="418"/>
      <c r="M236" s="418"/>
      <c r="N236" s="418"/>
      <c r="O236" s="418"/>
      <c r="P236" s="418"/>
      <c r="Q236" s="418"/>
      <c r="R236" s="418"/>
      <c r="S236" s="418"/>
      <c r="T236" s="418"/>
      <c r="U236" s="418"/>
      <c r="V236" s="414"/>
      <c r="W236" s="414"/>
      <c r="X236" s="414"/>
      <c r="Y236" s="414"/>
      <c r="Z236" s="414"/>
      <c r="AA236" s="414"/>
      <c r="AB236" s="414"/>
    </row>
    <row r="237" spans="1:28" ht="14.25" customHeight="1" x14ac:dyDescent="0.25">
      <c r="A237" s="414"/>
      <c r="B237" s="414"/>
      <c r="C237" s="414"/>
      <c r="D237" s="414"/>
      <c r="E237" s="414"/>
      <c r="F237" s="414"/>
      <c r="G237" s="414"/>
      <c r="H237" s="418"/>
      <c r="I237" s="419"/>
      <c r="J237" s="418"/>
      <c r="K237" s="418"/>
      <c r="L237" s="418"/>
      <c r="M237" s="418"/>
      <c r="N237" s="418"/>
      <c r="O237" s="418"/>
      <c r="P237" s="418"/>
      <c r="Q237" s="418"/>
      <c r="R237" s="418"/>
      <c r="S237" s="418"/>
      <c r="T237" s="418"/>
      <c r="U237" s="418"/>
      <c r="V237" s="414"/>
      <c r="W237" s="414"/>
      <c r="X237" s="414"/>
      <c r="Y237" s="414"/>
      <c r="Z237" s="414"/>
      <c r="AA237" s="414"/>
      <c r="AB237" s="414"/>
    </row>
    <row r="238" spans="1:28" ht="14.25" customHeight="1" x14ac:dyDescent="0.25">
      <c r="A238" s="414"/>
      <c r="B238" s="414"/>
      <c r="C238" s="414"/>
      <c r="D238" s="414"/>
      <c r="E238" s="414"/>
      <c r="F238" s="414"/>
      <c r="G238" s="414"/>
      <c r="H238" s="418"/>
      <c r="I238" s="419"/>
      <c r="J238" s="418"/>
      <c r="K238" s="418"/>
      <c r="L238" s="418"/>
      <c r="M238" s="418"/>
      <c r="N238" s="418"/>
      <c r="O238" s="418"/>
      <c r="P238" s="418"/>
      <c r="Q238" s="418"/>
      <c r="R238" s="418"/>
      <c r="S238" s="418"/>
      <c r="T238" s="418"/>
      <c r="U238" s="418"/>
      <c r="V238" s="414"/>
      <c r="W238" s="414"/>
      <c r="X238" s="414"/>
      <c r="Y238" s="414"/>
      <c r="Z238" s="414"/>
      <c r="AA238" s="414"/>
      <c r="AB238" s="414"/>
    </row>
    <row r="239" spans="1:28" ht="14.25" customHeight="1" x14ac:dyDescent="0.25">
      <c r="A239" s="414"/>
      <c r="B239" s="414"/>
      <c r="C239" s="414"/>
      <c r="D239" s="414"/>
      <c r="E239" s="414"/>
      <c r="F239" s="414"/>
      <c r="G239" s="414"/>
      <c r="H239" s="418"/>
      <c r="I239" s="419"/>
      <c r="J239" s="418"/>
      <c r="K239" s="418"/>
      <c r="L239" s="418"/>
      <c r="M239" s="418"/>
      <c r="N239" s="418"/>
      <c r="O239" s="418"/>
      <c r="P239" s="418"/>
      <c r="Q239" s="418"/>
      <c r="R239" s="418"/>
      <c r="S239" s="418"/>
      <c r="T239" s="418"/>
      <c r="U239" s="418"/>
      <c r="V239" s="414"/>
      <c r="W239" s="414"/>
      <c r="X239" s="414"/>
      <c r="Y239" s="414"/>
      <c r="Z239" s="414"/>
      <c r="AA239" s="414"/>
      <c r="AB239" s="414"/>
    </row>
    <row r="240" spans="1:28" ht="14.25" customHeight="1" x14ac:dyDescent="0.25">
      <c r="A240" s="414"/>
      <c r="B240" s="414"/>
      <c r="C240" s="414"/>
      <c r="D240" s="414"/>
      <c r="E240" s="414"/>
      <c r="F240" s="414"/>
      <c r="G240" s="414"/>
      <c r="H240" s="418"/>
      <c r="I240" s="419"/>
      <c r="J240" s="418"/>
      <c r="K240" s="418"/>
      <c r="L240" s="418"/>
      <c r="M240" s="418"/>
      <c r="N240" s="418"/>
      <c r="O240" s="418"/>
      <c r="P240" s="418"/>
      <c r="Q240" s="418"/>
      <c r="R240" s="418"/>
      <c r="S240" s="418"/>
      <c r="T240" s="418"/>
      <c r="U240" s="418"/>
      <c r="V240" s="414"/>
      <c r="W240" s="414"/>
      <c r="X240" s="414"/>
      <c r="Y240" s="414"/>
      <c r="Z240" s="414"/>
      <c r="AA240" s="414"/>
      <c r="AB240" s="414"/>
    </row>
    <row r="241" spans="1:28" ht="14.25" customHeight="1" x14ac:dyDescent="0.25">
      <c r="A241" s="414"/>
      <c r="B241" s="414"/>
      <c r="C241" s="414"/>
      <c r="D241" s="414"/>
      <c r="E241" s="414"/>
      <c r="F241" s="414"/>
      <c r="G241" s="414"/>
      <c r="H241" s="418"/>
      <c r="I241" s="419"/>
      <c r="J241" s="418"/>
      <c r="K241" s="418"/>
      <c r="L241" s="418"/>
      <c r="M241" s="418"/>
      <c r="N241" s="418"/>
      <c r="O241" s="418"/>
      <c r="P241" s="418"/>
      <c r="Q241" s="418"/>
      <c r="R241" s="418"/>
      <c r="S241" s="418"/>
      <c r="T241" s="418"/>
      <c r="U241" s="418"/>
      <c r="V241" s="414"/>
      <c r="W241" s="414"/>
      <c r="X241" s="414"/>
      <c r="Y241" s="414"/>
      <c r="Z241" s="414"/>
      <c r="AA241" s="414"/>
      <c r="AB241" s="414"/>
    </row>
    <row r="242" spans="1:28" ht="14.25" customHeight="1" x14ac:dyDescent="0.25">
      <c r="A242" s="414"/>
      <c r="B242" s="414"/>
      <c r="C242" s="414"/>
      <c r="D242" s="414"/>
      <c r="E242" s="414"/>
      <c r="F242" s="414"/>
      <c r="G242" s="414"/>
      <c r="H242" s="418"/>
      <c r="I242" s="419"/>
      <c r="J242" s="418"/>
      <c r="K242" s="418"/>
      <c r="L242" s="418"/>
      <c r="M242" s="418"/>
      <c r="N242" s="418"/>
      <c r="O242" s="418"/>
      <c r="P242" s="418"/>
      <c r="Q242" s="418"/>
      <c r="R242" s="418"/>
      <c r="S242" s="418"/>
      <c r="T242" s="418"/>
      <c r="U242" s="418"/>
      <c r="V242" s="414"/>
      <c r="W242" s="414"/>
      <c r="X242" s="414"/>
      <c r="Y242" s="414"/>
      <c r="Z242" s="414"/>
      <c r="AA242" s="414"/>
      <c r="AB242" s="414"/>
    </row>
    <row r="243" spans="1:28" ht="14.25" customHeight="1" x14ac:dyDescent="0.25">
      <c r="A243" s="414"/>
      <c r="B243" s="414"/>
      <c r="C243" s="414"/>
      <c r="D243" s="414"/>
      <c r="E243" s="414"/>
      <c r="F243" s="414"/>
      <c r="G243" s="414"/>
      <c r="H243" s="418"/>
      <c r="I243" s="419"/>
      <c r="J243" s="418"/>
      <c r="K243" s="418"/>
      <c r="L243" s="418"/>
      <c r="M243" s="418"/>
      <c r="N243" s="418"/>
      <c r="O243" s="418"/>
      <c r="P243" s="418"/>
      <c r="Q243" s="418"/>
      <c r="R243" s="418"/>
      <c r="S243" s="418"/>
      <c r="T243" s="418"/>
      <c r="U243" s="418"/>
      <c r="V243" s="414"/>
      <c r="W243" s="414"/>
      <c r="X243" s="414"/>
      <c r="Y243" s="414"/>
      <c r="Z243" s="414"/>
      <c r="AA243" s="414"/>
      <c r="AB243" s="414"/>
    </row>
    <row r="244" spans="1:28" ht="14.25" customHeight="1" x14ac:dyDescent="0.25">
      <c r="A244" s="414"/>
      <c r="B244" s="414"/>
      <c r="C244" s="414"/>
      <c r="D244" s="414"/>
      <c r="E244" s="414"/>
      <c r="F244" s="414"/>
      <c r="G244" s="414"/>
      <c r="H244" s="418"/>
      <c r="I244" s="419"/>
      <c r="J244" s="418"/>
      <c r="K244" s="418"/>
      <c r="L244" s="418"/>
      <c r="M244" s="418"/>
      <c r="N244" s="418"/>
      <c r="O244" s="418"/>
      <c r="P244" s="418"/>
      <c r="Q244" s="418"/>
      <c r="R244" s="418"/>
      <c r="S244" s="418"/>
      <c r="T244" s="418"/>
      <c r="U244" s="418"/>
      <c r="V244" s="414"/>
      <c r="W244" s="414"/>
      <c r="X244" s="414"/>
      <c r="Y244" s="414"/>
      <c r="Z244" s="414"/>
      <c r="AA244" s="414"/>
      <c r="AB244" s="414"/>
    </row>
    <row r="245" spans="1:28" ht="14.25" customHeight="1" x14ac:dyDescent="0.25">
      <c r="A245" s="414"/>
      <c r="B245" s="414"/>
      <c r="C245" s="414"/>
      <c r="D245" s="414"/>
      <c r="E245" s="414"/>
      <c r="F245" s="414"/>
      <c r="G245" s="414"/>
      <c r="H245" s="418"/>
      <c r="I245" s="419"/>
      <c r="J245" s="418"/>
      <c r="K245" s="418"/>
      <c r="L245" s="418"/>
      <c r="M245" s="418"/>
      <c r="N245" s="418"/>
      <c r="O245" s="418"/>
      <c r="P245" s="418"/>
      <c r="Q245" s="418"/>
      <c r="R245" s="418"/>
      <c r="S245" s="418"/>
      <c r="T245" s="418"/>
      <c r="U245" s="418"/>
      <c r="V245" s="414"/>
      <c r="W245" s="414"/>
      <c r="X245" s="414"/>
      <c r="Y245" s="414"/>
      <c r="Z245" s="414"/>
      <c r="AA245" s="414"/>
      <c r="AB245" s="414"/>
    </row>
    <row r="246" spans="1:28" ht="14.25" customHeight="1" x14ac:dyDescent="0.25">
      <c r="A246" s="414"/>
      <c r="B246" s="414"/>
      <c r="C246" s="414"/>
      <c r="D246" s="414"/>
      <c r="E246" s="414"/>
      <c r="F246" s="414"/>
      <c r="G246" s="414"/>
      <c r="H246" s="418"/>
      <c r="I246" s="419"/>
      <c r="J246" s="418"/>
      <c r="K246" s="418"/>
      <c r="L246" s="418"/>
      <c r="M246" s="418"/>
      <c r="N246" s="418"/>
      <c r="O246" s="418"/>
      <c r="P246" s="418"/>
      <c r="Q246" s="418"/>
      <c r="R246" s="418"/>
      <c r="S246" s="418"/>
      <c r="T246" s="418"/>
      <c r="U246" s="418"/>
      <c r="V246" s="414"/>
      <c r="W246" s="414"/>
      <c r="X246" s="414"/>
      <c r="Y246" s="414"/>
      <c r="Z246" s="414"/>
      <c r="AA246" s="414"/>
      <c r="AB246" s="414"/>
    </row>
    <row r="247" spans="1:28" ht="14.25" customHeight="1" x14ac:dyDescent="0.25">
      <c r="A247" s="414"/>
      <c r="B247" s="414"/>
      <c r="C247" s="414"/>
      <c r="D247" s="414"/>
      <c r="E247" s="414"/>
      <c r="F247" s="414"/>
      <c r="G247" s="414"/>
      <c r="H247" s="418"/>
      <c r="I247" s="419"/>
      <c r="J247" s="418"/>
      <c r="K247" s="418"/>
      <c r="L247" s="418"/>
      <c r="M247" s="418"/>
      <c r="N247" s="418"/>
      <c r="O247" s="418"/>
      <c r="P247" s="418"/>
      <c r="Q247" s="418"/>
      <c r="R247" s="418"/>
      <c r="S247" s="418"/>
      <c r="T247" s="418"/>
      <c r="U247" s="418"/>
      <c r="V247" s="414"/>
      <c r="W247" s="414"/>
      <c r="X247" s="414"/>
      <c r="Y247" s="414"/>
      <c r="Z247" s="414"/>
      <c r="AA247" s="414"/>
      <c r="AB247" s="414"/>
    </row>
    <row r="248" spans="1:28" ht="14.25" customHeight="1" x14ac:dyDescent="0.25">
      <c r="A248" s="414"/>
      <c r="B248" s="414"/>
      <c r="C248" s="414"/>
      <c r="D248" s="414"/>
      <c r="E248" s="414"/>
      <c r="F248" s="414"/>
      <c r="G248" s="414"/>
      <c r="H248" s="418"/>
      <c r="I248" s="419"/>
      <c r="J248" s="418"/>
      <c r="K248" s="418"/>
      <c r="L248" s="418"/>
      <c r="M248" s="418"/>
      <c r="N248" s="418"/>
      <c r="O248" s="418"/>
      <c r="P248" s="418"/>
      <c r="Q248" s="418"/>
      <c r="R248" s="418"/>
      <c r="S248" s="418"/>
      <c r="T248" s="418"/>
      <c r="U248" s="418"/>
      <c r="V248" s="414"/>
      <c r="W248" s="414"/>
      <c r="X248" s="414"/>
      <c r="Y248" s="414"/>
      <c r="Z248" s="414"/>
      <c r="AA248" s="414"/>
      <c r="AB248" s="414"/>
    </row>
    <row r="249" spans="1:28" ht="14.25" customHeight="1" x14ac:dyDescent="0.25">
      <c r="A249" s="414"/>
      <c r="B249" s="414"/>
      <c r="C249" s="414"/>
      <c r="D249" s="414"/>
      <c r="E249" s="414"/>
      <c r="F249" s="414"/>
      <c r="G249" s="414"/>
      <c r="H249" s="418"/>
      <c r="I249" s="419"/>
      <c r="J249" s="418"/>
      <c r="K249" s="418"/>
      <c r="L249" s="418"/>
      <c r="M249" s="418"/>
      <c r="N249" s="418"/>
      <c r="O249" s="418"/>
      <c r="P249" s="418"/>
      <c r="Q249" s="418"/>
      <c r="R249" s="418"/>
      <c r="S249" s="418"/>
      <c r="T249" s="418"/>
      <c r="U249" s="418"/>
      <c r="V249" s="414"/>
      <c r="W249" s="414"/>
      <c r="X249" s="414"/>
      <c r="Y249" s="414"/>
      <c r="Z249" s="414"/>
      <c r="AA249" s="414"/>
      <c r="AB249" s="414"/>
    </row>
    <row r="250" spans="1:28" ht="14.25" customHeight="1" x14ac:dyDescent="0.25">
      <c r="A250" s="414"/>
      <c r="B250" s="414"/>
      <c r="C250" s="414"/>
      <c r="D250" s="414"/>
      <c r="E250" s="414"/>
      <c r="F250" s="414"/>
      <c r="G250" s="414"/>
      <c r="H250" s="418"/>
      <c r="I250" s="419"/>
      <c r="J250" s="418"/>
      <c r="K250" s="418"/>
      <c r="L250" s="418"/>
      <c r="M250" s="418"/>
      <c r="N250" s="418"/>
      <c r="O250" s="418"/>
      <c r="P250" s="418"/>
      <c r="Q250" s="418"/>
      <c r="R250" s="418"/>
      <c r="S250" s="418"/>
      <c r="T250" s="418"/>
      <c r="U250" s="418"/>
      <c r="V250" s="414"/>
      <c r="W250" s="414"/>
      <c r="X250" s="414"/>
      <c r="Y250" s="414"/>
      <c r="Z250" s="414"/>
      <c r="AA250" s="414"/>
      <c r="AB250" s="414"/>
    </row>
    <row r="251" spans="1:28" ht="14.25" customHeight="1" x14ac:dyDescent="0.25">
      <c r="A251" s="414"/>
      <c r="B251" s="414"/>
      <c r="C251" s="414"/>
      <c r="D251" s="414"/>
      <c r="E251" s="414"/>
      <c r="F251" s="414"/>
      <c r="G251" s="414"/>
      <c r="H251" s="418"/>
      <c r="I251" s="419"/>
      <c r="J251" s="418"/>
      <c r="K251" s="418"/>
      <c r="L251" s="418"/>
      <c r="M251" s="418"/>
      <c r="N251" s="418"/>
      <c r="O251" s="418"/>
      <c r="P251" s="418"/>
      <c r="Q251" s="418"/>
      <c r="R251" s="418"/>
      <c r="S251" s="418"/>
      <c r="T251" s="418"/>
      <c r="U251" s="418"/>
      <c r="V251" s="414"/>
      <c r="W251" s="414"/>
      <c r="X251" s="414"/>
      <c r="Y251" s="414"/>
      <c r="Z251" s="414"/>
      <c r="AA251" s="414"/>
      <c r="AB251" s="414"/>
    </row>
    <row r="252" spans="1:28" ht="14.25" customHeight="1" x14ac:dyDescent="0.25">
      <c r="A252" s="414"/>
      <c r="B252" s="414"/>
      <c r="C252" s="414"/>
      <c r="D252" s="414"/>
      <c r="E252" s="414"/>
      <c r="F252" s="414"/>
      <c r="G252" s="414"/>
      <c r="H252" s="418"/>
      <c r="I252" s="419"/>
      <c r="J252" s="418"/>
      <c r="K252" s="418"/>
      <c r="L252" s="418"/>
      <c r="M252" s="418"/>
      <c r="N252" s="418"/>
      <c r="O252" s="418"/>
      <c r="P252" s="418"/>
      <c r="Q252" s="418"/>
      <c r="R252" s="418"/>
      <c r="S252" s="418"/>
      <c r="T252" s="418"/>
      <c r="U252" s="418"/>
      <c r="V252" s="414"/>
      <c r="W252" s="414"/>
      <c r="X252" s="414"/>
      <c r="Y252" s="414"/>
      <c r="Z252" s="414"/>
      <c r="AA252" s="414"/>
      <c r="AB252" s="414"/>
    </row>
    <row r="253" spans="1:28" ht="14.25" customHeight="1" x14ac:dyDescent="0.25">
      <c r="A253" s="414"/>
      <c r="B253" s="414"/>
      <c r="C253" s="414"/>
      <c r="D253" s="414"/>
      <c r="E253" s="414"/>
      <c r="F253" s="414"/>
      <c r="G253" s="414"/>
      <c r="H253" s="418"/>
      <c r="I253" s="419"/>
      <c r="J253" s="418"/>
      <c r="K253" s="418"/>
      <c r="L253" s="418"/>
      <c r="M253" s="418"/>
      <c r="N253" s="418"/>
      <c r="O253" s="418"/>
      <c r="P253" s="418"/>
      <c r="Q253" s="418"/>
      <c r="R253" s="418"/>
      <c r="S253" s="418"/>
      <c r="T253" s="418"/>
      <c r="U253" s="418"/>
      <c r="V253" s="414"/>
      <c r="W253" s="414"/>
      <c r="X253" s="414"/>
      <c r="Y253" s="414"/>
      <c r="Z253" s="414"/>
      <c r="AA253" s="414"/>
      <c r="AB253" s="414"/>
    </row>
    <row r="254" spans="1:28" ht="14.25" customHeight="1" x14ac:dyDescent="0.25">
      <c r="A254" s="414"/>
      <c r="B254" s="414"/>
      <c r="C254" s="414"/>
      <c r="D254" s="414"/>
      <c r="E254" s="414"/>
      <c r="F254" s="414"/>
      <c r="G254" s="414"/>
      <c r="H254" s="418"/>
      <c r="I254" s="419"/>
      <c r="J254" s="418"/>
      <c r="K254" s="418"/>
      <c r="L254" s="418"/>
      <c r="M254" s="418"/>
      <c r="N254" s="418"/>
      <c r="O254" s="418"/>
      <c r="P254" s="418"/>
      <c r="Q254" s="418"/>
      <c r="R254" s="418"/>
      <c r="S254" s="418"/>
      <c r="T254" s="418"/>
      <c r="U254" s="418"/>
      <c r="V254" s="414"/>
      <c r="W254" s="414"/>
      <c r="X254" s="414"/>
      <c r="Y254" s="414"/>
      <c r="Z254" s="414"/>
      <c r="AA254" s="414"/>
      <c r="AB254" s="414"/>
    </row>
    <row r="255" spans="1:28" ht="14.25" customHeight="1" x14ac:dyDescent="0.25">
      <c r="A255" s="414"/>
      <c r="B255" s="414"/>
      <c r="C255" s="414"/>
      <c r="D255" s="414"/>
      <c r="E255" s="414"/>
      <c r="F255" s="414"/>
      <c r="G255" s="414"/>
      <c r="H255" s="418"/>
      <c r="I255" s="419"/>
      <c r="J255" s="418"/>
      <c r="K255" s="418"/>
      <c r="L255" s="418"/>
      <c r="M255" s="418"/>
      <c r="N255" s="418"/>
      <c r="O255" s="418"/>
      <c r="P255" s="418"/>
      <c r="Q255" s="418"/>
      <c r="R255" s="418"/>
      <c r="S255" s="418"/>
      <c r="T255" s="418"/>
      <c r="U255" s="418"/>
      <c r="V255" s="414"/>
      <c r="W255" s="414"/>
      <c r="X255" s="414"/>
      <c r="Y255" s="414"/>
      <c r="Z255" s="414"/>
      <c r="AA255" s="414"/>
      <c r="AB255" s="414"/>
    </row>
    <row r="256" spans="1:28" ht="14.25" customHeight="1" x14ac:dyDescent="0.25">
      <c r="A256" s="414"/>
      <c r="B256" s="414"/>
      <c r="C256" s="414"/>
      <c r="D256" s="414"/>
      <c r="E256" s="414"/>
      <c r="F256" s="414"/>
      <c r="G256" s="414"/>
      <c r="H256" s="418"/>
      <c r="I256" s="419"/>
      <c r="J256" s="418"/>
      <c r="K256" s="418"/>
      <c r="L256" s="418"/>
      <c r="M256" s="418"/>
      <c r="N256" s="418"/>
      <c r="O256" s="418"/>
      <c r="P256" s="418"/>
      <c r="Q256" s="418"/>
      <c r="R256" s="418"/>
      <c r="S256" s="418"/>
      <c r="T256" s="418"/>
      <c r="U256" s="418"/>
      <c r="V256" s="414"/>
      <c r="W256" s="414"/>
      <c r="X256" s="414"/>
      <c r="Y256" s="414"/>
      <c r="Z256" s="414"/>
      <c r="AA256" s="414"/>
      <c r="AB256" s="414"/>
    </row>
    <row r="257" spans="1:28" ht="14.25" customHeight="1" x14ac:dyDescent="0.25">
      <c r="A257" s="414"/>
      <c r="B257" s="414"/>
      <c r="C257" s="414"/>
      <c r="D257" s="414"/>
      <c r="E257" s="414"/>
      <c r="F257" s="414"/>
      <c r="G257" s="414"/>
      <c r="H257" s="418"/>
      <c r="I257" s="419"/>
      <c r="J257" s="418"/>
      <c r="K257" s="418"/>
      <c r="L257" s="418"/>
      <c r="M257" s="418"/>
      <c r="N257" s="418"/>
      <c r="O257" s="418"/>
      <c r="P257" s="418"/>
      <c r="Q257" s="418"/>
      <c r="R257" s="418"/>
      <c r="S257" s="418"/>
      <c r="T257" s="418"/>
      <c r="U257" s="418"/>
      <c r="V257" s="414"/>
      <c r="W257" s="414"/>
      <c r="X257" s="414"/>
      <c r="Y257" s="414"/>
      <c r="Z257" s="414"/>
      <c r="AA257" s="414"/>
      <c r="AB257" s="414"/>
    </row>
    <row r="258" spans="1:28" ht="14.25" customHeight="1" x14ac:dyDescent="0.25">
      <c r="A258" s="414"/>
      <c r="B258" s="414"/>
      <c r="C258" s="414"/>
      <c r="D258" s="414"/>
      <c r="E258" s="414"/>
      <c r="F258" s="414"/>
      <c r="G258" s="414"/>
      <c r="H258" s="418"/>
      <c r="I258" s="419"/>
      <c r="J258" s="418"/>
      <c r="K258" s="418"/>
      <c r="L258" s="418"/>
      <c r="M258" s="418"/>
      <c r="N258" s="418"/>
      <c r="O258" s="418"/>
      <c r="P258" s="418"/>
      <c r="Q258" s="418"/>
      <c r="R258" s="418"/>
      <c r="S258" s="418"/>
      <c r="T258" s="418"/>
      <c r="U258" s="418"/>
      <c r="V258" s="414"/>
      <c r="W258" s="414"/>
      <c r="X258" s="414"/>
      <c r="Y258" s="414"/>
      <c r="Z258" s="414"/>
      <c r="AA258" s="414"/>
      <c r="AB258" s="414"/>
    </row>
    <row r="259" spans="1:28" ht="14.25" customHeight="1" x14ac:dyDescent="0.25">
      <c r="A259" s="414"/>
      <c r="B259" s="414"/>
      <c r="C259" s="414"/>
      <c r="D259" s="414"/>
      <c r="E259" s="414"/>
      <c r="F259" s="414"/>
      <c r="G259" s="414"/>
      <c r="H259" s="418"/>
      <c r="I259" s="419"/>
      <c r="J259" s="418"/>
      <c r="K259" s="418"/>
      <c r="L259" s="418"/>
      <c r="M259" s="418"/>
      <c r="N259" s="418"/>
      <c r="O259" s="418"/>
      <c r="P259" s="418"/>
      <c r="Q259" s="418"/>
      <c r="R259" s="418"/>
      <c r="S259" s="418"/>
      <c r="T259" s="418"/>
      <c r="U259" s="418"/>
      <c r="V259" s="414"/>
      <c r="W259" s="414"/>
      <c r="X259" s="414"/>
      <c r="Y259" s="414"/>
      <c r="Z259" s="414"/>
      <c r="AA259" s="414"/>
      <c r="AB259" s="414"/>
    </row>
    <row r="260" spans="1:28" ht="14.25" customHeight="1" x14ac:dyDescent="0.25">
      <c r="A260" s="414"/>
      <c r="B260" s="414"/>
      <c r="C260" s="414"/>
      <c r="D260" s="414"/>
      <c r="E260" s="414"/>
      <c r="F260" s="414"/>
      <c r="G260" s="414"/>
      <c r="H260" s="418"/>
      <c r="I260" s="419"/>
      <c r="J260" s="418"/>
      <c r="K260" s="418"/>
      <c r="L260" s="418"/>
      <c r="M260" s="418"/>
      <c r="N260" s="418"/>
      <c r="O260" s="418"/>
      <c r="P260" s="418"/>
      <c r="Q260" s="418"/>
      <c r="R260" s="418"/>
      <c r="S260" s="418"/>
      <c r="T260" s="418"/>
      <c r="U260" s="418"/>
      <c r="V260" s="414"/>
      <c r="W260" s="414"/>
      <c r="X260" s="414"/>
      <c r="Y260" s="414"/>
      <c r="Z260" s="414"/>
      <c r="AA260" s="414"/>
      <c r="AB260" s="414"/>
    </row>
    <row r="261" spans="1:28" ht="14.25" customHeight="1" x14ac:dyDescent="0.25">
      <c r="A261" s="414"/>
      <c r="B261" s="414"/>
      <c r="C261" s="414"/>
      <c r="D261" s="414"/>
      <c r="E261" s="414"/>
      <c r="F261" s="414"/>
      <c r="G261" s="414"/>
      <c r="H261" s="418"/>
      <c r="I261" s="419"/>
      <c r="J261" s="418"/>
      <c r="K261" s="418"/>
      <c r="L261" s="418"/>
      <c r="M261" s="418"/>
      <c r="N261" s="418"/>
      <c r="O261" s="418"/>
      <c r="P261" s="418"/>
      <c r="Q261" s="418"/>
      <c r="R261" s="418"/>
      <c r="S261" s="418"/>
      <c r="T261" s="418"/>
      <c r="U261" s="418"/>
      <c r="V261" s="414"/>
      <c r="W261" s="414"/>
      <c r="X261" s="414"/>
      <c r="Y261" s="414"/>
      <c r="Z261" s="414"/>
      <c r="AA261" s="414"/>
      <c r="AB261" s="414"/>
    </row>
    <row r="262" spans="1:28" ht="14.25" customHeight="1" x14ac:dyDescent="0.25">
      <c r="A262" s="414"/>
      <c r="B262" s="414"/>
      <c r="C262" s="414"/>
      <c r="D262" s="414"/>
      <c r="E262" s="414"/>
      <c r="F262" s="414"/>
      <c r="G262" s="414"/>
      <c r="H262" s="418"/>
      <c r="I262" s="419"/>
      <c r="J262" s="418"/>
      <c r="K262" s="418"/>
      <c r="L262" s="418"/>
      <c r="M262" s="418"/>
      <c r="N262" s="418"/>
      <c r="O262" s="418"/>
      <c r="P262" s="418"/>
      <c r="Q262" s="418"/>
      <c r="R262" s="418"/>
      <c r="S262" s="418"/>
      <c r="T262" s="418"/>
      <c r="U262" s="418"/>
      <c r="V262" s="414"/>
      <c r="W262" s="414"/>
      <c r="X262" s="414"/>
      <c r="Y262" s="414"/>
      <c r="Z262" s="414"/>
      <c r="AA262" s="414"/>
      <c r="AB262" s="414"/>
    </row>
    <row r="263" spans="1:28" ht="14.25" customHeight="1" x14ac:dyDescent="0.25">
      <c r="A263" s="414"/>
      <c r="B263" s="414"/>
      <c r="C263" s="414"/>
      <c r="D263" s="414"/>
      <c r="E263" s="414"/>
      <c r="F263" s="414"/>
      <c r="G263" s="414"/>
      <c r="H263" s="418"/>
      <c r="I263" s="419"/>
      <c r="J263" s="418"/>
      <c r="K263" s="418"/>
      <c r="L263" s="418"/>
      <c r="M263" s="418"/>
      <c r="N263" s="418"/>
      <c r="O263" s="418"/>
      <c r="P263" s="418"/>
      <c r="Q263" s="418"/>
      <c r="R263" s="418"/>
      <c r="S263" s="418"/>
      <c r="T263" s="418"/>
      <c r="U263" s="418"/>
      <c r="V263" s="414"/>
      <c r="W263" s="414"/>
      <c r="X263" s="414"/>
      <c r="Y263" s="414"/>
      <c r="Z263" s="414"/>
      <c r="AA263" s="414"/>
      <c r="AB263" s="414"/>
    </row>
    <row r="264" spans="1:28" ht="14.25" customHeight="1" x14ac:dyDescent="0.25">
      <c r="A264" s="414"/>
      <c r="B264" s="414"/>
      <c r="C264" s="414"/>
      <c r="D264" s="414"/>
      <c r="E264" s="414"/>
      <c r="F264" s="414"/>
      <c r="G264" s="414"/>
      <c r="H264" s="418"/>
      <c r="I264" s="419"/>
      <c r="J264" s="418"/>
      <c r="K264" s="418"/>
      <c r="L264" s="418"/>
      <c r="M264" s="418"/>
      <c r="N264" s="418"/>
      <c r="O264" s="418"/>
      <c r="P264" s="418"/>
      <c r="Q264" s="418"/>
      <c r="R264" s="418"/>
      <c r="S264" s="418"/>
      <c r="T264" s="418"/>
      <c r="U264" s="418"/>
      <c r="V264" s="414"/>
      <c r="W264" s="414"/>
      <c r="X264" s="414"/>
      <c r="Y264" s="414"/>
      <c r="Z264" s="414"/>
      <c r="AA264" s="414"/>
      <c r="AB264" s="414"/>
    </row>
    <row r="265" spans="1:28" ht="14.25" customHeight="1" x14ac:dyDescent="0.25">
      <c r="A265" s="414"/>
      <c r="B265" s="414"/>
      <c r="C265" s="414"/>
      <c r="D265" s="414"/>
      <c r="E265" s="414"/>
      <c r="F265" s="414"/>
      <c r="G265" s="414"/>
      <c r="H265" s="418"/>
      <c r="I265" s="419"/>
      <c r="J265" s="418"/>
      <c r="K265" s="418"/>
      <c r="L265" s="418"/>
      <c r="M265" s="418"/>
      <c r="N265" s="418"/>
      <c r="O265" s="418"/>
      <c r="P265" s="418"/>
      <c r="Q265" s="418"/>
      <c r="R265" s="418"/>
      <c r="S265" s="418"/>
      <c r="T265" s="418"/>
      <c r="U265" s="418"/>
      <c r="V265" s="414"/>
      <c r="W265" s="414"/>
      <c r="X265" s="414"/>
      <c r="Y265" s="414"/>
      <c r="Z265" s="414"/>
      <c r="AA265" s="414"/>
      <c r="AB265" s="414"/>
    </row>
    <row r="266" spans="1:28" ht="14.25" customHeight="1" x14ac:dyDescent="0.25">
      <c r="A266" s="414"/>
      <c r="B266" s="414"/>
      <c r="C266" s="414"/>
      <c r="D266" s="414"/>
      <c r="E266" s="414"/>
      <c r="F266" s="414"/>
      <c r="G266" s="414"/>
      <c r="H266" s="418"/>
      <c r="I266" s="419"/>
      <c r="J266" s="418"/>
      <c r="K266" s="418"/>
      <c r="L266" s="418"/>
      <c r="M266" s="418"/>
      <c r="N266" s="418"/>
      <c r="O266" s="418"/>
      <c r="P266" s="418"/>
      <c r="Q266" s="418"/>
      <c r="R266" s="418"/>
      <c r="S266" s="418"/>
      <c r="T266" s="418"/>
      <c r="U266" s="418"/>
      <c r="V266" s="414"/>
      <c r="W266" s="414"/>
      <c r="X266" s="414"/>
      <c r="Y266" s="414"/>
      <c r="Z266" s="414"/>
      <c r="AA266" s="414"/>
      <c r="AB266" s="414"/>
    </row>
    <row r="267" spans="1:28" ht="14.25" customHeight="1" x14ac:dyDescent="0.25">
      <c r="A267" s="414"/>
      <c r="B267" s="414"/>
      <c r="C267" s="414"/>
      <c r="D267" s="414"/>
      <c r="E267" s="414"/>
      <c r="F267" s="414"/>
      <c r="G267" s="414"/>
      <c r="H267" s="418"/>
      <c r="I267" s="419"/>
      <c r="J267" s="418"/>
      <c r="K267" s="418"/>
      <c r="L267" s="418"/>
      <c r="M267" s="418"/>
      <c r="N267" s="418"/>
      <c r="O267" s="418"/>
      <c r="P267" s="418"/>
      <c r="Q267" s="418"/>
      <c r="R267" s="418"/>
      <c r="S267" s="418"/>
      <c r="T267" s="418"/>
      <c r="U267" s="418"/>
      <c r="V267" s="414"/>
      <c r="W267" s="414"/>
      <c r="X267" s="414"/>
      <c r="Y267" s="414"/>
      <c r="Z267" s="414"/>
      <c r="AA267" s="414"/>
      <c r="AB267" s="414"/>
    </row>
    <row r="268" spans="1:28" ht="14.25" customHeight="1" x14ac:dyDescent="0.25">
      <c r="A268" s="414"/>
      <c r="B268" s="414"/>
      <c r="C268" s="414"/>
      <c r="D268" s="414"/>
      <c r="E268" s="414"/>
      <c r="F268" s="414"/>
      <c r="G268" s="414"/>
      <c r="H268" s="418"/>
      <c r="I268" s="419"/>
      <c r="J268" s="418"/>
      <c r="K268" s="418"/>
      <c r="L268" s="418"/>
      <c r="M268" s="418"/>
      <c r="N268" s="418"/>
      <c r="O268" s="418"/>
      <c r="P268" s="418"/>
      <c r="Q268" s="418"/>
      <c r="R268" s="418"/>
      <c r="S268" s="418"/>
      <c r="T268" s="418"/>
      <c r="U268" s="418"/>
      <c r="V268" s="414"/>
      <c r="W268" s="414"/>
      <c r="X268" s="414"/>
      <c r="Y268" s="414"/>
      <c r="Z268" s="414"/>
      <c r="AA268" s="414"/>
      <c r="AB268" s="414"/>
    </row>
    <row r="269" spans="1:28" ht="14.25" customHeight="1" x14ac:dyDescent="0.25">
      <c r="A269" s="414"/>
      <c r="B269" s="414"/>
      <c r="C269" s="414"/>
      <c r="D269" s="414"/>
      <c r="E269" s="414"/>
      <c r="F269" s="414"/>
      <c r="G269" s="414"/>
      <c r="H269" s="418"/>
      <c r="I269" s="419"/>
      <c r="J269" s="418"/>
      <c r="K269" s="418"/>
      <c r="L269" s="418"/>
      <c r="M269" s="418"/>
      <c r="N269" s="418"/>
      <c r="O269" s="418"/>
      <c r="P269" s="418"/>
      <c r="Q269" s="418"/>
      <c r="R269" s="418"/>
      <c r="S269" s="418"/>
      <c r="T269" s="418"/>
      <c r="U269" s="418"/>
      <c r="V269" s="414"/>
      <c r="W269" s="414"/>
      <c r="X269" s="414"/>
      <c r="Y269" s="414"/>
      <c r="Z269" s="414"/>
      <c r="AA269" s="414"/>
      <c r="AB269" s="414"/>
    </row>
    <row r="270" spans="1:28" ht="14.25" customHeight="1" x14ac:dyDescent="0.25">
      <c r="A270" s="414"/>
      <c r="B270" s="414"/>
      <c r="C270" s="414"/>
      <c r="D270" s="414"/>
      <c r="E270" s="414"/>
      <c r="F270" s="414"/>
      <c r="G270" s="414"/>
      <c r="H270" s="418"/>
      <c r="I270" s="419"/>
      <c r="J270" s="418"/>
      <c r="K270" s="418"/>
      <c r="L270" s="418"/>
      <c r="M270" s="418"/>
      <c r="N270" s="418"/>
      <c r="O270" s="418"/>
      <c r="P270" s="418"/>
      <c r="Q270" s="418"/>
      <c r="R270" s="418"/>
      <c r="S270" s="418"/>
      <c r="T270" s="418"/>
      <c r="U270" s="418"/>
      <c r="V270" s="414"/>
      <c r="W270" s="414"/>
      <c r="X270" s="414"/>
      <c r="Y270" s="414"/>
      <c r="Z270" s="414"/>
      <c r="AA270" s="414"/>
      <c r="AB270" s="414"/>
    </row>
    <row r="271" spans="1:28" ht="14.25" customHeight="1" x14ac:dyDescent="0.25">
      <c r="A271" s="414"/>
      <c r="B271" s="414"/>
      <c r="C271" s="414"/>
      <c r="D271" s="414"/>
      <c r="E271" s="414"/>
      <c r="F271" s="414"/>
      <c r="G271" s="414"/>
      <c r="H271" s="418"/>
      <c r="I271" s="419"/>
      <c r="J271" s="418"/>
      <c r="K271" s="418"/>
      <c r="L271" s="418"/>
      <c r="M271" s="418"/>
      <c r="N271" s="418"/>
      <c r="O271" s="418"/>
      <c r="P271" s="418"/>
      <c r="Q271" s="418"/>
      <c r="R271" s="418"/>
      <c r="S271" s="418"/>
      <c r="T271" s="418"/>
      <c r="U271" s="418"/>
      <c r="V271" s="414"/>
      <c r="W271" s="414"/>
      <c r="X271" s="414"/>
      <c r="Y271" s="414"/>
      <c r="Z271" s="414"/>
      <c r="AA271" s="414"/>
      <c r="AB271" s="414"/>
    </row>
    <row r="272" spans="1:28" ht="14.25" customHeight="1" x14ac:dyDescent="0.25">
      <c r="A272" s="414"/>
      <c r="B272" s="414"/>
      <c r="C272" s="414"/>
      <c r="D272" s="414"/>
      <c r="E272" s="414"/>
      <c r="F272" s="414"/>
      <c r="G272" s="414"/>
      <c r="H272" s="418"/>
      <c r="I272" s="419"/>
      <c r="J272" s="418"/>
      <c r="K272" s="418"/>
      <c r="L272" s="418"/>
      <c r="M272" s="418"/>
      <c r="N272" s="418"/>
      <c r="O272" s="418"/>
      <c r="P272" s="418"/>
      <c r="Q272" s="418"/>
      <c r="R272" s="418"/>
      <c r="S272" s="418"/>
      <c r="T272" s="418"/>
      <c r="U272" s="418"/>
      <c r="V272" s="414"/>
      <c r="W272" s="414"/>
      <c r="X272" s="414"/>
      <c r="Y272" s="414"/>
      <c r="Z272" s="414"/>
      <c r="AA272" s="414"/>
      <c r="AB272" s="414"/>
    </row>
    <row r="273" spans="1:28" ht="14.25" customHeight="1" x14ac:dyDescent="0.25">
      <c r="A273" s="414"/>
      <c r="B273" s="414"/>
      <c r="C273" s="414"/>
      <c r="D273" s="414"/>
      <c r="E273" s="414"/>
      <c r="F273" s="414"/>
      <c r="G273" s="414"/>
      <c r="H273" s="418"/>
      <c r="I273" s="419"/>
      <c r="J273" s="418"/>
      <c r="K273" s="418"/>
      <c r="L273" s="418"/>
      <c r="M273" s="418"/>
      <c r="N273" s="418"/>
      <c r="O273" s="418"/>
      <c r="P273" s="418"/>
      <c r="Q273" s="418"/>
      <c r="R273" s="418"/>
      <c r="S273" s="418"/>
      <c r="T273" s="418"/>
      <c r="U273" s="418"/>
      <c r="V273" s="414"/>
      <c r="W273" s="414"/>
      <c r="X273" s="414"/>
      <c r="Y273" s="414"/>
      <c r="Z273" s="414"/>
      <c r="AA273" s="414"/>
      <c r="AB273" s="414"/>
    </row>
    <row r="274" spans="1:28" ht="14.25" customHeight="1" x14ac:dyDescent="0.25">
      <c r="A274" s="414"/>
      <c r="B274" s="414"/>
      <c r="C274" s="414"/>
      <c r="D274" s="414"/>
      <c r="E274" s="414"/>
      <c r="F274" s="414"/>
      <c r="G274" s="414"/>
      <c r="H274" s="418"/>
      <c r="I274" s="419"/>
      <c r="J274" s="418"/>
      <c r="K274" s="418"/>
      <c r="L274" s="418"/>
      <c r="M274" s="418"/>
      <c r="N274" s="418"/>
      <c r="O274" s="418"/>
      <c r="P274" s="418"/>
      <c r="Q274" s="418"/>
      <c r="R274" s="418"/>
      <c r="S274" s="418"/>
      <c r="T274" s="418"/>
      <c r="U274" s="418"/>
      <c r="V274" s="414"/>
      <c r="W274" s="414"/>
      <c r="X274" s="414"/>
      <c r="Y274" s="414"/>
      <c r="Z274" s="414"/>
      <c r="AA274" s="414"/>
      <c r="AB274" s="414"/>
    </row>
    <row r="275" spans="1:28" ht="14.25" customHeight="1" x14ac:dyDescent="0.25">
      <c r="A275" s="414"/>
      <c r="B275" s="414"/>
      <c r="C275" s="414"/>
      <c r="D275" s="414"/>
      <c r="E275" s="414"/>
      <c r="F275" s="414"/>
      <c r="G275" s="414"/>
      <c r="H275" s="418"/>
      <c r="I275" s="419"/>
      <c r="J275" s="418"/>
      <c r="K275" s="418"/>
      <c r="L275" s="418"/>
      <c r="M275" s="418"/>
      <c r="N275" s="418"/>
      <c r="O275" s="418"/>
      <c r="P275" s="418"/>
      <c r="Q275" s="418"/>
      <c r="R275" s="418"/>
      <c r="S275" s="418"/>
      <c r="T275" s="418"/>
      <c r="U275" s="418"/>
      <c r="V275" s="414"/>
      <c r="W275" s="414"/>
      <c r="X275" s="414"/>
      <c r="Y275" s="414"/>
      <c r="Z275" s="414"/>
      <c r="AA275" s="414"/>
      <c r="AB275" s="414"/>
    </row>
    <row r="276" spans="1:28" ht="14.25" customHeight="1" x14ac:dyDescent="0.25">
      <c r="A276" s="414"/>
      <c r="B276" s="414"/>
      <c r="C276" s="414"/>
      <c r="D276" s="414"/>
      <c r="E276" s="414"/>
      <c r="F276" s="414"/>
      <c r="G276" s="414"/>
      <c r="H276" s="418"/>
      <c r="I276" s="419"/>
      <c r="J276" s="418"/>
      <c r="K276" s="418"/>
      <c r="L276" s="418"/>
      <c r="M276" s="418"/>
      <c r="N276" s="418"/>
      <c r="O276" s="418"/>
      <c r="P276" s="418"/>
      <c r="Q276" s="418"/>
      <c r="R276" s="418"/>
      <c r="S276" s="418"/>
      <c r="T276" s="418"/>
      <c r="U276" s="418"/>
      <c r="V276" s="414"/>
      <c r="W276" s="414"/>
      <c r="X276" s="414"/>
      <c r="Y276" s="414"/>
      <c r="Z276" s="414"/>
      <c r="AA276" s="414"/>
      <c r="AB276" s="414"/>
    </row>
    <row r="277" spans="1:28" ht="14.25" customHeight="1" x14ac:dyDescent="0.25">
      <c r="A277" s="414"/>
      <c r="B277" s="414"/>
      <c r="C277" s="414"/>
      <c r="D277" s="414"/>
      <c r="E277" s="414"/>
      <c r="F277" s="414"/>
      <c r="G277" s="414"/>
      <c r="H277" s="418"/>
      <c r="I277" s="419"/>
      <c r="J277" s="418"/>
      <c r="K277" s="418"/>
      <c r="L277" s="418"/>
      <c r="M277" s="418"/>
      <c r="N277" s="418"/>
      <c r="O277" s="418"/>
      <c r="P277" s="418"/>
      <c r="Q277" s="418"/>
      <c r="R277" s="418"/>
      <c r="S277" s="418"/>
      <c r="T277" s="418"/>
      <c r="U277" s="418"/>
      <c r="V277" s="414"/>
      <c r="W277" s="414"/>
      <c r="X277" s="414"/>
      <c r="Y277" s="414"/>
      <c r="Z277" s="414"/>
      <c r="AA277" s="414"/>
      <c r="AB277" s="414"/>
    </row>
    <row r="278" spans="1:28" ht="14.25" customHeight="1" x14ac:dyDescent="0.25">
      <c r="A278" s="414"/>
      <c r="B278" s="414"/>
      <c r="C278" s="414"/>
      <c r="D278" s="414"/>
      <c r="E278" s="414"/>
      <c r="F278" s="414"/>
      <c r="G278" s="414"/>
      <c r="H278" s="418"/>
      <c r="I278" s="419"/>
      <c r="J278" s="418"/>
      <c r="K278" s="418"/>
      <c r="L278" s="418"/>
      <c r="M278" s="418"/>
      <c r="N278" s="418"/>
      <c r="O278" s="418"/>
      <c r="P278" s="418"/>
      <c r="Q278" s="418"/>
      <c r="R278" s="418"/>
      <c r="S278" s="418"/>
      <c r="T278" s="418"/>
      <c r="U278" s="418"/>
      <c r="V278" s="414"/>
      <c r="W278" s="414"/>
      <c r="X278" s="414"/>
      <c r="Y278" s="414"/>
      <c r="Z278" s="414"/>
      <c r="AA278" s="414"/>
      <c r="AB278" s="414"/>
    </row>
    <row r="279" spans="1:28" ht="14.25" customHeight="1" x14ac:dyDescent="0.25">
      <c r="A279" s="414"/>
      <c r="B279" s="414"/>
      <c r="C279" s="414"/>
      <c r="D279" s="414"/>
      <c r="E279" s="414"/>
      <c r="F279" s="414"/>
      <c r="G279" s="414"/>
      <c r="H279" s="418"/>
      <c r="I279" s="419"/>
      <c r="J279" s="418"/>
      <c r="K279" s="418"/>
      <c r="L279" s="418"/>
      <c r="M279" s="418"/>
      <c r="N279" s="418"/>
      <c r="O279" s="418"/>
      <c r="P279" s="418"/>
      <c r="Q279" s="418"/>
      <c r="R279" s="418"/>
      <c r="S279" s="418"/>
      <c r="T279" s="418"/>
      <c r="U279" s="418"/>
      <c r="V279" s="414"/>
      <c r="W279" s="414"/>
      <c r="X279" s="414"/>
      <c r="Y279" s="414"/>
      <c r="Z279" s="414"/>
      <c r="AA279" s="414"/>
      <c r="AB279" s="414"/>
    </row>
    <row r="280" spans="1:28" ht="14.25" customHeight="1" x14ac:dyDescent="0.25">
      <c r="A280" s="414"/>
      <c r="B280" s="414"/>
      <c r="C280" s="414"/>
      <c r="D280" s="414"/>
      <c r="E280" s="414"/>
      <c r="F280" s="414"/>
      <c r="G280" s="414"/>
      <c r="H280" s="418"/>
      <c r="I280" s="419"/>
      <c r="J280" s="418"/>
      <c r="K280" s="418"/>
      <c r="L280" s="418"/>
      <c r="M280" s="418"/>
      <c r="N280" s="418"/>
      <c r="O280" s="418"/>
      <c r="P280" s="418"/>
      <c r="Q280" s="418"/>
      <c r="R280" s="418"/>
      <c r="S280" s="418"/>
      <c r="T280" s="418"/>
      <c r="U280" s="418"/>
      <c r="V280" s="414"/>
      <c r="W280" s="414"/>
      <c r="X280" s="414"/>
      <c r="Y280" s="414"/>
      <c r="Z280" s="414"/>
      <c r="AA280" s="414"/>
      <c r="AB280" s="414"/>
    </row>
    <row r="281" spans="1:28" ht="14.25" customHeight="1" x14ac:dyDescent="0.25">
      <c r="A281" s="414"/>
      <c r="B281" s="414"/>
      <c r="C281" s="414"/>
      <c r="D281" s="414"/>
      <c r="E281" s="414"/>
      <c r="F281" s="414"/>
      <c r="G281" s="414"/>
      <c r="H281" s="418"/>
      <c r="I281" s="419"/>
      <c r="J281" s="418"/>
      <c r="K281" s="418"/>
      <c r="L281" s="418"/>
      <c r="M281" s="418"/>
      <c r="N281" s="418"/>
      <c r="O281" s="418"/>
      <c r="P281" s="418"/>
      <c r="Q281" s="418"/>
      <c r="R281" s="418"/>
      <c r="S281" s="418"/>
      <c r="T281" s="418"/>
      <c r="U281" s="418"/>
      <c r="V281" s="414"/>
      <c r="W281" s="414"/>
      <c r="X281" s="414"/>
      <c r="Y281" s="414"/>
      <c r="Z281" s="414"/>
      <c r="AA281" s="414"/>
      <c r="AB281" s="414"/>
    </row>
    <row r="282" spans="1:28" ht="14.25" customHeight="1" x14ac:dyDescent="0.25">
      <c r="A282" s="414"/>
      <c r="B282" s="414"/>
      <c r="C282" s="414"/>
      <c r="D282" s="414"/>
      <c r="E282" s="414"/>
      <c r="F282" s="414"/>
      <c r="G282" s="414"/>
      <c r="H282" s="418"/>
      <c r="I282" s="419"/>
      <c r="J282" s="418"/>
      <c r="K282" s="418"/>
      <c r="L282" s="418"/>
      <c r="M282" s="418"/>
      <c r="N282" s="418"/>
      <c r="O282" s="418"/>
      <c r="P282" s="418"/>
      <c r="Q282" s="418"/>
      <c r="R282" s="418"/>
      <c r="S282" s="418"/>
      <c r="T282" s="418"/>
      <c r="U282" s="418"/>
      <c r="V282" s="414"/>
      <c r="W282" s="414"/>
      <c r="X282" s="414"/>
      <c r="Y282" s="414"/>
      <c r="Z282" s="414"/>
      <c r="AA282" s="414"/>
      <c r="AB282" s="414"/>
    </row>
    <row r="283" spans="1:28" ht="14.25" customHeight="1" x14ac:dyDescent="0.25">
      <c r="A283" s="414"/>
      <c r="B283" s="414"/>
      <c r="C283" s="414"/>
      <c r="D283" s="414"/>
      <c r="E283" s="414"/>
      <c r="F283" s="414"/>
      <c r="G283" s="414"/>
      <c r="H283" s="418"/>
      <c r="I283" s="419"/>
      <c r="J283" s="418"/>
      <c r="K283" s="418"/>
      <c r="L283" s="418"/>
      <c r="M283" s="418"/>
      <c r="N283" s="418"/>
      <c r="O283" s="418"/>
      <c r="P283" s="418"/>
      <c r="Q283" s="418"/>
      <c r="R283" s="418"/>
      <c r="S283" s="418"/>
      <c r="T283" s="418"/>
      <c r="U283" s="418"/>
      <c r="V283" s="414"/>
      <c r="W283" s="414"/>
      <c r="X283" s="414"/>
      <c r="Y283" s="414"/>
      <c r="Z283" s="414"/>
      <c r="AA283" s="414"/>
      <c r="AB283" s="414"/>
    </row>
    <row r="284" spans="1:28" ht="14.25" customHeight="1" x14ac:dyDescent="0.25">
      <c r="A284" s="414"/>
      <c r="B284" s="414"/>
      <c r="C284" s="414"/>
      <c r="D284" s="414"/>
      <c r="E284" s="414"/>
      <c r="F284" s="414"/>
      <c r="G284" s="414"/>
      <c r="H284" s="418"/>
      <c r="I284" s="419"/>
      <c r="J284" s="418"/>
      <c r="K284" s="418"/>
      <c r="L284" s="418"/>
      <c r="M284" s="418"/>
      <c r="N284" s="418"/>
      <c r="O284" s="418"/>
      <c r="P284" s="418"/>
      <c r="Q284" s="418"/>
      <c r="R284" s="418"/>
      <c r="S284" s="418"/>
      <c r="T284" s="418"/>
      <c r="U284" s="418"/>
      <c r="V284" s="414"/>
      <c r="W284" s="414"/>
      <c r="X284" s="414"/>
      <c r="Y284" s="414"/>
      <c r="Z284" s="414"/>
      <c r="AA284" s="414"/>
      <c r="AB284" s="414"/>
    </row>
    <row r="285" spans="1:28" ht="14.25" customHeight="1" x14ac:dyDescent="0.25">
      <c r="A285" s="414"/>
      <c r="B285" s="414"/>
      <c r="C285" s="414"/>
      <c r="D285" s="414"/>
      <c r="E285" s="414"/>
      <c r="F285" s="414"/>
      <c r="G285" s="414"/>
      <c r="H285" s="418"/>
      <c r="I285" s="419"/>
      <c r="J285" s="418"/>
      <c r="K285" s="418"/>
      <c r="L285" s="418"/>
      <c r="M285" s="418"/>
      <c r="N285" s="418"/>
      <c r="O285" s="418"/>
      <c r="P285" s="418"/>
      <c r="Q285" s="418"/>
      <c r="R285" s="418"/>
      <c r="S285" s="418"/>
      <c r="T285" s="418"/>
      <c r="U285" s="418"/>
      <c r="V285" s="414"/>
      <c r="W285" s="414"/>
      <c r="X285" s="414"/>
      <c r="Y285" s="414"/>
      <c r="Z285" s="414"/>
      <c r="AA285" s="414"/>
      <c r="AB285" s="414"/>
    </row>
    <row r="286" spans="1:28" ht="14.25" customHeight="1" x14ac:dyDescent="0.25">
      <c r="A286" s="414"/>
      <c r="B286" s="414"/>
      <c r="C286" s="414"/>
      <c r="D286" s="414"/>
      <c r="E286" s="414"/>
      <c r="F286" s="414"/>
      <c r="G286" s="414"/>
      <c r="H286" s="418"/>
      <c r="I286" s="419"/>
      <c r="J286" s="418"/>
      <c r="K286" s="418"/>
      <c r="L286" s="418"/>
      <c r="M286" s="418"/>
      <c r="N286" s="418"/>
      <c r="O286" s="418"/>
      <c r="P286" s="418"/>
      <c r="Q286" s="418"/>
      <c r="R286" s="418"/>
      <c r="S286" s="418"/>
      <c r="T286" s="418"/>
      <c r="U286" s="418"/>
      <c r="V286" s="414"/>
      <c r="W286" s="414"/>
      <c r="X286" s="414"/>
      <c r="Y286" s="414"/>
      <c r="Z286" s="414"/>
      <c r="AA286" s="414"/>
      <c r="AB286" s="414"/>
    </row>
    <row r="287" spans="1:28" ht="14.25" customHeight="1" x14ac:dyDescent="0.25">
      <c r="A287" s="414"/>
      <c r="B287" s="414"/>
      <c r="C287" s="414"/>
      <c r="D287" s="414"/>
      <c r="E287" s="414"/>
      <c r="F287" s="414"/>
      <c r="G287" s="414"/>
      <c r="H287" s="418"/>
      <c r="I287" s="419"/>
      <c r="J287" s="418"/>
      <c r="K287" s="418"/>
      <c r="L287" s="418"/>
      <c r="M287" s="418"/>
      <c r="N287" s="418"/>
      <c r="O287" s="418"/>
      <c r="P287" s="418"/>
      <c r="Q287" s="418"/>
      <c r="R287" s="418"/>
      <c r="S287" s="418"/>
      <c r="T287" s="418"/>
      <c r="U287" s="418"/>
      <c r="V287" s="414"/>
      <c r="W287" s="414"/>
      <c r="X287" s="414"/>
      <c r="Y287" s="414"/>
      <c r="Z287" s="414"/>
      <c r="AA287" s="414"/>
      <c r="AB287" s="414"/>
    </row>
    <row r="288" spans="1:28" ht="14.25" customHeight="1" x14ac:dyDescent="0.25">
      <c r="A288" s="414"/>
      <c r="B288" s="414"/>
      <c r="C288" s="414"/>
      <c r="D288" s="414"/>
      <c r="E288" s="414"/>
      <c r="F288" s="414"/>
      <c r="G288" s="414"/>
      <c r="H288" s="418"/>
      <c r="I288" s="419"/>
      <c r="J288" s="418"/>
      <c r="K288" s="418"/>
      <c r="L288" s="418"/>
      <c r="M288" s="418"/>
      <c r="N288" s="418"/>
      <c r="O288" s="418"/>
      <c r="P288" s="418"/>
      <c r="Q288" s="418"/>
      <c r="R288" s="418"/>
      <c r="S288" s="418"/>
      <c r="T288" s="418"/>
      <c r="U288" s="418"/>
      <c r="V288" s="414"/>
      <c r="W288" s="414"/>
      <c r="X288" s="414"/>
      <c r="Y288" s="414"/>
      <c r="Z288" s="414"/>
      <c r="AA288" s="414"/>
      <c r="AB288" s="414"/>
    </row>
    <row r="289" spans="1:28" ht="14.25" customHeight="1" x14ac:dyDescent="0.25">
      <c r="A289" s="414"/>
      <c r="B289" s="414"/>
      <c r="C289" s="414"/>
      <c r="D289" s="414"/>
      <c r="E289" s="414"/>
      <c r="F289" s="414"/>
      <c r="G289" s="414"/>
      <c r="H289" s="418"/>
      <c r="I289" s="419"/>
      <c r="J289" s="418"/>
      <c r="K289" s="418"/>
      <c r="L289" s="418"/>
      <c r="M289" s="418"/>
      <c r="N289" s="418"/>
      <c r="O289" s="418"/>
      <c r="P289" s="418"/>
      <c r="Q289" s="418"/>
      <c r="R289" s="418"/>
      <c r="S289" s="418"/>
      <c r="T289" s="418"/>
      <c r="U289" s="418"/>
      <c r="V289" s="414"/>
      <c r="W289" s="414"/>
      <c r="X289" s="414"/>
      <c r="Y289" s="414"/>
      <c r="Z289" s="414"/>
      <c r="AA289" s="414"/>
      <c r="AB289" s="414"/>
    </row>
    <row r="290" spans="1:28" ht="14.25" customHeight="1" x14ac:dyDescent="0.25">
      <c r="A290" s="414"/>
      <c r="B290" s="414"/>
      <c r="C290" s="414"/>
      <c r="D290" s="414"/>
      <c r="E290" s="414"/>
      <c r="F290" s="414"/>
      <c r="G290" s="414"/>
      <c r="H290" s="418"/>
      <c r="I290" s="419"/>
      <c r="J290" s="418"/>
      <c r="K290" s="418"/>
      <c r="L290" s="418"/>
      <c r="M290" s="418"/>
      <c r="N290" s="418"/>
      <c r="O290" s="418"/>
      <c r="P290" s="418"/>
      <c r="Q290" s="418"/>
      <c r="R290" s="418"/>
      <c r="S290" s="418"/>
      <c r="T290" s="418"/>
      <c r="U290" s="418"/>
      <c r="V290" s="414"/>
      <c r="W290" s="414"/>
      <c r="X290" s="414"/>
      <c r="Y290" s="414"/>
      <c r="Z290" s="414"/>
      <c r="AA290" s="414"/>
      <c r="AB290" s="414"/>
    </row>
    <row r="291" spans="1:28" ht="14.25" customHeight="1" x14ac:dyDescent="0.25">
      <c r="A291" s="414"/>
      <c r="B291" s="414"/>
      <c r="C291" s="414"/>
      <c r="D291" s="414"/>
      <c r="E291" s="414"/>
      <c r="F291" s="414"/>
      <c r="G291" s="414"/>
      <c r="H291" s="418"/>
      <c r="I291" s="419"/>
      <c r="J291" s="418"/>
      <c r="K291" s="418"/>
      <c r="L291" s="418"/>
      <c r="M291" s="418"/>
      <c r="N291" s="418"/>
      <c r="O291" s="418"/>
      <c r="P291" s="418"/>
      <c r="Q291" s="418"/>
      <c r="R291" s="418"/>
      <c r="S291" s="418"/>
      <c r="T291" s="418"/>
      <c r="U291" s="418"/>
      <c r="V291" s="414"/>
      <c r="W291" s="414"/>
      <c r="X291" s="414"/>
      <c r="Y291" s="414"/>
      <c r="Z291" s="414"/>
      <c r="AA291" s="414"/>
      <c r="AB291" s="414"/>
    </row>
    <row r="292" spans="1:28" ht="14.25" customHeight="1" x14ac:dyDescent="0.25">
      <c r="A292" s="414"/>
      <c r="B292" s="414"/>
      <c r="C292" s="414"/>
      <c r="D292" s="414"/>
      <c r="E292" s="414"/>
      <c r="F292" s="414"/>
      <c r="G292" s="414"/>
      <c r="H292" s="418"/>
      <c r="I292" s="419"/>
      <c r="J292" s="418"/>
      <c r="K292" s="418"/>
      <c r="L292" s="418"/>
      <c r="M292" s="418"/>
      <c r="N292" s="418"/>
      <c r="O292" s="418"/>
      <c r="P292" s="418"/>
      <c r="Q292" s="418"/>
      <c r="R292" s="418"/>
      <c r="S292" s="418"/>
      <c r="T292" s="418"/>
      <c r="U292" s="418"/>
      <c r="V292" s="414"/>
      <c r="W292" s="414"/>
      <c r="X292" s="414"/>
      <c r="Y292" s="414"/>
      <c r="Z292" s="414"/>
      <c r="AA292" s="414"/>
      <c r="AB292" s="414"/>
    </row>
    <row r="293" spans="1:28" ht="14.25" customHeight="1" x14ac:dyDescent="0.25">
      <c r="A293" s="414"/>
      <c r="B293" s="414"/>
      <c r="C293" s="414"/>
      <c r="D293" s="414"/>
      <c r="E293" s="414"/>
      <c r="F293" s="414"/>
      <c r="G293" s="414"/>
      <c r="H293" s="418"/>
      <c r="I293" s="419"/>
      <c r="J293" s="418"/>
      <c r="K293" s="418"/>
      <c r="L293" s="418"/>
      <c r="M293" s="418"/>
      <c r="N293" s="418"/>
      <c r="O293" s="418"/>
      <c r="P293" s="418"/>
      <c r="Q293" s="418"/>
      <c r="R293" s="418"/>
      <c r="S293" s="418"/>
      <c r="T293" s="418"/>
      <c r="U293" s="418"/>
      <c r="V293" s="414"/>
      <c r="W293" s="414"/>
      <c r="X293" s="414"/>
      <c r="Y293" s="414"/>
      <c r="Z293" s="414"/>
      <c r="AA293" s="414"/>
      <c r="AB293" s="414"/>
    </row>
    <row r="294" spans="1:28" ht="14.25" customHeight="1" x14ac:dyDescent="0.25">
      <c r="A294" s="414"/>
      <c r="B294" s="414"/>
      <c r="C294" s="414"/>
      <c r="D294" s="414"/>
      <c r="E294" s="414"/>
      <c r="F294" s="414"/>
      <c r="G294" s="414"/>
      <c r="H294" s="418"/>
      <c r="I294" s="419"/>
      <c r="J294" s="418"/>
      <c r="K294" s="418"/>
      <c r="L294" s="418"/>
      <c r="M294" s="418"/>
      <c r="N294" s="418"/>
      <c r="O294" s="418"/>
      <c r="P294" s="418"/>
      <c r="Q294" s="418"/>
      <c r="R294" s="418"/>
      <c r="S294" s="418"/>
      <c r="T294" s="418"/>
      <c r="U294" s="418"/>
      <c r="V294" s="414"/>
      <c r="W294" s="414"/>
      <c r="X294" s="414"/>
      <c r="Y294" s="414"/>
      <c r="Z294" s="414"/>
      <c r="AA294" s="414"/>
      <c r="AB294" s="414"/>
    </row>
    <row r="295" spans="1:28" ht="14.25" customHeight="1" x14ac:dyDescent="0.25">
      <c r="A295" s="414"/>
      <c r="B295" s="414"/>
      <c r="C295" s="414"/>
      <c r="D295" s="414"/>
      <c r="E295" s="414"/>
      <c r="F295" s="414"/>
      <c r="G295" s="414"/>
      <c r="H295" s="418"/>
      <c r="I295" s="419"/>
      <c r="J295" s="418"/>
      <c r="K295" s="418"/>
      <c r="L295" s="418"/>
      <c r="M295" s="418"/>
      <c r="N295" s="418"/>
      <c r="O295" s="418"/>
      <c r="P295" s="418"/>
      <c r="Q295" s="418"/>
      <c r="R295" s="418"/>
      <c r="S295" s="418"/>
      <c r="T295" s="418"/>
      <c r="U295" s="418"/>
      <c r="V295" s="414"/>
      <c r="W295" s="414"/>
      <c r="X295" s="414"/>
      <c r="Y295" s="414"/>
      <c r="Z295" s="414"/>
      <c r="AA295" s="414"/>
      <c r="AB295" s="414"/>
    </row>
    <row r="296" spans="1:28" ht="14.25" customHeight="1" x14ac:dyDescent="0.25">
      <c r="A296" s="414"/>
      <c r="B296" s="414"/>
      <c r="C296" s="414"/>
      <c r="D296" s="414"/>
      <c r="E296" s="414"/>
      <c r="F296" s="414"/>
      <c r="G296" s="414"/>
      <c r="H296" s="418"/>
      <c r="I296" s="419"/>
      <c r="J296" s="418"/>
      <c r="K296" s="418"/>
      <c r="L296" s="418"/>
      <c r="M296" s="418"/>
      <c r="N296" s="418"/>
      <c r="O296" s="418"/>
      <c r="P296" s="418"/>
      <c r="Q296" s="418"/>
      <c r="R296" s="418"/>
      <c r="S296" s="418"/>
      <c r="T296" s="418"/>
      <c r="U296" s="418"/>
      <c r="V296" s="414"/>
      <c r="W296" s="414"/>
      <c r="X296" s="414"/>
      <c r="Y296" s="414"/>
      <c r="Z296" s="414"/>
      <c r="AA296" s="414"/>
      <c r="AB296" s="414"/>
    </row>
    <row r="297" spans="1:28" ht="14.25" customHeight="1" x14ac:dyDescent="0.25">
      <c r="A297" s="414"/>
      <c r="B297" s="414"/>
      <c r="C297" s="414"/>
      <c r="D297" s="414"/>
      <c r="E297" s="414"/>
      <c r="F297" s="414"/>
      <c r="G297" s="414"/>
      <c r="H297" s="418"/>
      <c r="I297" s="419"/>
      <c r="J297" s="418"/>
      <c r="K297" s="418"/>
      <c r="L297" s="418"/>
      <c r="M297" s="418"/>
      <c r="N297" s="418"/>
      <c r="O297" s="418"/>
      <c r="P297" s="418"/>
      <c r="Q297" s="418"/>
      <c r="R297" s="418"/>
      <c r="S297" s="418"/>
      <c r="T297" s="418"/>
      <c r="U297" s="418"/>
      <c r="V297" s="414"/>
      <c r="W297" s="414"/>
      <c r="X297" s="414"/>
      <c r="Y297" s="414"/>
      <c r="Z297" s="414"/>
      <c r="AA297" s="414"/>
      <c r="AB297" s="414"/>
    </row>
    <row r="298" spans="1:28" ht="14.25" customHeight="1" x14ac:dyDescent="0.25">
      <c r="A298" s="414"/>
      <c r="B298" s="414"/>
      <c r="C298" s="414"/>
      <c r="D298" s="414"/>
      <c r="E298" s="414"/>
      <c r="F298" s="414"/>
      <c r="G298" s="414"/>
      <c r="H298" s="418"/>
      <c r="I298" s="419"/>
      <c r="J298" s="418"/>
      <c r="K298" s="418"/>
      <c r="L298" s="418"/>
      <c r="M298" s="418"/>
      <c r="N298" s="418"/>
      <c r="O298" s="418"/>
      <c r="P298" s="418"/>
      <c r="Q298" s="418"/>
      <c r="R298" s="418"/>
      <c r="S298" s="418"/>
      <c r="T298" s="418"/>
      <c r="U298" s="418"/>
      <c r="V298" s="414"/>
      <c r="W298" s="414"/>
      <c r="X298" s="414"/>
      <c r="Y298" s="414"/>
      <c r="Z298" s="414"/>
      <c r="AA298" s="414"/>
      <c r="AB298" s="414"/>
    </row>
    <row r="299" spans="1:28" ht="14.25" customHeight="1" x14ac:dyDescent="0.25">
      <c r="A299" s="414"/>
      <c r="B299" s="414"/>
      <c r="C299" s="414"/>
      <c r="D299" s="414"/>
      <c r="E299" s="414"/>
      <c r="F299" s="414"/>
      <c r="G299" s="414"/>
      <c r="H299" s="418"/>
      <c r="I299" s="419"/>
      <c r="J299" s="418"/>
      <c r="K299" s="418"/>
      <c r="L299" s="418"/>
      <c r="M299" s="418"/>
      <c r="N299" s="418"/>
      <c r="O299" s="418"/>
      <c r="P299" s="418"/>
      <c r="Q299" s="418"/>
      <c r="R299" s="418"/>
      <c r="S299" s="418"/>
      <c r="T299" s="418"/>
      <c r="U299" s="418"/>
      <c r="V299" s="414"/>
      <c r="W299" s="414"/>
      <c r="X299" s="414"/>
      <c r="Y299" s="414"/>
      <c r="Z299" s="414"/>
      <c r="AA299" s="414"/>
      <c r="AB299" s="414"/>
    </row>
    <row r="300" spans="1:28" ht="14.25" customHeight="1" x14ac:dyDescent="0.25">
      <c r="A300" s="414"/>
      <c r="B300" s="414"/>
      <c r="C300" s="414"/>
      <c r="D300" s="414"/>
      <c r="E300" s="414"/>
      <c r="F300" s="414"/>
      <c r="G300" s="414"/>
      <c r="H300" s="418"/>
      <c r="I300" s="419"/>
      <c r="J300" s="418"/>
      <c r="K300" s="418"/>
      <c r="L300" s="418"/>
      <c r="M300" s="418"/>
      <c r="N300" s="418"/>
      <c r="O300" s="418"/>
      <c r="P300" s="418"/>
      <c r="Q300" s="418"/>
      <c r="R300" s="418"/>
      <c r="S300" s="418"/>
      <c r="T300" s="418"/>
      <c r="U300" s="418"/>
      <c r="V300" s="414"/>
      <c r="W300" s="414"/>
      <c r="X300" s="414"/>
      <c r="Y300" s="414"/>
      <c r="Z300" s="414"/>
      <c r="AA300" s="414"/>
      <c r="AB300" s="414"/>
    </row>
    <row r="301" spans="1:28" ht="14.25" customHeight="1" x14ac:dyDescent="0.25">
      <c r="A301" s="414"/>
      <c r="B301" s="414"/>
      <c r="C301" s="414"/>
      <c r="D301" s="414"/>
      <c r="E301" s="414"/>
      <c r="F301" s="414"/>
      <c r="G301" s="414"/>
      <c r="H301" s="418"/>
      <c r="I301" s="419"/>
      <c r="J301" s="418"/>
      <c r="K301" s="418"/>
      <c r="L301" s="418"/>
      <c r="M301" s="418"/>
      <c r="N301" s="418"/>
      <c r="O301" s="418"/>
      <c r="P301" s="418"/>
      <c r="Q301" s="418"/>
      <c r="R301" s="418"/>
      <c r="S301" s="418"/>
      <c r="T301" s="418"/>
      <c r="U301" s="418"/>
      <c r="V301" s="414"/>
      <c r="W301" s="414"/>
      <c r="X301" s="414"/>
      <c r="Y301" s="414"/>
      <c r="Z301" s="414"/>
      <c r="AA301" s="414"/>
      <c r="AB301" s="414"/>
    </row>
    <row r="302" spans="1:28" ht="14.25" customHeight="1" x14ac:dyDescent="0.25">
      <c r="A302" s="414"/>
      <c r="B302" s="414"/>
      <c r="C302" s="414"/>
      <c r="D302" s="414"/>
      <c r="E302" s="414"/>
      <c r="F302" s="414"/>
      <c r="G302" s="414"/>
      <c r="H302" s="418"/>
      <c r="I302" s="419"/>
      <c r="J302" s="418"/>
      <c r="K302" s="418"/>
      <c r="L302" s="418"/>
      <c r="M302" s="418"/>
      <c r="N302" s="418"/>
      <c r="O302" s="418"/>
      <c r="P302" s="418"/>
      <c r="Q302" s="418"/>
      <c r="R302" s="418"/>
      <c r="S302" s="418"/>
      <c r="T302" s="418"/>
      <c r="U302" s="418"/>
      <c r="V302" s="414"/>
      <c r="W302" s="414"/>
      <c r="X302" s="414"/>
      <c r="Y302" s="414"/>
      <c r="Z302" s="414"/>
      <c r="AA302" s="414"/>
      <c r="AB302" s="414"/>
    </row>
    <row r="303" spans="1:28" ht="14.25" customHeight="1" x14ac:dyDescent="0.25">
      <c r="A303" s="414"/>
      <c r="B303" s="414"/>
      <c r="C303" s="414"/>
      <c r="D303" s="414"/>
      <c r="E303" s="414"/>
      <c r="F303" s="414"/>
      <c r="G303" s="414"/>
      <c r="H303" s="418"/>
      <c r="I303" s="419"/>
      <c r="J303" s="418"/>
      <c r="K303" s="418"/>
      <c r="L303" s="418"/>
      <c r="M303" s="418"/>
      <c r="N303" s="418"/>
      <c r="O303" s="418"/>
      <c r="P303" s="418"/>
      <c r="Q303" s="418"/>
      <c r="R303" s="418"/>
      <c r="S303" s="418"/>
      <c r="T303" s="418"/>
      <c r="U303" s="418"/>
      <c r="V303" s="414"/>
      <c r="W303" s="414"/>
      <c r="X303" s="414"/>
      <c r="Y303" s="414"/>
      <c r="Z303" s="414"/>
      <c r="AA303" s="414"/>
      <c r="AB303" s="414"/>
    </row>
    <row r="304" spans="1:28" ht="14.25" customHeight="1" x14ac:dyDescent="0.25">
      <c r="A304" s="414"/>
      <c r="B304" s="414"/>
      <c r="C304" s="414"/>
      <c r="D304" s="414"/>
      <c r="E304" s="414"/>
      <c r="F304" s="414"/>
      <c r="G304" s="414"/>
      <c r="H304" s="418"/>
      <c r="I304" s="419"/>
      <c r="J304" s="418"/>
      <c r="K304" s="418"/>
      <c r="L304" s="418"/>
      <c r="M304" s="418"/>
      <c r="N304" s="418"/>
      <c r="O304" s="418"/>
      <c r="P304" s="418"/>
      <c r="Q304" s="418"/>
      <c r="R304" s="418"/>
      <c r="S304" s="418"/>
      <c r="T304" s="418"/>
      <c r="U304" s="418"/>
      <c r="V304" s="414"/>
      <c r="W304" s="414"/>
      <c r="X304" s="414"/>
      <c r="Y304" s="414"/>
      <c r="Z304" s="414"/>
      <c r="AA304" s="414"/>
      <c r="AB304" s="414"/>
    </row>
    <row r="305" spans="1:28" ht="14.25" customHeight="1" x14ac:dyDescent="0.25">
      <c r="A305" s="414"/>
      <c r="B305" s="414"/>
      <c r="C305" s="414"/>
      <c r="D305" s="414"/>
      <c r="E305" s="414"/>
      <c r="F305" s="414"/>
      <c r="G305" s="414"/>
      <c r="H305" s="418"/>
      <c r="I305" s="419"/>
      <c r="J305" s="418"/>
      <c r="K305" s="418"/>
      <c r="L305" s="418"/>
      <c r="M305" s="418"/>
      <c r="N305" s="418"/>
      <c r="O305" s="418"/>
      <c r="P305" s="418"/>
      <c r="Q305" s="418"/>
      <c r="R305" s="418"/>
      <c r="S305" s="418"/>
      <c r="T305" s="418"/>
      <c r="U305" s="418"/>
      <c r="V305" s="414"/>
      <c r="W305" s="414"/>
      <c r="X305" s="414"/>
      <c r="Y305" s="414"/>
      <c r="Z305" s="414"/>
      <c r="AA305" s="414"/>
      <c r="AB305" s="414"/>
    </row>
    <row r="306" spans="1:28" ht="14.25" customHeight="1" x14ac:dyDescent="0.25">
      <c r="A306" s="414"/>
      <c r="B306" s="414"/>
      <c r="C306" s="414"/>
      <c r="D306" s="414"/>
      <c r="E306" s="414"/>
      <c r="F306" s="414"/>
      <c r="G306" s="414"/>
      <c r="H306" s="418"/>
      <c r="I306" s="419"/>
      <c r="J306" s="418"/>
      <c r="K306" s="418"/>
      <c r="L306" s="418"/>
      <c r="M306" s="418"/>
      <c r="N306" s="418"/>
      <c r="O306" s="418"/>
      <c r="P306" s="418"/>
      <c r="Q306" s="418"/>
      <c r="R306" s="418"/>
      <c r="S306" s="418"/>
      <c r="T306" s="418"/>
      <c r="U306" s="418"/>
      <c r="V306" s="414"/>
      <c r="W306" s="414"/>
      <c r="X306" s="414"/>
      <c r="Y306" s="414"/>
      <c r="Z306" s="414"/>
      <c r="AA306" s="414"/>
      <c r="AB306" s="414"/>
    </row>
    <row r="307" spans="1:28" ht="14.25" customHeight="1" x14ac:dyDescent="0.25">
      <c r="A307" s="414"/>
      <c r="B307" s="414"/>
      <c r="C307" s="414"/>
      <c r="D307" s="414"/>
      <c r="E307" s="414"/>
      <c r="F307" s="414"/>
      <c r="G307" s="414"/>
      <c r="H307" s="418"/>
      <c r="I307" s="419"/>
      <c r="J307" s="418"/>
      <c r="K307" s="418"/>
      <c r="L307" s="418"/>
      <c r="M307" s="418"/>
      <c r="N307" s="418"/>
      <c r="O307" s="418"/>
      <c r="P307" s="418"/>
      <c r="Q307" s="418"/>
      <c r="R307" s="418"/>
      <c r="S307" s="418"/>
      <c r="T307" s="418"/>
      <c r="U307" s="418"/>
      <c r="V307" s="414"/>
      <c r="W307" s="414"/>
      <c r="X307" s="414"/>
      <c r="Y307" s="414"/>
      <c r="Z307" s="414"/>
      <c r="AA307" s="414"/>
      <c r="AB307" s="414"/>
    </row>
    <row r="308" spans="1:28" ht="14.25" customHeight="1" x14ac:dyDescent="0.25">
      <c r="A308" s="414"/>
      <c r="B308" s="414"/>
      <c r="C308" s="414"/>
      <c r="D308" s="414"/>
      <c r="E308" s="414"/>
      <c r="F308" s="414"/>
      <c r="G308" s="414"/>
      <c r="H308" s="418"/>
      <c r="I308" s="419"/>
      <c r="J308" s="418"/>
      <c r="K308" s="418"/>
      <c r="L308" s="418"/>
      <c r="M308" s="418"/>
      <c r="N308" s="418"/>
      <c r="O308" s="418"/>
      <c r="P308" s="418"/>
      <c r="Q308" s="418"/>
      <c r="R308" s="418"/>
      <c r="S308" s="418"/>
      <c r="T308" s="418"/>
      <c r="U308" s="418"/>
      <c r="V308" s="414"/>
      <c r="W308" s="414"/>
      <c r="X308" s="414"/>
      <c r="Y308" s="414"/>
      <c r="Z308" s="414"/>
      <c r="AA308" s="414"/>
      <c r="AB308" s="414"/>
    </row>
    <row r="309" spans="1:28" ht="14.25" customHeight="1" x14ac:dyDescent="0.25">
      <c r="A309" s="414"/>
      <c r="B309" s="414"/>
      <c r="C309" s="414"/>
      <c r="D309" s="414"/>
      <c r="E309" s="414"/>
      <c r="F309" s="414"/>
      <c r="G309" s="414"/>
      <c r="H309" s="418"/>
      <c r="I309" s="419"/>
      <c r="J309" s="418"/>
      <c r="K309" s="418"/>
      <c r="L309" s="418"/>
      <c r="M309" s="418"/>
      <c r="N309" s="418"/>
      <c r="O309" s="418"/>
      <c r="P309" s="418"/>
      <c r="Q309" s="418"/>
      <c r="R309" s="418"/>
      <c r="S309" s="418"/>
      <c r="T309" s="418"/>
      <c r="U309" s="418"/>
      <c r="V309" s="414"/>
      <c r="W309" s="414"/>
      <c r="X309" s="414"/>
      <c r="Y309" s="414"/>
      <c r="Z309" s="414"/>
      <c r="AA309" s="414"/>
      <c r="AB309" s="414"/>
    </row>
    <row r="310" spans="1:28" ht="14.25" customHeight="1" x14ac:dyDescent="0.25">
      <c r="A310" s="414"/>
      <c r="B310" s="414"/>
      <c r="C310" s="414"/>
      <c r="D310" s="414"/>
      <c r="E310" s="414"/>
      <c r="F310" s="414"/>
      <c r="G310" s="414"/>
      <c r="H310" s="418"/>
      <c r="I310" s="419"/>
      <c r="J310" s="418"/>
      <c r="K310" s="418"/>
      <c r="L310" s="418"/>
      <c r="M310" s="418"/>
      <c r="N310" s="418"/>
      <c r="O310" s="418"/>
      <c r="P310" s="418"/>
      <c r="Q310" s="418"/>
      <c r="R310" s="418"/>
      <c r="S310" s="418"/>
      <c r="T310" s="418"/>
      <c r="U310" s="418"/>
      <c r="V310" s="414"/>
      <c r="W310" s="414"/>
      <c r="X310" s="414"/>
      <c r="Y310" s="414"/>
      <c r="Z310" s="414"/>
      <c r="AA310" s="414"/>
      <c r="AB310" s="414"/>
    </row>
    <row r="311" spans="1:28" ht="14.25" customHeight="1" x14ac:dyDescent="0.25">
      <c r="A311" s="414"/>
      <c r="B311" s="414"/>
      <c r="C311" s="414"/>
      <c r="D311" s="414"/>
      <c r="E311" s="414"/>
      <c r="F311" s="414"/>
      <c r="G311" s="414"/>
      <c r="H311" s="418"/>
      <c r="I311" s="419"/>
      <c r="J311" s="418"/>
      <c r="K311" s="418"/>
      <c r="L311" s="418"/>
      <c r="M311" s="418"/>
      <c r="N311" s="418"/>
      <c r="O311" s="418"/>
      <c r="P311" s="418"/>
      <c r="Q311" s="418"/>
      <c r="R311" s="418"/>
      <c r="S311" s="418"/>
      <c r="T311" s="418"/>
      <c r="U311" s="418"/>
      <c r="V311" s="414"/>
      <c r="W311" s="414"/>
      <c r="X311" s="414"/>
      <c r="Y311" s="414"/>
      <c r="Z311" s="414"/>
      <c r="AA311" s="414"/>
      <c r="AB311" s="414"/>
    </row>
    <row r="312" spans="1:28" ht="14.25" customHeight="1" x14ac:dyDescent="0.25">
      <c r="A312" s="414"/>
      <c r="B312" s="414"/>
      <c r="C312" s="414"/>
      <c r="D312" s="414"/>
      <c r="E312" s="414"/>
      <c r="F312" s="414"/>
      <c r="G312" s="414"/>
      <c r="H312" s="418"/>
      <c r="I312" s="419"/>
      <c r="J312" s="418"/>
      <c r="K312" s="418"/>
      <c r="L312" s="418"/>
      <c r="M312" s="418"/>
      <c r="N312" s="418"/>
      <c r="O312" s="418"/>
      <c r="P312" s="418"/>
      <c r="Q312" s="418"/>
      <c r="R312" s="418"/>
      <c r="S312" s="418"/>
      <c r="T312" s="418"/>
      <c r="U312" s="418"/>
      <c r="V312" s="414"/>
      <c r="W312" s="414"/>
      <c r="X312" s="414"/>
      <c r="Y312" s="414"/>
      <c r="Z312" s="414"/>
      <c r="AA312" s="414"/>
      <c r="AB312" s="414"/>
    </row>
    <row r="313" spans="1:28" ht="14.25" customHeight="1" x14ac:dyDescent="0.25">
      <c r="A313" s="414"/>
      <c r="B313" s="414"/>
      <c r="C313" s="414"/>
      <c r="D313" s="414"/>
      <c r="E313" s="414"/>
      <c r="F313" s="414"/>
      <c r="G313" s="414"/>
      <c r="H313" s="418"/>
      <c r="I313" s="419"/>
      <c r="J313" s="418"/>
      <c r="K313" s="418"/>
      <c r="L313" s="418"/>
      <c r="M313" s="418"/>
      <c r="N313" s="418"/>
      <c r="O313" s="418"/>
      <c r="P313" s="418"/>
      <c r="Q313" s="418"/>
      <c r="R313" s="418"/>
      <c r="S313" s="418"/>
      <c r="T313" s="418"/>
      <c r="U313" s="418"/>
      <c r="V313" s="414"/>
      <c r="W313" s="414"/>
      <c r="X313" s="414"/>
      <c r="Y313" s="414"/>
      <c r="Z313" s="414"/>
      <c r="AA313" s="414"/>
      <c r="AB313" s="414"/>
    </row>
    <row r="314" spans="1:28" ht="14.25" customHeight="1" x14ac:dyDescent="0.25">
      <c r="A314" s="414"/>
      <c r="B314" s="414"/>
      <c r="C314" s="414"/>
      <c r="D314" s="414"/>
      <c r="E314" s="414"/>
      <c r="F314" s="414"/>
      <c r="G314" s="414"/>
      <c r="H314" s="418"/>
      <c r="I314" s="419"/>
      <c r="J314" s="418"/>
      <c r="K314" s="418"/>
      <c r="L314" s="418"/>
      <c r="M314" s="418"/>
      <c r="N314" s="418"/>
      <c r="O314" s="418"/>
      <c r="P314" s="418"/>
      <c r="Q314" s="418"/>
      <c r="R314" s="418"/>
      <c r="S314" s="418"/>
      <c r="T314" s="418"/>
      <c r="U314" s="418"/>
      <c r="V314" s="414"/>
      <c r="W314" s="414"/>
      <c r="X314" s="414"/>
      <c r="Y314" s="414"/>
      <c r="Z314" s="414"/>
      <c r="AA314" s="414"/>
      <c r="AB314" s="414"/>
    </row>
    <row r="315" spans="1:28" ht="14.25" customHeight="1" x14ac:dyDescent="0.25">
      <c r="A315" s="414"/>
      <c r="B315" s="414"/>
      <c r="C315" s="414"/>
      <c r="D315" s="414"/>
      <c r="E315" s="414"/>
      <c r="F315" s="414"/>
      <c r="G315" s="414"/>
      <c r="H315" s="418"/>
      <c r="I315" s="419"/>
      <c r="J315" s="418"/>
      <c r="K315" s="418"/>
      <c r="L315" s="418"/>
      <c r="M315" s="418"/>
      <c r="N315" s="418"/>
      <c r="O315" s="418"/>
      <c r="P315" s="418"/>
      <c r="Q315" s="418"/>
      <c r="R315" s="418"/>
      <c r="S315" s="418"/>
      <c r="T315" s="418"/>
      <c r="U315" s="418"/>
      <c r="V315" s="414"/>
      <c r="W315" s="414"/>
      <c r="X315" s="414"/>
      <c r="Y315" s="414"/>
      <c r="Z315" s="414"/>
      <c r="AA315" s="414"/>
      <c r="AB315" s="414"/>
    </row>
    <row r="316" spans="1:28" ht="14.25" customHeight="1" x14ac:dyDescent="0.25">
      <c r="A316" s="414"/>
      <c r="B316" s="414"/>
      <c r="C316" s="414"/>
      <c r="D316" s="414"/>
      <c r="E316" s="414"/>
      <c r="F316" s="414"/>
      <c r="G316" s="414"/>
      <c r="H316" s="418"/>
      <c r="I316" s="419"/>
      <c r="J316" s="418"/>
      <c r="K316" s="418"/>
      <c r="L316" s="418"/>
      <c r="M316" s="418"/>
      <c r="N316" s="418"/>
      <c r="O316" s="418"/>
      <c r="P316" s="418"/>
      <c r="Q316" s="418"/>
      <c r="R316" s="418"/>
      <c r="S316" s="418"/>
      <c r="T316" s="418"/>
      <c r="U316" s="418"/>
      <c r="V316" s="414"/>
      <c r="W316" s="414"/>
      <c r="X316" s="414"/>
      <c r="Y316" s="414"/>
      <c r="Z316" s="414"/>
      <c r="AA316" s="414"/>
      <c r="AB316" s="414"/>
    </row>
    <row r="317" spans="1:28" ht="14.25" customHeight="1" x14ac:dyDescent="0.25">
      <c r="A317" s="414"/>
      <c r="B317" s="414"/>
      <c r="C317" s="414"/>
      <c r="D317" s="414"/>
      <c r="E317" s="414"/>
      <c r="F317" s="414"/>
      <c r="G317" s="414"/>
      <c r="H317" s="418"/>
      <c r="I317" s="419"/>
      <c r="J317" s="418"/>
      <c r="K317" s="418"/>
      <c r="L317" s="418"/>
      <c r="M317" s="418"/>
      <c r="N317" s="418"/>
      <c r="O317" s="418"/>
      <c r="P317" s="418"/>
      <c r="Q317" s="418"/>
      <c r="R317" s="418"/>
      <c r="S317" s="418"/>
      <c r="T317" s="418"/>
      <c r="U317" s="418"/>
      <c r="V317" s="414"/>
      <c r="W317" s="414"/>
      <c r="X317" s="414"/>
      <c r="Y317" s="414"/>
      <c r="Z317" s="414"/>
      <c r="AA317" s="414"/>
      <c r="AB317" s="414"/>
    </row>
    <row r="318" spans="1:28" ht="14.25" customHeight="1" x14ac:dyDescent="0.25">
      <c r="A318" s="414"/>
      <c r="B318" s="414"/>
      <c r="C318" s="414"/>
      <c r="D318" s="414"/>
      <c r="E318" s="414"/>
      <c r="F318" s="414"/>
      <c r="G318" s="414"/>
      <c r="H318" s="418"/>
      <c r="I318" s="419"/>
      <c r="J318" s="418"/>
      <c r="K318" s="418"/>
      <c r="L318" s="418"/>
      <c r="M318" s="418"/>
      <c r="N318" s="418"/>
      <c r="O318" s="418"/>
      <c r="P318" s="418"/>
      <c r="Q318" s="418"/>
      <c r="R318" s="418"/>
      <c r="S318" s="418"/>
      <c r="T318" s="418"/>
      <c r="U318" s="418"/>
      <c r="V318" s="414"/>
      <c r="W318" s="414"/>
      <c r="X318" s="414"/>
      <c r="Y318" s="414"/>
      <c r="Z318" s="414"/>
      <c r="AA318" s="414"/>
      <c r="AB318" s="414"/>
    </row>
    <row r="319" spans="1:28" ht="14.25" customHeight="1" x14ac:dyDescent="0.25">
      <c r="A319" s="414"/>
      <c r="B319" s="414"/>
      <c r="C319" s="414"/>
      <c r="D319" s="414"/>
      <c r="E319" s="414"/>
      <c r="F319" s="414"/>
      <c r="G319" s="414"/>
      <c r="H319" s="418"/>
      <c r="I319" s="419"/>
      <c r="J319" s="418"/>
      <c r="K319" s="418"/>
      <c r="L319" s="418"/>
      <c r="M319" s="418"/>
      <c r="N319" s="418"/>
      <c r="O319" s="418"/>
      <c r="P319" s="418"/>
      <c r="Q319" s="418"/>
      <c r="R319" s="418"/>
      <c r="S319" s="418"/>
      <c r="T319" s="418"/>
      <c r="U319" s="418"/>
      <c r="V319" s="414"/>
      <c r="W319" s="414"/>
      <c r="X319" s="414"/>
      <c r="Y319" s="414"/>
      <c r="Z319" s="414"/>
      <c r="AA319" s="414"/>
      <c r="AB319" s="414"/>
    </row>
    <row r="320" spans="1:28" ht="14.25" customHeight="1" x14ac:dyDescent="0.25">
      <c r="A320" s="414"/>
      <c r="B320" s="414"/>
      <c r="C320" s="414"/>
      <c r="D320" s="414"/>
      <c r="E320" s="414"/>
      <c r="F320" s="414"/>
      <c r="G320" s="414"/>
      <c r="H320" s="418"/>
      <c r="I320" s="419"/>
      <c r="J320" s="418"/>
      <c r="K320" s="418"/>
      <c r="L320" s="418"/>
      <c r="M320" s="418"/>
      <c r="N320" s="418"/>
      <c r="O320" s="418"/>
      <c r="P320" s="418"/>
      <c r="Q320" s="418"/>
      <c r="R320" s="418"/>
      <c r="S320" s="418"/>
      <c r="T320" s="418"/>
      <c r="U320" s="418"/>
      <c r="V320" s="414"/>
      <c r="W320" s="414"/>
      <c r="X320" s="414"/>
      <c r="Y320" s="414"/>
      <c r="Z320" s="414"/>
      <c r="AA320" s="414"/>
      <c r="AB320" s="414"/>
    </row>
    <row r="321" spans="1:28" ht="14.25" customHeight="1" x14ac:dyDescent="0.25">
      <c r="A321" s="414"/>
      <c r="B321" s="414"/>
      <c r="C321" s="414"/>
      <c r="D321" s="414"/>
      <c r="E321" s="414"/>
      <c r="F321" s="414"/>
      <c r="G321" s="414"/>
      <c r="H321" s="418"/>
      <c r="I321" s="419"/>
      <c r="J321" s="418"/>
      <c r="K321" s="418"/>
      <c r="L321" s="418"/>
      <c r="M321" s="418"/>
      <c r="N321" s="418"/>
      <c r="O321" s="418"/>
      <c r="P321" s="418"/>
      <c r="Q321" s="418"/>
      <c r="R321" s="418"/>
      <c r="S321" s="418"/>
      <c r="T321" s="418"/>
      <c r="U321" s="418"/>
      <c r="V321" s="414"/>
      <c r="W321" s="414"/>
      <c r="X321" s="414"/>
      <c r="Y321" s="414"/>
      <c r="Z321" s="414"/>
      <c r="AA321" s="414"/>
      <c r="AB321" s="414"/>
    </row>
    <row r="322" spans="1:28" ht="14.25" customHeight="1" x14ac:dyDescent="0.25">
      <c r="A322" s="414"/>
      <c r="B322" s="414"/>
      <c r="C322" s="414"/>
      <c r="D322" s="414"/>
      <c r="E322" s="414"/>
      <c r="F322" s="414"/>
      <c r="G322" s="414"/>
      <c r="H322" s="418"/>
      <c r="I322" s="419"/>
      <c r="J322" s="418"/>
      <c r="K322" s="418"/>
      <c r="L322" s="418"/>
      <c r="M322" s="418"/>
      <c r="N322" s="418"/>
      <c r="O322" s="418"/>
      <c r="P322" s="418"/>
      <c r="Q322" s="418"/>
      <c r="R322" s="418"/>
      <c r="S322" s="418"/>
      <c r="T322" s="418"/>
      <c r="U322" s="418"/>
      <c r="V322" s="414"/>
      <c r="W322" s="414"/>
      <c r="X322" s="414"/>
      <c r="Y322" s="414"/>
      <c r="Z322" s="414"/>
      <c r="AA322" s="414"/>
      <c r="AB322" s="414"/>
    </row>
    <row r="323" spans="1:28" ht="14.25" customHeight="1" x14ac:dyDescent="0.25">
      <c r="A323" s="414"/>
      <c r="B323" s="414"/>
      <c r="C323" s="414"/>
      <c r="D323" s="414"/>
      <c r="E323" s="414"/>
      <c r="F323" s="414"/>
      <c r="G323" s="414"/>
      <c r="H323" s="418"/>
      <c r="I323" s="419"/>
      <c r="J323" s="418"/>
      <c r="K323" s="418"/>
      <c r="L323" s="418"/>
      <c r="M323" s="418"/>
      <c r="N323" s="418"/>
      <c r="O323" s="418"/>
      <c r="P323" s="418"/>
      <c r="Q323" s="418"/>
      <c r="R323" s="418"/>
      <c r="S323" s="418"/>
      <c r="T323" s="418"/>
      <c r="U323" s="418"/>
      <c r="V323" s="414"/>
      <c r="W323" s="414"/>
      <c r="X323" s="414"/>
      <c r="Y323" s="414"/>
      <c r="Z323" s="414"/>
      <c r="AA323" s="414"/>
      <c r="AB323" s="414"/>
    </row>
    <row r="324" spans="1:28" ht="14.25" customHeight="1" x14ac:dyDescent="0.25">
      <c r="A324" s="414"/>
      <c r="B324" s="414"/>
      <c r="C324" s="414"/>
      <c r="D324" s="414"/>
      <c r="E324" s="414"/>
      <c r="F324" s="414"/>
      <c r="G324" s="414"/>
      <c r="H324" s="418"/>
      <c r="I324" s="419"/>
      <c r="J324" s="418"/>
      <c r="K324" s="418"/>
      <c r="L324" s="418"/>
      <c r="M324" s="418"/>
      <c r="N324" s="418"/>
      <c r="O324" s="418"/>
      <c r="P324" s="418"/>
      <c r="Q324" s="418"/>
      <c r="R324" s="418"/>
      <c r="S324" s="418"/>
      <c r="T324" s="418"/>
      <c r="U324" s="418"/>
      <c r="V324" s="414"/>
      <c r="W324" s="414"/>
      <c r="X324" s="414"/>
      <c r="Y324" s="414"/>
      <c r="Z324" s="414"/>
      <c r="AA324" s="414"/>
      <c r="AB324" s="414"/>
    </row>
    <row r="325" spans="1:28" ht="14.25" customHeight="1" x14ac:dyDescent="0.25">
      <c r="A325" s="414"/>
      <c r="B325" s="414"/>
      <c r="C325" s="414"/>
      <c r="D325" s="414"/>
      <c r="E325" s="414"/>
      <c r="F325" s="414"/>
      <c r="G325" s="414"/>
      <c r="H325" s="418"/>
      <c r="I325" s="419"/>
      <c r="J325" s="418"/>
      <c r="K325" s="418"/>
      <c r="L325" s="418"/>
      <c r="M325" s="418"/>
      <c r="N325" s="418"/>
      <c r="O325" s="418"/>
      <c r="P325" s="418"/>
      <c r="Q325" s="418"/>
      <c r="R325" s="418"/>
      <c r="S325" s="418"/>
      <c r="T325" s="418"/>
      <c r="U325" s="418"/>
      <c r="V325" s="414"/>
      <c r="W325" s="414"/>
      <c r="X325" s="414"/>
      <c r="Y325" s="414"/>
      <c r="Z325" s="414"/>
      <c r="AA325" s="414"/>
      <c r="AB325" s="414"/>
    </row>
    <row r="326" spans="1:28" ht="14.25" customHeight="1" x14ac:dyDescent="0.25">
      <c r="A326" s="414"/>
      <c r="B326" s="414"/>
      <c r="C326" s="414"/>
      <c r="D326" s="414"/>
      <c r="E326" s="414"/>
      <c r="F326" s="414"/>
      <c r="G326" s="414"/>
      <c r="H326" s="418"/>
      <c r="I326" s="419"/>
      <c r="J326" s="418"/>
      <c r="K326" s="418"/>
      <c r="L326" s="418"/>
      <c r="M326" s="418"/>
      <c r="N326" s="418"/>
      <c r="O326" s="418"/>
      <c r="P326" s="418"/>
      <c r="Q326" s="418"/>
      <c r="R326" s="418"/>
      <c r="S326" s="418"/>
      <c r="T326" s="418"/>
      <c r="U326" s="418"/>
      <c r="V326" s="414"/>
      <c r="W326" s="414"/>
      <c r="X326" s="414"/>
      <c r="Y326" s="414"/>
      <c r="Z326" s="414"/>
      <c r="AA326" s="414"/>
      <c r="AB326" s="414"/>
    </row>
    <row r="327" spans="1:28" ht="14.25" customHeight="1" x14ac:dyDescent="0.25">
      <c r="A327" s="414"/>
      <c r="B327" s="414"/>
      <c r="C327" s="414"/>
      <c r="D327" s="414"/>
      <c r="E327" s="414"/>
      <c r="F327" s="414"/>
      <c r="G327" s="414"/>
      <c r="H327" s="418"/>
      <c r="I327" s="419"/>
      <c r="J327" s="418"/>
      <c r="K327" s="418"/>
      <c r="L327" s="418"/>
      <c r="M327" s="418"/>
      <c r="N327" s="418"/>
      <c r="O327" s="418"/>
      <c r="P327" s="418"/>
      <c r="Q327" s="418"/>
      <c r="R327" s="418"/>
      <c r="S327" s="418"/>
      <c r="T327" s="418"/>
      <c r="U327" s="418"/>
      <c r="V327" s="414"/>
      <c r="W327" s="414"/>
      <c r="X327" s="414"/>
      <c r="Y327" s="414"/>
      <c r="Z327" s="414"/>
      <c r="AA327" s="414"/>
      <c r="AB327" s="414"/>
    </row>
    <row r="328" spans="1:28" ht="14.25" customHeight="1" x14ac:dyDescent="0.25">
      <c r="A328" s="414"/>
      <c r="B328" s="414"/>
      <c r="C328" s="414"/>
      <c r="D328" s="414"/>
      <c r="E328" s="414"/>
      <c r="F328" s="414"/>
      <c r="G328" s="414"/>
      <c r="H328" s="418"/>
      <c r="I328" s="419"/>
      <c r="J328" s="418"/>
      <c r="K328" s="418"/>
      <c r="L328" s="418"/>
      <c r="M328" s="418"/>
      <c r="N328" s="418"/>
      <c r="O328" s="418"/>
      <c r="P328" s="418"/>
      <c r="Q328" s="418"/>
      <c r="R328" s="418"/>
      <c r="S328" s="418"/>
      <c r="T328" s="418"/>
      <c r="U328" s="418"/>
      <c r="V328" s="414"/>
      <c r="W328" s="414"/>
      <c r="X328" s="414"/>
      <c r="Y328" s="414"/>
      <c r="Z328" s="414"/>
      <c r="AA328" s="414"/>
      <c r="AB328" s="414"/>
    </row>
    <row r="329" spans="1:28" ht="14.25" customHeight="1" x14ac:dyDescent="0.25">
      <c r="A329" s="414"/>
      <c r="B329" s="414"/>
      <c r="C329" s="414"/>
      <c r="D329" s="414"/>
      <c r="E329" s="414"/>
      <c r="F329" s="414"/>
      <c r="G329" s="414"/>
      <c r="H329" s="418"/>
      <c r="I329" s="419"/>
      <c r="J329" s="418"/>
      <c r="K329" s="418"/>
      <c r="L329" s="418"/>
      <c r="M329" s="418"/>
      <c r="N329" s="418"/>
      <c r="O329" s="418"/>
      <c r="P329" s="418"/>
      <c r="Q329" s="418"/>
      <c r="R329" s="418"/>
      <c r="S329" s="418"/>
      <c r="T329" s="418"/>
      <c r="U329" s="418"/>
      <c r="V329" s="414"/>
      <c r="W329" s="414"/>
      <c r="X329" s="414"/>
      <c r="Y329" s="414"/>
      <c r="Z329" s="414"/>
      <c r="AA329" s="414"/>
      <c r="AB329" s="414"/>
    </row>
    <row r="330" spans="1:28" ht="14.25" customHeight="1" x14ac:dyDescent="0.25">
      <c r="A330" s="414"/>
      <c r="B330" s="414"/>
      <c r="C330" s="414"/>
      <c r="D330" s="414"/>
      <c r="E330" s="414"/>
      <c r="F330" s="414"/>
      <c r="G330" s="414"/>
      <c r="H330" s="418"/>
      <c r="I330" s="419"/>
      <c r="J330" s="418"/>
      <c r="K330" s="418"/>
      <c r="L330" s="418"/>
      <c r="M330" s="418"/>
      <c r="N330" s="418"/>
      <c r="O330" s="418"/>
      <c r="P330" s="418"/>
      <c r="Q330" s="418"/>
      <c r="R330" s="418"/>
      <c r="S330" s="418"/>
      <c r="T330" s="418"/>
      <c r="U330" s="418"/>
      <c r="V330" s="414"/>
      <c r="W330" s="414"/>
      <c r="X330" s="414"/>
      <c r="Y330" s="414"/>
      <c r="Z330" s="414"/>
      <c r="AA330" s="414"/>
      <c r="AB330" s="414"/>
    </row>
    <row r="331" spans="1:28" ht="14.25" customHeight="1" x14ac:dyDescent="0.25">
      <c r="A331" s="414"/>
      <c r="B331" s="414"/>
      <c r="C331" s="414"/>
      <c r="D331" s="414"/>
      <c r="E331" s="414"/>
      <c r="F331" s="414"/>
      <c r="G331" s="414"/>
      <c r="H331" s="418"/>
      <c r="I331" s="419"/>
      <c r="J331" s="418"/>
      <c r="K331" s="418"/>
      <c r="L331" s="418"/>
      <c r="M331" s="418"/>
      <c r="N331" s="418"/>
      <c r="O331" s="418"/>
      <c r="P331" s="418"/>
      <c r="Q331" s="418"/>
      <c r="R331" s="418"/>
      <c r="S331" s="418"/>
      <c r="T331" s="418"/>
      <c r="U331" s="418"/>
      <c r="V331" s="414"/>
      <c r="W331" s="414"/>
      <c r="X331" s="414"/>
      <c r="Y331" s="414"/>
      <c r="Z331" s="414"/>
      <c r="AA331" s="414"/>
      <c r="AB331" s="414"/>
    </row>
    <row r="332" spans="1:28" ht="14.25" customHeight="1" x14ac:dyDescent="0.25">
      <c r="A332" s="414"/>
      <c r="B332" s="414"/>
      <c r="C332" s="414"/>
      <c r="D332" s="414"/>
      <c r="E332" s="414"/>
      <c r="F332" s="414"/>
      <c r="G332" s="414"/>
      <c r="H332" s="418"/>
      <c r="I332" s="419"/>
      <c r="J332" s="418"/>
      <c r="K332" s="418"/>
      <c r="L332" s="418"/>
      <c r="M332" s="418"/>
      <c r="N332" s="418"/>
      <c r="O332" s="418"/>
      <c r="P332" s="418"/>
      <c r="Q332" s="418"/>
      <c r="R332" s="418"/>
      <c r="S332" s="418"/>
      <c r="T332" s="418"/>
      <c r="U332" s="418"/>
      <c r="V332" s="414"/>
      <c r="W332" s="414"/>
      <c r="X332" s="414"/>
      <c r="Y332" s="414"/>
      <c r="Z332" s="414"/>
      <c r="AA332" s="414"/>
      <c r="AB332" s="414"/>
    </row>
    <row r="333" spans="1:28" ht="14.25" customHeight="1" x14ac:dyDescent="0.25">
      <c r="A333" s="414"/>
      <c r="B333" s="414"/>
      <c r="C333" s="414"/>
      <c r="D333" s="414"/>
      <c r="E333" s="414"/>
      <c r="F333" s="414"/>
      <c r="G333" s="414"/>
      <c r="H333" s="418"/>
      <c r="I333" s="419"/>
      <c r="J333" s="418"/>
      <c r="K333" s="418"/>
      <c r="L333" s="418"/>
      <c r="M333" s="418"/>
      <c r="N333" s="418"/>
      <c r="O333" s="418"/>
      <c r="P333" s="418"/>
      <c r="Q333" s="418"/>
      <c r="R333" s="418"/>
      <c r="S333" s="418"/>
      <c r="T333" s="418"/>
      <c r="U333" s="418"/>
      <c r="V333" s="414"/>
      <c r="W333" s="414"/>
      <c r="X333" s="414"/>
      <c r="Y333" s="414"/>
      <c r="Z333" s="414"/>
      <c r="AA333" s="414"/>
      <c r="AB333" s="414"/>
    </row>
    <row r="334" spans="1:28" ht="14.25" customHeight="1" x14ac:dyDescent="0.25">
      <c r="A334" s="414"/>
      <c r="B334" s="414"/>
      <c r="C334" s="414"/>
      <c r="D334" s="414"/>
      <c r="E334" s="414"/>
      <c r="F334" s="414"/>
      <c r="G334" s="414"/>
      <c r="H334" s="418"/>
      <c r="I334" s="419"/>
      <c r="J334" s="418"/>
      <c r="K334" s="418"/>
      <c r="L334" s="418"/>
      <c r="M334" s="418"/>
      <c r="N334" s="418"/>
      <c r="O334" s="418"/>
      <c r="P334" s="418"/>
      <c r="Q334" s="418"/>
      <c r="R334" s="418"/>
      <c r="S334" s="418"/>
      <c r="T334" s="418"/>
      <c r="U334" s="418"/>
      <c r="V334" s="414"/>
      <c r="W334" s="414"/>
      <c r="X334" s="414"/>
      <c r="Y334" s="414"/>
      <c r="Z334" s="414"/>
      <c r="AA334" s="414"/>
      <c r="AB334" s="414"/>
    </row>
    <row r="335" spans="1:28" ht="14.25" customHeight="1" x14ac:dyDescent="0.25">
      <c r="A335" s="414"/>
      <c r="B335" s="414"/>
      <c r="C335" s="414"/>
      <c r="D335" s="414"/>
      <c r="E335" s="414"/>
      <c r="F335" s="414"/>
      <c r="G335" s="414"/>
      <c r="H335" s="418"/>
      <c r="I335" s="419"/>
      <c r="J335" s="418"/>
      <c r="K335" s="418"/>
      <c r="L335" s="418"/>
      <c r="M335" s="418"/>
      <c r="N335" s="418"/>
      <c r="O335" s="418"/>
      <c r="P335" s="418"/>
      <c r="Q335" s="418"/>
      <c r="R335" s="418"/>
      <c r="S335" s="418"/>
      <c r="T335" s="418"/>
      <c r="U335" s="418"/>
      <c r="V335" s="414"/>
      <c r="W335" s="414"/>
      <c r="X335" s="414"/>
      <c r="Y335" s="414"/>
      <c r="Z335" s="414"/>
      <c r="AA335" s="414"/>
      <c r="AB335" s="414"/>
    </row>
    <row r="336" spans="1:28" ht="14.25" customHeight="1" x14ac:dyDescent="0.25">
      <c r="A336" s="414"/>
      <c r="B336" s="414"/>
      <c r="C336" s="414"/>
      <c r="D336" s="414"/>
      <c r="E336" s="414"/>
      <c r="F336" s="414"/>
      <c r="G336" s="414"/>
      <c r="H336" s="418"/>
      <c r="I336" s="419"/>
      <c r="J336" s="418"/>
      <c r="K336" s="418"/>
      <c r="L336" s="418"/>
      <c r="M336" s="418"/>
      <c r="N336" s="418"/>
      <c r="O336" s="418"/>
      <c r="P336" s="418"/>
      <c r="Q336" s="418"/>
      <c r="R336" s="418"/>
      <c r="S336" s="418"/>
      <c r="T336" s="418"/>
      <c r="U336" s="418"/>
      <c r="V336" s="414"/>
      <c r="W336" s="414"/>
      <c r="X336" s="414"/>
      <c r="Y336" s="414"/>
      <c r="Z336" s="414"/>
      <c r="AA336" s="414"/>
      <c r="AB336" s="414"/>
    </row>
    <row r="337" spans="1:28" ht="14.25" customHeight="1" x14ac:dyDescent="0.25">
      <c r="A337" s="414"/>
      <c r="B337" s="414"/>
      <c r="C337" s="414"/>
      <c r="D337" s="414"/>
      <c r="E337" s="414"/>
      <c r="F337" s="414"/>
      <c r="G337" s="414"/>
      <c r="H337" s="418"/>
      <c r="I337" s="419"/>
      <c r="J337" s="418"/>
      <c r="K337" s="418"/>
      <c r="L337" s="418"/>
      <c r="M337" s="418"/>
      <c r="N337" s="418"/>
      <c r="O337" s="418"/>
      <c r="P337" s="418"/>
      <c r="Q337" s="418"/>
      <c r="R337" s="418"/>
      <c r="S337" s="418"/>
      <c r="T337" s="418"/>
      <c r="U337" s="418"/>
      <c r="V337" s="414"/>
      <c r="W337" s="414"/>
      <c r="X337" s="414"/>
      <c r="Y337" s="414"/>
      <c r="Z337" s="414"/>
      <c r="AA337" s="414"/>
      <c r="AB337" s="414"/>
    </row>
    <row r="338" spans="1:28" ht="14.25" customHeight="1" x14ac:dyDescent="0.25">
      <c r="A338" s="414"/>
      <c r="B338" s="414"/>
      <c r="C338" s="414"/>
      <c r="D338" s="414"/>
      <c r="E338" s="414"/>
      <c r="F338" s="414"/>
      <c r="G338" s="414"/>
      <c r="H338" s="418"/>
      <c r="I338" s="419"/>
      <c r="J338" s="418"/>
      <c r="K338" s="418"/>
      <c r="L338" s="418"/>
      <c r="M338" s="418"/>
      <c r="N338" s="418"/>
      <c r="O338" s="418"/>
      <c r="P338" s="418"/>
      <c r="Q338" s="418"/>
      <c r="R338" s="418"/>
      <c r="S338" s="418"/>
      <c r="T338" s="418"/>
      <c r="U338" s="418"/>
      <c r="V338" s="414"/>
      <c r="W338" s="414"/>
      <c r="X338" s="414"/>
      <c r="Y338" s="414"/>
      <c r="Z338" s="414"/>
      <c r="AA338" s="414"/>
      <c r="AB338" s="414"/>
    </row>
    <row r="339" spans="1:28" ht="14.25" customHeight="1" x14ac:dyDescent="0.25">
      <c r="A339" s="414"/>
      <c r="B339" s="414"/>
      <c r="C339" s="414"/>
      <c r="D339" s="414"/>
      <c r="E339" s="414"/>
      <c r="F339" s="414"/>
      <c r="G339" s="414"/>
      <c r="H339" s="418"/>
      <c r="I339" s="419"/>
      <c r="J339" s="418"/>
      <c r="K339" s="418"/>
      <c r="L339" s="418"/>
      <c r="M339" s="418"/>
      <c r="N339" s="418"/>
      <c r="O339" s="418"/>
      <c r="P339" s="418"/>
      <c r="Q339" s="418"/>
      <c r="R339" s="418"/>
      <c r="S339" s="418"/>
      <c r="T339" s="418"/>
      <c r="U339" s="418"/>
      <c r="V339" s="414"/>
      <c r="W339" s="414"/>
      <c r="X339" s="414"/>
      <c r="Y339" s="414"/>
      <c r="Z339" s="414"/>
      <c r="AA339" s="414"/>
      <c r="AB339" s="414"/>
    </row>
    <row r="340" spans="1:28" ht="14.25" customHeight="1" x14ac:dyDescent="0.25">
      <c r="A340" s="414"/>
      <c r="B340" s="414"/>
      <c r="C340" s="414"/>
      <c r="D340" s="414"/>
      <c r="E340" s="414"/>
      <c r="F340" s="414"/>
      <c r="G340" s="414"/>
      <c r="H340" s="418"/>
      <c r="I340" s="419"/>
      <c r="J340" s="418"/>
      <c r="K340" s="418"/>
      <c r="L340" s="418"/>
      <c r="M340" s="418"/>
      <c r="N340" s="418"/>
      <c r="O340" s="418"/>
      <c r="P340" s="418"/>
      <c r="Q340" s="418"/>
      <c r="R340" s="418"/>
      <c r="S340" s="418"/>
      <c r="T340" s="418"/>
      <c r="U340" s="418"/>
      <c r="V340" s="414"/>
      <c r="W340" s="414"/>
      <c r="X340" s="414"/>
      <c r="Y340" s="414"/>
      <c r="Z340" s="414"/>
      <c r="AA340" s="414"/>
      <c r="AB340" s="414"/>
    </row>
    <row r="341" spans="1:28" ht="14.25" customHeight="1" x14ac:dyDescent="0.25">
      <c r="A341" s="414"/>
      <c r="B341" s="414"/>
      <c r="C341" s="414"/>
      <c r="D341" s="414"/>
      <c r="E341" s="414"/>
      <c r="F341" s="414"/>
      <c r="G341" s="414"/>
      <c r="H341" s="418"/>
      <c r="I341" s="419"/>
      <c r="J341" s="418"/>
      <c r="K341" s="418"/>
      <c r="L341" s="418"/>
      <c r="M341" s="418"/>
      <c r="N341" s="418"/>
      <c r="O341" s="418"/>
      <c r="P341" s="418"/>
      <c r="Q341" s="418"/>
      <c r="R341" s="418"/>
      <c r="S341" s="418"/>
      <c r="T341" s="418"/>
      <c r="U341" s="418"/>
      <c r="V341" s="414"/>
      <c r="W341" s="414"/>
      <c r="X341" s="414"/>
      <c r="Y341" s="414"/>
      <c r="Z341" s="414"/>
      <c r="AA341" s="414"/>
      <c r="AB341" s="414"/>
    </row>
    <row r="342" spans="1:28" ht="14.25" customHeight="1" x14ac:dyDescent="0.25">
      <c r="A342" s="414"/>
      <c r="B342" s="414"/>
      <c r="C342" s="414"/>
      <c r="D342" s="414"/>
      <c r="E342" s="414"/>
      <c r="F342" s="414"/>
      <c r="G342" s="414"/>
      <c r="H342" s="418"/>
      <c r="I342" s="419"/>
      <c r="J342" s="418"/>
      <c r="K342" s="418"/>
      <c r="L342" s="418"/>
      <c r="M342" s="418"/>
      <c r="N342" s="418"/>
      <c r="O342" s="418"/>
      <c r="P342" s="418"/>
      <c r="Q342" s="418"/>
      <c r="R342" s="418"/>
      <c r="S342" s="418"/>
      <c r="T342" s="418"/>
      <c r="U342" s="418"/>
      <c r="V342" s="414"/>
      <c r="W342" s="414"/>
      <c r="X342" s="414"/>
      <c r="Y342" s="414"/>
      <c r="Z342" s="414"/>
      <c r="AA342" s="414"/>
      <c r="AB342" s="414"/>
    </row>
    <row r="343" spans="1:28" ht="14.25" customHeight="1" x14ac:dyDescent="0.25">
      <c r="A343" s="414"/>
      <c r="B343" s="414"/>
      <c r="C343" s="414"/>
      <c r="D343" s="414"/>
      <c r="E343" s="414"/>
      <c r="F343" s="414"/>
      <c r="G343" s="414"/>
      <c r="H343" s="418"/>
      <c r="I343" s="419"/>
      <c r="J343" s="418"/>
      <c r="K343" s="418"/>
      <c r="L343" s="418"/>
      <c r="M343" s="418"/>
      <c r="N343" s="418"/>
      <c r="O343" s="418"/>
      <c r="P343" s="418"/>
      <c r="Q343" s="418"/>
      <c r="R343" s="418"/>
      <c r="S343" s="418"/>
      <c r="T343" s="418"/>
      <c r="U343" s="418"/>
      <c r="V343" s="414"/>
      <c r="W343" s="414"/>
      <c r="X343" s="414"/>
      <c r="Y343" s="414"/>
      <c r="Z343" s="414"/>
      <c r="AA343" s="414"/>
      <c r="AB343" s="414"/>
    </row>
    <row r="344" spans="1:28" ht="14.25" customHeight="1" x14ac:dyDescent="0.25">
      <c r="A344" s="414"/>
      <c r="B344" s="414"/>
      <c r="C344" s="414"/>
      <c r="D344" s="414"/>
      <c r="E344" s="414"/>
      <c r="F344" s="414"/>
      <c r="G344" s="414"/>
      <c r="H344" s="418"/>
      <c r="I344" s="419"/>
      <c r="J344" s="418"/>
      <c r="K344" s="418"/>
      <c r="L344" s="418"/>
      <c r="M344" s="418"/>
      <c r="N344" s="418"/>
      <c r="O344" s="418"/>
      <c r="P344" s="418"/>
      <c r="Q344" s="418"/>
      <c r="R344" s="418"/>
      <c r="S344" s="418"/>
      <c r="T344" s="418"/>
      <c r="U344" s="418"/>
      <c r="V344" s="414"/>
      <c r="W344" s="414"/>
      <c r="X344" s="414"/>
      <c r="Y344" s="414"/>
      <c r="Z344" s="414"/>
      <c r="AA344" s="414"/>
      <c r="AB344" s="414"/>
    </row>
    <row r="345" spans="1:28" ht="14.25" customHeight="1" x14ac:dyDescent="0.25">
      <c r="A345" s="414"/>
      <c r="B345" s="414"/>
      <c r="C345" s="414"/>
      <c r="D345" s="414"/>
      <c r="E345" s="414"/>
      <c r="F345" s="414"/>
      <c r="G345" s="414"/>
      <c r="H345" s="418"/>
      <c r="I345" s="419"/>
      <c r="J345" s="418"/>
      <c r="K345" s="418"/>
      <c r="L345" s="418"/>
      <c r="M345" s="418"/>
      <c r="N345" s="418"/>
      <c r="O345" s="418"/>
      <c r="P345" s="418"/>
      <c r="Q345" s="418"/>
      <c r="R345" s="418"/>
      <c r="S345" s="418"/>
      <c r="T345" s="418"/>
      <c r="U345" s="418"/>
      <c r="V345" s="414"/>
      <c r="W345" s="414"/>
      <c r="X345" s="414"/>
      <c r="Y345" s="414"/>
      <c r="Z345" s="414"/>
      <c r="AA345" s="414"/>
      <c r="AB345" s="414"/>
    </row>
    <row r="346" spans="1:28" ht="14.25" customHeight="1" x14ac:dyDescent="0.25">
      <c r="A346" s="414"/>
      <c r="B346" s="414"/>
      <c r="C346" s="414"/>
      <c r="D346" s="414"/>
      <c r="E346" s="414"/>
      <c r="F346" s="414"/>
      <c r="G346" s="414"/>
      <c r="H346" s="418"/>
      <c r="I346" s="419"/>
      <c r="J346" s="418"/>
      <c r="K346" s="418"/>
      <c r="L346" s="418"/>
      <c r="M346" s="418"/>
      <c r="N346" s="418"/>
      <c r="O346" s="418"/>
      <c r="P346" s="418"/>
      <c r="Q346" s="418"/>
      <c r="R346" s="418"/>
      <c r="S346" s="418"/>
      <c r="T346" s="418"/>
      <c r="U346" s="418"/>
      <c r="V346" s="414"/>
      <c r="W346" s="414"/>
      <c r="X346" s="414"/>
      <c r="Y346" s="414"/>
      <c r="Z346" s="414"/>
      <c r="AA346" s="414"/>
      <c r="AB346" s="414"/>
    </row>
    <row r="347" spans="1:28" ht="14.25" customHeight="1" x14ac:dyDescent="0.25">
      <c r="A347" s="414"/>
      <c r="B347" s="414"/>
      <c r="C347" s="414"/>
      <c r="D347" s="414"/>
      <c r="E347" s="414"/>
      <c r="F347" s="414"/>
      <c r="G347" s="414"/>
      <c r="H347" s="418"/>
      <c r="I347" s="419"/>
      <c r="J347" s="418"/>
      <c r="K347" s="418"/>
      <c r="L347" s="418"/>
      <c r="M347" s="418"/>
      <c r="N347" s="418"/>
      <c r="O347" s="418"/>
      <c r="P347" s="418"/>
      <c r="Q347" s="418"/>
      <c r="R347" s="418"/>
      <c r="S347" s="418"/>
      <c r="T347" s="418"/>
      <c r="U347" s="418"/>
      <c r="V347" s="414"/>
      <c r="W347" s="414"/>
      <c r="X347" s="414"/>
      <c r="Y347" s="414"/>
      <c r="Z347" s="414"/>
      <c r="AA347" s="414"/>
      <c r="AB347" s="414"/>
    </row>
    <row r="348" spans="1:28" ht="14.25" customHeight="1" x14ac:dyDescent="0.25">
      <c r="A348" s="414"/>
      <c r="B348" s="414"/>
      <c r="C348" s="414"/>
      <c r="D348" s="414"/>
      <c r="E348" s="414"/>
      <c r="F348" s="414"/>
      <c r="G348" s="414"/>
      <c r="H348" s="418"/>
      <c r="I348" s="419"/>
      <c r="J348" s="418"/>
      <c r="K348" s="418"/>
      <c r="L348" s="418"/>
      <c r="M348" s="418"/>
      <c r="N348" s="418"/>
      <c r="O348" s="418"/>
      <c r="P348" s="418"/>
      <c r="Q348" s="418"/>
      <c r="R348" s="418"/>
      <c r="S348" s="418"/>
      <c r="T348" s="418"/>
      <c r="U348" s="418"/>
      <c r="V348" s="414"/>
      <c r="W348" s="414"/>
      <c r="X348" s="414"/>
      <c r="Y348" s="414"/>
      <c r="Z348" s="414"/>
      <c r="AA348" s="414"/>
      <c r="AB348" s="414"/>
    </row>
    <row r="349" spans="1:28" ht="14.25" customHeight="1" x14ac:dyDescent="0.25">
      <c r="A349" s="414"/>
      <c r="B349" s="414"/>
      <c r="C349" s="414"/>
      <c r="D349" s="414"/>
      <c r="E349" s="414"/>
      <c r="F349" s="414"/>
      <c r="G349" s="414"/>
      <c r="H349" s="418"/>
      <c r="I349" s="419"/>
      <c r="J349" s="418"/>
      <c r="K349" s="418"/>
      <c r="L349" s="418"/>
      <c r="M349" s="418"/>
      <c r="N349" s="418"/>
      <c r="O349" s="418"/>
      <c r="P349" s="418"/>
      <c r="Q349" s="418"/>
      <c r="R349" s="418"/>
      <c r="S349" s="418"/>
      <c r="T349" s="418"/>
      <c r="U349" s="418"/>
      <c r="V349" s="414"/>
      <c r="W349" s="414"/>
      <c r="X349" s="414"/>
      <c r="Y349" s="414"/>
      <c r="Z349" s="414"/>
      <c r="AA349" s="414"/>
      <c r="AB349" s="414"/>
    </row>
    <row r="350" spans="1:28" ht="14.25" customHeight="1" x14ac:dyDescent="0.25">
      <c r="A350" s="414"/>
      <c r="B350" s="414"/>
      <c r="C350" s="414"/>
      <c r="D350" s="414"/>
      <c r="E350" s="414"/>
      <c r="F350" s="414"/>
      <c r="G350" s="414"/>
      <c r="H350" s="418"/>
      <c r="I350" s="419"/>
      <c r="J350" s="418"/>
      <c r="K350" s="418"/>
      <c r="L350" s="418"/>
      <c r="M350" s="418"/>
      <c r="N350" s="418"/>
      <c r="O350" s="418"/>
      <c r="P350" s="418"/>
      <c r="Q350" s="418"/>
      <c r="R350" s="418"/>
      <c r="S350" s="418"/>
      <c r="T350" s="418"/>
      <c r="U350" s="418"/>
      <c r="V350" s="414"/>
      <c r="W350" s="414"/>
      <c r="X350" s="414"/>
      <c r="Y350" s="414"/>
      <c r="Z350" s="414"/>
      <c r="AA350" s="414"/>
      <c r="AB350" s="414"/>
    </row>
    <row r="351" spans="1:28" ht="14.25" customHeight="1" x14ac:dyDescent="0.25">
      <c r="A351" s="414"/>
      <c r="B351" s="414"/>
      <c r="C351" s="414"/>
      <c r="D351" s="414"/>
      <c r="E351" s="414"/>
      <c r="F351" s="414"/>
      <c r="G351" s="414"/>
      <c r="H351" s="418"/>
      <c r="I351" s="419"/>
      <c r="J351" s="418"/>
      <c r="K351" s="418"/>
      <c r="L351" s="418"/>
      <c r="M351" s="418"/>
      <c r="N351" s="418"/>
      <c r="O351" s="418"/>
      <c r="P351" s="418"/>
      <c r="Q351" s="418"/>
      <c r="R351" s="418"/>
      <c r="S351" s="418"/>
      <c r="T351" s="418"/>
      <c r="U351" s="418"/>
      <c r="V351" s="414"/>
      <c r="W351" s="414"/>
      <c r="X351" s="414"/>
      <c r="Y351" s="414"/>
      <c r="Z351" s="414"/>
      <c r="AA351" s="414"/>
      <c r="AB351" s="414"/>
    </row>
    <row r="352" spans="1:28" ht="14.25" customHeight="1" x14ac:dyDescent="0.25">
      <c r="A352" s="414"/>
      <c r="B352" s="414"/>
      <c r="C352" s="414"/>
      <c r="D352" s="414"/>
      <c r="E352" s="414"/>
      <c r="F352" s="414"/>
      <c r="G352" s="414"/>
      <c r="H352" s="418"/>
      <c r="I352" s="419"/>
      <c r="J352" s="418"/>
      <c r="K352" s="418"/>
      <c r="L352" s="418"/>
      <c r="M352" s="418"/>
      <c r="N352" s="418"/>
      <c r="O352" s="418"/>
      <c r="P352" s="418"/>
      <c r="Q352" s="418"/>
      <c r="R352" s="418"/>
      <c r="S352" s="418"/>
      <c r="T352" s="418"/>
      <c r="U352" s="418"/>
      <c r="V352" s="414"/>
      <c r="W352" s="414"/>
      <c r="X352" s="414"/>
      <c r="Y352" s="414"/>
      <c r="Z352" s="414"/>
      <c r="AA352" s="414"/>
      <c r="AB352" s="414"/>
    </row>
    <row r="353" spans="1:28" ht="14.25" customHeight="1" x14ac:dyDescent="0.25">
      <c r="A353" s="414"/>
      <c r="B353" s="414"/>
      <c r="C353" s="414"/>
      <c r="D353" s="414"/>
      <c r="E353" s="414"/>
      <c r="F353" s="414"/>
      <c r="G353" s="414"/>
      <c r="H353" s="418"/>
      <c r="I353" s="419"/>
      <c r="J353" s="418"/>
      <c r="K353" s="418"/>
      <c r="L353" s="418"/>
      <c r="M353" s="418"/>
      <c r="N353" s="418"/>
      <c r="O353" s="418"/>
      <c r="P353" s="418"/>
      <c r="Q353" s="418"/>
      <c r="R353" s="418"/>
      <c r="S353" s="418"/>
      <c r="T353" s="418"/>
      <c r="U353" s="418"/>
      <c r="V353" s="414"/>
      <c r="W353" s="414"/>
      <c r="X353" s="414"/>
      <c r="Y353" s="414"/>
      <c r="Z353" s="414"/>
      <c r="AA353" s="414"/>
      <c r="AB353" s="414"/>
    </row>
    <row r="354" spans="1:28" ht="14.25" customHeight="1" x14ac:dyDescent="0.25">
      <c r="A354" s="414"/>
      <c r="B354" s="414"/>
      <c r="C354" s="414"/>
      <c r="D354" s="414"/>
      <c r="E354" s="414"/>
      <c r="F354" s="414"/>
      <c r="G354" s="414"/>
      <c r="H354" s="418"/>
      <c r="I354" s="419"/>
      <c r="J354" s="418"/>
      <c r="K354" s="418"/>
      <c r="L354" s="418"/>
      <c r="M354" s="418"/>
      <c r="N354" s="418"/>
      <c r="O354" s="418"/>
      <c r="P354" s="418"/>
      <c r="Q354" s="418"/>
      <c r="R354" s="418"/>
      <c r="S354" s="418"/>
      <c r="T354" s="418"/>
      <c r="U354" s="418"/>
      <c r="V354" s="414"/>
      <c r="W354" s="414"/>
      <c r="X354" s="414"/>
      <c r="Y354" s="414"/>
      <c r="Z354" s="414"/>
      <c r="AA354" s="414"/>
      <c r="AB354" s="414"/>
    </row>
    <row r="355" spans="1:28" ht="14.25" customHeight="1" x14ac:dyDescent="0.25">
      <c r="A355" s="414"/>
      <c r="B355" s="414"/>
      <c r="C355" s="414"/>
      <c r="D355" s="414"/>
      <c r="E355" s="414"/>
      <c r="F355" s="414"/>
      <c r="G355" s="414"/>
      <c r="H355" s="418"/>
      <c r="I355" s="419"/>
      <c r="J355" s="418"/>
      <c r="K355" s="418"/>
      <c r="L355" s="418"/>
      <c r="M355" s="418"/>
      <c r="N355" s="418"/>
      <c r="O355" s="418"/>
      <c r="P355" s="418"/>
      <c r="Q355" s="418"/>
      <c r="R355" s="418"/>
      <c r="S355" s="418"/>
      <c r="T355" s="418"/>
      <c r="U355" s="418"/>
      <c r="V355" s="414"/>
      <c r="W355" s="414"/>
      <c r="X355" s="414"/>
      <c r="Y355" s="414"/>
      <c r="Z355" s="414"/>
      <c r="AA355" s="414"/>
      <c r="AB355" s="414"/>
    </row>
    <row r="356" spans="1:28" ht="14.25" customHeight="1" x14ac:dyDescent="0.25">
      <c r="A356" s="414"/>
      <c r="B356" s="414"/>
      <c r="C356" s="414"/>
      <c r="D356" s="414"/>
      <c r="E356" s="414"/>
      <c r="F356" s="414"/>
      <c r="G356" s="414"/>
      <c r="H356" s="418"/>
      <c r="I356" s="419"/>
      <c r="J356" s="418"/>
      <c r="K356" s="418"/>
      <c r="L356" s="418"/>
      <c r="M356" s="418"/>
      <c r="N356" s="418"/>
      <c r="O356" s="418"/>
      <c r="P356" s="418"/>
      <c r="Q356" s="418"/>
      <c r="R356" s="418"/>
      <c r="S356" s="418"/>
      <c r="T356" s="418"/>
      <c r="U356" s="418"/>
      <c r="V356" s="414"/>
      <c r="W356" s="414"/>
      <c r="X356" s="414"/>
      <c r="Y356" s="414"/>
      <c r="Z356" s="414"/>
      <c r="AA356" s="414"/>
      <c r="AB356" s="414"/>
    </row>
    <row r="357" spans="1:28" ht="14.25" customHeight="1" x14ac:dyDescent="0.25">
      <c r="A357" s="414"/>
      <c r="B357" s="414"/>
      <c r="C357" s="414"/>
      <c r="D357" s="414"/>
      <c r="E357" s="414"/>
      <c r="F357" s="414"/>
      <c r="G357" s="414"/>
      <c r="H357" s="418"/>
      <c r="I357" s="419"/>
      <c r="J357" s="418"/>
      <c r="K357" s="418"/>
      <c r="L357" s="418"/>
      <c r="M357" s="418"/>
      <c r="N357" s="418"/>
      <c r="O357" s="418"/>
      <c r="P357" s="418"/>
      <c r="Q357" s="418"/>
      <c r="R357" s="418"/>
      <c r="S357" s="418"/>
      <c r="T357" s="418"/>
      <c r="U357" s="418"/>
      <c r="V357" s="414"/>
      <c r="W357" s="414"/>
      <c r="X357" s="414"/>
      <c r="Y357" s="414"/>
      <c r="Z357" s="414"/>
      <c r="AA357" s="414"/>
      <c r="AB357" s="414"/>
    </row>
    <row r="358" spans="1:28" ht="14.25" customHeight="1" x14ac:dyDescent="0.25">
      <c r="A358" s="414"/>
      <c r="B358" s="414"/>
      <c r="C358" s="414"/>
      <c r="D358" s="414"/>
      <c r="E358" s="414"/>
      <c r="F358" s="414"/>
      <c r="G358" s="414"/>
      <c r="H358" s="418"/>
      <c r="I358" s="419"/>
      <c r="J358" s="418"/>
      <c r="K358" s="418"/>
      <c r="L358" s="418"/>
      <c r="M358" s="418"/>
      <c r="N358" s="418"/>
      <c r="O358" s="418"/>
      <c r="P358" s="418"/>
      <c r="Q358" s="418"/>
      <c r="R358" s="418"/>
      <c r="S358" s="418"/>
      <c r="T358" s="418"/>
      <c r="U358" s="418"/>
      <c r="V358" s="414"/>
      <c r="W358" s="414"/>
      <c r="X358" s="414"/>
      <c r="Y358" s="414"/>
      <c r="Z358" s="414"/>
      <c r="AA358" s="414"/>
      <c r="AB358" s="414"/>
    </row>
    <row r="359" spans="1:28" ht="14.25" customHeight="1" x14ac:dyDescent="0.25">
      <c r="A359" s="414"/>
      <c r="B359" s="414"/>
      <c r="C359" s="414"/>
      <c r="D359" s="414"/>
      <c r="E359" s="414"/>
      <c r="F359" s="414"/>
      <c r="G359" s="414"/>
      <c r="H359" s="418"/>
      <c r="I359" s="419"/>
      <c r="J359" s="418"/>
      <c r="K359" s="418"/>
      <c r="L359" s="418"/>
      <c r="M359" s="418"/>
      <c r="N359" s="418"/>
      <c r="O359" s="418"/>
      <c r="P359" s="418"/>
      <c r="Q359" s="418"/>
      <c r="R359" s="418"/>
      <c r="S359" s="418"/>
      <c r="T359" s="418"/>
      <c r="U359" s="418"/>
      <c r="V359" s="414"/>
      <c r="W359" s="414"/>
      <c r="X359" s="414"/>
      <c r="Y359" s="414"/>
      <c r="Z359" s="414"/>
      <c r="AA359" s="414"/>
      <c r="AB359" s="414"/>
    </row>
    <row r="360" spans="1:28" ht="14.25" customHeight="1" x14ac:dyDescent="0.25">
      <c r="A360" s="414"/>
      <c r="B360" s="414"/>
      <c r="C360" s="414"/>
      <c r="D360" s="414"/>
      <c r="E360" s="414"/>
      <c r="F360" s="414"/>
      <c r="G360" s="414"/>
      <c r="H360" s="418"/>
      <c r="I360" s="419"/>
      <c r="J360" s="418"/>
      <c r="K360" s="418"/>
      <c r="L360" s="418"/>
      <c r="M360" s="418"/>
      <c r="N360" s="418"/>
      <c r="O360" s="418"/>
      <c r="P360" s="418"/>
      <c r="Q360" s="418"/>
      <c r="R360" s="418"/>
      <c r="S360" s="418"/>
      <c r="T360" s="418"/>
      <c r="U360" s="418"/>
      <c r="V360" s="414"/>
      <c r="W360" s="414"/>
      <c r="X360" s="414"/>
      <c r="Y360" s="414"/>
      <c r="Z360" s="414"/>
      <c r="AA360" s="414"/>
      <c r="AB360" s="414"/>
    </row>
    <row r="361" spans="1:28" ht="14.25" customHeight="1" x14ac:dyDescent="0.25">
      <c r="A361" s="414"/>
      <c r="B361" s="414"/>
      <c r="C361" s="414"/>
      <c r="D361" s="414"/>
      <c r="E361" s="414"/>
      <c r="F361" s="414"/>
      <c r="G361" s="414"/>
      <c r="H361" s="418"/>
      <c r="I361" s="419"/>
      <c r="J361" s="418"/>
      <c r="K361" s="418"/>
      <c r="L361" s="418"/>
      <c r="M361" s="418"/>
      <c r="N361" s="418"/>
      <c r="O361" s="418"/>
      <c r="P361" s="418"/>
      <c r="Q361" s="418"/>
      <c r="R361" s="418"/>
      <c r="S361" s="418"/>
      <c r="T361" s="418"/>
      <c r="U361" s="418"/>
      <c r="V361" s="414"/>
      <c r="W361" s="414"/>
      <c r="X361" s="414"/>
      <c r="Y361" s="414"/>
      <c r="Z361" s="414"/>
      <c r="AA361" s="414"/>
      <c r="AB361" s="414"/>
    </row>
    <row r="362" spans="1:28" ht="14.25" customHeight="1" x14ac:dyDescent="0.25">
      <c r="A362" s="414"/>
      <c r="B362" s="414"/>
      <c r="C362" s="414"/>
      <c r="D362" s="414"/>
      <c r="E362" s="414"/>
      <c r="F362" s="414"/>
      <c r="G362" s="414"/>
      <c r="H362" s="418"/>
      <c r="I362" s="419"/>
      <c r="J362" s="418"/>
      <c r="K362" s="418"/>
      <c r="L362" s="418"/>
      <c r="M362" s="418"/>
      <c r="N362" s="418"/>
      <c r="O362" s="418"/>
      <c r="P362" s="418"/>
      <c r="Q362" s="418"/>
      <c r="R362" s="418"/>
      <c r="S362" s="418"/>
      <c r="T362" s="418"/>
      <c r="U362" s="418"/>
      <c r="V362" s="414"/>
      <c r="W362" s="414"/>
      <c r="X362" s="414"/>
      <c r="Y362" s="414"/>
      <c r="Z362" s="414"/>
      <c r="AA362" s="414"/>
      <c r="AB362" s="414"/>
    </row>
    <row r="363" spans="1:28" ht="14.25" customHeight="1" x14ac:dyDescent="0.25">
      <c r="A363" s="414"/>
      <c r="B363" s="414"/>
      <c r="C363" s="414"/>
      <c r="D363" s="414"/>
      <c r="E363" s="414"/>
      <c r="F363" s="414"/>
      <c r="G363" s="414"/>
      <c r="H363" s="418"/>
      <c r="I363" s="419"/>
      <c r="J363" s="418"/>
      <c r="K363" s="418"/>
      <c r="L363" s="418"/>
      <c r="M363" s="418"/>
      <c r="N363" s="418"/>
      <c r="O363" s="418"/>
      <c r="P363" s="418"/>
      <c r="Q363" s="418"/>
      <c r="R363" s="418"/>
      <c r="S363" s="418"/>
      <c r="T363" s="418"/>
      <c r="U363" s="418"/>
      <c r="V363" s="414"/>
      <c r="W363" s="414"/>
      <c r="X363" s="414"/>
      <c r="Y363" s="414"/>
      <c r="Z363" s="414"/>
      <c r="AA363" s="414"/>
      <c r="AB363" s="414"/>
    </row>
    <row r="364" spans="1:28" ht="14.25" customHeight="1" x14ac:dyDescent="0.25">
      <c r="A364" s="414"/>
      <c r="B364" s="414"/>
      <c r="C364" s="414"/>
      <c r="D364" s="414"/>
      <c r="E364" s="414"/>
      <c r="F364" s="414"/>
      <c r="G364" s="414"/>
      <c r="H364" s="418"/>
      <c r="I364" s="419"/>
      <c r="J364" s="418"/>
      <c r="K364" s="418"/>
      <c r="L364" s="418"/>
      <c r="M364" s="418"/>
      <c r="N364" s="418"/>
      <c r="O364" s="418"/>
      <c r="P364" s="418"/>
      <c r="Q364" s="418"/>
      <c r="R364" s="418"/>
      <c r="S364" s="418"/>
      <c r="T364" s="418"/>
      <c r="U364" s="418"/>
      <c r="V364" s="414"/>
      <c r="W364" s="414"/>
      <c r="X364" s="414"/>
      <c r="Y364" s="414"/>
      <c r="Z364" s="414"/>
      <c r="AA364" s="414"/>
      <c r="AB364" s="414"/>
    </row>
    <row r="365" spans="1:28" ht="14.25" customHeight="1" x14ac:dyDescent="0.25">
      <c r="A365" s="414"/>
      <c r="B365" s="414"/>
      <c r="C365" s="414"/>
      <c r="D365" s="414"/>
      <c r="E365" s="414"/>
      <c r="F365" s="414"/>
      <c r="G365" s="414"/>
      <c r="H365" s="418"/>
      <c r="I365" s="419"/>
      <c r="J365" s="418"/>
      <c r="K365" s="418"/>
      <c r="L365" s="418"/>
      <c r="M365" s="418"/>
      <c r="N365" s="418"/>
      <c r="O365" s="418"/>
      <c r="P365" s="418"/>
      <c r="Q365" s="418"/>
      <c r="R365" s="418"/>
      <c r="S365" s="418"/>
      <c r="T365" s="418"/>
      <c r="U365" s="418"/>
      <c r="V365" s="414"/>
      <c r="W365" s="414"/>
      <c r="X365" s="414"/>
      <c r="Y365" s="414"/>
      <c r="Z365" s="414"/>
      <c r="AA365" s="414"/>
      <c r="AB365" s="414"/>
    </row>
    <row r="366" spans="1:28" ht="14.25" customHeight="1" x14ac:dyDescent="0.25">
      <c r="A366" s="414"/>
      <c r="B366" s="414"/>
      <c r="C366" s="414"/>
      <c r="D366" s="414"/>
      <c r="E366" s="414"/>
      <c r="F366" s="414"/>
      <c r="G366" s="414"/>
      <c r="H366" s="418"/>
      <c r="I366" s="419"/>
      <c r="J366" s="418"/>
      <c r="K366" s="418"/>
      <c r="L366" s="418"/>
      <c r="M366" s="418"/>
      <c r="N366" s="418"/>
      <c r="O366" s="418"/>
      <c r="P366" s="418"/>
      <c r="Q366" s="418"/>
      <c r="R366" s="418"/>
      <c r="S366" s="418"/>
      <c r="T366" s="418"/>
      <c r="U366" s="418"/>
      <c r="V366" s="414"/>
      <c r="W366" s="414"/>
      <c r="X366" s="414"/>
      <c r="Y366" s="414"/>
      <c r="Z366" s="414"/>
      <c r="AA366" s="414"/>
      <c r="AB366" s="414"/>
    </row>
    <row r="367" spans="1:28" ht="14.25" customHeight="1" x14ac:dyDescent="0.25">
      <c r="A367" s="414"/>
      <c r="B367" s="414"/>
      <c r="C367" s="414"/>
      <c r="D367" s="414"/>
      <c r="E367" s="414"/>
      <c r="F367" s="414"/>
      <c r="G367" s="414"/>
      <c r="H367" s="418"/>
      <c r="I367" s="419"/>
      <c r="J367" s="418"/>
      <c r="K367" s="418"/>
      <c r="L367" s="418"/>
      <c r="M367" s="418"/>
      <c r="N367" s="418"/>
      <c r="O367" s="418"/>
      <c r="P367" s="418"/>
      <c r="Q367" s="418"/>
      <c r="R367" s="418"/>
      <c r="S367" s="418"/>
      <c r="T367" s="418"/>
      <c r="U367" s="418"/>
      <c r="V367" s="414"/>
      <c r="W367" s="414"/>
      <c r="X367" s="414"/>
      <c r="Y367" s="414"/>
      <c r="Z367" s="414"/>
      <c r="AA367" s="414"/>
      <c r="AB367" s="414"/>
    </row>
    <row r="368" spans="1:28" ht="14.25" customHeight="1" x14ac:dyDescent="0.25">
      <c r="A368" s="414"/>
      <c r="B368" s="414"/>
      <c r="C368" s="414"/>
      <c r="D368" s="414"/>
      <c r="E368" s="414"/>
      <c r="F368" s="414"/>
      <c r="G368" s="414"/>
      <c r="H368" s="418"/>
      <c r="I368" s="419"/>
      <c r="J368" s="418"/>
      <c r="K368" s="418"/>
      <c r="L368" s="418"/>
      <c r="M368" s="418"/>
      <c r="N368" s="418"/>
      <c r="O368" s="418"/>
      <c r="P368" s="418"/>
      <c r="Q368" s="418"/>
      <c r="R368" s="418"/>
      <c r="S368" s="418"/>
      <c r="T368" s="418"/>
      <c r="U368" s="418"/>
      <c r="V368" s="414"/>
      <c r="W368" s="414"/>
      <c r="X368" s="414"/>
      <c r="Y368" s="414"/>
      <c r="Z368" s="414"/>
      <c r="AA368" s="414"/>
      <c r="AB368" s="414"/>
    </row>
    <row r="369" spans="1:28" ht="14.25" customHeight="1" x14ac:dyDescent="0.25">
      <c r="A369" s="414"/>
      <c r="B369" s="414"/>
      <c r="C369" s="414"/>
      <c r="D369" s="414"/>
      <c r="E369" s="414"/>
      <c r="F369" s="414"/>
      <c r="G369" s="414"/>
      <c r="H369" s="418"/>
      <c r="I369" s="419"/>
      <c r="J369" s="418"/>
      <c r="K369" s="418"/>
      <c r="L369" s="418"/>
      <c r="M369" s="418"/>
      <c r="N369" s="418"/>
      <c r="O369" s="418"/>
      <c r="P369" s="418"/>
      <c r="Q369" s="418"/>
      <c r="R369" s="418"/>
      <c r="S369" s="418"/>
      <c r="T369" s="418"/>
      <c r="U369" s="418"/>
      <c r="V369" s="414"/>
      <c r="W369" s="414"/>
      <c r="X369" s="414"/>
      <c r="Y369" s="414"/>
      <c r="Z369" s="414"/>
      <c r="AA369" s="414"/>
      <c r="AB369" s="414"/>
    </row>
    <row r="370" spans="1:28" ht="14.25" customHeight="1" x14ac:dyDescent="0.25">
      <c r="A370" s="414"/>
      <c r="B370" s="414"/>
      <c r="C370" s="414"/>
      <c r="D370" s="414"/>
      <c r="E370" s="414"/>
      <c r="F370" s="414"/>
      <c r="G370" s="414"/>
      <c r="H370" s="418"/>
      <c r="I370" s="419"/>
      <c r="J370" s="418"/>
      <c r="K370" s="418"/>
      <c r="L370" s="418"/>
      <c r="M370" s="418"/>
      <c r="N370" s="418"/>
      <c r="O370" s="418"/>
      <c r="P370" s="418"/>
      <c r="Q370" s="418"/>
      <c r="R370" s="418"/>
      <c r="S370" s="418"/>
      <c r="T370" s="418"/>
      <c r="U370" s="418"/>
      <c r="V370" s="414"/>
      <c r="W370" s="414"/>
      <c r="X370" s="414"/>
      <c r="Y370" s="414"/>
      <c r="Z370" s="414"/>
      <c r="AA370" s="414"/>
      <c r="AB370" s="414"/>
    </row>
    <row r="371" spans="1:28" ht="14.25" customHeight="1" x14ac:dyDescent="0.25">
      <c r="A371" s="414"/>
      <c r="B371" s="414"/>
      <c r="C371" s="414"/>
      <c r="D371" s="414"/>
      <c r="E371" s="414"/>
      <c r="F371" s="414"/>
      <c r="G371" s="414"/>
      <c r="H371" s="418"/>
      <c r="I371" s="419"/>
      <c r="J371" s="418"/>
      <c r="K371" s="418"/>
      <c r="L371" s="418"/>
      <c r="M371" s="418"/>
      <c r="N371" s="418"/>
      <c r="O371" s="418"/>
      <c r="P371" s="418"/>
      <c r="Q371" s="418"/>
      <c r="R371" s="418"/>
      <c r="S371" s="418"/>
      <c r="T371" s="418"/>
      <c r="U371" s="418"/>
      <c r="V371" s="414"/>
      <c r="W371" s="414"/>
      <c r="X371" s="414"/>
      <c r="Y371" s="414"/>
      <c r="Z371" s="414"/>
      <c r="AA371" s="414"/>
      <c r="AB371" s="414"/>
    </row>
    <row r="372" spans="1:28" ht="14.25" customHeight="1" x14ac:dyDescent="0.25">
      <c r="A372" s="414"/>
      <c r="B372" s="414"/>
      <c r="C372" s="414"/>
      <c r="D372" s="414"/>
      <c r="E372" s="414"/>
      <c r="F372" s="414"/>
      <c r="G372" s="414"/>
      <c r="H372" s="418"/>
      <c r="I372" s="419"/>
      <c r="J372" s="418"/>
      <c r="K372" s="418"/>
      <c r="L372" s="418"/>
      <c r="M372" s="418"/>
      <c r="N372" s="418"/>
      <c r="O372" s="418"/>
      <c r="P372" s="418"/>
      <c r="Q372" s="418"/>
      <c r="R372" s="418"/>
      <c r="S372" s="418"/>
      <c r="T372" s="418"/>
      <c r="U372" s="418"/>
      <c r="V372" s="414"/>
      <c r="W372" s="414"/>
      <c r="X372" s="414"/>
      <c r="Y372" s="414"/>
      <c r="Z372" s="414"/>
      <c r="AA372" s="414"/>
      <c r="AB372" s="414"/>
    </row>
    <row r="373" spans="1:28" ht="14.25" customHeight="1" x14ac:dyDescent="0.25">
      <c r="A373" s="414"/>
      <c r="B373" s="414"/>
      <c r="C373" s="414"/>
      <c r="D373" s="414"/>
      <c r="E373" s="414"/>
      <c r="F373" s="414"/>
      <c r="G373" s="414"/>
      <c r="H373" s="418"/>
      <c r="I373" s="419"/>
      <c r="J373" s="418"/>
      <c r="K373" s="418"/>
      <c r="L373" s="418"/>
      <c r="M373" s="418"/>
      <c r="N373" s="418"/>
      <c r="O373" s="418"/>
      <c r="P373" s="418"/>
      <c r="Q373" s="418"/>
      <c r="R373" s="418"/>
      <c r="S373" s="418"/>
      <c r="T373" s="418"/>
      <c r="U373" s="418"/>
      <c r="V373" s="414"/>
      <c r="W373" s="414"/>
      <c r="X373" s="414"/>
      <c r="Y373" s="414"/>
      <c r="Z373" s="414"/>
      <c r="AA373" s="414"/>
      <c r="AB373" s="414"/>
    </row>
    <row r="374" spans="1:28" ht="14.25" customHeight="1" x14ac:dyDescent="0.25">
      <c r="A374" s="414"/>
      <c r="B374" s="414"/>
      <c r="C374" s="414"/>
      <c r="D374" s="414"/>
      <c r="E374" s="414"/>
      <c r="F374" s="414"/>
      <c r="G374" s="414"/>
      <c r="H374" s="418"/>
      <c r="I374" s="419"/>
      <c r="J374" s="418"/>
      <c r="K374" s="418"/>
      <c r="L374" s="418"/>
      <c r="M374" s="418"/>
      <c r="N374" s="418"/>
      <c r="O374" s="418"/>
      <c r="P374" s="418"/>
      <c r="Q374" s="418"/>
      <c r="R374" s="418"/>
      <c r="S374" s="418"/>
      <c r="T374" s="418"/>
      <c r="U374" s="418"/>
      <c r="V374" s="414"/>
      <c r="W374" s="414"/>
      <c r="X374" s="414"/>
      <c r="Y374" s="414"/>
      <c r="Z374" s="414"/>
      <c r="AA374" s="414"/>
      <c r="AB374" s="414"/>
    </row>
    <row r="375" spans="1:28" ht="14.25" customHeight="1" x14ac:dyDescent="0.25">
      <c r="A375" s="414"/>
      <c r="B375" s="414"/>
      <c r="C375" s="414"/>
      <c r="D375" s="414"/>
      <c r="E375" s="414"/>
      <c r="F375" s="414"/>
      <c r="G375" s="414"/>
      <c r="H375" s="418"/>
      <c r="I375" s="419"/>
      <c r="J375" s="418"/>
      <c r="K375" s="418"/>
      <c r="L375" s="418"/>
      <c r="M375" s="418"/>
      <c r="N375" s="418"/>
      <c r="O375" s="418"/>
      <c r="P375" s="418"/>
      <c r="Q375" s="418"/>
      <c r="R375" s="418"/>
      <c r="S375" s="418"/>
      <c r="T375" s="418"/>
      <c r="U375" s="418"/>
      <c r="V375" s="414"/>
      <c r="W375" s="414"/>
      <c r="X375" s="414"/>
      <c r="Y375" s="414"/>
      <c r="Z375" s="414"/>
      <c r="AA375" s="414"/>
      <c r="AB375" s="414"/>
    </row>
    <row r="376" spans="1:28" ht="14.25" customHeight="1" x14ac:dyDescent="0.25">
      <c r="A376" s="414"/>
      <c r="B376" s="414"/>
      <c r="C376" s="414"/>
      <c r="D376" s="414"/>
      <c r="E376" s="414"/>
      <c r="F376" s="414"/>
      <c r="G376" s="414"/>
      <c r="H376" s="418"/>
      <c r="I376" s="419"/>
      <c r="J376" s="418"/>
      <c r="K376" s="418"/>
      <c r="L376" s="418"/>
      <c r="M376" s="418"/>
      <c r="N376" s="418"/>
      <c r="O376" s="418"/>
      <c r="P376" s="418"/>
      <c r="Q376" s="418"/>
      <c r="R376" s="418"/>
      <c r="S376" s="418"/>
      <c r="T376" s="418"/>
      <c r="U376" s="418"/>
      <c r="V376" s="414"/>
      <c r="W376" s="414"/>
      <c r="X376" s="414"/>
      <c r="Y376" s="414"/>
      <c r="Z376" s="414"/>
      <c r="AA376" s="414"/>
      <c r="AB376" s="414"/>
    </row>
    <row r="377" spans="1:28" ht="14.25" customHeight="1" x14ac:dyDescent="0.25">
      <c r="A377" s="414"/>
      <c r="B377" s="414"/>
      <c r="C377" s="414"/>
      <c r="D377" s="414"/>
      <c r="E377" s="414"/>
      <c r="F377" s="414"/>
      <c r="G377" s="414"/>
      <c r="H377" s="418"/>
      <c r="I377" s="419"/>
      <c r="J377" s="418"/>
      <c r="K377" s="418"/>
      <c r="L377" s="418"/>
      <c r="M377" s="418"/>
      <c r="N377" s="418"/>
      <c r="O377" s="418"/>
      <c r="P377" s="418"/>
      <c r="Q377" s="418"/>
      <c r="R377" s="418"/>
      <c r="S377" s="418"/>
      <c r="T377" s="418"/>
      <c r="U377" s="418"/>
      <c r="V377" s="414"/>
      <c r="W377" s="414"/>
      <c r="X377" s="414"/>
      <c r="Y377" s="414"/>
      <c r="Z377" s="414"/>
      <c r="AA377" s="414"/>
      <c r="AB377" s="414"/>
    </row>
    <row r="378" spans="1:28" ht="14.25" customHeight="1" x14ac:dyDescent="0.25">
      <c r="A378" s="414"/>
      <c r="B378" s="414"/>
      <c r="C378" s="414"/>
      <c r="D378" s="414"/>
      <c r="E378" s="414"/>
      <c r="F378" s="414"/>
      <c r="G378" s="414"/>
      <c r="H378" s="418"/>
      <c r="I378" s="419"/>
      <c r="J378" s="418"/>
      <c r="K378" s="418"/>
      <c r="L378" s="418"/>
      <c r="M378" s="418"/>
      <c r="N378" s="418"/>
      <c r="O378" s="418"/>
      <c r="P378" s="418"/>
      <c r="Q378" s="418"/>
      <c r="R378" s="418"/>
      <c r="S378" s="418"/>
      <c r="T378" s="418"/>
      <c r="U378" s="418"/>
      <c r="V378" s="414"/>
      <c r="W378" s="414"/>
      <c r="X378" s="414"/>
      <c r="Y378" s="414"/>
      <c r="Z378" s="414"/>
      <c r="AA378" s="414"/>
      <c r="AB378" s="414"/>
    </row>
    <row r="379" spans="1:28" ht="14.25" customHeight="1" x14ac:dyDescent="0.25">
      <c r="A379" s="414"/>
      <c r="B379" s="414"/>
      <c r="C379" s="414"/>
      <c r="D379" s="414"/>
      <c r="E379" s="414"/>
      <c r="F379" s="414"/>
      <c r="G379" s="414"/>
      <c r="H379" s="418"/>
      <c r="I379" s="419"/>
      <c r="J379" s="418"/>
      <c r="K379" s="418"/>
      <c r="L379" s="418"/>
      <c r="M379" s="418"/>
      <c r="N379" s="418"/>
      <c r="O379" s="418"/>
      <c r="P379" s="418"/>
      <c r="Q379" s="418"/>
      <c r="R379" s="418"/>
      <c r="S379" s="418"/>
      <c r="T379" s="418"/>
      <c r="U379" s="418"/>
      <c r="V379" s="414"/>
      <c r="W379" s="414"/>
      <c r="X379" s="414"/>
      <c r="Y379" s="414"/>
      <c r="Z379" s="414"/>
      <c r="AA379" s="414"/>
      <c r="AB379" s="414"/>
    </row>
    <row r="380" spans="1:28" ht="14.25" customHeight="1" x14ac:dyDescent="0.25">
      <c r="A380" s="414"/>
      <c r="B380" s="414"/>
      <c r="C380" s="414"/>
      <c r="D380" s="414"/>
      <c r="E380" s="414"/>
      <c r="F380" s="414"/>
      <c r="G380" s="414"/>
      <c r="H380" s="418"/>
      <c r="I380" s="419"/>
      <c r="J380" s="418"/>
      <c r="K380" s="418"/>
      <c r="L380" s="418"/>
      <c r="M380" s="418"/>
      <c r="N380" s="418"/>
      <c r="O380" s="418"/>
      <c r="P380" s="418"/>
      <c r="Q380" s="418"/>
      <c r="R380" s="418"/>
      <c r="S380" s="418"/>
      <c r="T380" s="418"/>
      <c r="U380" s="418"/>
      <c r="V380" s="414"/>
      <c r="W380" s="414"/>
      <c r="X380" s="414"/>
      <c r="Y380" s="414"/>
      <c r="Z380" s="414"/>
      <c r="AA380" s="414"/>
      <c r="AB380" s="414"/>
    </row>
    <row r="381" spans="1:28" ht="14.25" customHeight="1" x14ac:dyDescent="0.25">
      <c r="A381" s="414"/>
      <c r="B381" s="414"/>
      <c r="C381" s="414"/>
      <c r="D381" s="414"/>
      <c r="E381" s="414"/>
      <c r="F381" s="414"/>
      <c r="G381" s="414"/>
      <c r="H381" s="418"/>
      <c r="I381" s="419"/>
      <c r="J381" s="418"/>
      <c r="K381" s="418"/>
      <c r="L381" s="418"/>
      <c r="M381" s="418"/>
      <c r="N381" s="418"/>
      <c r="O381" s="418"/>
      <c r="P381" s="418"/>
      <c r="Q381" s="418"/>
      <c r="R381" s="418"/>
      <c r="S381" s="418"/>
      <c r="T381" s="418"/>
      <c r="U381" s="418"/>
      <c r="V381" s="414"/>
      <c r="W381" s="414"/>
      <c r="X381" s="414"/>
      <c r="Y381" s="414"/>
      <c r="Z381" s="414"/>
      <c r="AA381" s="414"/>
      <c r="AB381" s="414"/>
    </row>
    <row r="382" spans="1:28" ht="14.25" customHeight="1" x14ac:dyDescent="0.25">
      <c r="A382" s="414"/>
      <c r="B382" s="414"/>
      <c r="C382" s="414"/>
      <c r="D382" s="414"/>
      <c r="E382" s="414"/>
      <c r="F382" s="414"/>
      <c r="G382" s="414"/>
      <c r="H382" s="418"/>
      <c r="I382" s="419"/>
      <c r="J382" s="418"/>
      <c r="K382" s="418"/>
      <c r="L382" s="418"/>
      <c r="M382" s="418"/>
      <c r="N382" s="418"/>
      <c r="O382" s="418"/>
      <c r="P382" s="418"/>
      <c r="Q382" s="418"/>
      <c r="R382" s="418"/>
      <c r="S382" s="418"/>
      <c r="T382" s="418"/>
      <c r="U382" s="418"/>
      <c r="V382" s="414"/>
      <c r="W382" s="414"/>
      <c r="X382" s="414"/>
      <c r="Y382" s="414"/>
      <c r="Z382" s="414"/>
      <c r="AA382" s="414"/>
      <c r="AB382" s="414"/>
    </row>
    <row r="383" spans="1:28" ht="14.25" customHeight="1" x14ac:dyDescent="0.25">
      <c r="A383" s="414"/>
      <c r="B383" s="414"/>
      <c r="C383" s="414"/>
      <c r="D383" s="414"/>
      <c r="E383" s="414"/>
      <c r="F383" s="414"/>
      <c r="G383" s="414"/>
      <c r="H383" s="418"/>
      <c r="I383" s="419"/>
      <c r="J383" s="418"/>
      <c r="K383" s="418"/>
      <c r="L383" s="418"/>
      <c r="M383" s="418"/>
      <c r="N383" s="418"/>
      <c r="O383" s="418"/>
      <c r="P383" s="418"/>
      <c r="Q383" s="418"/>
      <c r="R383" s="418"/>
      <c r="S383" s="418"/>
      <c r="T383" s="418"/>
      <c r="U383" s="418"/>
      <c r="V383" s="414"/>
      <c r="W383" s="414"/>
      <c r="X383" s="414"/>
      <c r="Y383" s="414"/>
      <c r="Z383" s="414"/>
      <c r="AA383" s="414"/>
      <c r="AB383" s="414"/>
    </row>
    <row r="384" spans="1:28" ht="14.25" customHeight="1" x14ac:dyDescent="0.25">
      <c r="A384" s="414"/>
      <c r="B384" s="414"/>
      <c r="C384" s="414"/>
      <c r="D384" s="414"/>
      <c r="E384" s="414"/>
      <c r="F384" s="414"/>
      <c r="G384" s="414"/>
      <c r="H384" s="418"/>
      <c r="I384" s="419"/>
      <c r="J384" s="418"/>
      <c r="K384" s="418"/>
      <c r="L384" s="418"/>
      <c r="M384" s="418"/>
      <c r="N384" s="418"/>
      <c r="O384" s="418"/>
      <c r="P384" s="418"/>
      <c r="Q384" s="418"/>
      <c r="R384" s="418"/>
      <c r="S384" s="418"/>
      <c r="T384" s="418"/>
      <c r="U384" s="418"/>
      <c r="V384" s="414"/>
      <c r="W384" s="414"/>
      <c r="X384" s="414"/>
      <c r="Y384" s="414"/>
      <c r="Z384" s="414"/>
      <c r="AA384" s="414"/>
      <c r="AB384" s="414"/>
    </row>
    <row r="385" spans="1:28" ht="14.25" customHeight="1" x14ac:dyDescent="0.25">
      <c r="A385" s="414"/>
      <c r="B385" s="414"/>
      <c r="C385" s="414"/>
      <c r="D385" s="414"/>
      <c r="E385" s="414"/>
      <c r="F385" s="414"/>
      <c r="G385" s="414"/>
      <c r="H385" s="418"/>
      <c r="I385" s="419"/>
      <c r="J385" s="418"/>
      <c r="K385" s="418"/>
      <c r="L385" s="418"/>
      <c r="M385" s="418"/>
      <c r="N385" s="418"/>
      <c r="O385" s="418"/>
      <c r="P385" s="418"/>
      <c r="Q385" s="418"/>
      <c r="R385" s="418"/>
      <c r="S385" s="418"/>
      <c r="T385" s="418"/>
      <c r="U385" s="418"/>
      <c r="V385" s="414"/>
      <c r="W385" s="414"/>
      <c r="X385" s="414"/>
      <c r="Y385" s="414"/>
      <c r="Z385" s="414"/>
      <c r="AA385" s="414"/>
      <c r="AB385" s="414"/>
    </row>
    <row r="386" spans="1:28" ht="14.25" customHeight="1" x14ac:dyDescent="0.25">
      <c r="A386" s="414"/>
      <c r="B386" s="414"/>
      <c r="C386" s="414"/>
      <c r="D386" s="414"/>
      <c r="E386" s="414"/>
      <c r="F386" s="414"/>
      <c r="G386" s="414"/>
      <c r="H386" s="418"/>
      <c r="I386" s="419"/>
      <c r="J386" s="418"/>
      <c r="K386" s="418"/>
      <c r="L386" s="418"/>
      <c r="M386" s="418"/>
      <c r="N386" s="418"/>
      <c r="O386" s="418"/>
      <c r="P386" s="418"/>
      <c r="Q386" s="418"/>
      <c r="R386" s="418"/>
      <c r="S386" s="418"/>
      <c r="T386" s="418"/>
      <c r="U386" s="418"/>
      <c r="V386" s="414"/>
      <c r="W386" s="414"/>
      <c r="X386" s="414"/>
      <c r="Y386" s="414"/>
      <c r="Z386" s="414"/>
      <c r="AA386" s="414"/>
      <c r="AB386" s="414"/>
    </row>
    <row r="387" spans="1:28" ht="14.25" customHeight="1" x14ac:dyDescent="0.25">
      <c r="A387" s="414"/>
      <c r="B387" s="414"/>
      <c r="C387" s="414"/>
      <c r="D387" s="414"/>
      <c r="E387" s="414"/>
      <c r="F387" s="414"/>
      <c r="G387" s="414"/>
      <c r="H387" s="418"/>
      <c r="I387" s="419"/>
      <c r="J387" s="418"/>
      <c r="K387" s="418"/>
      <c r="L387" s="418"/>
      <c r="M387" s="418"/>
      <c r="N387" s="418"/>
      <c r="O387" s="418"/>
      <c r="P387" s="418"/>
      <c r="Q387" s="418"/>
      <c r="R387" s="418"/>
      <c r="S387" s="418"/>
      <c r="T387" s="418"/>
      <c r="U387" s="418"/>
      <c r="V387" s="414"/>
      <c r="W387" s="414"/>
      <c r="X387" s="414"/>
      <c r="Y387" s="414"/>
      <c r="Z387" s="414"/>
      <c r="AA387" s="414"/>
      <c r="AB387" s="414"/>
    </row>
    <row r="388" spans="1:28" ht="14.25" customHeight="1" x14ac:dyDescent="0.25">
      <c r="A388" s="414"/>
      <c r="B388" s="414"/>
      <c r="C388" s="414"/>
      <c r="D388" s="414"/>
      <c r="E388" s="414"/>
      <c r="F388" s="414"/>
      <c r="G388" s="414"/>
      <c r="H388" s="418"/>
      <c r="I388" s="419"/>
      <c r="J388" s="418"/>
      <c r="K388" s="418"/>
      <c r="L388" s="418"/>
      <c r="M388" s="418"/>
      <c r="N388" s="418"/>
      <c r="O388" s="418"/>
      <c r="P388" s="418"/>
      <c r="Q388" s="418"/>
      <c r="R388" s="418"/>
      <c r="S388" s="418"/>
      <c r="T388" s="418"/>
      <c r="U388" s="418"/>
      <c r="V388" s="414"/>
      <c r="W388" s="414"/>
      <c r="X388" s="414"/>
      <c r="Y388" s="414"/>
      <c r="Z388" s="414"/>
      <c r="AA388" s="414"/>
      <c r="AB388" s="414"/>
    </row>
    <row r="389" spans="1:28" ht="14.25" customHeight="1" x14ac:dyDescent="0.25">
      <c r="A389" s="414"/>
      <c r="B389" s="414"/>
      <c r="C389" s="414"/>
      <c r="D389" s="414"/>
      <c r="E389" s="414"/>
      <c r="F389" s="414"/>
      <c r="G389" s="414"/>
      <c r="H389" s="418"/>
      <c r="I389" s="419"/>
      <c r="J389" s="418"/>
      <c r="K389" s="418"/>
      <c r="L389" s="418"/>
      <c r="M389" s="418"/>
      <c r="N389" s="418"/>
      <c r="O389" s="418"/>
      <c r="P389" s="418"/>
      <c r="Q389" s="418"/>
      <c r="R389" s="418"/>
      <c r="S389" s="418"/>
      <c r="T389" s="418"/>
      <c r="U389" s="418"/>
      <c r="V389" s="414"/>
      <c r="W389" s="414"/>
      <c r="X389" s="414"/>
      <c r="Y389" s="414"/>
      <c r="Z389" s="414"/>
      <c r="AA389" s="414"/>
      <c r="AB389" s="414"/>
    </row>
    <row r="390" spans="1:28" ht="14.25" customHeight="1" x14ac:dyDescent="0.25">
      <c r="A390" s="414"/>
      <c r="B390" s="414"/>
      <c r="C390" s="414"/>
      <c r="D390" s="414"/>
      <c r="E390" s="414"/>
      <c r="F390" s="414"/>
      <c r="G390" s="414"/>
      <c r="H390" s="418"/>
      <c r="I390" s="419"/>
      <c r="J390" s="418"/>
      <c r="K390" s="418"/>
      <c r="L390" s="418"/>
      <c r="M390" s="418"/>
      <c r="N390" s="418"/>
      <c r="O390" s="418"/>
      <c r="P390" s="418"/>
      <c r="Q390" s="418"/>
      <c r="R390" s="418"/>
      <c r="S390" s="418"/>
      <c r="T390" s="418"/>
      <c r="U390" s="418"/>
      <c r="V390" s="414"/>
      <c r="W390" s="414"/>
      <c r="X390" s="414"/>
      <c r="Y390" s="414"/>
      <c r="Z390" s="414"/>
      <c r="AA390" s="414"/>
      <c r="AB390" s="414"/>
    </row>
    <row r="391" spans="1:28" ht="14.25" customHeight="1" x14ac:dyDescent="0.25">
      <c r="A391" s="414"/>
      <c r="B391" s="414"/>
      <c r="C391" s="414"/>
      <c r="D391" s="414"/>
      <c r="E391" s="414"/>
      <c r="F391" s="414"/>
      <c r="G391" s="414"/>
      <c r="H391" s="418"/>
      <c r="I391" s="419"/>
      <c r="J391" s="418"/>
      <c r="K391" s="418"/>
      <c r="L391" s="418"/>
      <c r="M391" s="418"/>
      <c r="N391" s="418"/>
      <c r="O391" s="418"/>
      <c r="P391" s="418"/>
      <c r="Q391" s="418"/>
      <c r="R391" s="418"/>
      <c r="S391" s="418"/>
      <c r="T391" s="418"/>
      <c r="U391" s="418"/>
      <c r="V391" s="414"/>
      <c r="W391" s="414"/>
      <c r="X391" s="414"/>
      <c r="Y391" s="414"/>
      <c r="Z391" s="414"/>
      <c r="AA391" s="414"/>
      <c r="AB391" s="414"/>
    </row>
    <row r="392" spans="1:28" ht="14.25" customHeight="1" x14ac:dyDescent="0.25">
      <c r="A392" s="414"/>
      <c r="B392" s="414"/>
      <c r="C392" s="414"/>
      <c r="D392" s="414"/>
      <c r="E392" s="414"/>
      <c r="F392" s="414"/>
      <c r="G392" s="414"/>
      <c r="H392" s="418"/>
      <c r="I392" s="419"/>
      <c r="J392" s="418"/>
      <c r="K392" s="418"/>
      <c r="L392" s="418"/>
      <c r="M392" s="418"/>
      <c r="N392" s="418"/>
      <c r="O392" s="418"/>
      <c r="P392" s="418"/>
      <c r="Q392" s="418"/>
      <c r="R392" s="418"/>
      <c r="S392" s="418"/>
      <c r="T392" s="418"/>
      <c r="U392" s="418"/>
      <c r="V392" s="414"/>
      <c r="W392" s="414"/>
      <c r="X392" s="414"/>
      <c r="Y392" s="414"/>
      <c r="Z392" s="414"/>
      <c r="AA392" s="414"/>
      <c r="AB392" s="414"/>
    </row>
    <row r="393" spans="1:28" ht="14.25" customHeight="1" x14ac:dyDescent="0.25">
      <c r="A393" s="414"/>
      <c r="B393" s="414"/>
      <c r="C393" s="414"/>
      <c r="D393" s="414"/>
      <c r="E393" s="414"/>
      <c r="F393" s="414"/>
      <c r="G393" s="414"/>
      <c r="H393" s="418"/>
      <c r="I393" s="419"/>
      <c r="J393" s="418"/>
      <c r="K393" s="418"/>
      <c r="L393" s="418"/>
      <c r="M393" s="418"/>
      <c r="N393" s="418"/>
      <c r="O393" s="418"/>
      <c r="P393" s="418"/>
      <c r="Q393" s="418"/>
      <c r="R393" s="418"/>
      <c r="S393" s="418"/>
      <c r="T393" s="418"/>
      <c r="U393" s="418"/>
      <c r="V393" s="414"/>
      <c r="W393" s="414"/>
      <c r="X393" s="414"/>
      <c r="Y393" s="414"/>
      <c r="Z393" s="414"/>
      <c r="AA393" s="414"/>
      <c r="AB393" s="414"/>
    </row>
    <row r="394" spans="1:28" ht="14.25" customHeight="1" x14ac:dyDescent="0.25">
      <c r="A394" s="414"/>
      <c r="B394" s="414"/>
      <c r="C394" s="414"/>
      <c r="D394" s="414"/>
      <c r="E394" s="414"/>
      <c r="F394" s="414"/>
      <c r="G394" s="414"/>
      <c r="H394" s="418"/>
      <c r="I394" s="419"/>
      <c r="J394" s="418"/>
      <c r="K394" s="418"/>
      <c r="L394" s="418"/>
      <c r="M394" s="418"/>
      <c r="N394" s="418"/>
      <c r="O394" s="418"/>
      <c r="P394" s="418"/>
      <c r="Q394" s="418"/>
      <c r="R394" s="418"/>
      <c r="S394" s="418"/>
      <c r="T394" s="418"/>
      <c r="U394" s="418"/>
      <c r="V394" s="414"/>
      <c r="W394" s="414"/>
      <c r="X394" s="414"/>
      <c r="Y394" s="414"/>
      <c r="Z394" s="414"/>
      <c r="AA394" s="414"/>
      <c r="AB394" s="414"/>
    </row>
    <row r="395" spans="1:28" ht="14.25" customHeight="1" x14ac:dyDescent="0.25">
      <c r="A395" s="414"/>
      <c r="B395" s="414"/>
      <c r="C395" s="414"/>
      <c r="D395" s="414"/>
      <c r="E395" s="414"/>
      <c r="F395" s="414"/>
      <c r="G395" s="414"/>
      <c r="H395" s="418"/>
      <c r="I395" s="419"/>
      <c r="J395" s="418"/>
      <c r="K395" s="418"/>
      <c r="L395" s="418"/>
      <c r="M395" s="418"/>
      <c r="N395" s="418"/>
      <c r="O395" s="418"/>
      <c r="P395" s="418"/>
      <c r="Q395" s="418"/>
      <c r="R395" s="418"/>
      <c r="S395" s="418"/>
      <c r="T395" s="418"/>
      <c r="U395" s="418"/>
      <c r="V395" s="414"/>
      <c r="W395" s="414"/>
      <c r="X395" s="414"/>
      <c r="Y395" s="414"/>
      <c r="Z395" s="414"/>
      <c r="AA395" s="414"/>
      <c r="AB395" s="414"/>
    </row>
    <row r="396" spans="1:28" ht="14.25" customHeight="1" x14ac:dyDescent="0.25">
      <c r="A396" s="414"/>
      <c r="B396" s="414"/>
      <c r="C396" s="414"/>
      <c r="D396" s="414"/>
      <c r="E396" s="414"/>
      <c r="F396" s="414"/>
      <c r="G396" s="414"/>
      <c r="H396" s="418"/>
      <c r="I396" s="419"/>
      <c r="J396" s="418"/>
      <c r="K396" s="418"/>
      <c r="L396" s="418"/>
      <c r="M396" s="418"/>
      <c r="N396" s="418"/>
      <c r="O396" s="418"/>
      <c r="P396" s="418"/>
      <c r="Q396" s="418"/>
      <c r="R396" s="418"/>
      <c r="S396" s="418"/>
      <c r="T396" s="418"/>
      <c r="U396" s="418"/>
      <c r="V396" s="414"/>
      <c r="W396" s="414"/>
      <c r="X396" s="414"/>
      <c r="Y396" s="414"/>
      <c r="Z396" s="414"/>
      <c r="AA396" s="414"/>
      <c r="AB396" s="414"/>
    </row>
    <row r="397" spans="1:28" ht="14.25" customHeight="1" x14ac:dyDescent="0.25">
      <c r="A397" s="414"/>
      <c r="B397" s="414"/>
      <c r="C397" s="414"/>
      <c r="D397" s="414"/>
      <c r="E397" s="414"/>
      <c r="F397" s="414"/>
      <c r="G397" s="414"/>
      <c r="H397" s="418"/>
      <c r="I397" s="419"/>
      <c r="J397" s="418"/>
      <c r="K397" s="418"/>
      <c r="L397" s="418"/>
      <c r="M397" s="418"/>
      <c r="N397" s="418"/>
      <c r="O397" s="418"/>
      <c r="P397" s="418"/>
      <c r="Q397" s="418"/>
      <c r="R397" s="418"/>
      <c r="S397" s="418"/>
      <c r="T397" s="418"/>
      <c r="U397" s="418"/>
      <c r="V397" s="414"/>
      <c r="W397" s="414"/>
      <c r="X397" s="414"/>
      <c r="Y397" s="414"/>
      <c r="Z397" s="414"/>
      <c r="AA397" s="414"/>
      <c r="AB397" s="414"/>
    </row>
    <row r="398" spans="1:28" ht="14.25" customHeight="1" x14ac:dyDescent="0.25">
      <c r="A398" s="414"/>
      <c r="B398" s="414"/>
      <c r="C398" s="414"/>
      <c r="D398" s="414"/>
      <c r="E398" s="414"/>
      <c r="F398" s="414"/>
      <c r="G398" s="414"/>
      <c r="H398" s="418"/>
      <c r="I398" s="419"/>
      <c r="J398" s="418"/>
      <c r="K398" s="418"/>
      <c r="L398" s="418"/>
      <c r="M398" s="418"/>
      <c r="N398" s="418"/>
      <c r="O398" s="418"/>
      <c r="P398" s="418"/>
      <c r="Q398" s="418"/>
      <c r="R398" s="418"/>
      <c r="S398" s="418"/>
      <c r="T398" s="418"/>
      <c r="U398" s="418"/>
      <c r="V398" s="414"/>
      <c r="W398" s="414"/>
      <c r="X398" s="414"/>
      <c r="Y398" s="414"/>
      <c r="Z398" s="414"/>
      <c r="AA398" s="414"/>
      <c r="AB398" s="414"/>
    </row>
    <row r="399" spans="1:28" ht="14.25" customHeight="1" x14ac:dyDescent="0.25">
      <c r="A399" s="414"/>
      <c r="B399" s="414"/>
      <c r="C399" s="414"/>
      <c r="D399" s="414"/>
      <c r="E399" s="414"/>
      <c r="F399" s="414"/>
      <c r="G399" s="414"/>
      <c r="H399" s="418"/>
      <c r="I399" s="419"/>
      <c r="J399" s="418"/>
      <c r="K399" s="418"/>
      <c r="L399" s="418"/>
      <c r="M399" s="418"/>
      <c r="N399" s="418"/>
      <c r="O399" s="418"/>
      <c r="P399" s="418"/>
      <c r="Q399" s="418"/>
      <c r="R399" s="418"/>
      <c r="S399" s="418"/>
      <c r="T399" s="418"/>
      <c r="U399" s="418"/>
      <c r="V399" s="414"/>
      <c r="W399" s="414"/>
      <c r="X399" s="414"/>
      <c r="Y399" s="414"/>
      <c r="Z399" s="414"/>
      <c r="AA399" s="414"/>
      <c r="AB399" s="414"/>
    </row>
    <row r="400" spans="1:28" ht="14.25" customHeight="1" x14ac:dyDescent="0.25">
      <c r="A400" s="414"/>
      <c r="B400" s="414"/>
      <c r="C400" s="414"/>
      <c r="D400" s="414"/>
      <c r="E400" s="414"/>
      <c r="F400" s="414"/>
      <c r="G400" s="414"/>
      <c r="H400" s="418"/>
      <c r="I400" s="419"/>
      <c r="J400" s="418"/>
      <c r="K400" s="418"/>
      <c r="L400" s="418"/>
      <c r="M400" s="418"/>
      <c r="N400" s="418"/>
      <c r="O400" s="418"/>
      <c r="P400" s="418"/>
      <c r="Q400" s="418"/>
      <c r="R400" s="418"/>
      <c r="S400" s="418"/>
      <c r="T400" s="418"/>
      <c r="U400" s="418"/>
      <c r="V400" s="414"/>
      <c r="W400" s="414"/>
      <c r="X400" s="414"/>
      <c r="Y400" s="414"/>
      <c r="Z400" s="414"/>
      <c r="AA400" s="414"/>
      <c r="AB400" s="414"/>
    </row>
    <row r="401" spans="1:28" ht="14.25" customHeight="1" x14ac:dyDescent="0.25">
      <c r="A401" s="414"/>
      <c r="B401" s="414"/>
      <c r="C401" s="414"/>
      <c r="D401" s="414"/>
      <c r="E401" s="414"/>
      <c r="F401" s="414"/>
      <c r="G401" s="414"/>
      <c r="H401" s="418"/>
      <c r="I401" s="419"/>
      <c r="J401" s="418"/>
      <c r="K401" s="418"/>
      <c r="L401" s="418"/>
      <c r="M401" s="418"/>
      <c r="N401" s="418"/>
      <c r="O401" s="418"/>
      <c r="P401" s="418"/>
      <c r="Q401" s="418"/>
      <c r="R401" s="418"/>
      <c r="S401" s="418"/>
      <c r="T401" s="418"/>
      <c r="U401" s="418"/>
      <c r="V401" s="414"/>
      <c r="W401" s="414"/>
      <c r="X401" s="414"/>
      <c r="Y401" s="414"/>
      <c r="Z401" s="414"/>
      <c r="AA401" s="414"/>
      <c r="AB401" s="414"/>
    </row>
    <row r="402" spans="1:28" ht="14.25" customHeight="1" x14ac:dyDescent="0.25">
      <c r="A402" s="414"/>
      <c r="B402" s="414"/>
      <c r="C402" s="414"/>
      <c r="D402" s="414"/>
      <c r="E402" s="414"/>
      <c r="F402" s="414"/>
      <c r="G402" s="414"/>
      <c r="H402" s="418"/>
      <c r="I402" s="419"/>
      <c r="J402" s="418"/>
      <c r="K402" s="418"/>
      <c r="L402" s="418"/>
      <c r="M402" s="418"/>
      <c r="N402" s="418"/>
      <c r="O402" s="418"/>
      <c r="P402" s="418"/>
      <c r="Q402" s="418"/>
      <c r="R402" s="418"/>
      <c r="S402" s="418"/>
      <c r="T402" s="418"/>
      <c r="U402" s="418"/>
      <c r="V402" s="414"/>
      <c r="W402" s="414"/>
      <c r="X402" s="414"/>
      <c r="Y402" s="414"/>
      <c r="Z402" s="414"/>
      <c r="AA402" s="414"/>
      <c r="AB402" s="414"/>
    </row>
    <row r="403" spans="1:28" ht="14.25" customHeight="1" x14ac:dyDescent="0.25">
      <c r="A403" s="414"/>
      <c r="B403" s="414"/>
      <c r="C403" s="414"/>
      <c r="D403" s="414"/>
      <c r="E403" s="414"/>
      <c r="F403" s="414"/>
      <c r="G403" s="414"/>
      <c r="H403" s="418"/>
      <c r="I403" s="419"/>
      <c r="J403" s="418"/>
      <c r="K403" s="418"/>
      <c r="L403" s="418"/>
      <c r="M403" s="418"/>
      <c r="N403" s="418"/>
      <c r="O403" s="418"/>
      <c r="P403" s="418"/>
      <c r="Q403" s="418"/>
      <c r="R403" s="418"/>
      <c r="S403" s="418"/>
      <c r="T403" s="418"/>
      <c r="U403" s="418"/>
      <c r="V403" s="414"/>
      <c r="W403" s="414"/>
      <c r="X403" s="414"/>
      <c r="Y403" s="414"/>
      <c r="Z403" s="414"/>
      <c r="AA403" s="414"/>
      <c r="AB403" s="414"/>
    </row>
    <row r="404" spans="1:28" ht="14.25" customHeight="1" x14ac:dyDescent="0.25">
      <c r="A404" s="414"/>
      <c r="B404" s="414"/>
      <c r="C404" s="414"/>
      <c r="D404" s="414"/>
      <c r="E404" s="414"/>
      <c r="F404" s="414"/>
      <c r="G404" s="414"/>
      <c r="H404" s="418"/>
      <c r="I404" s="419"/>
      <c r="J404" s="418"/>
      <c r="K404" s="418"/>
      <c r="L404" s="418"/>
      <c r="M404" s="418"/>
      <c r="N404" s="418"/>
      <c r="O404" s="418"/>
      <c r="P404" s="418"/>
      <c r="Q404" s="418"/>
      <c r="R404" s="418"/>
      <c r="S404" s="418"/>
      <c r="T404" s="418"/>
      <c r="U404" s="418"/>
      <c r="V404" s="414"/>
      <c r="W404" s="414"/>
      <c r="X404" s="414"/>
      <c r="Y404" s="414"/>
      <c r="Z404" s="414"/>
      <c r="AA404" s="414"/>
      <c r="AB404" s="414"/>
    </row>
    <row r="405" spans="1:28" ht="14.25" customHeight="1" x14ac:dyDescent="0.25">
      <c r="A405" s="414"/>
      <c r="B405" s="414"/>
      <c r="C405" s="414"/>
      <c r="D405" s="414"/>
      <c r="E405" s="414"/>
      <c r="F405" s="414"/>
      <c r="G405" s="414"/>
      <c r="H405" s="418"/>
      <c r="I405" s="419"/>
      <c r="J405" s="418"/>
      <c r="K405" s="418"/>
      <c r="L405" s="418"/>
      <c r="M405" s="418"/>
      <c r="N405" s="418"/>
      <c r="O405" s="418"/>
      <c r="P405" s="418"/>
      <c r="Q405" s="418"/>
      <c r="R405" s="418"/>
      <c r="S405" s="418"/>
      <c r="T405" s="418"/>
      <c r="U405" s="418"/>
      <c r="V405" s="414"/>
      <c r="W405" s="414"/>
      <c r="X405" s="414"/>
      <c r="Y405" s="414"/>
      <c r="Z405" s="414"/>
      <c r="AA405" s="414"/>
      <c r="AB405" s="414"/>
    </row>
    <row r="406" spans="1:28" ht="14.25" customHeight="1" x14ac:dyDescent="0.25">
      <c r="A406" s="414"/>
      <c r="B406" s="414"/>
      <c r="C406" s="414"/>
      <c r="D406" s="414"/>
      <c r="E406" s="414"/>
      <c r="F406" s="414"/>
      <c r="G406" s="414"/>
      <c r="H406" s="418"/>
      <c r="I406" s="419"/>
      <c r="J406" s="418"/>
      <c r="K406" s="418"/>
      <c r="L406" s="418"/>
      <c r="M406" s="418"/>
      <c r="N406" s="418"/>
      <c r="O406" s="418"/>
      <c r="P406" s="418"/>
      <c r="Q406" s="418"/>
      <c r="R406" s="418"/>
      <c r="S406" s="418"/>
      <c r="T406" s="418"/>
      <c r="U406" s="418"/>
      <c r="V406" s="414"/>
      <c r="W406" s="414"/>
      <c r="X406" s="414"/>
      <c r="Y406" s="414"/>
      <c r="Z406" s="414"/>
      <c r="AA406" s="414"/>
      <c r="AB406" s="414"/>
    </row>
    <row r="407" spans="1:28" ht="14.25" customHeight="1" x14ac:dyDescent="0.25">
      <c r="A407" s="414"/>
      <c r="B407" s="414"/>
      <c r="C407" s="414"/>
      <c r="D407" s="414"/>
      <c r="E407" s="414"/>
      <c r="F407" s="414"/>
      <c r="G407" s="414"/>
      <c r="H407" s="418"/>
      <c r="I407" s="419"/>
      <c r="J407" s="418"/>
      <c r="K407" s="418"/>
      <c r="L407" s="418"/>
      <c r="M407" s="418"/>
      <c r="N407" s="418"/>
      <c r="O407" s="418"/>
      <c r="P407" s="418"/>
      <c r="Q407" s="418"/>
      <c r="R407" s="418"/>
      <c r="S407" s="418"/>
      <c r="T407" s="418"/>
      <c r="U407" s="418"/>
      <c r="V407" s="414"/>
      <c r="W407" s="414"/>
      <c r="X407" s="414"/>
      <c r="Y407" s="414"/>
      <c r="Z407" s="414"/>
      <c r="AA407" s="414"/>
      <c r="AB407" s="414"/>
    </row>
    <row r="408" spans="1:28" ht="14.25" customHeight="1" x14ac:dyDescent="0.25">
      <c r="A408" s="414"/>
      <c r="B408" s="414"/>
      <c r="C408" s="414"/>
      <c r="D408" s="414"/>
      <c r="E408" s="414"/>
      <c r="F408" s="414"/>
      <c r="G408" s="414"/>
      <c r="H408" s="418"/>
      <c r="I408" s="419"/>
      <c r="J408" s="418"/>
      <c r="K408" s="418"/>
      <c r="L408" s="418"/>
      <c r="M408" s="418"/>
      <c r="N408" s="418"/>
      <c r="O408" s="418"/>
      <c r="P408" s="418"/>
      <c r="Q408" s="418"/>
      <c r="R408" s="418"/>
      <c r="S408" s="418"/>
      <c r="T408" s="418"/>
      <c r="U408" s="418"/>
      <c r="V408" s="414"/>
      <c r="W408" s="414"/>
      <c r="X408" s="414"/>
      <c r="Y408" s="414"/>
      <c r="Z408" s="414"/>
      <c r="AA408" s="414"/>
      <c r="AB408" s="414"/>
    </row>
    <row r="409" spans="1:28" ht="14.25" customHeight="1" x14ac:dyDescent="0.25">
      <c r="A409" s="414"/>
      <c r="B409" s="414"/>
      <c r="C409" s="414"/>
      <c r="D409" s="414"/>
      <c r="E409" s="414"/>
      <c r="F409" s="414"/>
      <c r="G409" s="414"/>
      <c r="H409" s="418"/>
      <c r="I409" s="419"/>
      <c r="J409" s="418"/>
      <c r="K409" s="418"/>
      <c r="L409" s="418"/>
      <c r="M409" s="418"/>
      <c r="N409" s="418"/>
      <c r="O409" s="418"/>
      <c r="P409" s="418"/>
      <c r="Q409" s="418"/>
      <c r="R409" s="418"/>
      <c r="S409" s="418"/>
      <c r="T409" s="418"/>
      <c r="U409" s="418"/>
      <c r="V409" s="414"/>
      <c r="W409" s="414"/>
      <c r="X409" s="414"/>
      <c r="Y409" s="414"/>
      <c r="Z409" s="414"/>
      <c r="AA409" s="414"/>
      <c r="AB409" s="414"/>
    </row>
    <row r="410" spans="1:28" ht="14.25" customHeight="1" x14ac:dyDescent="0.25">
      <c r="A410" s="414"/>
      <c r="B410" s="414"/>
      <c r="C410" s="414"/>
      <c r="D410" s="414"/>
      <c r="E410" s="414"/>
      <c r="F410" s="414"/>
      <c r="G410" s="414"/>
      <c r="H410" s="418"/>
      <c r="I410" s="419"/>
      <c r="J410" s="418"/>
      <c r="K410" s="418"/>
      <c r="L410" s="418"/>
      <c r="M410" s="418"/>
      <c r="N410" s="418"/>
      <c r="O410" s="418"/>
      <c r="P410" s="418"/>
      <c r="Q410" s="418"/>
      <c r="R410" s="418"/>
      <c r="S410" s="418"/>
      <c r="T410" s="418"/>
      <c r="U410" s="418"/>
      <c r="V410" s="414"/>
      <c r="W410" s="414"/>
      <c r="X410" s="414"/>
      <c r="Y410" s="414"/>
      <c r="Z410" s="414"/>
      <c r="AA410" s="414"/>
      <c r="AB410" s="414"/>
    </row>
    <row r="411" spans="1:28" ht="14.25" customHeight="1" x14ac:dyDescent="0.25">
      <c r="A411" s="414"/>
      <c r="B411" s="414"/>
      <c r="C411" s="414"/>
      <c r="D411" s="414"/>
      <c r="E411" s="414"/>
      <c r="F411" s="414"/>
      <c r="G411" s="414"/>
      <c r="H411" s="418"/>
      <c r="I411" s="419"/>
      <c r="J411" s="418"/>
      <c r="K411" s="418"/>
      <c r="L411" s="418"/>
      <c r="M411" s="418"/>
      <c r="N411" s="418"/>
      <c r="O411" s="418"/>
      <c r="P411" s="418"/>
      <c r="Q411" s="418"/>
      <c r="R411" s="418"/>
      <c r="S411" s="418"/>
      <c r="T411" s="418"/>
      <c r="U411" s="418"/>
      <c r="V411" s="414"/>
      <c r="W411" s="414"/>
      <c r="X411" s="414"/>
      <c r="Y411" s="414"/>
      <c r="Z411" s="414"/>
      <c r="AA411" s="414"/>
      <c r="AB411" s="414"/>
    </row>
    <row r="412" spans="1:28" ht="14.25" customHeight="1" x14ac:dyDescent="0.25">
      <c r="A412" s="414"/>
      <c r="B412" s="414"/>
      <c r="C412" s="414"/>
      <c r="D412" s="414"/>
      <c r="E412" s="414"/>
      <c r="F412" s="414"/>
      <c r="G412" s="414"/>
      <c r="H412" s="418"/>
      <c r="I412" s="419"/>
      <c r="J412" s="418"/>
      <c r="K412" s="418"/>
      <c r="L412" s="418"/>
      <c r="M412" s="418"/>
      <c r="N412" s="418"/>
      <c r="O412" s="418"/>
      <c r="P412" s="418"/>
      <c r="Q412" s="418"/>
      <c r="R412" s="418"/>
      <c r="S412" s="418"/>
      <c r="T412" s="418"/>
      <c r="U412" s="418"/>
      <c r="V412" s="414"/>
      <c r="W412" s="414"/>
      <c r="X412" s="414"/>
      <c r="Y412" s="414"/>
      <c r="Z412" s="414"/>
      <c r="AA412" s="414"/>
      <c r="AB412" s="414"/>
    </row>
    <row r="413" spans="1:28" ht="14.25" customHeight="1" x14ac:dyDescent="0.25">
      <c r="A413" s="414"/>
      <c r="B413" s="414"/>
      <c r="C413" s="414"/>
      <c r="D413" s="414"/>
      <c r="E413" s="414"/>
      <c r="F413" s="414"/>
      <c r="G413" s="414"/>
      <c r="H413" s="418"/>
      <c r="I413" s="419"/>
      <c r="J413" s="418"/>
      <c r="K413" s="418"/>
      <c r="L413" s="418"/>
      <c r="M413" s="418"/>
      <c r="N413" s="418"/>
      <c r="O413" s="418"/>
      <c r="P413" s="418"/>
      <c r="Q413" s="418"/>
      <c r="R413" s="418"/>
      <c r="S413" s="418"/>
      <c r="T413" s="418"/>
      <c r="U413" s="418"/>
      <c r="V413" s="414"/>
      <c r="W413" s="414"/>
      <c r="X413" s="414"/>
      <c r="Y413" s="414"/>
      <c r="Z413" s="414"/>
      <c r="AA413" s="414"/>
      <c r="AB413" s="414"/>
    </row>
    <row r="414" spans="1:28" ht="14.25" customHeight="1" x14ac:dyDescent="0.25">
      <c r="A414" s="414"/>
      <c r="B414" s="414"/>
      <c r="C414" s="414"/>
      <c r="D414" s="414"/>
      <c r="E414" s="414"/>
      <c r="F414" s="414"/>
      <c r="G414" s="414"/>
      <c r="H414" s="418"/>
      <c r="I414" s="419"/>
      <c r="J414" s="418"/>
      <c r="K414" s="418"/>
      <c r="L414" s="418"/>
      <c r="M414" s="418"/>
      <c r="N414" s="418"/>
      <c r="O414" s="418"/>
      <c r="P414" s="418"/>
      <c r="Q414" s="418"/>
      <c r="R414" s="418"/>
      <c r="S414" s="418"/>
      <c r="T414" s="418"/>
      <c r="U414" s="418"/>
      <c r="V414" s="414"/>
      <c r="W414" s="414"/>
      <c r="X414" s="414"/>
      <c r="Y414" s="414"/>
      <c r="Z414" s="414"/>
      <c r="AA414" s="414"/>
      <c r="AB414" s="414"/>
    </row>
    <row r="415" spans="1:28" ht="14.25" customHeight="1" x14ac:dyDescent="0.25">
      <c r="A415" s="414"/>
      <c r="B415" s="414"/>
      <c r="C415" s="414"/>
      <c r="D415" s="414"/>
      <c r="E415" s="414"/>
      <c r="F415" s="414"/>
      <c r="G415" s="414"/>
      <c r="H415" s="418"/>
      <c r="I415" s="419"/>
      <c r="J415" s="418"/>
      <c r="K415" s="418"/>
      <c r="L415" s="418"/>
      <c r="M415" s="418"/>
      <c r="N415" s="418"/>
      <c r="O415" s="418"/>
      <c r="P415" s="418"/>
      <c r="Q415" s="418"/>
      <c r="R415" s="418"/>
      <c r="S415" s="418"/>
      <c r="T415" s="418"/>
      <c r="U415" s="418"/>
      <c r="V415" s="414"/>
      <c r="W415" s="414"/>
      <c r="X415" s="414"/>
      <c r="Y415" s="414"/>
      <c r="Z415" s="414"/>
      <c r="AA415" s="414"/>
      <c r="AB415" s="414"/>
    </row>
    <row r="416" spans="1:28" ht="14.25" customHeight="1" x14ac:dyDescent="0.25">
      <c r="A416" s="414"/>
      <c r="B416" s="414"/>
      <c r="C416" s="414"/>
      <c r="D416" s="414"/>
      <c r="E416" s="414"/>
      <c r="F416" s="414"/>
      <c r="G416" s="414"/>
      <c r="H416" s="418"/>
      <c r="I416" s="419"/>
      <c r="J416" s="418"/>
      <c r="K416" s="418"/>
      <c r="L416" s="418"/>
      <c r="M416" s="418"/>
      <c r="N416" s="418"/>
      <c r="O416" s="418"/>
      <c r="P416" s="418"/>
      <c r="Q416" s="418"/>
      <c r="R416" s="418"/>
      <c r="S416" s="418"/>
      <c r="T416" s="418"/>
      <c r="U416" s="418"/>
      <c r="V416" s="414"/>
      <c r="W416" s="414"/>
      <c r="X416" s="414"/>
      <c r="Y416" s="414"/>
      <c r="Z416" s="414"/>
      <c r="AA416" s="414"/>
      <c r="AB416" s="414"/>
    </row>
    <row r="417" spans="1:28" ht="14.25" customHeight="1" x14ac:dyDescent="0.25">
      <c r="A417" s="414"/>
      <c r="B417" s="414"/>
      <c r="C417" s="414"/>
      <c r="D417" s="414"/>
      <c r="E417" s="414"/>
      <c r="F417" s="414"/>
      <c r="G417" s="414"/>
      <c r="H417" s="418"/>
      <c r="I417" s="419"/>
      <c r="J417" s="418"/>
      <c r="K417" s="418"/>
      <c r="L417" s="418"/>
      <c r="M417" s="418"/>
      <c r="N417" s="418"/>
      <c r="O417" s="418"/>
      <c r="P417" s="418"/>
      <c r="Q417" s="418"/>
      <c r="R417" s="418"/>
      <c r="S417" s="418"/>
      <c r="T417" s="418"/>
      <c r="U417" s="418"/>
      <c r="V417" s="414"/>
      <c r="W417" s="414"/>
      <c r="X417" s="414"/>
      <c r="Y417" s="414"/>
      <c r="Z417" s="414"/>
      <c r="AA417" s="414"/>
      <c r="AB417" s="414"/>
    </row>
    <row r="418" spans="1:28" ht="14.25" customHeight="1" x14ac:dyDescent="0.25">
      <c r="A418" s="414"/>
      <c r="B418" s="414"/>
      <c r="C418" s="414"/>
      <c r="D418" s="414"/>
      <c r="E418" s="414"/>
      <c r="F418" s="414"/>
      <c r="G418" s="414"/>
      <c r="H418" s="418"/>
      <c r="I418" s="419"/>
      <c r="J418" s="418"/>
      <c r="K418" s="418"/>
      <c r="L418" s="418"/>
      <c r="M418" s="418"/>
      <c r="N418" s="418"/>
      <c r="O418" s="418"/>
      <c r="P418" s="418"/>
      <c r="Q418" s="418"/>
      <c r="R418" s="418"/>
      <c r="S418" s="418"/>
      <c r="T418" s="418"/>
      <c r="U418" s="418"/>
      <c r="V418" s="414"/>
      <c r="W418" s="414"/>
      <c r="X418" s="414"/>
      <c r="Y418" s="414"/>
      <c r="Z418" s="414"/>
      <c r="AA418" s="414"/>
      <c r="AB418" s="414"/>
    </row>
    <row r="419" spans="1:28" ht="14.25" customHeight="1" x14ac:dyDescent="0.25">
      <c r="A419" s="414"/>
      <c r="B419" s="414"/>
      <c r="C419" s="414"/>
      <c r="D419" s="414"/>
      <c r="E419" s="414"/>
      <c r="F419" s="414"/>
      <c r="G419" s="414"/>
      <c r="H419" s="418"/>
      <c r="I419" s="419"/>
      <c r="J419" s="418"/>
      <c r="K419" s="418"/>
      <c r="L419" s="418"/>
      <c r="M419" s="418"/>
      <c r="N419" s="418"/>
      <c r="O419" s="418"/>
      <c r="P419" s="418"/>
      <c r="Q419" s="418"/>
      <c r="R419" s="418"/>
      <c r="S419" s="418"/>
      <c r="T419" s="418"/>
      <c r="U419" s="418"/>
      <c r="V419" s="414"/>
      <c r="W419" s="414"/>
      <c r="X419" s="414"/>
      <c r="Y419" s="414"/>
      <c r="Z419" s="414"/>
      <c r="AA419" s="414"/>
      <c r="AB419" s="414"/>
    </row>
    <row r="420" spans="1:28" ht="14.25" customHeight="1" x14ac:dyDescent="0.25">
      <c r="A420" s="414"/>
      <c r="B420" s="414"/>
      <c r="C420" s="414"/>
      <c r="D420" s="414"/>
      <c r="E420" s="414"/>
      <c r="F420" s="414"/>
      <c r="G420" s="414"/>
      <c r="H420" s="418"/>
      <c r="I420" s="419"/>
      <c r="J420" s="418"/>
      <c r="K420" s="418"/>
      <c r="L420" s="418"/>
      <c r="M420" s="418"/>
      <c r="N420" s="418"/>
      <c r="O420" s="418"/>
      <c r="P420" s="418"/>
      <c r="Q420" s="418"/>
      <c r="R420" s="418"/>
      <c r="S420" s="418"/>
      <c r="T420" s="418"/>
      <c r="U420" s="418"/>
      <c r="V420" s="414"/>
      <c r="W420" s="414"/>
      <c r="X420" s="414"/>
      <c r="Y420" s="414"/>
      <c r="Z420" s="414"/>
      <c r="AA420" s="414"/>
      <c r="AB420" s="414"/>
    </row>
    <row r="421" spans="1:28" ht="14.25" customHeight="1" x14ac:dyDescent="0.25">
      <c r="A421" s="414"/>
      <c r="B421" s="414"/>
      <c r="C421" s="414"/>
      <c r="D421" s="414"/>
      <c r="E421" s="414"/>
      <c r="F421" s="414"/>
      <c r="G421" s="414"/>
      <c r="H421" s="418"/>
      <c r="I421" s="419"/>
      <c r="J421" s="418"/>
      <c r="K421" s="418"/>
      <c r="L421" s="418"/>
      <c r="M421" s="418"/>
      <c r="N421" s="418"/>
      <c r="O421" s="418"/>
      <c r="P421" s="418"/>
      <c r="Q421" s="418"/>
      <c r="R421" s="418"/>
      <c r="S421" s="418"/>
      <c r="T421" s="418"/>
      <c r="U421" s="418"/>
      <c r="V421" s="414"/>
      <c r="W421" s="414"/>
      <c r="X421" s="414"/>
      <c r="Y421" s="414"/>
      <c r="Z421" s="414"/>
      <c r="AA421" s="414"/>
      <c r="AB421" s="414"/>
    </row>
    <row r="422" spans="1:28" ht="14.25" customHeight="1" x14ac:dyDescent="0.25">
      <c r="A422" s="414"/>
      <c r="B422" s="414"/>
      <c r="C422" s="414"/>
      <c r="D422" s="414"/>
      <c r="E422" s="414"/>
      <c r="F422" s="414"/>
      <c r="G422" s="414"/>
      <c r="H422" s="418"/>
      <c r="I422" s="419"/>
      <c r="J422" s="418"/>
      <c r="K422" s="418"/>
      <c r="L422" s="418"/>
      <c r="M422" s="418"/>
      <c r="N422" s="418"/>
      <c r="O422" s="418"/>
      <c r="P422" s="418"/>
      <c r="Q422" s="418"/>
      <c r="R422" s="418"/>
      <c r="S422" s="418"/>
      <c r="T422" s="418"/>
      <c r="U422" s="418"/>
      <c r="V422" s="414"/>
      <c r="W422" s="414"/>
      <c r="X422" s="414"/>
      <c r="Y422" s="414"/>
      <c r="Z422" s="414"/>
      <c r="AA422" s="414"/>
      <c r="AB422" s="414"/>
    </row>
    <row r="423" spans="1:28" ht="14.25" customHeight="1" x14ac:dyDescent="0.25">
      <c r="A423" s="414"/>
      <c r="B423" s="414"/>
      <c r="C423" s="414"/>
      <c r="D423" s="414"/>
      <c r="E423" s="414"/>
      <c r="F423" s="414"/>
      <c r="G423" s="414"/>
      <c r="H423" s="418"/>
      <c r="I423" s="419"/>
      <c r="J423" s="418"/>
      <c r="K423" s="418"/>
      <c r="L423" s="418"/>
      <c r="M423" s="418"/>
      <c r="N423" s="418"/>
      <c r="O423" s="418"/>
      <c r="P423" s="418"/>
      <c r="Q423" s="418"/>
      <c r="R423" s="418"/>
      <c r="S423" s="418"/>
      <c r="T423" s="418"/>
      <c r="U423" s="418"/>
      <c r="V423" s="414"/>
      <c r="W423" s="414"/>
      <c r="X423" s="414"/>
      <c r="Y423" s="414"/>
      <c r="Z423" s="414"/>
      <c r="AA423" s="414"/>
      <c r="AB423" s="414"/>
    </row>
    <row r="424" spans="1:28" ht="14.25" customHeight="1" x14ac:dyDescent="0.25">
      <c r="A424" s="414"/>
      <c r="B424" s="414"/>
      <c r="C424" s="414"/>
      <c r="D424" s="414"/>
      <c r="E424" s="414"/>
      <c r="F424" s="414"/>
      <c r="G424" s="414"/>
      <c r="H424" s="418"/>
      <c r="I424" s="419"/>
      <c r="J424" s="418"/>
      <c r="K424" s="418"/>
      <c r="L424" s="418"/>
      <c r="M424" s="418"/>
      <c r="N424" s="418"/>
      <c r="O424" s="418"/>
      <c r="P424" s="418"/>
      <c r="Q424" s="418"/>
      <c r="R424" s="418"/>
      <c r="S424" s="418"/>
      <c r="T424" s="418"/>
      <c r="U424" s="418"/>
      <c r="V424" s="414"/>
      <c r="W424" s="414"/>
      <c r="X424" s="414"/>
      <c r="Y424" s="414"/>
      <c r="Z424" s="414"/>
      <c r="AA424" s="414"/>
      <c r="AB424" s="414"/>
    </row>
    <row r="425" spans="1:28" ht="14.25" customHeight="1" x14ac:dyDescent="0.25">
      <c r="A425" s="414"/>
      <c r="B425" s="414"/>
      <c r="C425" s="414"/>
      <c r="D425" s="414"/>
      <c r="E425" s="414"/>
      <c r="F425" s="414"/>
      <c r="G425" s="414"/>
      <c r="H425" s="418"/>
      <c r="I425" s="419"/>
      <c r="J425" s="418"/>
      <c r="K425" s="418"/>
      <c r="L425" s="418"/>
      <c r="M425" s="418"/>
      <c r="N425" s="418"/>
      <c r="O425" s="418"/>
      <c r="P425" s="418"/>
      <c r="Q425" s="418"/>
      <c r="R425" s="418"/>
      <c r="S425" s="418"/>
      <c r="T425" s="418"/>
      <c r="U425" s="418"/>
      <c r="V425" s="414"/>
      <c r="W425" s="414"/>
      <c r="X425" s="414"/>
      <c r="Y425" s="414"/>
      <c r="Z425" s="414"/>
      <c r="AA425" s="414"/>
      <c r="AB425" s="414"/>
    </row>
    <row r="426" spans="1:28" ht="14.25" customHeight="1" x14ac:dyDescent="0.25">
      <c r="A426" s="414"/>
      <c r="B426" s="414"/>
      <c r="C426" s="414"/>
      <c r="D426" s="414"/>
      <c r="E426" s="414"/>
      <c r="F426" s="414"/>
      <c r="G426" s="414"/>
      <c r="H426" s="418"/>
      <c r="I426" s="419"/>
      <c r="J426" s="418"/>
      <c r="K426" s="418"/>
      <c r="L426" s="418"/>
      <c r="M426" s="418"/>
      <c r="N426" s="418"/>
      <c r="O426" s="418"/>
      <c r="P426" s="418"/>
      <c r="Q426" s="418"/>
      <c r="R426" s="418"/>
      <c r="S426" s="418"/>
      <c r="T426" s="418"/>
      <c r="U426" s="418"/>
      <c r="V426" s="414"/>
      <c r="W426" s="414"/>
      <c r="X426" s="414"/>
      <c r="Y426" s="414"/>
      <c r="Z426" s="414"/>
      <c r="AA426" s="414"/>
      <c r="AB426" s="414"/>
    </row>
    <row r="427" spans="1:28" ht="14.25" customHeight="1" x14ac:dyDescent="0.25">
      <c r="A427" s="414"/>
      <c r="B427" s="414"/>
      <c r="C427" s="414"/>
      <c r="D427" s="414"/>
      <c r="E427" s="414"/>
      <c r="F427" s="414"/>
      <c r="G427" s="414"/>
      <c r="H427" s="418"/>
      <c r="I427" s="419"/>
      <c r="J427" s="418"/>
      <c r="K427" s="418"/>
      <c r="L427" s="418"/>
      <c r="M427" s="418"/>
      <c r="N427" s="418"/>
      <c r="O427" s="418"/>
      <c r="P427" s="418"/>
      <c r="Q427" s="418"/>
      <c r="R427" s="418"/>
      <c r="S427" s="418"/>
      <c r="T427" s="418"/>
      <c r="U427" s="418"/>
      <c r="V427" s="414"/>
      <c r="W427" s="414"/>
      <c r="X427" s="414"/>
      <c r="Y427" s="414"/>
      <c r="Z427" s="414"/>
      <c r="AA427" s="414"/>
      <c r="AB427" s="414"/>
    </row>
    <row r="428" spans="1:28" ht="14.25" customHeight="1" x14ac:dyDescent="0.25">
      <c r="A428" s="414"/>
      <c r="B428" s="414"/>
      <c r="C428" s="414"/>
      <c r="D428" s="414"/>
      <c r="E428" s="414"/>
      <c r="F428" s="414"/>
      <c r="G428" s="414"/>
      <c r="H428" s="418"/>
      <c r="I428" s="419"/>
      <c r="J428" s="418"/>
      <c r="K428" s="418"/>
      <c r="L428" s="418"/>
      <c r="M428" s="418"/>
      <c r="N428" s="418"/>
      <c r="O428" s="418"/>
      <c r="P428" s="418"/>
      <c r="Q428" s="418"/>
      <c r="R428" s="418"/>
      <c r="S428" s="418"/>
      <c r="T428" s="418"/>
      <c r="U428" s="418"/>
      <c r="V428" s="414"/>
      <c r="W428" s="414"/>
      <c r="X428" s="414"/>
      <c r="Y428" s="414"/>
      <c r="Z428" s="414"/>
      <c r="AA428" s="414"/>
      <c r="AB428" s="414"/>
    </row>
    <row r="429" spans="1:28" ht="14.25" customHeight="1" x14ac:dyDescent="0.25">
      <c r="A429" s="414"/>
      <c r="B429" s="414"/>
      <c r="C429" s="414"/>
      <c r="D429" s="414"/>
      <c r="E429" s="414"/>
      <c r="F429" s="414"/>
      <c r="G429" s="414"/>
      <c r="H429" s="418"/>
      <c r="I429" s="419"/>
      <c r="J429" s="418"/>
      <c r="K429" s="418"/>
      <c r="L429" s="418"/>
      <c r="M429" s="418"/>
      <c r="N429" s="418"/>
      <c r="O429" s="418"/>
      <c r="P429" s="418"/>
      <c r="Q429" s="418"/>
      <c r="R429" s="418"/>
      <c r="S429" s="418"/>
      <c r="T429" s="418"/>
      <c r="U429" s="418"/>
      <c r="V429" s="414"/>
      <c r="W429" s="414"/>
      <c r="X429" s="414"/>
      <c r="Y429" s="414"/>
      <c r="Z429" s="414"/>
      <c r="AA429" s="414"/>
      <c r="AB429" s="414"/>
    </row>
    <row r="430" spans="1:28" ht="14.25" customHeight="1" x14ac:dyDescent="0.25">
      <c r="A430" s="414"/>
      <c r="B430" s="414"/>
      <c r="C430" s="414"/>
      <c r="D430" s="414"/>
      <c r="E430" s="414"/>
      <c r="F430" s="414"/>
      <c r="G430" s="414"/>
      <c r="H430" s="418"/>
      <c r="I430" s="419"/>
      <c r="J430" s="418"/>
      <c r="K430" s="418"/>
      <c r="L430" s="418"/>
      <c r="M430" s="418"/>
      <c r="N430" s="418"/>
      <c r="O430" s="418"/>
      <c r="P430" s="418"/>
      <c r="Q430" s="418"/>
      <c r="R430" s="418"/>
      <c r="S430" s="418"/>
      <c r="T430" s="418"/>
      <c r="U430" s="418"/>
      <c r="V430" s="414"/>
      <c r="W430" s="414"/>
      <c r="X430" s="414"/>
      <c r="Y430" s="414"/>
      <c r="Z430" s="414"/>
      <c r="AA430" s="414"/>
      <c r="AB430" s="414"/>
    </row>
    <row r="431" spans="1:28" ht="14.25" customHeight="1" x14ac:dyDescent="0.25">
      <c r="A431" s="414"/>
      <c r="B431" s="414"/>
      <c r="C431" s="414"/>
      <c r="D431" s="414"/>
      <c r="E431" s="414"/>
      <c r="F431" s="414"/>
      <c r="G431" s="414"/>
      <c r="H431" s="418"/>
      <c r="I431" s="419"/>
      <c r="J431" s="418"/>
      <c r="K431" s="418"/>
      <c r="L431" s="418"/>
      <c r="M431" s="418"/>
      <c r="N431" s="418"/>
      <c r="O431" s="418"/>
      <c r="P431" s="418"/>
      <c r="Q431" s="418"/>
      <c r="R431" s="418"/>
      <c r="S431" s="418"/>
      <c r="T431" s="418"/>
      <c r="U431" s="418"/>
      <c r="V431" s="414"/>
      <c r="W431" s="414"/>
      <c r="X431" s="414"/>
      <c r="Y431" s="414"/>
      <c r="Z431" s="414"/>
      <c r="AA431" s="414"/>
      <c r="AB431" s="414"/>
    </row>
    <row r="432" spans="1:28" ht="14.25" customHeight="1" x14ac:dyDescent="0.25">
      <c r="A432" s="414"/>
      <c r="B432" s="414"/>
      <c r="C432" s="414"/>
      <c r="D432" s="414"/>
      <c r="E432" s="414"/>
      <c r="F432" s="414"/>
      <c r="G432" s="414"/>
      <c r="H432" s="418"/>
      <c r="I432" s="419"/>
      <c r="J432" s="418"/>
      <c r="K432" s="418"/>
      <c r="L432" s="418"/>
      <c r="M432" s="418"/>
      <c r="N432" s="418"/>
      <c r="O432" s="418"/>
      <c r="P432" s="418"/>
      <c r="Q432" s="418"/>
      <c r="R432" s="418"/>
      <c r="S432" s="418"/>
      <c r="T432" s="418"/>
      <c r="U432" s="418"/>
      <c r="V432" s="414"/>
      <c r="W432" s="414"/>
      <c r="X432" s="414"/>
      <c r="Y432" s="414"/>
      <c r="Z432" s="414"/>
      <c r="AA432" s="414"/>
      <c r="AB432" s="414"/>
    </row>
    <row r="433" spans="1:28" ht="14.25" customHeight="1" x14ac:dyDescent="0.25">
      <c r="A433" s="414"/>
      <c r="B433" s="414"/>
      <c r="C433" s="414"/>
      <c r="D433" s="414"/>
      <c r="E433" s="414"/>
      <c r="F433" s="414"/>
      <c r="G433" s="414"/>
      <c r="H433" s="418"/>
      <c r="I433" s="419"/>
      <c r="J433" s="418"/>
      <c r="K433" s="418"/>
      <c r="L433" s="418"/>
      <c r="M433" s="418"/>
      <c r="N433" s="418"/>
      <c r="O433" s="418"/>
      <c r="P433" s="418"/>
      <c r="Q433" s="418"/>
      <c r="R433" s="418"/>
      <c r="S433" s="418"/>
      <c r="T433" s="418"/>
      <c r="U433" s="418"/>
      <c r="V433" s="414"/>
      <c r="W433" s="414"/>
      <c r="X433" s="414"/>
      <c r="Y433" s="414"/>
      <c r="Z433" s="414"/>
      <c r="AA433" s="414"/>
      <c r="AB433" s="414"/>
    </row>
    <row r="434" spans="1:28" ht="14.25" customHeight="1" x14ac:dyDescent="0.25">
      <c r="A434" s="414"/>
      <c r="B434" s="414"/>
      <c r="C434" s="414"/>
      <c r="D434" s="414"/>
      <c r="E434" s="414"/>
      <c r="F434" s="414"/>
      <c r="G434" s="414"/>
      <c r="H434" s="418"/>
      <c r="I434" s="419"/>
      <c r="J434" s="418"/>
      <c r="K434" s="418"/>
      <c r="L434" s="418"/>
      <c r="M434" s="418"/>
      <c r="N434" s="418"/>
      <c r="O434" s="418"/>
      <c r="P434" s="418"/>
      <c r="Q434" s="418"/>
      <c r="R434" s="418"/>
      <c r="S434" s="418"/>
      <c r="T434" s="418"/>
      <c r="U434" s="418"/>
      <c r="V434" s="414"/>
      <c r="W434" s="414"/>
      <c r="X434" s="414"/>
      <c r="Y434" s="414"/>
      <c r="Z434" s="414"/>
      <c r="AA434" s="414"/>
      <c r="AB434" s="414"/>
    </row>
    <row r="435" spans="1:28" ht="14.25" customHeight="1" x14ac:dyDescent="0.25">
      <c r="A435" s="414"/>
      <c r="B435" s="414"/>
      <c r="C435" s="414"/>
      <c r="D435" s="414"/>
      <c r="E435" s="414"/>
      <c r="F435" s="414"/>
      <c r="G435" s="414"/>
      <c r="H435" s="418"/>
      <c r="I435" s="419"/>
      <c r="J435" s="418"/>
      <c r="K435" s="418"/>
      <c r="L435" s="418"/>
      <c r="M435" s="418"/>
      <c r="N435" s="418"/>
      <c r="O435" s="418"/>
      <c r="P435" s="418"/>
      <c r="Q435" s="418"/>
      <c r="R435" s="418"/>
      <c r="S435" s="418"/>
      <c r="T435" s="418"/>
      <c r="U435" s="418"/>
      <c r="V435" s="414"/>
      <c r="W435" s="414"/>
      <c r="X435" s="414"/>
      <c r="Y435" s="414"/>
      <c r="Z435" s="414"/>
      <c r="AA435" s="414"/>
      <c r="AB435" s="414"/>
    </row>
    <row r="436" spans="1:28" ht="14.25" customHeight="1" x14ac:dyDescent="0.25">
      <c r="A436" s="414"/>
      <c r="B436" s="414"/>
      <c r="C436" s="414"/>
      <c r="D436" s="414"/>
      <c r="E436" s="414"/>
      <c r="F436" s="414"/>
      <c r="G436" s="414"/>
      <c r="H436" s="418"/>
      <c r="I436" s="419"/>
      <c r="J436" s="418"/>
      <c r="K436" s="418"/>
      <c r="L436" s="418"/>
      <c r="M436" s="418"/>
      <c r="N436" s="418"/>
      <c r="O436" s="418"/>
      <c r="P436" s="418"/>
      <c r="Q436" s="418"/>
      <c r="R436" s="418"/>
      <c r="S436" s="418"/>
      <c r="T436" s="418"/>
      <c r="U436" s="418"/>
      <c r="V436" s="414"/>
      <c r="W436" s="414"/>
      <c r="X436" s="414"/>
      <c r="Y436" s="414"/>
      <c r="Z436" s="414"/>
      <c r="AA436" s="414"/>
      <c r="AB436" s="414"/>
    </row>
    <row r="437" spans="1:28" ht="14.25" customHeight="1" x14ac:dyDescent="0.25">
      <c r="A437" s="414"/>
      <c r="B437" s="414"/>
      <c r="C437" s="414"/>
      <c r="D437" s="414"/>
      <c r="E437" s="414"/>
      <c r="F437" s="414"/>
      <c r="G437" s="414"/>
      <c r="H437" s="418"/>
      <c r="I437" s="419"/>
      <c r="J437" s="418"/>
      <c r="K437" s="418"/>
      <c r="L437" s="418"/>
      <c r="M437" s="418"/>
      <c r="N437" s="418"/>
      <c r="O437" s="418"/>
      <c r="P437" s="418"/>
      <c r="Q437" s="418"/>
      <c r="R437" s="418"/>
      <c r="S437" s="418"/>
      <c r="T437" s="418"/>
      <c r="U437" s="418"/>
      <c r="V437" s="414"/>
      <c r="W437" s="414"/>
      <c r="X437" s="414"/>
      <c r="Y437" s="414"/>
      <c r="Z437" s="414"/>
      <c r="AA437" s="414"/>
      <c r="AB437" s="414"/>
    </row>
    <row r="438" spans="1:28" ht="14.25" customHeight="1" x14ac:dyDescent="0.25">
      <c r="A438" s="414"/>
      <c r="B438" s="414"/>
      <c r="C438" s="414"/>
      <c r="D438" s="414"/>
      <c r="E438" s="414"/>
      <c r="F438" s="414"/>
      <c r="G438" s="414"/>
      <c r="H438" s="418"/>
      <c r="I438" s="419"/>
      <c r="J438" s="418"/>
      <c r="K438" s="418"/>
      <c r="L438" s="418"/>
      <c r="M438" s="418"/>
      <c r="N438" s="418"/>
      <c r="O438" s="418"/>
      <c r="P438" s="418"/>
      <c r="Q438" s="418"/>
      <c r="R438" s="418"/>
      <c r="S438" s="418"/>
      <c r="T438" s="418"/>
      <c r="U438" s="418"/>
      <c r="V438" s="414"/>
      <c r="W438" s="414"/>
      <c r="X438" s="414"/>
      <c r="Y438" s="414"/>
      <c r="Z438" s="414"/>
      <c r="AA438" s="414"/>
      <c r="AB438" s="414"/>
    </row>
    <row r="439" spans="1:28" ht="14.25" customHeight="1" x14ac:dyDescent="0.25">
      <c r="A439" s="414"/>
      <c r="B439" s="414"/>
      <c r="C439" s="414"/>
      <c r="D439" s="414"/>
      <c r="E439" s="414"/>
      <c r="F439" s="414"/>
      <c r="G439" s="414"/>
      <c r="H439" s="418"/>
      <c r="I439" s="419"/>
      <c r="J439" s="418"/>
      <c r="K439" s="418"/>
      <c r="L439" s="418"/>
      <c r="M439" s="418"/>
      <c r="N439" s="418"/>
      <c r="O439" s="418"/>
      <c r="P439" s="418"/>
      <c r="Q439" s="418"/>
      <c r="R439" s="418"/>
      <c r="S439" s="418"/>
      <c r="T439" s="418"/>
      <c r="U439" s="418"/>
      <c r="V439" s="414"/>
      <c r="W439" s="414"/>
      <c r="X439" s="414"/>
      <c r="Y439" s="414"/>
      <c r="Z439" s="414"/>
      <c r="AA439" s="414"/>
      <c r="AB439" s="414"/>
    </row>
    <row r="440" spans="1:28" ht="14.25" customHeight="1" x14ac:dyDescent="0.25">
      <c r="A440" s="414"/>
      <c r="B440" s="414"/>
      <c r="C440" s="414"/>
      <c r="D440" s="414"/>
      <c r="E440" s="414"/>
      <c r="F440" s="414"/>
      <c r="G440" s="414"/>
      <c r="H440" s="418"/>
      <c r="I440" s="419"/>
      <c r="J440" s="418"/>
      <c r="K440" s="418"/>
      <c r="L440" s="418"/>
      <c r="M440" s="418"/>
      <c r="N440" s="418"/>
      <c r="O440" s="418"/>
      <c r="P440" s="418"/>
      <c r="Q440" s="418"/>
      <c r="R440" s="418"/>
      <c r="S440" s="418"/>
      <c r="T440" s="418"/>
      <c r="U440" s="418"/>
      <c r="V440" s="414"/>
      <c r="W440" s="414"/>
      <c r="X440" s="414"/>
      <c r="Y440" s="414"/>
      <c r="Z440" s="414"/>
      <c r="AA440" s="414"/>
      <c r="AB440" s="414"/>
    </row>
    <row r="441" spans="1:28" ht="14.25" customHeight="1" x14ac:dyDescent="0.25">
      <c r="A441" s="414"/>
      <c r="B441" s="414"/>
      <c r="C441" s="414"/>
      <c r="D441" s="414"/>
      <c r="E441" s="414"/>
      <c r="F441" s="414"/>
      <c r="G441" s="414"/>
      <c r="H441" s="418"/>
      <c r="I441" s="419"/>
      <c r="J441" s="418"/>
      <c r="K441" s="418"/>
      <c r="L441" s="418"/>
      <c r="M441" s="418"/>
      <c r="N441" s="418"/>
      <c r="O441" s="418"/>
      <c r="P441" s="418"/>
      <c r="Q441" s="418"/>
      <c r="R441" s="418"/>
      <c r="S441" s="418"/>
      <c r="T441" s="418"/>
      <c r="U441" s="418"/>
      <c r="V441" s="414"/>
      <c r="W441" s="414"/>
      <c r="X441" s="414"/>
      <c r="Y441" s="414"/>
      <c r="Z441" s="414"/>
      <c r="AA441" s="414"/>
      <c r="AB441" s="414"/>
    </row>
    <row r="442" spans="1:28" ht="14.25" customHeight="1" x14ac:dyDescent="0.25">
      <c r="A442" s="414"/>
      <c r="B442" s="414"/>
      <c r="C442" s="414"/>
      <c r="D442" s="414"/>
      <c r="E442" s="414"/>
      <c r="F442" s="414"/>
      <c r="G442" s="414"/>
      <c r="H442" s="418"/>
      <c r="I442" s="419"/>
      <c r="J442" s="418"/>
      <c r="K442" s="418"/>
      <c r="L442" s="418"/>
      <c r="M442" s="418"/>
      <c r="N442" s="418"/>
      <c r="O442" s="418"/>
      <c r="P442" s="418"/>
      <c r="Q442" s="418"/>
      <c r="R442" s="418"/>
      <c r="S442" s="418"/>
      <c r="T442" s="418"/>
      <c r="U442" s="418"/>
      <c r="V442" s="414"/>
      <c r="W442" s="414"/>
      <c r="X442" s="414"/>
      <c r="Y442" s="414"/>
      <c r="Z442" s="414"/>
      <c r="AA442" s="414"/>
      <c r="AB442" s="414"/>
    </row>
    <row r="443" spans="1:28" ht="14.25" customHeight="1" x14ac:dyDescent="0.25">
      <c r="A443" s="414"/>
      <c r="B443" s="414"/>
      <c r="C443" s="414"/>
      <c r="D443" s="414"/>
      <c r="E443" s="414"/>
      <c r="F443" s="414"/>
      <c r="G443" s="414"/>
      <c r="H443" s="418"/>
      <c r="I443" s="419"/>
      <c r="J443" s="418"/>
      <c r="K443" s="418"/>
      <c r="L443" s="418"/>
      <c r="M443" s="418"/>
      <c r="N443" s="418"/>
      <c r="O443" s="418"/>
      <c r="P443" s="418"/>
      <c r="Q443" s="418"/>
      <c r="R443" s="418"/>
      <c r="S443" s="418"/>
      <c r="T443" s="418"/>
      <c r="U443" s="418"/>
      <c r="V443" s="414"/>
      <c r="W443" s="414"/>
      <c r="X443" s="414"/>
      <c r="Y443" s="414"/>
      <c r="Z443" s="414"/>
      <c r="AA443" s="414"/>
      <c r="AB443" s="414"/>
    </row>
    <row r="444" spans="1:28" ht="14.25" customHeight="1" x14ac:dyDescent="0.25">
      <c r="A444" s="414"/>
      <c r="B444" s="414"/>
      <c r="C444" s="414"/>
      <c r="D444" s="414"/>
      <c r="E444" s="414"/>
      <c r="F444" s="414"/>
      <c r="G444" s="414"/>
      <c r="H444" s="418"/>
      <c r="I444" s="419"/>
      <c r="J444" s="418"/>
      <c r="K444" s="418"/>
      <c r="L444" s="418"/>
      <c r="M444" s="418"/>
      <c r="N444" s="418"/>
      <c r="O444" s="418"/>
      <c r="P444" s="418"/>
      <c r="Q444" s="418"/>
      <c r="R444" s="418"/>
      <c r="S444" s="418"/>
      <c r="T444" s="418"/>
      <c r="U444" s="418"/>
      <c r="V444" s="414"/>
      <c r="W444" s="414"/>
      <c r="X444" s="414"/>
      <c r="Y444" s="414"/>
      <c r="Z444" s="414"/>
      <c r="AA444" s="414"/>
      <c r="AB444" s="414"/>
    </row>
    <row r="445" spans="1:28" ht="14.25" customHeight="1" x14ac:dyDescent="0.25">
      <c r="A445" s="414"/>
      <c r="B445" s="414"/>
      <c r="C445" s="414"/>
      <c r="D445" s="414"/>
      <c r="E445" s="414"/>
      <c r="F445" s="414"/>
      <c r="G445" s="414"/>
      <c r="H445" s="418"/>
      <c r="I445" s="419"/>
      <c r="J445" s="418"/>
      <c r="K445" s="418"/>
      <c r="L445" s="418"/>
      <c r="M445" s="418"/>
      <c r="N445" s="418"/>
      <c r="O445" s="418"/>
      <c r="P445" s="418"/>
      <c r="Q445" s="418"/>
      <c r="R445" s="418"/>
      <c r="S445" s="418"/>
      <c r="T445" s="418"/>
      <c r="U445" s="418"/>
      <c r="V445" s="414"/>
      <c r="W445" s="414"/>
      <c r="X445" s="414"/>
      <c r="Y445" s="414"/>
      <c r="Z445" s="414"/>
      <c r="AA445" s="414"/>
      <c r="AB445" s="414"/>
    </row>
    <row r="446" spans="1:28" ht="14.25" customHeight="1" x14ac:dyDescent="0.25">
      <c r="A446" s="414"/>
      <c r="B446" s="414"/>
      <c r="C446" s="414"/>
      <c r="D446" s="414"/>
      <c r="E446" s="414"/>
      <c r="F446" s="414"/>
      <c r="G446" s="414"/>
      <c r="H446" s="418"/>
      <c r="I446" s="419"/>
      <c r="J446" s="418"/>
      <c r="K446" s="418"/>
      <c r="L446" s="418"/>
      <c r="M446" s="418"/>
      <c r="N446" s="418"/>
      <c r="O446" s="418"/>
      <c r="P446" s="418"/>
      <c r="Q446" s="418"/>
      <c r="R446" s="418"/>
      <c r="S446" s="418"/>
      <c r="T446" s="418"/>
      <c r="U446" s="418"/>
      <c r="V446" s="414"/>
      <c r="W446" s="414"/>
      <c r="X446" s="414"/>
      <c r="Y446" s="414"/>
      <c r="Z446" s="414"/>
      <c r="AA446" s="414"/>
      <c r="AB446" s="414"/>
    </row>
    <row r="447" spans="1:28" ht="14.25" customHeight="1" x14ac:dyDescent="0.25">
      <c r="A447" s="414"/>
      <c r="B447" s="414"/>
      <c r="C447" s="414"/>
      <c r="D447" s="414"/>
      <c r="E447" s="414"/>
      <c r="F447" s="414"/>
      <c r="G447" s="414"/>
      <c r="H447" s="418"/>
      <c r="I447" s="419"/>
      <c r="J447" s="418"/>
      <c r="K447" s="418"/>
      <c r="L447" s="418"/>
      <c r="M447" s="418"/>
      <c r="N447" s="418"/>
      <c r="O447" s="418"/>
      <c r="P447" s="418"/>
      <c r="Q447" s="418"/>
      <c r="R447" s="418"/>
      <c r="S447" s="418"/>
      <c r="T447" s="418"/>
      <c r="U447" s="418"/>
      <c r="V447" s="414"/>
      <c r="W447" s="414"/>
      <c r="X447" s="414"/>
      <c r="Y447" s="414"/>
      <c r="Z447" s="414"/>
      <c r="AA447" s="414"/>
      <c r="AB447" s="414"/>
    </row>
    <row r="448" spans="1:28" ht="14.25" customHeight="1" x14ac:dyDescent="0.25">
      <c r="A448" s="414"/>
      <c r="B448" s="414"/>
      <c r="C448" s="414"/>
      <c r="D448" s="414"/>
      <c r="E448" s="414"/>
      <c r="F448" s="414"/>
      <c r="G448" s="414"/>
      <c r="H448" s="418"/>
      <c r="I448" s="419"/>
      <c r="J448" s="418"/>
      <c r="K448" s="418"/>
      <c r="L448" s="418"/>
      <c r="M448" s="418"/>
      <c r="N448" s="418"/>
      <c r="O448" s="418"/>
      <c r="P448" s="418"/>
      <c r="Q448" s="418"/>
      <c r="R448" s="418"/>
      <c r="S448" s="418"/>
      <c r="T448" s="418"/>
      <c r="U448" s="418"/>
      <c r="V448" s="414"/>
      <c r="W448" s="414"/>
      <c r="X448" s="414"/>
      <c r="Y448" s="414"/>
      <c r="Z448" s="414"/>
      <c r="AA448" s="414"/>
      <c r="AB448" s="414"/>
    </row>
    <row r="449" spans="1:28" ht="14.25" customHeight="1" x14ac:dyDescent="0.25">
      <c r="A449" s="414"/>
      <c r="B449" s="414"/>
      <c r="C449" s="414"/>
      <c r="D449" s="414"/>
      <c r="E449" s="414"/>
      <c r="F449" s="414"/>
      <c r="G449" s="414"/>
      <c r="H449" s="418"/>
      <c r="I449" s="419"/>
      <c r="J449" s="418"/>
      <c r="K449" s="418"/>
      <c r="L449" s="418"/>
      <c r="M449" s="418"/>
      <c r="N449" s="418"/>
      <c r="O449" s="418"/>
      <c r="P449" s="418"/>
      <c r="Q449" s="418"/>
      <c r="R449" s="418"/>
      <c r="S449" s="418"/>
      <c r="T449" s="418"/>
      <c r="U449" s="418"/>
      <c r="V449" s="414"/>
      <c r="W449" s="414"/>
      <c r="X449" s="414"/>
      <c r="Y449" s="414"/>
      <c r="Z449" s="414"/>
      <c r="AA449" s="414"/>
      <c r="AB449" s="414"/>
    </row>
    <row r="450" spans="1:28" ht="14.25" customHeight="1" x14ac:dyDescent="0.25">
      <c r="A450" s="414"/>
      <c r="B450" s="414"/>
      <c r="C450" s="414"/>
      <c r="D450" s="414"/>
      <c r="E450" s="414"/>
      <c r="F450" s="414"/>
      <c r="G450" s="414"/>
      <c r="H450" s="418"/>
      <c r="I450" s="419"/>
      <c r="J450" s="418"/>
      <c r="K450" s="418"/>
      <c r="L450" s="418"/>
      <c r="M450" s="418"/>
      <c r="N450" s="418"/>
      <c r="O450" s="418"/>
      <c r="P450" s="418"/>
      <c r="Q450" s="418"/>
      <c r="R450" s="418"/>
      <c r="S450" s="418"/>
      <c r="T450" s="418"/>
      <c r="U450" s="418"/>
      <c r="V450" s="414"/>
      <c r="W450" s="414"/>
      <c r="X450" s="414"/>
      <c r="Y450" s="414"/>
      <c r="Z450" s="414"/>
      <c r="AA450" s="414"/>
      <c r="AB450" s="414"/>
    </row>
    <row r="451" spans="1:28" ht="14.25" customHeight="1" x14ac:dyDescent="0.25">
      <c r="A451" s="414"/>
      <c r="B451" s="414"/>
      <c r="C451" s="414"/>
      <c r="D451" s="414"/>
      <c r="E451" s="414"/>
      <c r="F451" s="414"/>
      <c r="G451" s="414"/>
      <c r="H451" s="418"/>
      <c r="I451" s="419"/>
      <c r="J451" s="418"/>
      <c r="K451" s="418"/>
      <c r="L451" s="418"/>
      <c r="M451" s="418"/>
      <c r="N451" s="418"/>
      <c r="O451" s="418"/>
      <c r="P451" s="418"/>
      <c r="Q451" s="418"/>
      <c r="R451" s="418"/>
      <c r="S451" s="418"/>
      <c r="T451" s="418"/>
      <c r="U451" s="418"/>
      <c r="V451" s="414"/>
      <c r="W451" s="414"/>
      <c r="X451" s="414"/>
      <c r="Y451" s="414"/>
      <c r="Z451" s="414"/>
      <c r="AA451" s="414"/>
      <c r="AB451" s="414"/>
    </row>
    <row r="452" spans="1:28" ht="14.25" customHeight="1" x14ac:dyDescent="0.25">
      <c r="A452" s="414"/>
      <c r="B452" s="414"/>
      <c r="C452" s="414"/>
      <c r="D452" s="414"/>
      <c r="E452" s="414"/>
      <c r="F452" s="414"/>
      <c r="G452" s="414"/>
      <c r="H452" s="418"/>
      <c r="I452" s="419"/>
      <c r="J452" s="418"/>
      <c r="K452" s="418"/>
      <c r="L452" s="418"/>
      <c r="M452" s="418"/>
      <c r="N452" s="418"/>
      <c r="O452" s="418"/>
      <c r="P452" s="418"/>
      <c r="Q452" s="418"/>
      <c r="R452" s="418"/>
      <c r="S452" s="418"/>
      <c r="T452" s="418"/>
      <c r="U452" s="418"/>
      <c r="V452" s="414"/>
      <c r="W452" s="414"/>
      <c r="X452" s="414"/>
      <c r="Y452" s="414"/>
      <c r="Z452" s="414"/>
      <c r="AA452" s="414"/>
      <c r="AB452" s="414"/>
    </row>
    <row r="453" spans="1:28" ht="14.25" customHeight="1" x14ac:dyDescent="0.25">
      <c r="A453" s="414"/>
      <c r="B453" s="414"/>
      <c r="C453" s="414"/>
      <c r="D453" s="414"/>
      <c r="E453" s="414"/>
      <c r="F453" s="414"/>
      <c r="G453" s="414"/>
      <c r="H453" s="418"/>
      <c r="I453" s="419"/>
      <c r="J453" s="418"/>
      <c r="K453" s="418"/>
      <c r="L453" s="418"/>
      <c r="M453" s="418"/>
      <c r="N453" s="418"/>
      <c r="O453" s="418"/>
      <c r="P453" s="418"/>
      <c r="Q453" s="418"/>
      <c r="R453" s="418"/>
      <c r="S453" s="418"/>
      <c r="T453" s="418"/>
      <c r="U453" s="418"/>
      <c r="V453" s="414"/>
      <c r="W453" s="414"/>
      <c r="X453" s="414"/>
      <c r="Y453" s="414"/>
      <c r="Z453" s="414"/>
      <c r="AA453" s="414"/>
      <c r="AB453" s="414"/>
    </row>
    <row r="454" spans="1:28" ht="14.25" customHeight="1" x14ac:dyDescent="0.25">
      <c r="A454" s="414"/>
      <c r="B454" s="414"/>
      <c r="C454" s="414"/>
      <c r="D454" s="414"/>
      <c r="E454" s="414"/>
      <c r="F454" s="414"/>
      <c r="G454" s="414"/>
      <c r="H454" s="418"/>
      <c r="I454" s="419"/>
      <c r="J454" s="418"/>
      <c r="K454" s="418"/>
      <c r="L454" s="418"/>
      <c r="M454" s="418"/>
      <c r="N454" s="418"/>
      <c r="O454" s="418"/>
      <c r="P454" s="418"/>
      <c r="Q454" s="418"/>
      <c r="R454" s="418"/>
      <c r="S454" s="418"/>
      <c r="T454" s="418"/>
      <c r="U454" s="418"/>
      <c r="V454" s="414"/>
      <c r="W454" s="414"/>
      <c r="X454" s="414"/>
      <c r="Y454" s="414"/>
      <c r="Z454" s="414"/>
      <c r="AA454" s="414"/>
      <c r="AB454" s="414"/>
    </row>
    <row r="455" spans="1:28" ht="14.25" customHeight="1" x14ac:dyDescent="0.25">
      <c r="A455" s="414"/>
      <c r="B455" s="414"/>
      <c r="C455" s="414"/>
      <c r="D455" s="414"/>
      <c r="E455" s="414"/>
      <c r="F455" s="414"/>
      <c r="G455" s="414"/>
      <c r="H455" s="418"/>
      <c r="I455" s="419"/>
      <c r="J455" s="418"/>
      <c r="K455" s="418"/>
      <c r="L455" s="418"/>
      <c r="M455" s="418"/>
      <c r="N455" s="418"/>
      <c r="O455" s="418"/>
      <c r="P455" s="418"/>
      <c r="Q455" s="418"/>
      <c r="R455" s="418"/>
      <c r="S455" s="418"/>
      <c r="T455" s="418"/>
      <c r="U455" s="418"/>
      <c r="V455" s="414"/>
      <c r="W455" s="414"/>
      <c r="X455" s="414"/>
      <c r="Y455" s="414"/>
      <c r="Z455" s="414"/>
      <c r="AA455" s="414"/>
      <c r="AB455" s="414"/>
    </row>
    <row r="456" spans="1:28" ht="14.25" customHeight="1" x14ac:dyDescent="0.25">
      <c r="A456" s="414"/>
      <c r="B456" s="414"/>
      <c r="C456" s="414"/>
      <c r="D456" s="414"/>
      <c r="E456" s="414"/>
      <c r="F456" s="414"/>
      <c r="G456" s="414"/>
      <c r="H456" s="418"/>
      <c r="I456" s="419"/>
      <c r="J456" s="418"/>
      <c r="K456" s="418"/>
      <c r="L456" s="418"/>
      <c r="M456" s="418"/>
      <c r="N456" s="418"/>
      <c r="O456" s="418"/>
      <c r="P456" s="418"/>
      <c r="Q456" s="418"/>
      <c r="R456" s="418"/>
      <c r="S456" s="418"/>
      <c r="T456" s="418"/>
      <c r="U456" s="418"/>
      <c r="V456" s="414"/>
      <c r="W456" s="414"/>
      <c r="X456" s="414"/>
      <c r="Y456" s="414"/>
      <c r="Z456" s="414"/>
      <c r="AA456" s="414"/>
      <c r="AB456" s="414"/>
    </row>
    <row r="457" spans="1:28" ht="14.25" customHeight="1" x14ac:dyDescent="0.25">
      <c r="A457" s="414"/>
      <c r="B457" s="414"/>
      <c r="C457" s="414"/>
      <c r="D457" s="414"/>
      <c r="E457" s="414"/>
      <c r="F457" s="414"/>
      <c r="G457" s="414"/>
      <c r="H457" s="418"/>
      <c r="I457" s="419"/>
      <c r="J457" s="418"/>
      <c r="K457" s="418"/>
      <c r="L457" s="418"/>
      <c r="M457" s="418"/>
      <c r="N457" s="418"/>
      <c r="O457" s="418"/>
      <c r="P457" s="418"/>
      <c r="Q457" s="418"/>
      <c r="R457" s="418"/>
      <c r="S457" s="418"/>
      <c r="T457" s="418"/>
      <c r="U457" s="418"/>
      <c r="V457" s="414"/>
      <c r="W457" s="414"/>
      <c r="X457" s="414"/>
      <c r="Y457" s="414"/>
      <c r="Z457" s="414"/>
      <c r="AA457" s="414"/>
      <c r="AB457" s="414"/>
    </row>
    <row r="458" spans="1:28" ht="14.25" customHeight="1" x14ac:dyDescent="0.25">
      <c r="A458" s="414"/>
      <c r="B458" s="414"/>
      <c r="C458" s="414"/>
      <c r="D458" s="414"/>
      <c r="E458" s="414"/>
      <c r="F458" s="414"/>
      <c r="G458" s="414"/>
      <c r="H458" s="418"/>
      <c r="I458" s="419"/>
      <c r="J458" s="418"/>
      <c r="K458" s="418"/>
      <c r="L458" s="418"/>
      <c r="M458" s="418"/>
      <c r="N458" s="418"/>
      <c r="O458" s="418"/>
      <c r="P458" s="418"/>
      <c r="Q458" s="418"/>
      <c r="R458" s="418"/>
      <c r="S458" s="418"/>
      <c r="T458" s="418"/>
      <c r="U458" s="418"/>
      <c r="V458" s="414"/>
      <c r="W458" s="414"/>
      <c r="X458" s="414"/>
      <c r="Y458" s="414"/>
      <c r="Z458" s="414"/>
      <c r="AA458" s="414"/>
      <c r="AB458" s="414"/>
    </row>
    <row r="459" spans="1:28" ht="14.25" customHeight="1" x14ac:dyDescent="0.25">
      <c r="A459" s="414"/>
      <c r="B459" s="414"/>
      <c r="C459" s="414"/>
      <c r="D459" s="414"/>
      <c r="E459" s="414"/>
      <c r="F459" s="414"/>
      <c r="G459" s="414"/>
      <c r="H459" s="418"/>
      <c r="I459" s="419"/>
      <c r="J459" s="418"/>
      <c r="K459" s="418"/>
      <c r="L459" s="418"/>
      <c r="M459" s="418"/>
      <c r="N459" s="418"/>
      <c r="O459" s="418"/>
      <c r="P459" s="418"/>
      <c r="Q459" s="418"/>
      <c r="R459" s="418"/>
      <c r="S459" s="418"/>
      <c r="T459" s="418"/>
      <c r="U459" s="418"/>
      <c r="V459" s="414"/>
      <c r="W459" s="414"/>
      <c r="X459" s="414"/>
      <c r="Y459" s="414"/>
      <c r="Z459" s="414"/>
      <c r="AA459" s="414"/>
      <c r="AB459" s="414"/>
    </row>
    <row r="460" spans="1:28" ht="14.25" customHeight="1" x14ac:dyDescent="0.25">
      <c r="A460" s="414"/>
      <c r="B460" s="414"/>
      <c r="C460" s="414"/>
      <c r="D460" s="414"/>
      <c r="E460" s="414"/>
      <c r="F460" s="414"/>
      <c r="G460" s="414"/>
      <c r="H460" s="418"/>
      <c r="I460" s="419"/>
      <c r="J460" s="418"/>
      <c r="K460" s="418"/>
      <c r="L460" s="418"/>
      <c r="M460" s="418"/>
      <c r="N460" s="418"/>
      <c r="O460" s="418"/>
      <c r="P460" s="418"/>
      <c r="Q460" s="418"/>
      <c r="R460" s="418"/>
      <c r="S460" s="418"/>
      <c r="T460" s="418"/>
      <c r="U460" s="418"/>
      <c r="V460" s="414"/>
      <c r="W460" s="414"/>
      <c r="X460" s="414"/>
      <c r="Y460" s="414"/>
      <c r="Z460" s="414"/>
      <c r="AA460" s="414"/>
      <c r="AB460" s="414"/>
    </row>
    <row r="461" spans="1:28" ht="14.25" customHeight="1" x14ac:dyDescent="0.25">
      <c r="A461" s="414"/>
      <c r="B461" s="414"/>
      <c r="C461" s="414"/>
      <c r="D461" s="414"/>
      <c r="E461" s="414"/>
      <c r="F461" s="414"/>
      <c r="G461" s="414"/>
      <c r="H461" s="418"/>
      <c r="I461" s="419"/>
      <c r="J461" s="418"/>
      <c r="K461" s="418"/>
      <c r="L461" s="418"/>
      <c r="M461" s="418"/>
      <c r="N461" s="418"/>
      <c r="O461" s="418"/>
      <c r="P461" s="418"/>
      <c r="Q461" s="418"/>
      <c r="R461" s="418"/>
      <c r="S461" s="418"/>
      <c r="T461" s="418"/>
      <c r="U461" s="418"/>
      <c r="V461" s="414"/>
      <c r="W461" s="414"/>
      <c r="X461" s="414"/>
      <c r="Y461" s="414"/>
      <c r="Z461" s="414"/>
      <c r="AA461" s="414"/>
      <c r="AB461" s="414"/>
    </row>
    <row r="462" spans="1:28" ht="14.25" customHeight="1" x14ac:dyDescent="0.25">
      <c r="A462" s="414"/>
      <c r="B462" s="414"/>
      <c r="C462" s="414"/>
      <c r="D462" s="414"/>
      <c r="E462" s="414"/>
      <c r="F462" s="414"/>
      <c r="G462" s="414"/>
      <c r="H462" s="418"/>
      <c r="I462" s="419"/>
      <c r="J462" s="418"/>
      <c r="K462" s="418"/>
      <c r="L462" s="418"/>
      <c r="M462" s="418"/>
      <c r="N462" s="418"/>
      <c r="O462" s="418"/>
      <c r="P462" s="418"/>
      <c r="Q462" s="418"/>
      <c r="R462" s="418"/>
      <c r="S462" s="418"/>
      <c r="T462" s="418"/>
      <c r="U462" s="418"/>
      <c r="V462" s="414"/>
      <c r="W462" s="414"/>
      <c r="X462" s="414"/>
      <c r="Y462" s="414"/>
      <c r="Z462" s="414"/>
      <c r="AA462" s="414"/>
      <c r="AB462" s="414"/>
    </row>
    <row r="463" spans="1:28" ht="14.25" customHeight="1" x14ac:dyDescent="0.25">
      <c r="A463" s="414"/>
      <c r="B463" s="414"/>
      <c r="C463" s="414"/>
      <c r="D463" s="414"/>
      <c r="E463" s="414"/>
      <c r="F463" s="414"/>
      <c r="G463" s="414"/>
      <c r="H463" s="418"/>
      <c r="I463" s="419"/>
      <c r="J463" s="418"/>
      <c r="K463" s="418"/>
      <c r="L463" s="418"/>
      <c r="M463" s="418"/>
      <c r="N463" s="418"/>
      <c r="O463" s="418"/>
      <c r="P463" s="418"/>
      <c r="Q463" s="418"/>
      <c r="R463" s="418"/>
      <c r="S463" s="418"/>
      <c r="T463" s="418"/>
      <c r="U463" s="418"/>
      <c r="V463" s="414"/>
      <c r="W463" s="414"/>
      <c r="X463" s="414"/>
      <c r="Y463" s="414"/>
      <c r="Z463" s="414"/>
      <c r="AA463" s="414"/>
      <c r="AB463" s="414"/>
    </row>
    <row r="464" spans="1:28" ht="14.25" customHeight="1" x14ac:dyDescent="0.25">
      <c r="A464" s="414"/>
      <c r="B464" s="414"/>
      <c r="C464" s="414"/>
      <c r="D464" s="414"/>
      <c r="E464" s="414"/>
      <c r="F464" s="414"/>
      <c r="G464" s="414"/>
      <c r="H464" s="418"/>
      <c r="I464" s="419"/>
      <c r="J464" s="418"/>
      <c r="K464" s="418"/>
      <c r="L464" s="418"/>
      <c r="M464" s="418"/>
      <c r="N464" s="418"/>
      <c r="O464" s="418"/>
      <c r="P464" s="418"/>
      <c r="Q464" s="418"/>
      <c r="R464" s="418"/>
      <c r="S464" s="418"/>
      <c r="T464" s="418"/>
      <c r="U464" s="418"/>
      <c r="V464" s="414"/>
      <c r="W464" s="414"/>
      <c r="X464" s="414"/>
      <c r="Y464" s="414"/>
      <c r="Z464" s="414"/>
      <c r="AA464" s="414"/>
      <c r="AB464" s="414"/>
    </row>
    <row r="465" spans="1:28" ht="14.25" customHeight="1" x14ac:dyDescent="0.25">
      <c r="A465" s="414"/>
      <c r="B465" s="414"/>
      <c r="C465" s="414"/>
      <c r="D465" s="414"/>
      <c r="E465" s="414"/>
      <c r="F465" s="414"/>
      <c r="G465" s="414"/>
      <c r="H465" s="418"/>
      <c r="I465" s="419"/>
      <c r="J465" s="418"/>
      <c r="K465" s="418"/>
      <c r="L465" s="418"/>
      <c r="M465" s="418"/>
      <c r="N465" s="418"/>
      <c r="O465" s="418"/>
      <c r="P465" s="418"/>
      <c r="Q465" s="418"/>
      <c r="R465" s="418"/>
      <c r="S465" s="418"/>
      <c r="T465" s="418"/>
      <c r="U465" s="418"/>
      <c r="V465" s="414"/>
      <c r="W465" s="414"/>
      <c r="X465" s="414"/>
      <c r="Y465" s="414"/>
      <c r="Z465" s="414"/>
      <c r="AA465" s="414"/>
      <c r="AB465" s="414"/>
    </row>
    <row r="466" spans="1:28" ht="14.25" customHeight="1" x14ac:dyDescent="0.25">
      <c r="A466" s="414"/>
      <c r="B466" s="414"/>
      <c r="C466" s="414"/>
      <c r="D466" s="414"/>
      <c r="E466" s="414"/>
      <c r="F466" s="414"/>
      <c r="G466" s="414"/>
      <c r="H466" s="418"/>
      <c r="I466" s="419"/>
      <c r="J466" s="418"/>
      <c r="K466" s="418"/>
      <c r="L466" s="418"/>
      <c r="M466" s="418"/>
      <c r="N466" s="418"/>
      <c r="O466" s="418"/>
      <c r="P466" s="418"/>
      <c r="Q466" s="418"/>
      <c r="R466" s="418"/>
      <c r="S466" s="418"/>
      <c r="T466" s="418"/>
      <c r="U466" s="418"/>
      <c r="V466" s="414"/>
      <c r="W466" s="414"/>
      <c r="X466" s="414"/>
      <c r="Y466" s="414"/>
      <c r="Z466" s="414"/>
      <c r="AA466" s="414"/>
      <c r="AB466" s="414"/>
    </row>
    <row r="467" spans="1:28" ht="14.25" customHeight="1" x14ac:dyDescent="0.25">
      <c r="A467" s="414"/>
      <c r="B467" s="414"/>
      <c r="C467" s="414"/>
      <c r="D467" s="414"/>
      <c r="E467" s="414"/>
      <c r="F467" s="414"/>
      <c r="G467" s="414"/>
      <c r="H467" s="418"/>
      <c r="I467" s="419"/>
      <c r="J467" s="418"/>
      <c r="K467" s="418"/>
      <c r="L467" s="418"/>
      <c r="M467" s="418"/>
      <c r="N467" s="418"/>
      <c r="O467" s="418"/>
      <c r="P467" s="418"/>
      <c r="Q467" s="418"/>
      <c r="R467" s="418"/>
      <c r="S467" s="418"/>
      <c r="T467" s="418"/>
      <c r="U467" s="418"/>
      <c r="V467" s="414"/>
      <c r="W467" s="414"/>
      <c r="X467" s="414"/>
      <c r="Y467" s="414"/>
      <c r="Z467" s="414"/>
      <c r="AA467" s="414"/>
      <c r="AB467" s="414"/>
    </row>
    <row r="468" spans="1:28" ht="14.25" customHeight="1" x14ac:dyDescent="0.25">
      <c r="A468" s="414"/>
      <c r="B468" s="414"/>
      <c r="C468" s="414"/>
      <c r="D468" s="414"/>
      <c r="E468" s="414"/>
      <c r="F468" s="414"/>
      <c r="G468" s="414"/>
      <c r="H468" s="418"/>
      <c r="I468" s="419"/>
      <c r="J468" s="418"/>
      <c r="K468" s="418"/>
      <c r="L468" s="418"/>
      <c r="M468" s="418"/>
      <c r="N468" s="418"/>
      <c r="O468" s="418"/>
      <c r="P468" s="418"/>
      <c r="Q468" s="418"/>
      <c r="R468" s="418"/>
      <c r="S468" s="418"/>
      <c r="T468" s="418"/>
      <c r="U468" s="418"/>
      <c r="V468" s="414"/>
      <c r="W468" s="414"/>
      <c r="X468" s="414"/>
      <c r="Y468" s="414"/>
      <c r="Z468" s="414"/>
      <c r="AA468" s="414"/>
      <c r="AB468" s="414"/>
    </row>
    <row r="469" spans="1:28" ht="14.25" customHeight="1" x14ac:dyDescent="0.25">
      <c r="A469" s="414"/>
      <c r="B469" s="414"/>
      <c r="C469" s="414"/>
      <c r="D469" s="414"/>
      <c r="E469" s="414"/>
      <c r="F469" s="414"/>
      <c r="G469" s="414"/>
      <c r="H469" s="418"/>
      <c r="I469" s="419"/>
      <c r="J469" s="418"/>
      <c r="K469" s="418"/>
      <c r="L469" s="418"/>
      <c r="M469" s="418"/>
      <c r="N469" s="418"/>
      <c r="O469" s="418"/>
      <c r="P469" s="418"/>
      <c r="Q469" s="418"/>
      <c r="R469" s="418"/>
      <c r="S469" s="418"/>
      <c r="T469" s="418"/>
      <c r="U469" s="418"/>
      <c r="V469" s="414"/>
      <c r="W469" s="414"/>
      <c r="X469" s="414"/>
      <c r="Y469" s="414"/>
      <c r="Z469" s="414"/>
      <c r="AA469" s="414"/>
      <c r="AB469" s="414"/>
    </row>
    <row r="470" spans="1:28" ht="14.25" customHeight="1" x14ac:dyDescent="0.25">
      <c r="A470" s="414"/>
      <c r="B470" s="414"/>
      <c r="C470" s="414"/>
      <c r="D470" s="414"/>
      <c r="E470" s="414"/>
      <c r="F470" s="414"/>
      <c r="G470" s="414"/>
      <c r="H470" s="418"/>
      <c r="I470" s="419"/>
      <c r="J470" s="418"/>
      <c r="K470" s="418"/>
      <c r="L470" s="418"/>
      <c r="M470" s="418"/>
      <c r="N470" s="418"/>
      <c r="O470" s="418"/>
      <c r="P470" s="418"/>
      <c r="Q470" s="418"/>
      <c r="R470" s="418"/>
      <c r="S470" s="418"/>
      <c r="T470" s="418"/>
      <c r="U470" s="418"/>
      <c r="V470" s="414"/>
      <c r="W470" s="414"/>
      <c r="X470" s="414"/>
      <c r="Y470" s="414"/>
      <c r="Z470" s="414"/>
      <c r="AA470" s="414"/>
      <c r="AB470" s="414"/>
    </row>
    <row r="471" spans="1:28" ht="14.25" customHeight="1" x14ac:dyDescent="0.25">
      <c r="A471" s="414"/>
      <c r="B471" s="414"/>
      <c r="C471" s="414"/>
      <c r="D471" s="414"/>
      <c r="E471" s="414"/>
      <c r="F471" s="414"/>
      <c r="G471" s="414"/>
      <c r="H471" s="418"/>
      <c r="I471" s="419"/>
      <c r="J471" s="418"/>
      <c r="K471" s="418"/>
      <c r="L471" s="418"/>
      <c r="M471" s="418"/>
      <c r="N471" s="418"/>
      <c r="O471" s="418"/>
      <c r="P471" s="418"/>
      <c r="Q471" s="418"/>
      <c r="R471" s="418"/>
      <c r="S471" s="418"/>
      <c r="T471" s="418"/>
      <c r="U471" s="418"/>
      <c r="V471" s="414"/>
      <c r="W471" s="414"/>
      <c r="X471" s="414"/>
      <c r="Y471" s="414"/>
      <c r="Z471" s="414"/>
      <c r="AA471" s="414"/>
      <c r="AB471" s="414"/>
    </row>
    <row r="472" spans="1:28" ht="14.25" customHeight="1" x14ac:dyDescent="0.25">
      <c r="A472" s="414"/>
      <c r="B472" s="414"/>
      <c r="C472" s="414"/>
      <c r="D472" s="414"/>
      <c r="E472" s="414"/>
      <c r="F472" s="414"/>
      <c r="G472" s="414"/>
      <c r="H472" s="418"/>
      <c r="I472" s="419"/>
      <c r="J472" s="418"/>
      <c r="K472" s="418"/>
      <c r="L472" s="418"/>
      <c r="M472" s="418"/>
      <c r="N472" s="418"/>
      <c r="O472" s="418"/>
      <c r="P472" s="418"/>
      <c r="Q472" s="418"/>
      <c r="R472" s="418"/>
      <c r="S472" s="418"/>
      <c r="T472" s="418"/>
      <c r="U472" s="418"/>
      <c r="V472" s="414"/>
      <c r="W472" s="414"/>
      <c r="X472" s="414"/>
      <c r="Y472" s="414"/>
      <c r="Z472" s="414"/>
      <c r="AA472" s="414"/>
      <c r="AB472" s="414"/>
    </row>
    <row r="473" spans="1:28" ht="14.25" customHeight="1" x14ac:dyDescent="0.25">
      <c r="A473" s="414"/>
      <c r="B473" s="414"/>
      <c r="C473" s="414"/>
      <c r="D473" s="414"/>
      <c r="E473" s="414"/>
      <c r="F473" s="414"/>
      <c r="G473" s="414"/>
      <c r="H473" s="418"/>
      <c r="I473" s="419"/>
      <c r="J473" s="418"/>
      <c r="K473" s="418"/>
      <c r="L473" s="418"/>
      <c r="M473" s="418"/>
      <c r="N473" s="418"/>
      <c r="O473" s="418"/>
      <c r="P473" s="418"/>
      <c r="Q473" s="418"/>
      <c r="R473" s="418"/>
      <c r="S473" s="418"/>
      <c r="T473" s="418"/>
      <c r="U473" s="418"/>
      <c r="V473" s="414"/>
      <c r="W473" s="414"/>
      <c r="X473" s="414"/>
      <c r="Y473" s="414"/>
      <c r="Z473" s="414"/>
      <c r="AA473" s="414"/>
      <c r="AB473" s="414"/>
    </row>
    <row r="474" spans="1:28" ht="14.25" customHeight="1" x14ac:dyDescent="0.25">
      <c r="A474" s="414"/>
      <c r="B474" s="414"/>
      <c r="C474" s="414"/>
      <c r="D474" s="414"/>
      <c r="E474" s="414"/>
      <c r="F474" s="414"/>
      <c r="G474" s="414"/>
      <c r="H474" s="418"/>
      <c r="I474" s="419"/>
      <c r="J474" s="418"/>
      <c r="K474" s="418"/>
      <c r="L474" s="418"/>
      <c r="M474" s="418"/>
      <c r="N474" s="418"/>
      <c r="O474" s="418"/>
      <c r="P474" s="418"/>
      <c r="Q474" s="418"/>
      <c r="R474" s="418"/>
      <c r="S474" s="418"/>
      <c r="T474" s="418"/>
      <c r="U474" s="418"/>
      <c r="V474" s="414"/>
      <c r="W474" s="414"/>
      <c r="X474" s="414"/>
      <c r="Y474" s="414"/>
      <c r="Z474" s="414"/>
      <c r="AA474" s="414"/>
      <c r="AB474" s="414"/>
    </row>
    <row r="475" spans="1:28" ht="14.25" customHeight="1" x14ac:dyDescent="0.25">
      <c r="A475" s="414"/>
      <c r="B475" s="414"/>
      <c r="C475" s="414"/>
      <c r="D475" s="414"/>
      <c r="E475" s="414"/>
      <c r="F475" s="414"/>
      <c r="G475" s="414"/>
      <c r="H475" s="418"/>
      <c r="I475" s="419"/>
      <c r="J475" s="418"/>
      <c r="K475" s="418"/>
      <c r="L475" s="418"/>
      <c r="M475" s="418"/>
      <c r="N475" s="418"/>
      <c r="O475" s="418"/>
      <c r="P475" s="418"/>
      <c r="Q475" s="418"/>
      <c r="R475" s="418"/>
      <c r="S475" s="418"/>
      <c r="T475" s="418"/>
      <c r="U475" s="418"/>
      <c r="V475" s="414"/>
      <c r="W475" s="414"/>
      <c r="X475" s="414"/>
      <c r="Y475" s="414"/>
      <c r="Z475" s="414"/>
      <c r="AA475" s="414"/>
      <c r="AB475" s="414"/>
    </row>
    <row r="476" spans="1:28" ht="14.25" customHeight="1" x14ac:dyDescent="0.25">
      <c r="A476" s="414"/>
      <c r="B476" s="414"/>
      <c r="C476" s="414"/>
      <c r="D476" s="414"/>
      <c r="E476" s="414"/>
      <c r="F476" s="414"/>
      <c r="G476" s="414"/>
      <c r="H476" s="418"/>
      <c r="I476" s="419"/>
      <c r="J476" s="418"/>
      <c r="K476" s="418"/>
      <c r="L476" s="418"/>
      <c r="M476" s="418"/>
      <c r="N476" s="418"/>
      <c r="O476" s="418"/>
      <c r="P476" s="418"/>
      <c r="Q476" s="418"/>
      <c r="R476" s="418"/>
      <c r="S476" s="418"/>
      <c r="T476" s="418"/>
      <c r="U476" s="418"/>
      <c r="V476" s="414"/>
      <c r="W476" s="414"/>
      <c r="X476" s="414"/>
      <c r="Y476" s="414"/>
      <c r="Z476" s="414"/>
      <c r="AA476" s="414"/>
      <c r="AB476" s="414"/>
    </row>
    <row r="477" spans="1:28" ht="14.25" customHeight="1" x14ac:dyDescent="0.25">
      <c r="A477" s="414"/>
      <c r="B477" s="414"/>
      <c r="C477" s="414"/>
      <c r="D477" s="414"/>
      <c r="E477" s="414"/>
      <c r="F477" s="414"/>
      <c r="G477" s="414"/>
      <c r="H477" s="418"/>
      <c r="I477" s="419"/>
      <c r="J477" s="418"/>
      <c r="K477" s="418"/>
      <c r="L477" s="418"/>
      <c r="M477" s="418"/>
      <c r="N477" s="418"/>
      <c r="O477" s="418"/>
      <c r="P477" s="418"/>
      <c r="Q477" s="418"/>
      <c r="R477" s="418"/>
      <c r="S477" s="418"/>
      <c r="T477" s="418"/>
      <c r="U477" s="418"/>
      <c r="V477" s="414"/>
      <c r="W477" s="414"/>
      <c r="X477" s="414"/>
      <c r="Y477" s="414"/>
      <c r="Z477" s="414"/>
      <c r="AA477" s="414"/>
      <c r="AB477" s="414"/>
    </row>
    <row r="478" spans="1:28" ht="14.25" customHeight="1" x14ac:dyDescent="0.25">
      <c r="A478" s="414"/>
      <c r="B478" s="414"/>
      <c r="C478" s="414"/>
      <c r="D478" s="414"/>
      <c r="E478" s="414"/>
      <c r="F478" s="414"/>
      <c r="G478" s="414"/>
      <c r="H478" s="418"/>
      <c r="I478" s="419"/>
      <c r="J478" s="418"/>
      <c r="K478" s="418"/>
      <c r="L478" s="418"/>
      <c r="M478" s="418"/>
      <c r="N478" s="418"/>
      <c r="O478" s="418"/>
      <c r="P478" s="418"/>
      <c r="Q478" s="418"/>
      <c r="R478" s="418"/>
      <c r="S478" s="418"/>
      <c r="T478" s="418"/>
      <c r="U478" s="418"/>
      <c r="V478" s="414"/>
      <c r="W478" s="414"/>
      <c r="X478" s="414"/>
      <c r="Y478" s="414"/>
      <c r="Z478" s="414"/>
      <c r="AA478" s="414"/>
      <c r="AB478" s="414"/>
    </row>
    <row r="479" spans="1:28" ht="14.25" customHeight="1" x14ac:dyDescent="0.25">
      <c r="A479" s="414"/>
      <c r="B479" s="414"/>
      <c r="C479" s="414"/>
      <c r="D479" s="414"/>
      <c r="E479" s="414"/>
      <c r="F479" s="414"/>
      <c r="G479" s="414"/>
      <c r="H479" s="418"/>
      <c r="I479" s="419"/>
      <c r="J479" s="418"/>
      <c r="K479" s="418"/>
      <c r="L479" s="418"/>
      <c r="M479" s="418"/>
      <c r="N479" s="418"/>
      <c r="O479" s="418"/>
      <c r="P479" s="418"/>
      <c r="Q479" s="418"/>
      <c r="R479" s="418"/>
      <c r="S479" s="418"/>
      <c r="T479" s="418"/>
      <c r="U479" s="418"/>
      <c r="V479" s="414"/>
      <c r="W479" s="414"/>
      <c r="X479" s="414"/>
      <c r="Y479" s="414"/>
      <c r="Z479" s="414"/>
      <c r="AA479" s="414"/>
      <c r="AB479" s="414"/>
    </row>
    <row r="480" spans="1:28" ht="14.25" customHeight="1" x14ac:dyDescent="0.25">
      <c r="A480" s="414"/>
      <c r="B480" s="414"/>
      <c r="C480" s="414"/>
      <c r="D480" s="414"/>
      <c r="E480" s="414"/>
      <c r="F480" s="414"/>
      <c r="G480" s="414"/>
      <c r="H480" s="418"/>
      <c r="I480" s="419"/>
      <c r="J480" s="418"/>
      <c r="K480" s="418"/>
      <c r="L480" s="418"/>
      <c r="M480" s="418"/>
      <c r="N480" s="418"/>
      <c r="O480" s="418"/>
      <c r="P480" s="418"/>
      <c r="Q480" s="418"/>
      <c r="R480" s="418"/>
      <c r="S480" s="418"/>
      <c r="T480" s="418"/>
      <c r="U480" s="418"/>
      <c r="V480" s="414"/>
      <c r="W480" s="414"/>
      <c r="X480" s="414"/>
      <c r="Y480" s="414"/>
      <c r="Z480" s="414"/>
      <c r="AA480" s="414"/>
      <c r="AB480" s="414"/>
    </row>
    <row r="481" spans="1:28" ht="14.25" customHeight="1" x14ac:dyDescent="0.25">
      <c r="A481" s="414"/>
      <c r="B481" s="414"/>
      <c r="C481" s="414"/>
      <c r="D481" s="414"/>
      <c r="E481" s="414"/>
      <c r="F481" s="414"/>
      <c r="G481" s="414"/>
      <c r="H481" s="418"/>
      <c r="I481" s="419"/>
      <c r="J481" s="418"/>
      <c r="K481" s="418"/>
      <c r="L481" s="418"/>
      <c r="M481" s="418"/>
      <c r="N481" s="418"/>
      <c r="O481" s="418"/>
      <c r="P481" s="418"/>
      <c r="Q481" s="418"/>
      <c r="R481" s="418"/>
      <c r="S481" s="418"/>
      <c r="T481" s="418"/>
      <c r="U481" s="418"/>
      <c r="V481" s="414"/>
      <c r="W481" s="414"/>
      <c r="X481" s="414"/>
      <c r="Y481" s="414"/>
      <c r="Z481" s="414"/>
      <c r="AA481" s="414"/>
      <c r="AB481" s="414"/>
    </row>
    <row r="482" spans="1:28" ht="14.25" customHeight="1" x14ac:dyDescent="0.25">
      <c r="A482" s="414"/>
      <c r="B482" s="414"/>
      <c r="C482" s="414"/>
      <c r="D482" s="414"/>
      <c r="E482" s="414"/>
      <c r="F482" s="414"/>
      <c r="G482" s="414"/>
      <c r="H482" s="418"/>
      <c r="I482" s="419"/>
      <c r="J482" s="418"/>
      <c r="K482" s="418"/>
      <c r="L482" s="418"/>
      <c r="M482" s="418"/>
      <c r="N482" s="418"/>
      <c r="O482" s="418"/>
      <c r="P482" s="418"/>
      <c r="Q482" s="418"/>
      <c r="R482" s="418"/>
      <c r="S482" s="418"/>
      <c r="T482" s="418"/>
      <c r="U482" s="418"/>
      <c r="V482" s="414"/>
      <c r="W482" s="414"/>
      <c r="X482" s="414"/>
      <c r="Y482" s="414"/>
      <c r="Z482" s="414"/>
      <c r="AA482" s="414"/>
      <c r="AB482" s="414"/>
    </row>
    <row r="483" spans="1:28" ht="14.25" customHeight="1" x14ac:dyDescent="0.25">
      <c r="A483" s="414"/>
      <c r="B483" s="414"/>
      <c r="C483" s="414"/>
      <c r="D483" s="414"/>
      <c r="E483" s="414"/>
      <c r="F483" s="414"/>
      <c r="G483" s="414"/>
      <c r="H483" s="418"/>
      <c r="I483" s="419"/>
      <c r="J483" s="418"/>
      <c r="K483" s="418"/>
      <c r="L483" s="418"/>
      <c r="M483" s="418"/>
      <c r="N483" s="418"/>
      <c r="O483" s="418"/>
      <c r="P483" s="418"/>
      <c r="Q483" s="418"/>
      <c r="R483" s="418"/>
      <c r="S483" s="418"/>
      <c r="T483" s="418"/>
      <c r="U483" s="418"/>
      <c r="V483" s="414"/>
      <c r="W483" s="414"/>
      <c r="X483" s="414"/>
      <c r="Y483" s="414"/>
      <c r="Z483" s="414"/>
      <c r="AA483" s="414"/>
      <c r="AB483" s="414"/>
    </row>
    <row r="484" spans="1:28" ht="14.25" customHeight="1" x14ac:dyDescent="0.25">
      <c r="A484" s="414"/>
      <c r="B484" s="414"/>
      <c r="C484" s="414"/>
      <c r="D484" s="414"/>
      <c r="E484" s="414"/>
      <c r="F484" s="414"/>
      <c r="G484" s="414"/>
      <c r="H484" s="418"/>
      <c r="I484" s="419"/>
      <c r="J484" s="418"/>
      <c r="K484" s="418"/>
      <c r="L484" s="418"/>
      <c r="M484" s="418"/>
      <c r="N484" s="418"/>
      <c r="O484" s="418"/>
      <c r="P484" s="418"/>
      <c r="Q484" s="418"/>
      <c r="R484" s="418"/>
      <c r="S484" s="418"/>
      <c r="T484" s="418"/>
      <c r="U484" s="418"/>
      <c r="V484" s="414"/>
      <c r="W484" s="414"/>
      <c r="X484" s="414"/>
      <c r="Y484" s="414"/>
      <c r="Z484" s="414"/>
      <c r="AA484" s="414"/>
      <c r="AB484" s="414"/>
    </row>
    <row r="485" spans="1:28" ht="14.25" customHeight="1" x14ac:dyDescent="0.25">
      <c r="A485" s="414"/>
      <c r="B485" s="414"/>
      <c r="C485" s="414"/>
      <c r="D485" s="414"/>
      <c r="E485" s="414"/>
      <c r="F485" s="414"/>
      <c r="G485" s="414"/>
      <c r="H485" s="418"/>
      <c r="I485" s="419"/>
      <c r="J485" s="418"/>
      <c r="K485" s="418"/>
      <c r="L485" s="418"/>
      <c r="M485" s="418"/>
      <c r="N485" s="418"/>
      <c r="O485" s="418"/>
      <c r="P485" s="418"/>
      <c r="Q485" s="418"/>
      <c r="R485" s="418"/>
      <c r="S485" s="418"/>
      <c r="T485" s="418"/>
      <c r="U485" s="418"/>
      <c r="V485" s="414"/>
      <c r="W485" s="414"/>
      <c r="X485" s="414"/>
      <c r="Y485" s="414"/>
      <c r="Z485" s="414"/>
      <c r="AA485" s="414"/>
      <c r="AB485" s="414"/>
    </row>
    <row r="486" spans="1:28" ht="14.25" customHeight="1" x14ac:dyDescent="0.25">
      <c r="A486" s="414"/>
      <c r="B486" s="414"/>
      <c r="C486" s="414"/>
      <c r="D486" s="414"/>
      <c r="E486" s="414"/>
      <c r="F486" s="414"/>
      <c r="G486" s="414"/>
      <c r="H486" s="418"/>
      <c r="I486" s="419"/>
      <c r="J486" s="418"/>
      <c r="K486" s="418"/>
      <c r="L486" s="418"/>
      <c r="M486" s="418"/>
      <c r="N486" s="418"/>
      <c r="O486" s="418"/>
      <c r="P486" s="418"/>
      <c r="Q486" s="418"/>
      <c r="R486" s="418"/>
      <c r="S486" s="418"/>
      <c r="T486" s="418"/>
      <c r="U486" s="418"/>
      <c r="V486" s="414"/>
      <c r="W486" s="414"/>
      <c r="X486" s="414"/>
      <c r="Y486" s="414"/>
      <c r="Z486" s="414"/>
      <c r="AA486" s="414"/>
      <c r="AB486" s="414"/>
    </row>
    <row r="487" spans="1:28" ht="14.25" customHeight="1" x14ac:dyDescent="0.25">
      <c r="A487" s="414"/>
      <c r="B487" s="414"/>
      <c r="C487" s="414"/>
      <c r="D487" s="414"/>
      <c r="E487" s="414"/>
      <c r="F487" s="414"/>
      <c r="G487" s="414"/>
      <c r="H487" s="418"/>
      <c r="I487" s="419"/>
      <c r="J487" s="418"/>
      <c r="K487" s="418"/>
      <c r="L487" s="418"/>
      <c r="M487" s="418"/>
      <c r="N487" s="418"/>
      <c r="O487" s="418"/>
      <c r="P487" s="418"/>
      <c r="Q487" s="418"/>
      <c r="R487" s="418"/>
      <c r="S487" s="418"/>
      <c r="T487" s="418"/>
      <c r="U487" s="418"/>
      <c r="V487" s="414"/>
      <c r="W487" s="414"/>
      <c r="X487" s="414"/>
      <c r="Y487" s="414"/>
      <c r="Z487" s="414"/>
      <c r="AA487" s="414"/>
      <c r="AB487" s="414"/>
    </row>
    <row r="488" spans="1:28" ht="14.25" customHeight="1" x14ac:dyDescent="0.25">
      <c r="A488" s="414"/>
      <c r="B488" s="414"/>
      <c r="C488" s="414"/>
      <c r="D488" s="414"/>
      <c r="E488" s="414"/>
      <c r="F488" s="414"/>
      <c r="G488" s="414"/>
      <c r="H488" s="418"/>
      <c r="I488" s="419"/>
      <c r="J488" s="418"/>
      <c r="K488" s="418"/>
      <c r="L488" s="418"/>
      <c r="M488" s="418"/>
      <c r="N488" s="418"/>
      <c r="O488" s="418"/>
      <c r="P488" s="418"/>
      <c r="Q488" s="418"/>
      <c r="R488" s="418"/>
      <c r="S488" s="418"/>
      <c r="T488" s="418"/>
      <c r="U488" s="418"/>
      <c r="V488" s="414"/>
      <c r="W488" s="414"/>
      <c r="X488" s="414"/>
      <c r="Y488" s="414"/>
      <c r="Z488" s="414"/>
      <c r="AA488" s="414"/>
      <c r="AB488" s="414"/>
    </row>
    <row r="489" spans="1:28" ht="14.25" customHeight="1" x14ac:dyDescent="0.25">
      <c r="A489" s="414"/>
      <c r="B489" s="414"/>
      <c r="C489" s="414"/>
      <c r="D489" s="414"/>
      <c r="E489" s="414"/>
      <c r="F489" s="414"/>
      <c r="G489" s="414"/>
      <c r="H489" s="418"/>
      <c r="I489" s="419"/>
      <c r="J489" s="418"/>
      <c r="K489" s="418"/>
      <c r="L489" s="418"/>
      <c r="M489" s="418"/>
      <c r="N489" s="418"/>
      <c r="O489" s="418"/>
      <c r="P489" s="418"/>
      <c r="Q489" s="418"/>
      <c r="R489" s="418"/>
      <c r="S489" s="418"/>
      <c r="T489" s="418"/>
      <c r="U489" s="418"/>
      <c r="V489" s="414"/>
      <c r="W489" s="414"/>
      <c r="X489" s="414"/>
      <c r="Y489" s="414"/>
      <c r="Z489" s="414"/>
      <c r="AA489" s="414"/>
      <c r="AB489" s="414"/>
    </row>
    <row r="490" spans="1:28" ht="14.25" customHeight="1" x14ac:dyDescent="0.25">
      <c r="A490" s="414"/>
      <c r="B490" s="414"/>
      <c r="C490" s="414"/>
      <c r="D490" s="414"/>
      <c r="E490" s="414"/>
      <c r="F490" s="414"/>
      <c r="G490" s="414"/>
      <c r="H490" s="418"/>
      <c r="I490" s="419"/>
      <c r="J490" s="418"/>
      <c r="K490" s="418"/>
      <c r="L490" s="418"/>
      <c r="M490" s="418"/>
      <c r="N490" s="418"/>
      <c r="O490" s="418"/>
      <c r="P490" s="418"/>
      <c r="Q490" s="418"/>
      <c r="R490" s="418"/>
      <c r="S490" s="418"/>
      <c r="T490" s="418"/>
      <c r="U490" s="418"/>
      <c r="V490" s="414"/>
      <c r="W490" s="414"/>
      <c r="X490" s="414"/>
      <c r="Y490" s="414"/>
      <c r="Z490" s="414"/>
      <c r="AA490" s="414"/>
      <c r="AB490" s="414"/>
    </row>
    <row r="491" spans="1:28" ht="14.25" customHeight="1" x14ac:dyDescent="0.25">
      <c r="A491" s="414"/>
      <c r="B491" s="414"/>
      <c r="C491" s="414"/>
      <c r="D491" s="414"/>
      <c r="E491" s="414"/>
      <c r="F491" s="414"/>
      <c r="G491" s="414"/>
      <c r="H491" s="418"/>
      <c r="I491" s="419"/>
      <c r="J491" s="418"/>
      <c r="K491" s="418"/>
      <c r="L491" s="418"/>
      <c r="M491" s="418"/>
      <c r="N491" s="418"/>
      <c r="O491" s="418"/>
      <c r="P491" s="418"/>
      <c r="Q491" s="418"/>
      <c r="R491" s="418"/>
      <c r="S491" s="418"/>
      <c r="T491" s="418"/>
      <c r="U491" s="418"/>
      <c r="V491" s="414"/>
      <c r="W491" s="414"/>
      <c r="X491" s="414"/>
      <c r="Y491" s="414"/>
      <c r="Z491" s="414"/>
      <c r="AA491" s="414"/>
      <c r="AB491" s="414"/>
    </row>
    <row r="492" spans="1:28" ht="14.25" customHeight="1" x14ac:dyDescent="0.25">
      <c r="A492" s="414"/>
      <c r="B492" s="414"/>
      <c r="C492" s="414"/>
      <c r="D492" s="414"/>
      <c r="E492" s="414"/>
      <c r="F492" s="414"/>
      <c r="G492" s="414"/>
      <c r="H492" s="418"/>
      <c r="I492" s="419"/>
      <c r="J492" s="418"/>
      <c r="K492" s="418"/>
      <c r="L492" s="418"/>
      <c r="M492" s="418"/>
      <c r="N492" s="418"/>
      <c r="O492" s="418"/>
      <c r="P492" s="418"/>
      <c r="Q492" s="418"/>
      <c r="R492" s="418"/>
      <c r="S492" s="418"/>
      <c r="T492" s="418"/>
      <c r="U492" s="418"/>
      <c r="V492" s="414"/>
      <c r="W492" s="414"/>
      <c r="X492" s="414"/>
      <c r="Y492" s="414"/>
      <c r="Z492" s="414"/>
      <c r="AA492" s="414"/>
      <c r="AB492" s="414"/>
    </row>
    <row r="493" spans="1:28" ht="14.25" customHeight="1" x14ac:dyDescent="0.25">
      <c r="A493" s="414"/>
      <c r="B493" s="414"/>
      <c r="C493" s="414"/>
      <c r="D493" s="414"/>
      <c r="E493" s="414"/>
      <c r="F493" s="414"/>
      <c r="G493" s="414"/>
      <c r="H493" s="418"/>
      <c r="I493" s="419"/>
      <c r="J493" s="418"/>
      <c r="K493" s="418"/>
      <c r="L493" s="418"/>
      <c r="M493" s="418"/>
      <c r="N493" s="418"/>
      <c r="O493" s="418"/>
      <c r="P493" s="418"/>
      <c r="Q493" s="418"/>
      <c r="R493" s="418"/>
      <c r="S493" s="418"/>
      <c r="T493" s="418"/>
      <c r="U493" s="418"/>
      <c r="V493" s="414"/>
      <c r="W493" s="414"/>
      <c r="X493" s="414"/>
      <c r="Y493" s="414"/>
      <c r="Z493" s="414"/>
      <c r="AA493" s="414"/>
      <c r="AB493" s="414"/>
    </row>
    <row r="494" spans="1:28" ht="14.25" customHeight="1" x14ac:dyDescent="0.25">
      <c r="A494" s="414"/>
      <c r="B494" s="414"/>
      <c r="C494" s="414"/>
      <c r="D494" s="414"/>
      <c r="E494" s="414"/>
      <c r="F494" s="414"/>
      <c r="G494" s="414"/>
      <c r="H494" s="418"/>
      <c r="I494" s="419"/>
      <c r="J494" s="418"/>
      <c r="K494" s="418"/>
      <c r="L494" s="418"/>
      <c r="M494" s="418"/>
      <c r="N494" s="418"/>
      <c r="O494" s="418"/>
      <c r="P494" s="418"/>
      <c r="Q494" s="418"/>
      <c r="R494" s="418"/>
      <c r="S494" s="418"/>
      <c r="T494" s="418"/>
      <c r="U494" s="418"/>
      <c r="V494" s="414"/>
      <c r="W494" s="414"/>
      <c r="X494" s="414"/>
      <c r="Y494" s="414"/>
      <c r="Z494" s="414"/>
      <c r="AA494" s="414"/>
      <c r="AB494" s="414"/>
    </row>
    <row r="495" spans="1:28" ht="14.25" customHeight="1" x14ac:dyDescent="0.25">
      <c r="A495" s="414"/>
      <c r="B495" s="414"/>
      <c r="C495" s="414"/>
      <c r="D495" s="414"/>
      <c r="E495" s="414"/>
      <c r="F495" s="414"/>
      <c r="G495" s="414"/>
      <c r="H495" s="418"/>
      <c r="I495" s="419"/>
      <c r="J495" s="418"/>
      <c r="K495" s="418"/>
      <c r="L495" s="418"/>
      <c r="M495" s="418"/>
      <c r="N495" s="418"/>
      <c r="O495" s="418"/>
      <c r="P495" s="418"/>
      <c r="Q495" s="418"/>
      <c r="R495" s="418"/>
      <c r="S495" s="418"/>
      <c r="T495" s="418"/>
      <c r="U495" s="418"/>
      <c r="V495" s="414"/>
      <c r="W495" s="414"/>
      <c r="X495" s="414"/>
      <c r="Y495" s="414"/>
      <c r="Z495" s="414"/>
      <c r="AA495" s="414"/>
      <c r="AB495" s="414"/>
    </row>
    <row r="496" spans="1:28" ht="14.25" customHeight="1" x14ac:dyDescent="0.25">
      <c r="A496" s="414"/>
      <c r="B496" s="414"/>
      <c r="C496" s="414"/>
      <c r="D496" s="414"/>
      <c r="E496" s="414"/>
      <c r="F496" s="414"/>
      <c r="G496" s="414"/>
      <c r="H496" s="418"/>
      <c r="I496" s="419"/>
      <c r="J496" s="418"/>
      <c r="K496" s="418"/>
      <c r="L496" s="418"/>
      <c r="M496" s="418"/>
      <c r="N496" s="418"/>
      <c r="O496" s="418"/>
      <c r="P496" s="418"/>
      <c r="Q496" s="418"/>
      <c r="R496" s="418"/>
      <c r="S496" s="418"/>
      <c r="T496" s="418"/>
      <c r="U496" s="418"/>
      <c r="V496" s="414"/>
      <c r="W496" s="414"/>
      <c r="X496" s="414"/>
      <c r="Y496" s="414"/>
      <c r="Z496" s="414"/>
      <c r="AA496" s="414"/>
      <c r="AB496" s="414"/>
    </row>
    <row r="497" spans="1:28" ht="14.25" customHeight="1" x14ac:dyDescent="0.25">
      <c r="A497" s="414"/>
      <c r="B497" s="414"/>
      <c r="C497" s="414"/>
      <c r="D497" s="414"/>
      <c r="E497" s="414"/>
      <c r="F497" s="414"/>
      <c r="G497" s="414"/>
      <c r="H497" s="418"/>
      <c r="I497" s="419"/>
      <c r="J497" s="418"/>
      <c r="K497" s="418"/>
      <c r="L497" s="418"/>
      <c r="M497" s="418"/>
      <c r="N497" s="418"/>
      <c r="O497" s="418"/>
      <c r="P497" s="418"/>
      <c r="Q497" s="418"/>
      <c r="R497" s="418"/>
      <c r="S497" s="418"/>
      <c r="T497" s="418"/>
      <c r="U497" s="418"/>
      <c r="V497" s="414"/>
      <c r="W497" s="414"/>
      <c r="X497" s="414"/>
      <c r="Y497" s="414"/>
      <c r="Z497" s="414"/>
      <c r="AA497" s="414"/>
      <c r="AB497" s="414"/>
    </row>
    <row r="498" spans="1:28" ht="14.25" customHeight="1" x14ac:dyDescent="0.25">
      <c r="A498" s="414"/>
      <c r="B498" s="414"/>
      <c r="C498" s="414"/>
      <c r="D498" s="414"/>
      <c r="E498" s="414"/>
      <c r="F498" s="414"/>
      <c r="G498" s="414"/>
      <c r="H498" s="418"/>
      <c r="I498" s="419"/>
      <c r="J498" s="418"/>
      <c r="K498" s="418"/>
      <c r="L498" s="418"/>
      <c r="M498" s="418"/>
      <c r="N498" s="418"/>
      <c r="O498" s="418"/>
      <c r="P498" s="418"/>
      <c r="Q498" s="418"/>
      <c r="R498" s="418"/>
      <c r="S498" s="418"/>
      <c r="T498" s="418"/>
      <c r="U498" s="418"/>
      <c r="V498" s="414"/>
      <c r="W498" s="414"/>
      <c r="X498" s="414"/>
      <c r="Y498" s="414"/>
      <c r="Z498" s="414"/>
      <c r="AA498" s="414"/>
      <c r="AB498" s="414"/>
    </row>
    <row r="499" spans="1:28" ht="14.25" customHeight="1" x14ac:dyDescent="0.25">
      <c r="A499" s="414"/>
      <c r="B499" s="414"/>
      <c r="C499" s="414"/>
      <c r="D499" s="414"/>
      <c r="E499" s="414"/>
      <c r="F499" s="414"/>
      <c r="G499" s="414"/>
      <c r="H499" s="418"/>
      <c r="I499" s="419"/>
      <c r="J499" s="418"/>
      <c r="K499" s="418"/>
      <c r="L499" s="418"/>
      <c r="M499" s="418"/>
      <c r="N499" s="418"/>
      <c r="O499" s="418"/>
      <c r="P499" s="418"/>
      <c r="Q499" s="418"/>
      <c r="R499" s="418"/>
      <c r="S499" s="418"/>
      <c r="T499" s="418"/>
      <c r="U499" s="418"/>
      <c r="V499" s="414"/>
      <c r="W499" s="414"/>
      <c r="X499" s="414"/>
      <c r="Y499" s="414"/>
      <c r="Z499" s="414"/>
      <c r="AA499" s="414"/>
      <c r="AB499" s="414"/>
    </row>
    <row r="500" spans="1:28" ht="14.25" customHeight="1" x14ac:dyDescent="0.25">
      <c r="A500" s="414"/>
      <c r="B500" s="414"/>
      <c r="C500" s="414"/>
      <c r="D500" s="414"/>
      <c r="E500" s="414"/>
      <c r="F500" s="414"/>
      <c r="G500" s="414"/>
      <c r="H500" s="418"/>
      <c r="I500" s="419"/>
      <c r="J500" s="418"/>
      <c r="K500" s="418"/>
      <c r="L500" s="418"/>
      <c r="M500" s="418"/>
      <c r="N500" s="418"/>
      <c r="O500" s="418"/>
      <c r="P500" s="418"/>
      <c r="Q500" s="418"/>
      <c r="R500" s="418"/>
      <c r="S500" s="418"/>
      <c r="T500" s="418"/>
      <c r="U500" s="418"/>
      <c r="V500" s="414"/>
      <c r="W500" s="414"/>
      <c r="X500" s="414"/>
      <c r="Y500" s="414"/>
      <c r="Z500" s="414"/>
      <c r="AA500" s="414"/>
      <c r="AB500" s="414"/>
    </row>
    <row r="501" spans="1:28" ht="14.25" customHeight="1" x14ac:dyDescent="0.25">
      <c r="A501" s="414"/>
      <c r="B501" s="414"/>
      <c r="C501" s="414"/>
      <c r="D501" s="414"/>
      <c r="E501" s="414"/>
      <c r="F501" s="414"/>
      <c r="G501" s="414"/>
      <c r="H501" s="418"/>
      <c r="I501" s="419"/>
      <c r="J501" s="418"/>
      <c r="K501" s="418"/>
      <c r="L501" s="418"/>
      <c r="M501" s="418"/>
      <c r="N501" s="418"/>
      <c r="O501" s="418"/>
      <c r="P501" s="418"/>
      <c r="Q501" s="418"/>
      <c r="R501" s="418"/>
      <c r="S501" s="418"/>
      <c r="T501" s="418"/>
      <c r="U501" s="418"/>
      <c r="V501" s="414"/>
      <c r="W501" s="414"/>
      <c r="X501" s="414"/>
      <c r="Y501" s="414"/>
      <c r="Z501" s="414"/>
      <c r="AA501" s="414"/>
      <c r="AB501" s="414"/>
    </row>
    <row r="502" spans="1:28" ht="14.25" customHeight="1" x14ac:dyDescent="0.25">
      <c r="A502" s="414"/>
      <c r="B502" s="414"/>
      <c r="C502" s="414"/>
      <c r="D502" s="414"/>
      <c r="E502" s="414"/>
      <c r="F502" s="414"/>
      <c r="G502" s="414"/>
      <c r="H502" s="418"/>
      <c r="I502" s="419"/>
      <c r="J502" s="418"/>
      <c r="K502" s="418"/>
      <c r="L502" s="418"/>
      <c r="M502" s="418"/>
      <c r="N502" s="418"/>
      <c r="O502" s="418"/>
      <c r="P502" s="418"/>
      <c r="Q502" s="418"/>
      <c r="R502" s="418"/>
      <c r="S502" s="418"/>
      <c r="T502" s="418"/>
      <c r="U502" s="418"/>
      <c r="V502" s="414"/>
      <c r="W502" s="414"/>
      <c r="X502" s="414"/>
      <c r="Y502" s="414"/>
      <c r="Z502" s="414"/>
      <c r="AA502" s="414"/>
      <c r="AB502" s="414"/>
    </row>
    <row r="503" spans="1:28" ht="14.25" customHeight="1" x14ac:dyDescent="0.25">
      <c r="A503" s="414"/>
      <c r="B503" s="414"/>
      <c r="C503" s="414"/>
      <c r="D503" s="414"/>
      <c r="E503" s="414"/>
      <c r="F503" s="414"/>
      <c r="G503" s="414"/>
      <c r="H503" s="418"/>
      <c r="I503" s="419"/>
      <c r="J503" s="418"/>
      <c r="K503" s="418"/>
      <c r="L503" s="418"/>
      <c r="M503" s="418"/>
      <c r="N503" s="418"/>
      <c r="O503" s="418"/>
      <c r="P503" s="418"/>
      <c r="Q503" s="418"/>
      <c r="R503" s="418"/>
      <c r="S503" s="418"/>
      <c r="T503" s="418"/>
      <c r="U503" s="418"/>
      <c r="V503" s="414"/>
      <c r="W503" s="414"/>
      <c r="X503" s="414"/>
      <c r="Y503" s="414"/>
      <c r="Z503" s="414"/>
      <c r="AA503" s="414"/>
      <c r="AB503" s="414"/>
    </row>
    <row r="504" spans="1:28" ht="14.25" customHeight="1" x14ac:dyDescent="0.25">
      <c r="A504" s="414"/>
      <c r="B504" s="414"/>
      <c r="C504" s="414"/>
      <c r="D504" s="414"/>
      <c r="E504" s="414"/>
      <c r="F504" s="414"/>
      <c r="G504" s="414"/>
      <c r="H504" s="418"/>
      <c r="I504" s="419"/>
      <c r="J504" s="418"/>
      <c r="K504" s="418"/>
      <c r="L504" s="418"/>
      <c r="M504" s="418"/>
      <c r="N504" s="418"/>
      <c r="O504" s="418"/>
      <c r="P504" s="418"/>
      <c r="Q504" s="418"/>
      <c r="R504" s="418"/>
      <c r="S504" s="418"/>
      <c r="T504" s="418"/>
      <c r="U504" s="418"/>
      <c r="V504" s="414"/>
      <c r="W504" s="414"/>
      <c r="X504" s="414"/>
      <c r="Y504" s="414"/>
      <c r="Z504" s="414"/>
      <c r="AA504" s="414"/>
      <c r="AB504" s="414"/>
    </row>
    <row r="505" spans="1:28" ht="14.25" customHeight="1" x14ac:dyDescent="0.25">
      <c r="A505" s="414"/>
      <c r="B505" s="414"/>
      <c r="C505" s="414"/>
      <c r="D505" s="414"/>
      <c r="E505" s="414"/>
      <c r="F505" s="414"/>
      <c r="G505" s="414"/>
      <c r="H505" s="418"/>
      <c r="I505" s="419"/>
      <c r="J505" s="418"/>
      <c r="K505" s="418"/>
      <c r="L505" s="418"/>
      <c r="M505" s="418"/>
      <c r="N505" s="418"/>
      <c r="O505" s="418"/>
      <c r="P505" s="418"/>
      <c r="Q505" s="418"/>
      <c r="R505" s="418"/>
      <c r="S505" s="418"/>
      <c r="T505" s="418"/>
      <c r="U505" s="418"/>
      <c r="V505" s="414"/>
      <c r="W505" s="414"/>
      <c r="X505" s="414"/>
      <c r="Y505" s="414"/>
      <c r="Z505" s="414"/>
      <c r="AA505" s="414"/>
      <c r="AB505" s="414"/>
    </row>
    <row r="506" spans="1:28" ht="14.25" customHeight="1" x14ac:dyDescent="0.25">
      <c r="A506" s="414"/>
      <c r="B506" s="414"/>
      <c r="C506" s="414"/>
      <c r="D506" s="414"/>
      <c r="E506" s="414"/>
      <c r="F506" s="414"/>
      <c r="G506" s="414"/>
      <c r="H506" s="418"/>
      <c r="I506" s="419"/>
      <c r="J506" s="418"/>
      <c r="K506" s="418"/>
      <c r="L506" s="418"/>
      <c r="M506" s="418"/>
      <c r="N506" s="418"/>
      <c r="O506" s="418"/>
      <c r="P506" s="418"/>
      <c r="Q506" s="418"/>
      <c r="R506" s="418"/>
      <c r="S506" s="418"/>
      <c r="T506" s="418"/>
      <c r="U506" s="418"/>
      <c r="V506" s="414"/>
      <c r="W506" s="414"/>
      <c r="X506" s="414"/>
      <c r="Y506" s="414"/>
      <c r="Z506" s="414"/>
      <c r="AA506" s="414"/>
      <c r="AB506" s="414"/>
    </row>
    <row r="507" spans="1:28" ht="14.25" customHeight="1" x14ac:dyDescent="0.25">
      <c r="A507" s="414"/>
      <c r="B507" s="414"/>
      <c r="C507" s="414"/>
      <c r="D507" s="414"/>
      <c r="E507" s="414"/>
      <c r="F507" s="414"/>
      <c r="G507" s="414"/>
      <c r="H507" s="418"/>
      <c r="I507" s="419"/>
      <c r="J507" s="418"/>
      <c r="K507" s="418"/>
      <c r="L507" s="418"/>
      <c r="M507" s="418"/>
      <c r="N507" s="418"/>
      <c r="O507" s="418"/>
      <c r="P507" s="418"/>
      <c r="Q507" s="418"/>
      <c r="R507" s="418"/>
      <c r="S507" s="418"/>
      <c r="T507" s="418"/>
      <c r="U507" s="418"/>
      <c r="V507" s="414"/>
      <c r="W507" s="414"/>
      <c r="X507" s="414"/>
      <c r="Y507" s="414"/>
      <c r="Z507" s="414"/>
      <c r="AA507" s="414"/>
      <c r="AB507" s="414"/>
    </row>
    <row r="508" spans="1:28" ht="14.25" customHeight="1" x14ac:dyDescent="0.25">
      <c r="A508" s="414"/>
      <c r="B508" s="414"/>
      <c r="C508" s="414"/>
      <c r="D508" s="414"/>
      <c r="E508" s="414"/>
      <c r="F508" s="414"/>
      <c r="G508" s="414"/>
      <c r="H508" s="418"/>
      <c r="I508" s="419"/>
      <c r="J508" s="418"/>
      <c r="K508" s="418"/>
      <c r="L508" s="418"/>
      <c r="M508" s="418"/>
      <c r="N508" s="418"/>
      <c r="O508" s="418"/>
      <c r="P508" s="418"/>
      <c r="Q508" s="418"/>
      <c r="R508" s="418"/>
      <c r="S508" s="418"/>
      <c r="T508" s="418"/>
      <c r="U508" s="418"/>
      <c r="V508" s="414"/>
      <c r="W508" s="414"/>
      <c r="X508" s="414"/>
      <c r="Y508" s="414"/>
      <c r="Z508" s="414"/>
      <c r="AA508" s="414"/>
      <c r="AB508" s="414"/>
    </row>
    <row r="509" spans="1:28" ht="14.25" customHeight="1" x14ac:dyDescent="0.25">
      <c r="A509" s="414"/>
      <c r="B509" s="414"/>
      <c r="C509" s="414"/>
      <c r="D509" s="414"/>
      <c r="E509" s="414"/>
      <c r="F509" s="414"/>
      <c r="G509" s="414"/>
      <c r="H509" s="418"/>
      <c r="I509" s="419"/>
      <c r="J509" s="418"/>
      <c r="K509" s="418"/>
      <c r="L509" s="418"/>
      <c r="M509" s="418"/>
      <c r="N509" s="418"/>
      <c r="O509" s="418"/>
      <c r="P509" s="418"/>
      <c r="Q509" s="418"/>
      <c r="R509" s="418"/>
      <c r="S509" s="418"/>
      <c r="T509" s="418"/>
      <c r="U509" s="418"/>
      <c r="V509" s="414"/>
      <c r="W509" s="414"/>
      <c r="X509" s="414"/>
      <c r="Y509" s="414"/>
      <c r="Z509" s="414"/>
      <c r="AA509" s="414"/>
      <c r="AB509" s="414"/>
    </row>
    <row r="510" spans="1:28" ht="14.25" customHeight="1" x14ac:dyDescent="0.25">
      <c r="A510" s="414"/>
      <c r="B510" s="414"/>
      <c r="C510" s="414"/>
      <c r="D510" s="414"/>
      <c r="E510" s="414"/>
      <c r="F510" s="414"/>
      <c r="G510" s="414"/>
      <c r="H510" s="418"/>
      <c r="I510" s="419"/>
      <c r="J510" s="418"/>
      <c r="K510" s="418"/>
      <c r="L510" s="418"/>
      <c r="M510" s="418"/>
      <c r="N510" s="418"/>
      <c r="O510" s="418"/>
      <c r="P510" s="418"/>
      <c r="Q510" s="418"/>
      <c r="R510" s="418"/>
      <c r="S510" s="418"/>
      <c r="T510" s="418"/>
      <c r="U510" s="418"/>
      <c r="V510" s="414"/>
      <c r="W510" s="414"/>
      <c r="X510" s="414"/>
      <c r="Y510" s="414"/>
      <c r="Z510" s="414"/>
      <c r="AA510" s="414"/>
      <c r="AB510" s="414"/>
    </row>
    <row r="511" spans="1:28" ht="14.25" customHeight="1" x14ac:dyDescent="0.25">
      <c r="A511" s="414"/>
      <c r="B511" s="414"/>
      <c r="C511" s="414"/>
      <c r="D511" s="414"/>
      <c r="E511" s="414"/>
      <c r="F511" s="414"/>
      <c r="G511" s="414"/>
      <c r="H511" s="418"/>
      <c r="I511" s="419"/>
      <c r="J511" s="418"/>
      <c r="K511" s="418"/>
      <c r="L511" s="418"/>
      <c r="M511" s="418"/>
      <c r="N511" s="418"/>
      <c r="O511" s="418"/>
      <c r="P511" s="418"/>
      <c r="Q511" s="418"/>
      <c r="R511" s="418"/>
      <c r="S511" s="418"/>
      <c r="T511" s="418"/>
      <c r="U511" s="418"/>
      <c r="V511" s="414"/>
      <c r="W511" s="414"/>
      <c r="X511" s="414"/>
      <c r="Y511" s="414"/>
      <c r="Z511" s="414"/>
      <c r="AA511" s="414"/>
      <c r="AB511" s="414"/>
    </row>
    <row r="512" spans="1:28" ht="14.25" customHeight="1" x14ac:dyDescent="0.25">
      <c r="A512" s="414"/>
      <c r="B512" s="414"/>
      <c r="C512" s="414"/>
      <c r="D512" s="414"/>
      <c r="E512" s="414"/>
      <c r="F512" s="414"/>
      <c r="G512" s="414"/>
      <c r="H512" s="418"/>
      <c r="I512" s="419"/>
      <c r="J512" s="418"/>
      <c r="K512" s="418"/>
      <c r="L512" s="418"/>
      <c r="M512" s="418"/>
      <c r="N512" s="418"/>
      <c r="O512" s="418"/>
      <c r="P512" s="418"/>
      <c r="Q512" s="418"/>
      <c r="R512" s="418"/>
      <c r="S512" s="418"/>
      <c r="T512" s="418"/>
      <c r="U512" s="418"/>
      <c r="V512" s="414"/>
      <c r="W512" s="414"/>
      <c r="X512" s="414"/>
      <c r="Y512" s="414"/>
      <c r="Z512" s="414"/>
      <c r="AA512" s="414"/>
      <c r="AB512" s="414"/>
    </row>
    <row r="513" spans="1:28" ht="14.25" customHeight="1" x14ac:dyDescent="0.25">
      <c r="A513" s="414"/>
      <c r="B513" s="414"/>
      <c r="C513" s="414"/>
      <c r="D513" s="414"/>
      <c r="E513" s="414"/>
      <c r="F513" s="414"/>
      <c r="G513" s="414"/>
      <c r="H513" s="418"/>
      <c r="I513" s="419"/>
      <c r="J513" s="418"/>
      <c r="K513" s="418"/>
      <c r="L513" s="418"/>
      <c r="M513" s="418"/>
      <c r="N513" s="418"/>
      <c r="O513" s="418"/>
      <c r="P513" s="418"/>
      <c r="Q513" s="418"/>
      <c r="R513" s="418"/>
      <c r="S513" s="418"/>
      <c r="T513" s="418"/>
      <c r="U513" s="418"/>
      <c r="V513" s="414"/>
      <c r="W513" s="414"/>
      <c r="X513" s="414"/>
      <c r="Y513" s="414"/>
      <c r="Z513" s="414"/>
      <c r="AA513" s="414"/>
      <c r="AB513" s="414"/>
    </row>
    <row r="514" spans="1:28" ht="14.25" customHeight="1" x14ac:dyDescent="0.25">
      <c r="A514" s="414"/>
      <c r="B514" s="414"/>
      <c r="C514" s="414"/>
      <c r="D514" s="414"/>
      <c r="E514" s="414"/>
      <c r="F514" s="414"/>
      <c r="G514" s="414"/>
      <c r="H514" s="418"/>
      <c r="I514" s="419"/>
      <c r="J514" s="418"/>
      <c r="K514" s="418"/>
      <c r="L514" s="418"/>
      <c r="M514" s="418"/>
      <c r="N514" s="418"/>
      <c r="O514" s="418"/>
      <c r="P514" s="418"/>
      <c r="Q514" s="418"/>
      <c r="R514" s="418"/>
      <c r="S514" s="418"/>
      <c r="T514" s="418"/>
      <c r="U514" s="418"/>
      <c r="V514" s="414"/>
      <c r="W514" s="414"/>
      <c r="X514" s="414"/>
      <c r="Y514" s="414"/>
      <c r="Z514" s="414"/>
      <c r="AA514" s="414"/>
      <c r="AB514" s="414"/>
    </row>
    <row r="515" spans="1:28" ht="14.25" customHeight="1" x14ac:dyDescent="0.25">
      <c r="A515" s="414"/>
      <c r="B515" s="414"/>
      <c r="C515" s="414"/>
      <c r="D515" s="414"/>
      <c r="E515" s="414"/>
      <c r="F515" s="414"/>
      <c r="G515" s="414"/>
      <c r="H515" s="418"/>
      <c r="I515" s="419"/>
      <c r="J515" s="418"/>
      <c r="K515" s="418"/>
      <c r="L515" s="418"/>
      <c r="M515" s="418"/>
      <c r="N515" s="418"/>
      <c r="O515" s="418"/>
      <c r="P515" s="418"/>
      <c r="Q515" s="418"/>
      <c r="R515" s="418"/>
      <c r="S515" s="418"/>
      <c r="T515" s="418"/>
      <c r="U515" s="418"/>
      <c r="V515" s="414"/>
      <c r="W515" s="414"/>
      <c r="X515" s="414"/>
      <c r="Y515" s="414"/>
      <c r="Z515" s="414"/>
      <c r="AA515" s="414"/>
      <c r="AB515" s="414"/>
    </row>
    <row r="516" spans="1:28" ht="14.25" customHeight="1" x14ac:dyDescent="0.25">
      <c r="A516" s="414"/>
      <c r="B516" s="414"/>
      <c r="C516" s="414"/>
      <c r="D516" s="414"/>
      <c r="E516" s="414"/>
      <c r="F516" s="414"/>
      <c r="G516" s="414"/>
      <c r="H516" s="418"/>
      <c r="I516" s="419"/>
      <c r="J516" s="418"/>
      <c r="K516" s="418"/>
      <c r="L516" s="418"/>
      <c r="M516" s="418"/>
      <c r="N516" s="418"/>
      <c r="O516" s="418"/>
      <c r="P516" s="418"/>
      <c r="Q516" s="418"/>
      <c r="R516" s="418"/>
      <c r="S516" s="418"/>
      <c r="T516" s="418"/>
      <c r="U516" s="418"/>
      <c r="V516" s="414"/>
      <c r="W516" s="414"/>
      <c r="X516" s="414"/>
      <c r="Y516" s="414"/>
      <c r="Z516" s="414"/>
      <c r="AA516" s="414"/>
      <c r="AB516" s="414"/>
    </row>
    <row r="517" spans="1:28" ht="14.25" customHeight="1" x14ac:dyDescent="0.25">
      <c r="A517" s="414"/>
      <c r="B517" s="414"/>
      <c r="C517" s="414"/>
      <c r="D517" s="414"/>
      <c r="E517" s="414"/>
      <c r="F517" s="414"/>
      <c r="G517" s="414"/>
      <c r="H517" s="418"/>
      <c r="I517" s="419"/>
      <c r="J517" s="418"/>
      <c r="K517" s="418"/>
      <c r="L517" s="418"/>
      <c r="M517" s="418"/>
      <c r="N517" s="418"/>
      <c r="O517" s="418"/>
      <c r="P517" s="418"/>
      <c r="Q517" s="418"/>
      <c r="R517" s="418"/>
      <c r="S517" s="418"/>
      <c r="T517" s="418"/>
      <c r="U517" s="418"/>
      <c r="V517" s="414"/>
      <c r="W517" s="414"/>
      <c r="X517" s="414"/>
      <c r="Y517" s="414"/>
      <c r="Z517" s="414"/>
      <c r="AA517" s="414"/>
      <c r="AB517" s="414"/>
    </row>
    <row r="518" spans="1:28" ht="14.25" customHeight="1" x14ac:dyDescent="0.25">
      <c r="A518" s="414"/>
      <c r="B518" s="414"/>
      <c r="C518" s="414"/>
      <c r="D518" s="414"/>
      <c r="E518" s="414"/>
      <c r="F518" s="414"/>
      <c r="G518" s="414"/>
      <c r="H518" s="418"/>
      <c r="I518" s="419"/>
      <c r="J518" s="418"/>
      <c r="K518" s="418"/>
      <c r="L518" s="418"/>
      <c r="M518" s="418"/>
      <c r="N518" s="418"/>
      <c r="O518" s="418"/>
      <c r="P518" s="418"/>
      <c r="Q518" s="418"/>
      <c r="R518" s="418"/>
      <c r="S518" s="418"/>
      <c r="T518" s="418"/>
      <c r="U518" s="418"/>
      <c r="V518" s="414"/>
      <c r="W518" s="414"/>
      <c r="X518" s="414"/>
      <c r="Y518" s="414"/>
      <c r="Z518" s="414"/>
      <c r="AA518" s="414"/>
      <c r="AB518" s="414"/>
    </row>
    <row r="519" spans="1:28" ht="14.25" customHeight="1" x14ac:dyDescent="0.25">
      <c r="A519" s="414"/>
      <c r="B519" s="414"/>
      <c r="C519" s="414"/>
      <c r="D519" s="414"/>
      <c r="E519" s="414"/>
      <c r="F519" s="414"/>
      <c r="G519" s="414"/>
      <c r="H519" s="418"/>
      <c r="I519" s="419"/>
      <c r="J519" s="418"/>
      <c r="K519" s="418"/>
      <c r="L519" s="418"/>
      <c r="M519" s="418"/>
      <c r="N519" s="418"/>
      <c r="O519" s="418"/>
      <c r="P519" s="418"/>
      <c r="Q519" s="418"/>
      <c r="R519" s="418"/>
      <c r="S519" s="418"/>
      <c r="T519" s="418"/>
      <c r="U519" s="418"/>
      <c r="V519" s="414"/>
      <c r="W519" s="414"/>
      <c r="X519" s="414"/>
      <c r="Y519" s="414"/>
      <c r="Z519" s="414"/>
      <c r="AA519" s="414"/>
      <c r="AB519" s="414"/>
    </row>
    <row r="520" spans="1:28" ht="14.25" customHeight="1" x14ac:dyDescent="0.25">
      <c r="A520" s="414"/>
      <c r="B520" s="414"/>
      <c r="C520" s="414"/>
      <c r="D520" s="414"/>
      <c r="E520" s="414"/>
      <c r="F520" s="414"/>
      <c r="G520" s="414"/>
      <c r="H520" s="418"/>
      <c r="I520" s="419"/>
      <c r="J520" s="418"/>
      <c r="K520" s="418"/>
      <c r="L520" s="418"/>
      <c r="M520" s="418"/>
      <c r="N520" s="418"/>
      <c r="O520" s="418"/>
      <c r="P520" s="418"/>
      <c r="Q520" s="418"/>
      <c r="R520" s="418"/>
      <c r="S520" s="418"/>
      <c r="T520" s="418"/>
      <c r="U520" s="418"/>
      <c r="V520" s="414"/>
      <c r="W520" s="414"/>
      <c r="X520" s="414"/>
      <c r="Y520" s="414"/>
      <c r="Z520" s="414"/>
      <c r="AA520" s="414"/>
      <c r="AB520" s="414"/>
    </row>
    <row r="521" spans="1:28" ht="14.25" customHeight="1" x14ac:dyDescent="0.25">
      <c r="A521" s="414"/>
      <c r="B521" s="414"/>
      <c r="C521" s="414"/>
      <c r="D521" s="414"/>
      <c r="E521" s="414"/>
      <c r="F521" s="414"/>
      <c r="G521" s="414"/>
      <c r="H521" s="418"/>
      <c r="I521" s="419"/>
      <c r="J521" s="418"/>
      <c r="K521" s="418"/>
      <c r="L521" s="418"/>
      <c r="M521" s="418"/>
      <c r="N521" s="418"/>
      <c r="O521" s="418"/>
      <c r="P521" s="418"/>
      <c r="Q521" s="418"/>
      <c r="R521" s="418"/>
      <c r="S521" s="418"/>
      <c r="T521" s="418"/>
      <c r="U521" s="418"/>
      <c r="V521" s="414"/>
      <c r="W521" s="414"/>
      <c r="X521" s="414"/>
      <c r="Y521" s="414"/>
      <c r="Z521" s="414"/>
      <c r="AA521" s="414"/>
      <c r="AB521" s="414"/>
    </row>
    <row r="522" spans="1:28" ht="14.25" customHeight="1" x14ac:dyDescent="0.25">
      <c r="A522" s="414"/>
      <c r="B522" s="414"/>
      <c r="C522" s="414"/>
      <c r="D522" s="414"/>
      <c r="E522" s="414"/>
      <c r="F522" s="414"/>
      <c r="G522" s="414"/>
      <c r="H522" s="418"/>
      <c r="I522" s="419"/>
      <c r="J522" s="418"/>
      <c r="K522" s="418"/>
      <c r="L522" s="418"/>
      <c r="M522" s="418"/>
      <c r="N522" s="418"/>
      <c r="O522" s="418"/>
      <c r="P522" s="418"/>
      <c r="Q522" s="418"/>
      <c r="R522" s="418"/>
      <c r="S522" s="418"/>
      <c r="T522" s="418"/>
      <c r="U522" s="418"/>
      <c r="V522" s="414"/>
      <c r="W522" s="414"/>
      <c r="X522" s="414"/>
      <c r="Y522" s="414"/>
      <c r="Z522" s="414"/>
      <c r="AA522" s="414"/>
      <c r="AB522" s="414"/>
    </row>
    <row r="523" spans="1:28" ht="14.25" customHeight="1" x14ac:dyDescent="0.25">
      <c r="A523" s="414"/>
      <c r="B523" s="414"/>
      <c r="C523" s="414"/>
      <c r="D523" s="414"/>
      <c r="E523" s="414"/>
      <c r="F523" s="414"/>
      <c r="G523" s="414"/>
      <c r="H523" s="418"/>
      <c r="I523" s="419"/>
      <c r="J523" s="418"/>
      <c r="K523" s="418"/>
      <c r="L523" s="418"/>
      <c r="M523" s="418"/>
      <c r="N523" s="418"/>
      <c r="O523" s="418"/>
      <c r="P523" s="418"/>
      <c r="Q523" s="418"/>
      <c r="R523" s="418"/>
      <c r="S523" s="418"/>
      <c r="T523" s="418"/>
      <c r="U523" s="418"/>
      <c r="V523" s="414"/>
      <c r="W523" s="414"/>
      <c r="X523" s="414"/>
      <c r="Y523" s="414"/>
      <c r="Z523" s="414"/>
      <c r="AA523" s="414"/>
      <c r="AB523" s="414"/>
    </row>
    <row r="524" spans="1:28" ht="14.25" customHeight="1" x14ac:dyDescent="0.25">
      <c r="A524" s="414"/>
      <c r="B524" s="414"/>
      <c r="C524" s="414"/>
      <c r="D524" s="414"/>
      <c r="E524" s="414"/>
      <c r="F524" s="414"/>
      <c r="G524" s="414"/>
      <c r="H524" s="418"/>
      <c r="I524" s="419"/>
      <c r="J524" s="418"/>
      <c r="K524" s="418"/>
      <c r="L524" s="418"/>
      <c r="M524" s="418"/>
      <c r="N524" s="418"/>
      <c r="O524" s="418"/>
      <c r="P524" s="418"/>
      <c r="Q524" s="418"/>
      <c r="R524" s="418"/>
      <c r="S524" s="418"/>
      <c r="T524" s="418"/>
      <c r="U524" s="418"/>
      <c r="V524" s="414"/>
      <c r="W524" s="414"/>
      <c r="X524" s="414"/>
      <c r="Y524" s="414"/>
      <c r="Z524" s="414"/>
      <c r="AA524" s="414"/>
      <c r="AB524" s="414"/>
    </row>
    <row r="525" spans="1:28" ht="14.25" customHeight="1" x14ac:dyDescent="0.25">
      <c r="A525" s="414"/>
      <c r="B525" s="414"/>
      <c r="C525" s="414"/>
      <c r="D525" s="414"/>
      <c r="E525" s="414"/>
      <c r="F525" s="414"/>
      <c r="G525" s="414"/>
      <c r="H525" s="418"/>
      <c r="I525" s="419"/>
      <c r="J525" s="418"/>
      <c r="K525" s="418"/>
      <c r="L525" s="418"/>
      <c r="M525" s="418"/>
      <c r="N525" s="418"/>
      <c r="O525" s="418"/>
      <c r="P525" s="418"/>
      <c r="Q525" s="418"/>
      <c r="R525" s="418"/>
      <c r="S525" s="418"/>
      <c r="T525" s="418"/>
      <c r="U525" s="418"/>
      <c r="V525" s="414"/>
      <c r="W525" s="414"/>
      <c r="X525" s="414"/>
      <c r="Y525" s="414"/>
      <c r="Z525" s="414"/>
      <c r="AA525" s="414"/>
      <c r="AB525" s="414"/>
    </row>
    <row r="526" spans="1:28" ht="14.25" customHeight="1" x14ac:dyDescent="0.25">
      <c r="A526" s="414"/>
      <c r="B526" s="414"/>
      <c r="C526" s="414"/>
      <c r="D526" s="414"/>
      <c r="E526" s="414"/>
      <c r="F526" s="414"/>
      <c r="G526" s="414"/>
      <c r="H526" s="418"/>
      <c r="I526" s="419"/>
      <c r="J526" s="418"/>
      <c r="K526" s="418"/>
      <c r="L526" s="418"/>
      <c r="M526" s="418"/>
      <c r="N526" s="418"/>
      <c r="O526" s="418"/>
      <c r="P526" s="418"/>
      <c r="Q526" s="418"/>
      <c r="R526" s="418"/>
      <c r="S526" s="418"/>
      <c r="T526" s="418"/>
      <c r="U526" s="418"/>
      <c r="V526" s="414"/>
      <c r="W526" s="414"/>
      <c r="X526" s="414"/>
      <c r="Y526" s="414"/>
      <c r="Z526" s="414"/>
      <c r="AA526" s="414"/>
      <c r="AB526" s="414"/>
    </row>
    <row r="527" spans="1:28" ht="14.25" customHeight="1" x14ac:dyDescent="0.25">
      <c r="A527" s="414"/>
      <c r="B527" s="414"/>
      <c r="C527" s="414"/>
      <c r="D527" s="414"/>
      <c r="E527" s="414"/>
      <c r="F527" s="414"/>
      <c r="G527" s="414"/>
      <c r="H527" s="418"/>
      <c r="I527" s="419"/>
      <c r="J527" s="418"/>
      <c r="K527" s="418"/>
      <c r="L527" s="418"/>
      <c r="M527" s="418"/>
      <c r="N527" s="418"/>
      <c r="O527" s="418"/>
      <c r="P527" s="418"/>
      <c r="Q527" s="418"/>
      <c r="R527" s="418"/>
      <c r="S527" s="418"/>
      <c r="T527" s="418"/>
      <c r="U527" s="418"/>
      <c r="V527" s="414"/>
      <c r="W527" s="414"/>
      <c r="X527" s="414"/>
      <c r="Y527" s="414"/>
      <c r="Z527" s="414"/>
      <c r="AA527" s="414"/>
      <c r="AB527" s="414"/>
    </row>
    <row r="528" spans="1:28" ht="14.25" customHeight="1" x14ac:dyDescent="0.25">
      <c r="A528" s="414"/>
      <c r="B528" s="414"/>
      <c r="C528" s="414"/>
      <c r="D528" s="414"/>
      <c r="E528" s="414"/>
      <c r="F528" s="414"/>
      <c r="G528" s="414"/>
      <c r="H528" s="418"/>
      <c r="I528" s="419"/>
      <c r="J528" s="418"/>
      <c r="K528" s="418"/>
      <c r="L528" s="418"/>
      <c r="M528" s="418"/>
      <c r="N528" s="418"/>
      <c r="O528" s="418"/>
      <c r="P528" s="418"/>
      <c r="Q528" s="418"/>
      <c r="R528" s="418"/>
      <c r="S528" s="418"/>
      <c r="T528" s="418"/>
      <c r="U528" s="418"/>
      <c r="V528" s="414"/>
      <c r="W528" s="414"/>
      <c r="X528" s="414"/>
      <c r="Y528" s="414"/>
      <c r="Z528" s="414"/>
      <c r="AA528" s="414"/>
      <c r="AB528" s="414"/>
    </row>
    <row r="529" spans="1:28" ht="14.25" customHeight="1" x14ac:dyDescent="0.25">
      <c r="A529" s="414"/>
      <c r="B529" s="414"/>
      <c r="C529" s="414"/>
      <c r="D529" s="414"/>
      <c r="E529" s="414"/>
      <c r="F529" s="414"/>
      <c r="G529" s="414"/>
      <c r="H529" s="418"/>
      <c r="I529" s="419"/>
      <c r="J529" s="418"/>
      <c r="K529" s="418"/>
      <c r="L529" s="418"/>
      <c r="M529" s="418"/>
      <c r="N529" s="418"/>
      <c r="O529" s="418"/>
      <c r="P529" s="418"/>
      <c r="Q529" s="418"/>
      <c r="R529" s="418"/>
      <c r="S529" s="418"/>
      <c r="T529" s="418"/>
      <c r="U529" s="418"/>
      <c r="V529" s="414"/>
      <c r="W529" s="414"/>
      <c r="X529" s="414"/>
      <c r="Y529" s="414"/>
      <c r="Z529" s="414"/>
      <c r="AA529" s="414"/>
      <c r="AB529" s="414"/>
    </row>
    <row r="530" spans="1:28" ht="14.25" customHeight="1" x14ac:dyDescent="0.25">
      <c r="A530" s="414"/>
      <c r="B530" s="414"/>
      <c r="C530" s="414"/>
      <c r="D530" s="414"/>
      <c r="E530" s="414"/>
      <c r="F530" s="414"/>
      <c r="G530" s="414"/>
      <c r="H530" s="418"/>
      <c r="I530" s="419"/>
      <c r="J530" s="418"/>
      <c r="K530" s="418"/>
      <c r="L530" s="418"/>
      <c r="M530" s="418"/>
      <c r="N530" s="418"/>
      <c r="O530" s="418"/>
      <c r="P530" s="418"/>
      <c r="Q530" s="418"/>
      <c r="R530" s="418"/>
      <c r="S530" s="418"/>
      <c r="T530" s="418"/>
      <c r="U530" s="418"/>
      <c r="V530" s="414"/>
      <c r="W530" s="414"/>
      <c r="X530" s="414"/>
      <c r="Y530" s="414"/>
      <c r="Z530" s="414"/>
      <c r="AA530" s="414"/>
      <c r="AB530" s="414"/>
    </row>
    <row r="531" spans="1:28" ht="14.25" customHeight="1" x14ac:dyDescent="0.25">
      <c r="A531" s="414"/>
      <c r="B531" s="414"/>
      <c r="C531" s="414"/>
      <c r="D531" s="414"/>
      <c r="E531" s="414"/>
      <c r="F531" s="414"/>
      <c r="G531" s="414"/>
      <c r="H531" s="418"/>
      <c r="I531" s="419"/>
      <c r="J531" s="418"/>
      <c r="K531" s="418"/>
      <c r="L531" s="418"/>
      <c r="M531" s="418"/>
      <c r="N531" s="418"/>
      <c r="O531" s="418"/>
      <c r="P531" s="418"/>
      <c r="Q531" s="418"/>
      <c r="R531" s="418"/>
      <c r="S531" s="418"/>
      <c r="T531" s="418"/>
      <c r="U531" s="418"/>
      <c r="V531" s="414"/>
      <c r="W531" s="414"/>
      <c r="X531" s="414"/>
      <c r="Y531" s="414"/>
      <c r="Z531" s="414"/>
      <c r="AA531" s="414"/>
      <c r="AB531" s="414"/>
    </row>
    <row r="532" spans="1:28" ht="14.25" customHeight="1" x14ac:dyDescent="0.25">
      <c r="A532" s="414"/>
      <c r="B532" s="414"/>
      <c r="C532" s="414"/>
      <c r="D532" s="414"/>
      <c r="E532" s="414"/>
      <c r="F532" s="414"/>
      <c r="G532" s="414"/>
      <c r="H532" s="418"/>
      <c r="I532" s="419"/>
      <c r="J532" s="418"/>
      <c r="K532" s="418"/>
      <c r="L532" s="418"/>
      <c r="M532" s="418"/>
      <c r="N532" s="418"/>
      <c r="O532" s="418"/>
      <c r="P532" s="418"/>
      <c r="Q532" s="418"/>
      <c r="R532" s="418"/>
      <c r="S532" s="418"/>
      <c r="T532" s="418"/>
      <c r="U532" s="418"/>
      <c r="V532" s="414"/>
      <c r="W532" s="414"/>
      <c r="X532" s="414"/>
      <c r="Y532" s="414"/>
      <c r="Z532" s="414"/>
      <c r="AA532" s="414"/>
      <c r="AB532" s="414"/>
    </row>
    <row r="533" spans="1:28" ht="14.25" customHeight="1" x14ac:dyDescent="0.25">
      <c r="A533" s="414"/>
      <c r="B533" s="414"/>
      <c r="C533" s="414"/>
      <c r="D533" s="414"/>
      <c r="E533" s="414"/>
      <c r="F533" s="414"/>
      <c r="G533" s="414"/>
      <c r="H533" s="418"/>
      <c r="I533" s="419"/>
      <c r="J533" s="418"/>
      <c r="K533" s="418"/>
      <c r="L533" s="418"/>
      <c r="M533" s="418"/>
      <c r="N533" s="418"/>
      <c r="O533" s="418"/>
      <c r="P533" s="418"/>
      <c r="Q533" s="418"/>
      <c r="R533" s="418"/>
      <c r="S533" s="418"/>
      <c r="T533" s="418"/>
      <c r="U533" s="418"/>
      <c r="V533" s="414"/>
      <c r="W533" s="414"/>
      <c r="X533" s="414"/>
      <c r="Y533" s="414"/>
      <c r="Z533" s="414"/>
      <c r="AA533" s="414"/>
      <c r="AB533" s="414"/>
    </row>
    <row r="534" spans="1:28" ht="14.25" customHeight="1" x14ac:dyDescent="0.25">
      <c r="A534" s="414"/>
      <c r="B534" s="414"/>
      <c r="C534" s="414"/>
      <c r="D534" s="414"/>
      <c r="E534" s="414"/>
      <c r="F534" s="414"/>
      <c r="G534" s="414"/>
      <c r="H534" s="418"/>
      <c r="I534" s="419"/>
      <c r="J534" s="418"/>
      <c r="K534" s="418"/>
      <c r="L534" s="418"/>
      <c r="M534" s="418"/>
      <c r="N534" s="418"/>
      <c r="O534" s="418"/>
      <c r="P534" s="418"/>
      <c r="Q534" s="418"/>
      <c r="R534" s="418"/>
      <c r="S534" s="418"/>
      <c r="T534" s="418"/>
      <c r="U534" s="418"/>
      <c r="V534" s="414"/>
      <c r="W534" s="414"/>
      <c r="X534" s="414"/>
      <c r="Y534" s="414"/>
      <c r="Z534" s="414"/>
      <c r="AA534" s="414"/>
      <c r="AB534" s="414"/>
    </row>
    <row r="535" spans="1:28" ht="14.25" customHeight="1" x14ac:dyDescent="0.25">
      <c r="A535" s="414"/>
      <c r="B535" s="414"/>
      <c r="C535" s="414"/>
      <c r="D535" s="414"/>
      <c r="E535" s="414"/>
      <c r="F535" s="414"/>
      <c r="G535" s="414"/>
      <c r="H535" s="418"/>
      <c r="I535" s="419"/>
      <c r="J535" s="418"/>
      <c r="K535" s="418"/>
      <c r="L535" s="418"/>
      <c r="M535" s="418"/>
      <c r="N535" s="418"/>
      <c r="O535" s="418"/>
      <c r="P535" s="418"/>
      <c r="Q535" s="418"/>
      <c r="R535" s="418"/>
      <c r="S535" s="418"/>
      <c r="T535" s="418"/>
      <c r="U535" s="418"/>
      <c r="V535" s="414"/>
      <c r="W535" s="414"/>
      <c r="X535" s="414"/>
      <c r="Y535" s="414"/>
      <c r="Z535" s="414"/>
      <c r="AA535" s="414"/>
      <c r="AB535" s="414"/>
    </row>
    <row r="536" spans="1:28" ht="14.25" customHeight="1" x14ac:dyDescent="0.25">
      <c r="A536" s="414"/>
      <c r="B536" s="414"/>
      <c r="C536" s="414"/>
      <c r="D536" s="414"/>
      <c r="E536" s="414"/>
      <c r="F536" s="414"/>
      <c r="G536" s="414"/>
      <c r="H536" s="418"/>
      <c r="I536" s="419"/>
      <c r="J536" s="418"/>
      <c r="K536" s="418"/>
      <c r="L536" s="418"/>
      <c r="M536" s="418"/>
      <c r="N536" s="418"/>
      <c r="O536" s="418"/>
      <c r="P536" s="418"/>
      <c r="Q536" s="418"/>
      <c r="R536" s="418"/>
      <c r="S536" s="418"/>
      <c r="T536" s="418"/>
      <c r="U536" s="418"/>
      <c r="V536" s="414"/>
      <c r="W536" s="414"/>
      <c r="X536" s="414"/>
      <c r="Y536" s="414"/>
      <c r="Z536" s="414"/>
      <c r="AA536" s="414"/>
      <c r="AB536" s="414"/>
    </row>
    <row r="537" spans="1:28" ht="14.25" customHeight="1" x14ac:dyDescent="0.25">
      <c r="A537" s="414"/>
      <c r="B537" s="414"/>
      <c r="C537" s="414"/>
      <c r="D537" s="414"/>
      <c r="E537" s="414"/>
      <c r="F537" s="414"/>
      <c r="G537" s="414"/>
      <c r="H537" s="418"/>
      <c r="I537" s="419"/>
      <c r="J537" s="418"/>
      <c r="K537" s="418"/>
      <c r="L537" s="418"/>
      <c r="M537" s="418"/>
      <c r="N537" s="418"/>
      <c r="O537" s="418"/>
      <c r="P537" s="418"/>
      <c r="Q537" s="418"/>
      <c r="R537" s="418"/>
      <c r="S537" s="418"/>
      <c r="T537" s="418"/>
      <c r="U537" s="418"/>
      <c r="V537" s="414"/>
      <c r="W537" s="414"/>
      <c r="X537" s="414"/>
      <c r="Y537" s="414"/>
      <c r="Z537" s="414"/>
      <c r="AA537" s="414"/>
      <c r="AB537" s="414"/>
    </row>
    <row r="538" spans="1:28" ht="14.25" customHeight="1" x14ac:dyDescent="0.25">
      <c r="A538" s="414"/>
      <c r="B538" s="414"/>
      <c r="C538" s="414"/>
      <c r="D538" s="414"/>
      <c r="E538" s="414"/>
      <c r="F538" s="414"/>
      <c r="G538" s="414"/>
      <c r="H538" s="418"/>
      <c r="I538" s="419"/>
      <c r="J538" s="418"/>
      <c r="K538" s="418"/>
      <c r="L538" s="418"/>
      <c r="M538" s="418"/>
      <c r="N538" s="418"/>
      <c r="O538" s="418"/>
      <c r="P538" s="418"/>
      <c r="Q538" s="418"/>
      <c r="R538" s="418"/>
      <c r="S538" s="418"/>
      <c r="T538" s="418"/>
      <c r="U538" s="418"/>
      <c r="V538" s="414"/>
      <c r="W538" s="414"/>
      <c r="X538" s="414"/>
      <c r="Y538" s="414"/>
      <c r="Z538" s="414"/>
      <c r="AA538" s="414"/>
      <c r="AB538" s="414"/>
    </row>
    <row r="539" spans="1:28" ht="14.25" customHeight="1" x14ac:dyDescent="0.25">
      <c r="A539" s="414"/>
      <c r="B539" s="414"/>
      <c r="C539" s="414"/>
      <c r="D539" s="414"/>
      <c r="E539" s="414"/>
      <c r="F539" s="414"/>
      <c r="G539" s="414"/>
      <c r="H539" s="418"/>
      <c r="I539" s="419"/>
      <c r="J539" s="418"/>
      <c r="K539" s="418"/>
      <c r="L539" s="418"/>
      <c r="M539" s="418"/>
      <c r="N539" s="418"/>
      <c r="O539" s="418"/>
      <c r="P539" s="418"/>
      <c r="Q539" s="418"/>
      <c r="R539" s="418"/>
      <c r="S539" s="418"/>
      <c r="T539" s="418"/>
      <c r="U539" s="418"/>
      <c r="V539" s="414"/>
      <c r="W539" s="414"/>
      <c r="X539" s="414"/>
      <c r="Y539" s="414"/>
      <c r="Z539" s="414"/>
      <c r="AA539" s="414"/>
      <c r="AB539" s="414"/>
    </row>
    <row r="540" spans="1:28" ht="14.25" customHeight="1" x14ac:dyDescent="0.25">
      <c r="A540" s="414"/>
      <c r="B540" s="414"/>
      <c r="C540" s="414"/>
      <c r="D540" s="414"/>
      <c r="E540" s="414"/>
      <c r="F540" s="414"/>
      <c r="G540" s="414"/>
      <c r="H540" s="418"/>
      <c r="I540" s="419"/>
      <c r="J540" s="418"/>
      <c r="K540" s="418"/>
      <c r="L540" s="418"/>
      <c r="M540" s="418"/>
      <c r="N540" s="418"/>
      <c r="O540" s="418"/>
      <c r="P540" s="418"/>
      <c r="Q540" s="418"/>
      <c r="R540" s="418"/>
      <c r="S540" s="418"/>
      <c r="T540" s="418"/>
      <c r="U540" s="418"/>
      <c r="V540" s="414"/>
      <c r="W540" s="414"/>
      <c r="X540" s="414"/>
      <c r="Y540" s="414"/>
      <c r="Z540" s="414"/>
      <c r="AA540" s="414"/>
      <c r="AB540" s="414"/>
    </row>
    <row r="541" spans="1:28" ht="14.25" customHeight="1" x14ac:dyDescent="0.25">
      <c r="A541" s="414"/>
      <c r="B541" s="414"/>
      <c r="C541" s="414"/>
      <c r="D541" s="414"/>
      <c r="E541" s="414"/>
      <c r="F541" s="414"/>
      <c r="G541" s="414"/>
      <c r="H541" s="418"/>
      <c r="I541" s="419"/>
      <c r="J541" s="418"/>
      <c r="K541" s="418"/>
      <c r="L541" s="418"/>
      <c r="M541" s="418"/>
      <c r="N541" s="418"/>
      <c r="O541" s="418"/>
      <c r="P541" s="418"/>
      <c r="Q541" s="418"/>
      <c r="R541" s="418"/>
      <c r="S541" s="418"/>
      <c r="T541" s="418"/>
      <c r="U541" s="418"/>
      <c r="V541" s="414"/>
      <c r="W541" s="414"/>
      <c r="X541" s="414"/>
      <c r="Y541" s="414"/>
      <c r="Z541" s="414"/>
      <c r="AA541" s="414"/>
      <c r="AB541" s="414"/>
    </row>
    <row r="542" spans="1:28" ht="14.25" customHeight="1" x14ac:dyDescent="0.25">
      <c r="A542" s="414"/>
      <c r="B542" s="414"/>
      <c r="C542" s="414"/>
      <c r="D542" s="414"/>
      <c r="E542" s="414"/>
      <c r="F542" s="414"/>
      <c r="G542" s="414"/>
      <c r="H542" s="418"/>
      <c r="I542" s="419"/>
      <c r="J542" s="418"/>
      <c r="K542" s="418"/>
      <c r="L542" s="418"/>
      <c r="M542" s="418"/>
      <c r="N542" s="418"/>
      <c r="O542" s="418"/>
      <c r="P542" s="418"/>
      <c r="Q542" s="418"/>
      <c r="R542" s="418"/>
      <c r="S542" s="418"/>
      <c r="T542" s="418"/>
      <c r="U542" s="418"/>
      <c r="V542" s="414"/>
      <c r="W542" s="414"/>
      <c r="X542" s="414"/>
      <c r="Y542" s="414"/>
      <c r="Z542" s="414"/>
      <c r="AA542" s="414"/>
      <c r="AB542" s="414"/>
    </row>
    <row r="543" spans="1:28" ht="14.25" customHeight="1" x14ac:dyDescent="0.25">
      <c r="A543" s="414"/>
      <c r="B543" s="414"/>
      <c r="C543" s="414"/>
      <c r="D543" s="414"/>
      <c r="E543" s="414"/>
      <c r="F543" s="414"/>
      <c r="G543" s="414"/>
      <c r="H543" s="418"/>
      <c r="I543" s="419"/>
      <c r="J543" s="418"/>
      <c r="K543" s="418"/>
      <c r="L543" s="418"/>
      <c r="M543" s="418"/>
      <c r="N543" s="418"/>
      <c r="O543" s="418"/>
      <c r="P543" s="418"/>
      <c r="Q543" s="418"/>
      <c r="R543" s="418"/>
      <c r="S543" s="418"/>
      <c r="T543" s="418"/>
      <c r="U543" s="418"/>
      <c r="V543" s="414"/>
      <c r="W543" s="414"/>
      <c r="X543" s="414"/>
      <c r="Y543" s="414"/>
      <c r="Z543" s="414"/>
      <c r="AA543" s="414"/>
      <c r="AB543" s="414"/>
    </row>
    <row r="544" spans="1:28" ht="14.25" customHeight="1" x14ac:dyDescent="0.25">
      <c r="A544" s="414"/>
      <c r="B544" s="414"/>
      <c r="C544" s="414"/>
      <c r="D544" s="414"/>
      <c r="E544" s="414"/>
      <c r="F544" s="414"/>
      <c r="G544" s="414"/>
      <c r="H544" s="418"/>
      <c r="I544" s="419"/>
      <c r="J544" s="418"/>
      <c r="K544" s="418"/>
      <c r="L544" s="418"/>
      <c r="M544" s="418"/>
      <c r="N544" s="418"/>
      <c r="O544" s="418"/>
      <c r="P544" s="418"/>
      <c r="Q544" s="418"/>
      <c r="R544" s="418"/>
      <c r="S544" s="418"/>
      <c r="T544" s="418"/>
      <c r="U544" s="418"/>
      <c r="V544" s="414"/>
      <c r="W544" s="414"/>
      <c r="X544" s="414"/>
      <c r="Y544" s="414"/>
      <c r="Z544" s="414"/>
      <c r="AA544" s="414"/>
      <c r="AB544" s="414"/>
    </row>
    <row r="545" spans="1:28" ht="14.25" customHeight="1" x14ac:dyDescent="0.25">
      <c r="A545" s="414"/>
      <c r="B545" s="414"/>
      <c r="C545" s="414"/>
      <c r="D545" s="414"/>
      <c r="E545" s="414"/>
      <c r="F545" s="414"/>
      <c r="G545" s="414"/>
      <c r="H545" s="418"/>
      <c r="I545" s="419"/>
      <c r="J545" s="418"/>
      <c r="K545" s="418"/>
      <c r="L545" s="418"/>
      <c r="M545" s="418"/>
      <c r="N545" s="418"/>
      <c r="O545" s="418"/>
      <c r="P545" s="418"/>
      <c r="Q545" s="418"/>
      <c r="R545" s="418"/>
      <c r="S545" s="418"/>
      <c r="T545" s="418"/>
      <c r="U545" s="418"/>
      <c r="V545" s="414"/>
      <c r="W545" s="414"/>
      <c r="X545" s="414"/>
      <c r="Y545" s="414"/>
      <c r="Z545" s="414"/>
      <c r="AA545" s="414"/>
      <c r="AB545" s="414"/>
    </row>
    <row r="546" spans="1:28" ht="14.25" customHeight="1" x14ac:dyDescent="0.25">
      <c r="A546" s="414"/>
      <c r="B546" s="414"/>
      <c r="C546" s="414"/>
      <c r="D546" s="414"/>
      <c r="E546" s="414"/>
      <c r="F546" s="414"/>
      <c r="G546" s="414"/>
      <c r="H546" s="418"/>
      <c r="I546" s="419"/>
      <c r="J546" s="418"/>
      <c r="K546" s="418"/>
      <c r="L546" s="418"/>
      <c r="M546" s="418"/>
      <c r="N546" s="418"/>
      <c r="O546" s="418"/>
      <c r="P546" s="418"/>
      <c r="Q546" s="418"/>
      <c r="R546" s="418"/>
      <c r="S546" s="418"/>
      <c r="T546" s="418"/>
      <c r="U546" s="418"/>
      <c r="V546" s="414"/>
      <c r="W546" s="414"/>
      <c r="X546" s="414"/>
      <c r="Y546" s="414"/>
      <c r="Z546" s="414"/>
      <c r="AA546" s="414"/>
      <c r="AB546" s="414"/>
    </row>
    <row r="547" spans="1:28" ht="14.25" customHeight="1" x14ac:dyDescent="0.25">
      <c r="A547" s="414"/>
      <c r="B547" s="414"/>
      <c r="C547" s="414"/>
      <c r="D547" s="414"/>
      <c r="E547" s="414"/>
      <c r="F547" s="414"/>
      <c r="G547" s="414"/>
      <c r="H547" s="418"/>
      <c r="I547" s="419"/>
      <c r="J547" s="418"/>
      <c r="K547" s="418"/>
      <c r="L547" s="418"/>
      <c r="M547" s="418"/>
      <c r="N547" s="418"/>
      <c r="O547" s="418"/>
      <c r="P547" s="418"/>
      <c r="Q547" s="418"/>
      <c r="R547" s="418"/>
      <c r="S547" s="418"/>
      <c r="T547" s="418"/>
      <c r="U547" s="418"/>
      <c r="V547" s="414"/>
      <c r="W547" s="414"/>
      <c r="X547" s="414"/>
      <c r="Y547" s="414"/>
      <c r="Z547" s="414"/>
      <c r="AA547" s="414"/>
      <c r="AB547" s="414"/>
    </row>
    <row r="548" spans="1:28" ht="14.25" customHeight="1" x14ac:dyDescent="0.25">
      <c r="A548" s="414"/>
      <c r="B548" s="414"/>
      <c r="C548" s="414"/>
      <c r="D548" s="414"/>
      <c r="E548" s="414"/>
      <c r="F548" s="414"/>
      <c r="G548" s="414"/>
      <c r="H548" s="418"/>
      <c r="I548" s="419"/>
      <c r="J548" s="418"/>
      <c r="K548" s="418"/>
      <c r="L548" s="418"/>
      <c r="M548" s="418"/>
      <c r="N548" s="418"/>
      <c r="O548" s="418"/>
      <c r="P548" s="418"/>
      <c r="Q548" s="418"/>
      <c r="R548" s="418"/>
      <c r="S548" s="418"/>
      <c r="T548" s="418"/>
      <c r="U548" s="418"/>
      <c r="V548" s="414"/>
      <c r="W548" s="414"/>
      <c r="X548" s="414"/>
      <c r="Y548" s="414"/>
      <c r="Z548" s="414"/>
      <c r="AA548" s="414"/>
      <c r="AB548" s="414"/>
    </row>
    <row r="549" spans="1:28" ht="14.25" customHeight="1" x14ac:dyDescent="0.25">
      <c r="A549" s="414"/>
      <c r="B549" s="414"/>
      <c r="C549" s="414"/>
      <c r="D549" s="414"/>
      <c r="E549" s="414"/>
      <c r="F549" s="414"/>
      <c r="G549" s="414"/>
      <c r="H549" s="418"/>
      <c r="I549" s="419"/>
      <c r="J549" s="418"/>
      <c r="K549" s="418"/>
      <c r="L549" s="418"/>
      <c r="M549" s="418"/>
      <c r="N549" s="418"/>
      <c r="O549" s="418"/>
      <c r="P549" s="418"/>
      <c r="Q549" s="418"/>
      <c r="R549" s="418"/>
      <c r="S549" s="418"/>
      <c r="T549" s="418"/>
      <c r="U549" s="418"/>
      <c r="V549" s="414"/>
      <c r="W549" s="414"/>
      <c r="X549" s="414"/>
      <c r="Y549" s="414"/>
      <c r="Z549" s="414"/>
      <c r="AA549" s="414"/>
      <c r="AB549" s="414"/>
    </row>
    <row r="550" spans="1:28" ht="14.25" customHeight="1" x14ac:dyDescent="0.25">
      <c r="A550" s="414"/>
      <c r="B550" s="414"/>
      <c r="C550" s="414"/>
      <c r="D550" s="414"/>
      <c r="E550" s="414"/>
      <c r="F550" s="414"/>
      <c r="G550" s="414"/>
      <c r="H550" s="418"/>
      <c r="I550" s="419"/>
      <c r="J550" s="418"/>
      <c r="K550" s="418"/>
      <c r="L550" s="418"/>
      <c r="M550" s="418"/>
      <c r="N550" s="418"/>
      <c r="O550" s="418"/>
      <c r="P550" s="418"/>
      <c r="Q550" s="418"/>
      <c r="R550" s="418"/>
      <c r="S550" s="418"/>
      <c r="T550" s="418"/>
      <c r="U550" s="418"/>
      <c r="V550" s="414"/>
      <c r="W550" s="414"/>
      <c r="X550" s="414"/>
      <c r="Y550" s="414"/>
      <c r="Z550" s="414"/>
      <c r="AA550" s="414"/>
      <c r="AB550" s="414"/>
    </row>
    <row r="551" spans="1:28" ht="14.25" customHeight="1" x14ac:dyDescent="0.25">
      <c r="A551" s="414"/>
      <c r="B551" s="414"/>
      <c r="C551" s="414"/>
      <c r="D551" s="414"/>
      <c r="E551" s="414"/>
      <c r="F551" s="414"/>
      <c r="G551" s="414"/>
      <c r="H551" s="418"/>
      <c r="I551" s="419"/>
      <c r="J551" s="418"/>
      <c r="K551" s="418"/>
      <c r="L551" s="418"/>
      <c r="M551" s="418"/>
      <c r="N551" s="418"/>
      <c r="O551" s="418"/>
      <c r="P551" s="418"/>
      <c r="Q551" s="418"/>
      <c r="R551" s="418"/>
      <c r="S551" s="418"/>
      <c r="T551" s="418"/>
      <c r="U551" s="418"/>
      <c r="V551" s="414"/>
      <c r="W551" s="414"/>
      <c r="X551" s="414"/>
      <c r="Y551" s="414"/>
      <c r="Z551" s="414"/>
      <c r="AA551" s="414"/>
      <c r="AB551" s="414"/>
    </row>
    <row r="552" spans="1:28" ht="14.25" customHeight="1" x14ac:dyDescent="0.25">
      <c r="A552" s="414"/>
      <c r="B552" s="414"/>
      <c r="C552" s="414"/>
      <c r="D552" s="414"/>
      <c r="E552" s="414"/>
      <c r="F552" s="414"/>
      <c r="G552" s="414"/>
      <c r="H552" s="418"/>
      <c r="I552" s="419"/>
      <c r="J552" s="418"/>
      <c r="K552" s="418"/>
      <c r="L552" s="418"/>
      <c r="M552" s="418"/>
      <c r="N552" s="418"/>
      <c r="O552" s="418"/>
      <c r="P552" s="418"/>
      <c r="Q552" s="418"/>
      <c r="R552" s="418"/>
      <c r="S552" s="418"/>
      <c r="T552" s="418"/>
      <c r="U552" s="418"/>
      <c r="V552" s="414"/>
      <c r="W552" s="414"/>
      <c r="X552" s="414"/>
      <c r="Y552" s="414"/>
      <c r="Z552" s="414"/>
      <c r="AA552" s="414"/>
      <c r="AB552" s="414"/>
    </row>
    <row r="553" spans="1:28" ht="14.25" customHeight="1" x14ac:dyDescent="0.25">
      <c r="A553" s="414"/>
      <c r="B553" s="414"/>
      <c r="C553" s="414"/>
      <c r="D553" s="414"/>
      <c r="E553" s="414"/>
      <c r="F553" s="414"/>
      <c r="G553" s="414"/>
      <c r="H553" s="418"/>
      <c r="I553" s="419"/>
      <c r="J553" s="418"/>
      <c r="K553" s="418"/>
      <c r="L553" s="418"/>
      <c r="M553" s="418"/>
      <c r="N553" s="418"/>
      <c r="O553" s="418"/>
      <c r="P553" s="418"/>
      <c r="Q553" s="418"/>
      <c r="R553" s="418"/>
      <c r="S553" s="418"/>
      <c r="T553" s="418"/>
      <c r="U553" s="418"/>
      <c r="V553" s="414"/>
      <c r="W553" s="414"/>
      <c r="X553" s="414"/>
      <c r="Y553" s="414"/>
      <c r="Z553" s="414"/>
      <c r="AA553" s="414"/>
      <c r="AB553" s="414"/>
    </row>
    <row r="554" spans="1:28" ht="14.25" customHeight="1" x14ac:dyDescent="0.25">
      <c r="A554" s="414"/>
      <c r="B554" s="414"/>
      <c r="C554" s="414"/>
      <c r="D554" s="414"/>
      <c r="E554" s="414"/>
      <c r="F554" s="414"/>
      <c r="G554" s="414"/>
      <c r="H554" s="418"/>
      <c r="I554" s="419"/>
      <c r="J554" s="418"/>
      <c r="K554" s="418"/>
      <c r="L554" s="418"/>
      <c r="M554" s="418"/>
      <c r="N554" s="418"/>
      <c r="O554" s="418"/>
      <c r="P554" s="418"/>
      <c r="Q554" s="418"/>
      <c r="R554" s="418"/>
      <c r="S554" s="418"/>
      <c r="T554" s="418"/>
      <c r="U554" s="418"/>
      <c r="V554" s="414"/>
      <c r="W554" s="414"/>
      <c r="X554" s="414"/>
      <c r="Y554" s="414"/>
      <c r="Z554" s="414"/>
      <c r="AA554" s="414"/>
      <c r="AB554" s="414"/>
    </row>
    <row r="555" spans="1:28" ht="14.25" customHeight="1" x14ac:dyDescent="0.25">
      <c r="A555" s="414"/>
      <c r="B555" s="414"/>
      <c r="C555" s="414"/>
      <c r="D555" s="414"/>
      <c r="E555" s="414"/>
      <c r="F555" s="414"/>
      <c r="G555" s="414"/>
      <c r="H555" s="418"/>
      <c r="I555" s="419"/>
      <c r="J555" s="418"/>
      <c r="K555" s="418"/>
      <c r="L555" s="418"/>
      <c r="M555" s="418"/>
      <c r="N555" s="418"/>
      <c r="O555" s="418"/>
      <c r="P555" s="418"/>
      <c r="Q555" s="418"/>
      <c r="R555" s="418"/>
      <c r="S555" s="418"/>
      <c r="T555" s="418"/>
      <c r="U555" s="418"/>
      <c r="V555" s="414"/>
      <c r="W555" s="414"/>
      <c r="X555" s="414"/>
      <c r="Y555" s="414"/>
      <c r="Z555" s="414"/>
      <c r="AA555" s="414"/>
      <c r="AB555" s="414"/>
    </row>
    <row r="556" spans="1:28" ht="14.25" customHeight="1" x14ac:dyDescent="0.25">
      <c r="A556" s="414"/>
      <c r="B556" s="414"/>
      <c r="C556" s="414"/>
      <c r="D556" s="414"/>
      <c r="E556" s="414"/>
      <c r="F556" s="414"/>
      <c r="G556" s="414"/>
      <c r="H556" s="418"/>
      <c r="I556" s="419"/>
      <c r="J556" s="418"/>
      <c r="K556" s="418"/>
      <c r="L556" s="418"/>
      <c r="M556" s="418"/>
      <c r="N556" s="418"/>
      <c r="O556" s="418"/>
      <c r="P556" s="418"/>
      <c r="Q556" s="418"/>
      <c r="R556" s="418"/>
      <c r="S556" s="418"/>
      <c r="T556" s="418"/>
      <c r="U556" s="418"/>
      <c r="V556" s="414"/>
      <c r="W556" s="414"/>
      <c r="X556" s="414"/>
      <c r="Y556" s="414"/>
      <c r="Z556" s="414"/>
      <c r="AA556" s="414"/>
      <c r="AB556" s="414"/>
    </row>
    <row r="557" spans="1:28" ht="14.25" customHeight="1" x14ac:dyDescent="0.25">
      <c r="A557" s="414"/>
      <c r="B557" s="414"/>
      <c r="C557" s="414"/>
      <c r="D557" s="414"/>
      <c r="E557" s="414"/>
      <c r="F557" s="414"/>
      <c r="G557" s="414"/>
      <c r="H557" s="418"/>
      <c r="I557" s="419"/>
      <c r="J557" s="418"/>
      <c r="K557" s="418"/>
      <c r="L557" s="418"/>
      <c r="M557" s="418"/>
      <c r="N557" s="418"/>
      <c r="O557" s="418"/>
      <c r="P557" s="418"/>
      <c r="Q557" s="418"/>
      <c r="R557" s="418"/>
      <c r="S557" s="418"/>
      <c r="T557" s="418"/>
      <c r="U557" s="418"/>
      <c r="V557" s="414"/>
      <c r="W557" s="414"/>
      <c r="X557" s="414"/>
      <c r="Y557" s="414"/>
      <c r="Z557" s="414"/>
      <c r="AA557" s="414"/>
      <c r="AB557" s="414"/>
    </row>
    <row r="558" spans="1:28" ht="14.25" customHeight="1" x14ac:dyDescent="0.25">
      <c r="A558" s="414"/>
      <c r="B558" s="414"/>
      <c r="C558" s="414"/>
      <c r="D558" s="414"/>
      <c r="E558" s="414"/>
      <c r="F558" s="414"/>
      <c r="G558" s="414"/>
      <c r="H558" s="418"/>
      <c r="I558" s="419"/>
      <c r="J558" s="418"/>
      <c r="K558" s="418"/>
      <c r="L558" s="418"/>
      <c r="M558" s="418"/>
      <c r="N558" s="418"/>
      <c r="O558" s="418"/>
      <c r="P558" s="418"/>
      <c r="Q558" s="418"/>
      <c r="R558" s="418"/>
      <c r="S558" s="418"/>
      <c r="T558" s="418"/>
      <c r="U558" s="418"/>
      <c r="V558" s="414"/>
      <c r="W558" s="414"/>
      <c r="X558" s="414"/>
      <c r="Y558" s="414"/>
      <c r="Z558" s="414"/>
      <c r="AA558" s="414"/>
      <c r="AB558" s="414"/>
    </row>
    <row r="559" spans="1:28" ht="14.25" customHeight="1" x14ac:dyDescent="0.25">
      <c r="A559" s="414"/>
      <c r="B559" s="414"/>
      <c r="C559" s="414"/>
      <c r="D559" s="414"/>
      <c r="E559" s="414"/>
      <c r="F559" s="414"/>
      <c r="G559" s="414"/>
      <c r="H559" s="418"/>
      <c r="I559" s="419"/>
      <c r="J559" s="418"/>
      <c r="K559" s="418"/>
      <c r="L559" s="418"/>
      <c r="M559" s="418"/>
      <c r="N559" s="418"/>
      <c r="O559" s="418"/>
      <c r="P559" s="418"/>
      <c r="Q559" s="418"/>
      <c r="R559" s="418"/>
      <c r="S559" s="418"/>
      <c r="T559" s="418"/>
      <c r="U559" s="418"/>
      <c r="V559" s="414"/>
      <c r="W559" s="414"/>
      <c r="X559" s="414"/>
      <c r="Y559" s="414"/>
      <c r="Z559" s="414"/>
      <c r="AA559" s="414"/>
      <c r="AB559" s="414"/>
    </row>
    <row r="560" spans="1:28" ht="14.25" customHeight="1" x14ac:dyDescent="0.25">
      <c r="A560" s="414"/>
      <c r="B560" s="414"/>
      <c r="C560" s="414"/>
      <c r="D560" s="414"/>
      <c r="E560" s="414"/>
      <c r="F560" s="414"/>
      <c r="G560" s="414"/>
      <c r="H560" s="418"/>
      <c r="I560" s="419"/>
      <c r="J560" s="418"/>
      <c r="K560" s="418"/>
      <c r="L560" s="418"/>
      <c r="M560" s="418"/>
      <c r="N560" s="418"/>
      <c r="O560" s="418"/>
      <c r="P560" s="418"/>
      <c r="Q560" s="418"/>
      <c r="R560" s="418"/>
      <c r="S560" s="418"/>
      <c r="T560" s="418"/>
      <c r="U560" s="418"/>
      <c r="V560" s="414"/>
      <c r="W560" s="414"/>
      <c r="X560" s="414"/>
      <c r="Y560" s="414"/>
      <c r="Z560" s="414"/>
      <c r="AA560" s="414"/>
      <c r="AB560" s="414"/>
    </row>
    <row r="561" spans="1:28" ht="14.25" customHeight="1" x14ac:dyDescent="0.25">
      <c r="A561" s="414"/>
      <c r="B561" s="414"/>
      <c r="C561" s="414"/>
      <c r="D561" s="414"/>
      <c r="E561" s="414"/>
      <c r="F561" s="414"/>
      <c r="G561" s="414"/>
      <c r="H561" s="418"/>
      <c r="I561" s="419"/>
      <c r="J561" s="418"/>
      <c r="K561" s="418"/>
      <c r="L561" s="418"/>
      <c r="M561" s="418"/>
      <c r="N561" s="418"/>
      <c r="O561" s="418"/>
      <c r="P561" s="418"/>
      <c r="Q561" s="418"/>
      <c r="R561" s="418"/>
      <c r="S561" s="418"/>
      <c r="T561" s="418"/>
      <c r="U561" s="418"/>
      <c r="V561" s="414"/>
      <c r="W561" s="414"/>
      <c r="X561" s="414"/>
      <c r="Y561" s="414"/>
      <c r="Z561" s="414"/>
      <c r="AA561" s="414"/>
      <c r="AB561" s="414"/>
    </row>
    <row r="562" spans="1:28" ht="14.25" customHeight="1" x14ac:dyDescent="0.25">
      <c r="A562" s="414"/>
      <c r="B562" s="414"/>
      <c r="C562" s="414"/>
      <c r="D562" s="414"/>
      <c r="E562" s="414"/>
      <c r="F562" s="414"/>
      <c r="G562" s="414"/>
      <c r="H562" s="418"/>
      <c r="I562" s="419"/>
      <c r="J562" s="418"/>
      <c r="K562" s="418"/>
      <c r="L562" s="418"/>
      <c r="M562" s="418"/>
      <c r="N562" s="418"/>
      <c r="O562" s="418"/>
      <c r="P562" s="418"/>
      <c r="Q562" s="418"/>
      <c r="R562" s="418"/>
      <c r="S562" s="418"/>
      <c r="T562" s="418"/>
      <c r="U562" s="418"/>
      <c r="V562" s="414"/>
      <c r="W562" s="414"/>
      <c r="X562" s="414"/>
      <c r="Y562" s="414"/>
      <c r="Z562" s="414"/>
      <c r="AA562" s="414"/>
      <c r="AB562" s="414"/>
    </row>
    <row r="563" spans="1:28" ht="14.25" customHeight="1" x14ac:dyDescent="0.25">
      <c r="A563" s="414"/>
      <c r="B563" s="414"/>
      <c r="C563" s="414"/>
      <c r="D563" s="414"/>
      <c r="E563" s="414"/>
      <c r="F563" s="414"/>
      <c r="G563" s="414"/>
      <c r="H563" s="418"/>
      <c r="I563" s="419"/>
      <c r="J563" s="418"/>
      <c r="K563" s="418"/>
      <c r="L563" s="418"/>
      <c r="M563" s="418"/>
      <c r="N563" s="418"/>
      <c r="O563" s="418"/>
      <c r="P563" s="418"/>
      <c r="Q563" s="418"/>
      <c r="R563" s="418"/>
      <c r="S563" s="418"/>
      <c r="T563" s="418"/>
      <c r="U563" s="418"/>
      <c r="V563" s="414"/>
      <c r="W563" s="414"/>
      <c r="X563" s="414"/>
      <c r="Y563" s="414"/>
      <c r="Z563" s="414"/>
      <c r="AA563" s="414"/>
      <c r="AB563" s="414"/>
    </row>
    <row r="564" spans="1:28" ht="14.25" customHeight="1" x14ac:dyDescent="0.25">
      <c r="A564" s="414"/>
      <c r="B564" s="414"/>
      <c r="C564" s="414"/>
      <c r="D564" s="414"/>
      <c r="E564" s="414"/>
      <c r="F564" s="414"/>
      <c r="G564" s="414"/>
      <c r="H564" s="418"/>
      <c r="I564" s="419"/>
      <c r="J564" s="418"/>
      <c r="K564" s="418"/>
      <c r="L564" s="418"/>
      <c r="M564" s="418"/>
      <c r="N564" s="418"/>
      <c r="O564" s="418"/>
      <c r="P564" s="418"/>
      <c r="Q564" s="418"/>
      <c r="R564" s="418"/>
      <c r="S564" s="418"/>
      <c r="T564" s="418"/>
      <c r="U564" s="418"/>
      <c r="V564" s="414"/>
      <c r="W564" s="414"/>
      <c r="X564" s="414"/>
      <c r="Y564" s="414"/>
      <c r="Z564" s="414"/>
      <c r="AA564" s="414"/>
      <c r="AB564" s="414"/>
    </row>
    <row r="565" spans="1:28" ht="14.25" customHeight="1" x14ac:dyDescent="0.25">
      <c r="A565" s="414"/>
      <c r="B565" s="414"/>
      <c r="C565" s="414"/>
      <c r="D565" s="414"/>
      <c r="E565" s="414"/>
      <c r="F565" s="414"/>
      <c r="G565" s="414"/>
      <c r="H565" s="418"/>
      <c r="I565" s="419"/>
      <c r="J565" s="418"/>
      <c r="K565" s="418"/>
      <c r="L565" s="418"/>
      <c r="M565" s="418"/>
      <c r="N565" s="418"/>
      <c r="O565" s="418"/>
      <c r="P565" s="418"/>
      <c r="Q565" s="418"/>
      <c r="R565" s="418"/>
      <c r="S565" s="418"/>
      <c r="T565" s="418"/>
      <c r="U565" s="418"/>
      <c r="V565" s="414"/>
      <c r="W565" s="414"/>
      <c r="X565" s="414"/>
      <c r="Y565" s="414"/>
      <c r="Z565" s="414"/>
      <c r="AA565" s="414"/>
      <c r="AB565" s="414"/>
    </row>
    <row r="566" spans="1:28" ht="14.25" customHeight="1" x14ac:dyDescent="0.25">
      <c r="A566" s="414"/>
      <c r="B566" s="414"/>
      <c r="C566" s="414"/>
      <c r="D566" s="414"/>
      <c r="E566" s="414"/>
      <c r="F566" s="414"/>
      <c r="G566" s="414"/>
      <c r="H566" s="418"/>
      <c r="I566" s="419"/>
      <c r="J566" s="418"/>
      <c r="K566" s="418"/>
      <c r="L566" s="418"/>
      <c r="M566" s="418"/>
      <c r="N566" s="418"/>
      <c r="O566" s="418"/>
      <c r="P566" s="418"/>
      <c r="Q566" s="418"/>
      <c r="R566" s="418"/>
      <c r="S566" s="418"/>
      <c r="T566" s="418"/>
      <c r="U566" s="418"/>
      <c r="V566" s="414"/>
      <c r="W566" s="414"/>
      <c r="X566" s="414"/>
      <c r="Y566" s="414"/>
      <c r="Z566" s="414"/>
      <c r="AA566" s="414"/>
      <c r="AB566" s="414"/>
    </row>
    <row r="567" spans="1:28" ht="14.25" customHeight="1" x14ac:dyDescent="0.25">
      <c r="A567" s="414"/>
      <c r="B567" s="414"/>
      <c r="C567" s="414"/>
      <c r="D567" s="414"/>
      <c r="E567" s="414"/>
      <c r="F567" s="414"/>
      <c r="G567" s="414"/>
      <c r="H567" s="418"/>
      <c r="I567" s="419"/>
      <c r="J567" s="418"/>
      <c r="K567" s="418"/>
      <c r="L567" s="418"/>
      <c r="M567" s="418"/>
      <c r="N567" s="418"/>
      <c r="O567" s="418"/>
      <c r="P567" s="418"/>
      <c r="Q567" s="418"/>
      <c r="R567" s="418"/>
      <c r="S567" s="418"/>
      <c r="T567" s="418"/>
      <c r="U567" s="418"/>
      <c r="V567" s="414"/>
      <c r="W567" s="414"/>
      <c r="X567" s="414"/>
      <c r="Y567" s="414"/>
      <c r="Z567" s="414"/>
      <c r="AA567" s="414"/>
      <c r="AB567" s="414"/>
    </row>
    <row r="568" spans="1:28" ht="14.25" customHeight="1" x14ac:dyDescent="0.25">
      <c r="A568" s="414"/>
      <c r="B568" s="414"/>
      <c r="C568" s="414"/>
      <c r="D568" s="414"/>
      <c r="E568" s="414"/>
      <c r="F568" s="414"/>
      <c r="G568" s="414"/>
      <c r="H568" s="418"/>
      <c r="I568" s="419"/>
      <c r="J568" s="418"/>
      <c r="K568" s="418"/>
      <c r="L568" s="418"/>
      <c r="M568" s="418"/>
      <c r="N568" s="418"/>
      <c r="O568" s="418"/>
      <c r="P568" s="418"/>
      <c r="Q568" s="418"/>
      <c r="R568" s="418"/>
      <c r="S568" s="418"/>
      <c r="T568" s="418"/>
      <c r="U568" s="418"/>
      <c r="V568" s="414"/>
      <c r="W568" s="414"/>
      <c r="X568" s="414"/>
      <c r="Y568" s="414"/>
      <c r="Z568" s="414"/>
      <c r="AA568" s="414"/>
      <c r="AB568" s="414"/>
    </row>
    <row r="569" spans="1:28" ht="14.25" customHeight="1" x14ac:dyDescent="0.25">
      <c r="A569" s="414"/>
      <c r="B569" s="414"/>
      <c r="C569" s="414"/>
      <c r="D569" s="414"/>
      <c r="E569" s="414"/>
      <c r="F569" s="414"/>
      <c r="G569" s="414"/>
      <c r="H569" s="418"/>
      <c r="I569" s="419"/>
      <c r="J569" s="418"/>
      <c r="K569" s="418"/>
      <c r="L569" s="418"/>
      <c r="M569" s="418"/>
      <c r="N569" s="418"/>
      <c r="O569" s="418"/>
      <c r="P569" s="418"/>
      <c r="Q569" s="418"/>
      <c r="R569" s="418"/>
      <c r="S569" s="418"/>
      <c r="T569" s="418"/>
      <c r="U569" s="418"/>
      <c r="V569" s="414"/>
      <c r="W569" s="414"/>
      <c r="X569" s="414"/>
      <c r="Y569" s="414"/>
      <c r="Z569" s="414"/>
      <c r="AA569" s="414"/>
      <c r="AB569" s="414"/>
    </row>
    <row r="570" spans="1:28" ht="14.25" customHeight="1" x14ac:dyDescent="0.25">
      <c r="A570" s="414"/>
      <c r="B570" s="414"/>
      <c r="C570" s="414"/>
      <c r="D570" s="414"/>
      <c r="E570" s="414"/>
      <c r="F570" s="414"/>
      <c r="G570" s="414"/>
      <c r="H570" s="418"/>
      <c r="I570" s="419"/>
      <c r="J570" s="418"/>
      <c r="K570" s="418"/>
      <c r="L570" s="418"/>
      <c r="M570" s="418"/>
      <c r="N570" s="418"/>
      <c r="O570" s="418"/>
      <c r="P570" s="418"/>
      <c r="Q570" s="418"/>
      <c r="R570" s="418"/>
      <c r="S570" s="418"/>
      <c r="T570" s="418"/>
      <c r="U570" s="418"/>
      <c r="V570" s="414"/>
      <c r="W570" s="414"/>
      <c r="X570" s="414"/>
      <c r="Y570" s="414"/>
      <c r="Z570" s="414"/>
      <c r="AA570" s="414"/>
      <c r="AB570" s="414"/>
    </row>
    <row r="571" spans="1:28" ht="14.25" customHeight="1" x14ac:dyDescent="0.25">
      <c r="A571" s="414"/>
      <c r="B571" s="414"/>
      <c r="C571" s="414"/>
      <c r="D571" s="414"/>
      <c r="E571" s="414"/>
      <c r="F571" s="414"/>
      <c r="G571" s="414"/>
      <c r="H571" s="418"/>
      <c r="I571" s="419"/>
      <c r="J571" s="418"/>
      <c r="K571" s="418"/>
      <c r="L571" s="418"/>
      <c r="M571" s="418"/>
      <c r="N571" s="418"/>
      <c r="O571" s="418"/>
      <c r="P571" s="418"/>
      <c r="Q571" s="418"/>
      <c r="R571" s="418"/>
      <c r="S571" s="418"/>
      <c r="T571" s="418"/>
      <c r="U571" s="418"/>
      <c r="V571" s="414"/>
      <c r="W571" s="414"/>
      <c r="X571" s="414"/>
      <c r="Y571" s="414"/>
      <c r="Z571" s="414"/>
      <c r="AA571" s="414"/>
      <c r="AB571" s="414"/>
    </row>
    <row r="572" spans="1:28" ht="14.25" customHeight="1" x14ac:dyDescent="0.25">
      <c r="A572" s="414"/>
      <c r="B572" s="414"/>
      <c r="C572" s="414"/>
      <c r="D572" s="414"/>
      <c r="E572" s="414"/>
      <c r="F572" s="414"/>
      <c r="G572" s="414"/>
      <c r="H572" s="418"/>
      <c r="I572" s="419"/>
      <c r="J572" s="418"/>
      <c r="K572" s="418"/>
      <c r="L572" s="418"/>
      <c r="M572" s="418"/>
      <c r="N572" s="418"/>
      <c r="O572" s="418"/>
      <c r="P572" s="418"/>
      <c r="Q572" s="418"/>
      <c r="R572" s="418"/>
      <c r="S572" s="418"/>
      <c r="T572" s="418"/>
      <c r="U572" s="418"/>
      <c r="V572" s="414"/>
      <c r="W572" s="414"/>
      <c r="X572" s="414"/>
      <c r="Y572" s="414"/>
      <c r="Z572" s="414"/>
      <c r="AA572" s="414"/>
      <c r="AB572" s="414"/>
    </row>
    <row r="573" spans="1:28" ht="14.25" customHeight="1" x14ac:dyDescent="0.25">
      <c r="A573" s="414"/>
      <c r="B573" s="414"/>
      <c r="C573" s="414"/>
      <c r="D573" s="414"/>
      <c r="E573" s="414"/>
      <c r="F573" s="414"/>
      <c r="G573" s="414"/>
      <c r="H573" s="418"/>
      <c r="I573" s="419"/>
      <c r="J573" s="418"/>
      <c r="K573" s="418"/>
      <c r="L573" s="418"/>
      <c r="M573" s="418"/>
      <c r="N573" s="418"/>
      <c r="O573" s="418"/>
      <c r="P573" s="418"/>
      <c r="Q573" s="418"/>
      <c r="R573" s="418"/>
      <c r="S573" s="418"/>
      <c r="T573" s="418"/>
      <c r="U573" s="418"/>
      <c r="V573" s="414"/>
      <c r="W573" s="414"/>
      <c r="X573" s="414"/>
      <c r="Y573" s="414"/>
      <c r="Z573" s="414"/>
      <c r="AA573" s="414"/>
      <c r="AB573" s="414"/>
    </row>
    <row r="574" spans="1:28" ht="14.25" customHeight="1" x14ac:dyDescent="0.25">
      <c r="A574" s="414"/>
      <c r="B574" s="414"/>
      <c r="C574" s="414"/>
      <c r="D574" s="414"/>
      <c r="E574" s="414"/>
      <c r="F574" s="414"/>
      <c r="G574" s="414"/>
      <c r="H574" s="418"/>
      <c r="I574" s="419"/>
      <c r="J574" s="418"/>
      <c r="K574" s="418"/>
      <c r="L574" s="418"/>
      <c r="M574" s="418"/>
      <c r="N574" s="418"/>
      <c r="O574" s="418"/>
      <c r="P574" s="418"/>
      <c r="Q574" s="418"/>
      <c r="R574" s="418"/>
      <c r="S574" s="418"/>
      <c r="T574" s="418"/>
      <c r="U574" s="418"/>
      <c r="V574" s="414"/>
      <c r="W574" s="414"/>
      <c r="X574" s="414"/>
      <c r="Y574" s="414"/>
      <c r="Z574" s="414"/>
      <c r="AA574" s="414"/>
      <c r="AB574" s="414"/>
    </row>
    <row r="575" spans="1:28" ht="14.25" customHeight="1" x14ac:dyDescent="0.25">
      <c r="A575" s="414"/>
      <c r="B575" s="414"/>
      <c r="C575" s="414"/>
      <c r="D575" s="414"/>
      <c r="E575" s="414"/>
      <c r="F575" s="414"/>
      <c r="G575" s="414"/>
      <c r="H575" s="418"/>
      <c r="I575" s="419"/>
      <c r="J575" s="418"/>
      <c r="K575" s="418"/>
      <c r="L575" s="418"/>
      <c r="M575" s="418"/>
      <c r="N575" s="418"/>
      <c r="O575" s="418"/>
      <c r="P575" s="418"/>
      <c r="Q575" s="418"/>
      <c r="R575" s="418"/>
      <c r="S575" s="418"/>
      <c r="T575" s="418"/>
      <c r="U575" s="418"/>
      <c r="V575" s="414"/>
      <c r="W575" s="414"/>
      <c r="X575" s="414"/>
      <c r="Y575" s="414"/>
      <c r="Z575" s="414"/>
      <c r="AA575" s="414"/>
      <c r="AB575" s="414"/>
    </row>
    <row r="576" spans="1:28" ht="14.25" customHeight="1" x14ac:dyDescent="0.25">
      <c r="A576" s="414"/>
      <c r="B576" s="414"/>
      <c r="C576" s="414"/>
      <c r="D576" s="414"/>
      <c r="E576" s="414"/>
      <c r="F576" s="414"/>
      <c r="G576" s="414"/>
      <c r="H576" s="418"/>
      <c r="I576" s="419"/>
      <c r="J576" s="418"/>
      <c r="K576" s="418"/>
      <c r="L576" s="418"/>
      <c r="M576" s="418"/>
      <c r="N576" s="418"/>
      <c r="O576" s="418"/>
      <c r="P576" s="418"/>
      <c r="Q576" s="418"/>
      <c r="R576" s="418"/>
      <c r="S576" s="418"/>
      <c r="T576" s="418"/>
      <c r="U576" s="418"/>
      <c r="V576" s="414"/>
      <c r="W576" s="414"/>
      <c r="X576" s="414"/>
      <c r="Y576" s="414"/>
      <c r="Z576" s="414"/>
      <c r="AA576" s="414"/>
      <c r="AB576" s="414"/>
    </row>
    <row r="577" spans="1:28" ht="14.25" customHeight="1" x14ac:dyDescent="0.25">
      <c r="A577" s="414"/>
      <c r="B577" s="414"/>
      <c r="C577" s="414"/>
      <c r="D577" s="414"/>
      <c r="E577" s="414"/>
      <c r="F577" s="414"/>
      <c r="G577" s="414"/>
      <c r="H577" s="418"/>
      <c r="I577" s="419"/>
      <c r="J577" s="418"/>
      <c r="K577" s="418"/>
      <c r="L577" s="418"/>
      <c r="M577" s="418"/>
      <c r="N577" s="418"/>
      <c r="O577" s="418"/>
      <c r="P577" s="418"/>
      <c r="Q577" s="418"/>
      <c r="R577" s="418"/>
      <c r="S577" s="418"/>
      <c r="T577" s="418"/>
      <c r="U577" s="418"/>
      <c r="V577" s="414"/>
      <c r="W577" s="414"/>
      <c r="X577" s="414"/>
      <c r="Y577" s="414"/>
      <c r="Z577" s="414"/>
      <c r="AA577" s="414"/>
      <c r="AB577" s="414"/>
    </row>
    <row r="578" spans="1:28" ht="14.25" customHeight="1" x14ac:dyDescent="0.25">
      <c r="A578" s="414"/>
      <c r="B578" s="414"/>
      <c r="C578" s="414"/>
      <c r="D578" s="414"/>
      <c r="E578" s="414"/>
      <c r="F578" s="414"/>
      <c r="G578" s="414"/>
      <c r="H578" s="418"/>
      <c r="I578" s="419"/>
      <c r="J578" s="418"/>
      <c r="K578" s="418"/>
      <c r="L578" s="418"/>
      <c r="M578" s="418"/>
      <c r="N578" s="418"/>
      <c r="O578" s="418"/>
      <c r="P578" s="418"/>
      <c r="Q578" s="418"/>
      <c r="R578" s="418"/>
      <c r="S578" s="418"/>
      <c r="T578" s="418"/>
      <c r="U578" s="418"/>
      <c r="V578" s="414"/>
      <c r="W578" s="414"/>
      <c r="X578" s="414"/>
      <c r="Y578" s="414"/>
      <c r="Z578" s="414"/>
      <c r="AA578" s="414"/>
      <c r="AB578" s="414"/>
    </row>
    <row r="579" spans="1:28" ht="14.25" customHeight="1" x14ac:dyDescent="0.25">
      <c r="A579" s="414"/>
      <c r="B579" s="414"/>
      <c r="C579" s="414"/>
      <c r="D579" s="414"/>
      <c r="E579" s="414"/>
      <c r="F579" s="414"/>
      <c r="G579" s="414"/>
      <c r="H579" s="418"/>
      <c r="I579" s="419"/>
      <c r="J579" s="418"/>
      <c r="K579" s="418"/>
      <c r="L579" s="418"/>
      <c r="M579" s="418"/>
      <c r="N579" s="418"/>
      <c r="O579" s="418"/>
      <c r="P579" s="418"/>
      <c r="Q579" s="418"/>
      <c r="R579" s="418"/>
      <c r="S579" s="418"/>
      <c r="T579" s="418"/>
      <c r="U579" s="418"/>
      <c r="V579" s="414"/>
      <c r="W579" s="414"/>
      <c r="X579" s="414"/>
      <c r="Y579" s="414"/>
      <c r="Z579" s="414"/>
      <c r="AA579" s="414"/>
      <c r="AB579" s="414"/>
    </row>
    <row r="580" spans="1:28" ht="14.25" customHeight="1" x14ac:dyDescent="0.25">
      <c r="A580" s="414"/>
      <c r="B580" s="414"/>
      <c r="C580" s="414"/>
      <c r="D580" s="414"/>
      <c r="E580" s="414"/>
      <c r="F580" s="414"/>
      <c r="G580" s="414"/>
      <c r="H580" s="418"/>
      <c r="I580" s="419"/>
      <c r="J580" s="418"/>
      <c r="K580" s="418"/>
      <c r="L580" s="418"/>
      <c r="M580" s="418"/>
      <c r="N580" s="418"/>
      <c r="O580" s="418"/>
      <c r="P580" s="418"/>
      <c r="Q580" s="418"/>
      <c r="R580" s="418"/>
      <c r="S580" s="418"/>
      <c r="T580" s="418"/>
      <c r="U580" s="418"/>
      <c r="V580" s="414"/>
      <c r="W580" s="414"/>
      <c r="X580" s="414"/>
      <c r="Y580" s="414"/>
      <c r="Z580" s="414"/>
      <c r="AA580" s="414"/>
      <c r="AB580" s="414"/>
    </row>
    <row r="581" spans="1:28" ht="14.25" customHeight="1" x14ac:dyDescent="0.25">
      <c r="A581" s="414"/>
      <c r="B581" s="414"/>
      <c r="C581" s="414"/>
      <c r="D581" s="414"/>
      <c r="E581" s="414"/>
      <c r="F581" s="414"/>
      <c r="G581" s="414"/>
      <c r="H581" s="418"/>
      <c r="I581" s="419"/>
      <c r="J581" s="418"/>
      <c r="K581" s="418"/>
      <c r="L581" s="418"/>
      <c r="M581" s="418"/>
      <c r="N581" s="418"/>
      <c r="O581" s="418"/>
      <c r="P581" s="418"/>
      <c r="Q581" s="418"/>
      <c r="R581" s="418"/>
      <c r="S581" s="418"/>
      <c r="T581" s="418"/>
      <c r="U581" s="418"/>
      <c r="V581" s="414"/>
      <c r="W581" s="414"/>
      <c r="X581" s="414"/>
      <c r="Y581" s="414"/>
      <c r="Z581" s="414"/>
      <c r="AA581" s="414"/>
      <c r="AB581" s="414"/>
    </row>
    <row r="582" spans="1:28" ht="14.25" customHeight="1" x14ac:dyDescent="0.25">
      <c r="A582" s="414"/>
      <c r="B582" s="414"/>
      <c r="C582" s="414"/>
      <c r="D582" s="414"/>
      <c r="E582" s="414"/>
      <c r="F582" s="414"/>
      <c r="G582" s="414"/>
      <c r="H582" s="418"/>
      <c r="I582" s="419"/>
      <c r="J582" s="418"/>
      <c r="K582" s="418"/>
      <c r="L582" s="418"/>
      <c r="M582" s="418"/>
      <c r="N582" s="418"/>
      <c r="O582" s="418"/>
      <c r="P582" s="418"/>
      <c r="Q582" s="418"/>
      <c r="R582" s="418"/>
      <c r="S582" s="418"/>
      <c r="T582" s="418"/>
      <c r="U582" s="418"/>
      <c r="V582" s="414"/>
      <c r="W582" s="414"/>
      <c r="X582" s="414"/>
      <c r="Y582" s="414"/>
      <c r="Z582" s="414"/>
      <c r="AA582" s="414"/>
      <c r="AB582" s="414"/>
    </row>
    <row r="583" spans="1:28" ht="14.25" customHeight="1" x14ac:dyDescent="0.25">
      <c r="A583" s="414"/>
      <c r="B583" s="414"/>
      <c r="C583" s="414"/>
      <c r="D583" s="414"/>
      <c r="E583" s="414"/>
      <c r="F583" s="414"/>
      <c r="G583" s="414"/>
      <c r="H583" s="418"/>
      <c r="I583" s="419"/>
      <c r="J583" s="418"/>
      <c r="K583" s="418"/>
      <c r="L583" s="418"/>
      <c r="M583" s="418"/>
      <c r="N583" s="418"/>
      <c r="O583" s="418"/>
      <c r="P583" s="418"/>
      <c r="Q583" s="418"/>
      <c r="R583" s="418"/>
      <c r="S583" s="418"/>
      <c r="T583" s="418"/>
      <c r="U583" s="418"/>
      <c r="V583" s="414"/>
      <c r="W583" s="414"/>
      <c r="X583" s="414"/>
      <c r="Y583" s="414"/>
      <c r="Z583" s="414"/>
      <c r="AA583" s="414"/>
      <c r="AB583" s="414"/>
    </row>
    <row r="584" spans="1:28" ht="14.25" customHeight="1" x14ac:dyDescent="0.25">
      <c r="A584" s="414"/>
      <c r="B584" s="414"/>
      <c r="C584" s="414"/>
      <c r="D584" s="414"/>
      <c r="E584" s="414"/>
      <c r="F584" s="414"/>
      <c r="G584" s="414"/>
      <c r="H584" s="418"/>
      <c r="I584" s="419"/>
      <c r="J584" s="418"/>
      <c r="K584" s="418"/>
      <c r="L584" s="418"/>
      <c r="M584" s="418"/>
      <c r="N584" s="418"/>
      <c r="O584" s="418"/>
      <c r="P584" s="418"/>
      <c r="Q584" s="418"/>
      <c r="R584" s="418"/>
      <c r="S584" s="418"/>
      <c r="T584" s="418"/>
      <c r="U584" s="418"/>
      <c r="V584" s="414"/>
      <c r="W584" s="414"/>
      <c r="X584" s="414"/>
      <c r="Y584" s="414"/>
      <c r="Z584" s="414"/>
      <c r="AA584" s="414"/>
      <c r="AB584" s="414"/>
    </row>
    <row r="585" spans="1:28" ht="14.25" customHeight="1" x14ac:dyDescent="0.25">
      <c r="A585" s="414"/>
      <c r="B585" s="414"/>
      <c r="C585" s="414"/>
      <c r="D585" s="414"/>
      <c r="E585" s="414"/>
      <c r="F585" s="414"/>
      <c r="G585" s="414"/>
      <c r="H585" s="418"/>
      <c r="I585" s="419"/>
      <c r="J585" s="418"/>
      <c r="K585" s="418"/>
      <c r="L585" s="418"/>
      <c r="M585" s="418"/>
      <c r="N585" s="418"/>
      <c r="O585" s="418"/>
      <c r="P585" s="418"/>
      <c r="Q585" s="418"/>
      <c r="R585" s="418"/>
      <c r="S585" s="418"/>
      <c r="T585" s="418"/>
      <c r="U585" s="418"/>
      <c r="V585" s="414"/>
      <c r="W585" s="414"/>
      <c r="X585" s="414"/>
      <c r="Y585" s="414"/>
      <c r="Z585" s="414"/>
      <c r="AA585" s="414"/>
      <c r="AB585" s="414"/>
    </row>
    <row r="586" spans="1:28" ht="14.25" customHeight="1" x14ac:dyDescent="0.25">
      <c r="A586" s="414"/>
      <c r="B586" s="414"/>
      <c r="C586" s="414"/>
      <c r="D586" s="414"/>
      <c r="E586" s="414"/>
      <c r="F586" s="414"/>
      <c r="G586" s="414"/>
      <c r="H586" s="418"/>
      <c r="I586" s="419"/>
      <c r="J586" s="418"/>
      <c r="K586" s="418"/>
      <c r="L586" s="418"/>
      <c r="M586" s="418"/>
      <c r="N586" s="418"/>
      <c r="O586" s="418"/>
      <c r="P586" s="418"/>
      <c r="Q586" s="418"/>
      <c r="R586" s="418"/>
      <c r="S586" s="418"/>
      <c r="T586" s="418"/>
      <c r="U586" s="418"/>
      <c r="V586" s="414"/>
      <c r="W586" s="414"/>
      <c r="X586" s="414"/>
      <c r="Y586" s="414"/>
      <c r="Z586" s="414"/>
      <c r="AA586" s="414"/>
      <c r="AB586" s="414"/>
    </row>
    <row r="587" spans="1:28" ht="14.25" customHeight="1" x14ac:dyDescent="0.25">
      <c r="A587" s="414"/>
      <c r="B587" s="414"/>
      <c r="C587" s="414"/>
      <c r="D587" s="414"/>
      <c r="E587" s="414"/>
      <c r="F587" s="414"/>
      <c r="G587" s="414"/>
      <c r="H587" s="418"/>
      <c r="I587" s="419"/>
      <c r="J587" s="418"/>
      <c r="K587" s="418"/>
      <c r="L587" s="418"/>
      <c r="M587" s="418"/>
      <c r="N587" s="418"/>
      <c r="O587" s="418"/>
      <c r="P587" s="418"/>
      <c r="Q587" s="418"/>
      <c r="R587" s="418"/>
      <c r="S587" s="418"/>
      <c r="T587" s="418"/>
      <c r="U587" s="418"/>
      <c r="V587" s="414"/>
      <c r="W587" s="414"/>
      <c r="X587" s="414"/>
      <c r="Y587" s="414"/>
      <c r="Z587" s="414"/>
      <c r="AA587" s="414"/>
      <c r="AB587" s="414"/>
    </row>
    <row r="588" spans="1:28" ht="14.25" customHeight="1" x14ac:dyDescent="0.25">
      <c r="A588" s="414"/>
      <c r="B588" s="414"/>
      <c r="C588" s="414"/>
      <c r="D588" s="414"/>
      <c r="E588" s="414"/>
      <c r="F588" s="414"/>
      <c r="G588" s="414"/>
      <c r="H588" s="418"/>
      <c r="I588" s="419"/>
      <c r="J588" s="418"/>
      <c r="K588" s="418"/>
      <c r="L588" s="418"/>
      <c r="M588" s="418"/>
      <c r="N588" s="418"/>
      <c r="O588" s="418"/>
      <c r="P588" s="418"/>
      <c r="Q588" s="418"/>
      <c r="R588" s="418"/>
      <c r="S588" s="418"/>
      <c r="T588" s="418"/>
      <c r="U588" s="418"/>
      <c r="V588" s="414"/>
      <c r="W588" s="414"/>
      <c r="X588" s="414"/>
      <c r="Y588" s="414"/>
      <c r="Z588" s="414"/>
      <c r="AA588" s="414"/>
      <c r="AB588" s="414"/>
    </row>
    <row r="589" spans="1:28" ht="14.25" customHeight="1" x14ac:dyDescent="0.25">
      <c r="A589" s="414"/>
      <c r="B589" s="414"/>
      <c r="C589" s="414"/>
      <c r="D589" s="414"/>
      <c r="E589" s="414"/>
      <c r="F589" s="414"/>
      <c r="G589" s="414"/>
      <c r="H589" s="418"/>
      <c r="I589" s="419"/>
      <c r="J589" s="418"/>
      <c r="K589" s="418"/>
      <c r="L589" s="418"/>
      <c r="M589" s="418"/>
      <c r="N589" s="418"/>
      <c r="O589" s="418"/>
      <c r="P589" s="418"/>
      <c r="Q589" s="418"/>
      <c r="R589" s="418"/>
      <c r="S589" s="418"/>
      <c r="T589" s="418"/>
      <c r="U589" s="418"/>
      <c r="V589" s="414"/>
      <c r="W589" s="414"/>
      <c r="X589" s="414"/>
      <c r="Y589" s="414"/>
      <c r="Z589" s="414"/>
      <c r="AA589" s="414"/>
      <c r="AB589" s="414"/>
    </row>
    <row r="590" spans="1:28" ht="14.25" customHeight="1" x14ac:dyDescent="0.25">
      <c r="A590" s="414"/>
      <c r="B590" s="414"/>
      <c r="C590" s="414"/>
      <c r="D590" s="414"/>
      <c r="E590" s="414"/>
      <c r="F590" s="414"/>
      <c r="G590" s="414"/>
      <c r="H590" s="418"/>
      <c r="I590" s="419"/>
      <c r="J590" s="418"/>
      <c r="K590" s="418"/>
      <c r="L590" s="418"/>
      <c r="M590" s="418"/>
      <c r="N590" s="418"/>
      <c r="O590" s="418"/>
      <c r="P590" s="418"/>
      <c r="Q590" s="418"/>
      <c r="R590" s="418"/>
      <c r="S590" s="418"/>
      <c r="T590" s="418"/>
      <c r="U590" s="418"/>
      <c r="V590" s="414"/>
      <c r="W590" s="414"/>
      <c r="X590" s="414"/>
      <c r="Y590" s="414"/>
      <c r="Z590" s="414"/>
      <c r="AA590" s="414"/>
      <c r="AB590" s="414"/>
    </row>
    <row r="591" spans="1:28" ht="14.25" customHeight="1" x14ac:dyDescent="0.25">
      <c r="A591" s="414"/>
      <c r="B591" s="414"/>
      <c r="C591" s="414"/>
      <c r="D591" s="414"/>
      <c r="E591" s="414"/>
      <c r="F591" s="414"/>
      <c r="G591" s="414"/>
      <c r="H591" s="418"/>
      <c r="I591" s="419"/>
      <c r="J591" s="418"/>
      <c r="K591" s="418"/>
      <c r="L591" s="418"/>
      <c r="M591" s="418"/>
      <c r="N591" s="418"/>
      <c r="O591" s="418"/>
      <c r="P591" s="418"/>
      <c r="Q591" s="418"/>
      <c r="R591" s="418"/>
      <c r="S591" s="418"/>
      <c r="T591" s="418"/>
      <c r="U591" s="418"/>
      <c r="V591" s="414"/>
      <c r="W591" s="414"/>
      <c r="X591" s="414"/>
      <c r="Y591" s="414"/>
      <c r="Z591" s="414"/>
      <c r="AA591" s="414"/>
      <c r="AB591" s="414"/>
    </row>
    <row r="592" spans="1:28" ht="14.25" customHeight="1" x14ac:dyDescent="0.25">
      <c r="A592" s="414"/>
      <c r="B592" s="414"/>
      <c r="C592" s="414"/>
      <c r="D592" s="414"/>
      <c r="E592" s="414"/>
      <c r="F592" s="414"/>
      <c r="G592" s="414"/>
      <c r="H592" s="418"/>
      <c r="I592" s="419"/>
      <c r="J592" s="418"/>
      <c r="K592" s="418"/>
      <c r="L592" s="418"/>
      <c r="M592" s="418"/>
      <c r="N592" s="418"/>
      <c r="O592" s="418"/>
      <c r="P592" s="418"/>
      <c r="Q592" s="418"/>
      <c r="R592" s="418"/>
      <c r="S592" s="418"/>
      <c r="T592" s="418"/>
      <c r="U592" s="418"/>
      <c r="V592" s="414"/>
      <c r="W592" s="414"/>
      <c r="X592" s="414"/>
      <c r="Y592" s="414"/>
      <c r="Z592" s="414"/>
      <c r="AA592" s="414"/>
      <c r="AB592" s="414"/>
    </row>
    <row r="593" spans="1:28" ht="14.25" customHeight="1" x14ac:dyDescent="0.25">
      <c r="A593" s="414"/>
      <c r="B593" s="414"/>
      <c r="C593" s="414"/>
      <c r="D593" s="414"/>
      <c r="E593" s="414"/>
      <c r="F593" s="414"/>
      <c r="G593" s="414"/>
      <c r="H593" s="418"/>
      <c r="I593" s="419"/>
      <c r="J593" s="418"/>
      <c r="K593" s="418"/>
      <c r="L593" s="418"/>
      <c r="M593" s="418"/>
      <c r="N593" s="418"/>
      <c r="O593" s="418"/>
      <c r="P593" s="418"/>
      <c r="Q593" s="418"/>
      <c r="R593" s="418"/>
      <c r="S593" s="418"/>
      <c r="T593" s="418"/>
      <c r="U593" s="418"/>
      <c r="V593" s="414"/>
      <c r="W593" s="414"/>
      <c r="X593" s="414"/>
      <c r="Y593" s="414"/>
      <c r="Z593" s="414"/>
      <c r="AA593" s="414"/>
      <c r="AB593" s="414"/>
    </row>
    <row r="594" spans="1:28" ht="14.25" customHeight="1" x14ac:dyDescent="0.25">
      <c r="A594" s="414"/>
      <c r="B594" s="414"/>
      <c r="C594" s="414"/>
      <c r="D594" s="414"/>
      <c r="E594" s="414"/>
      <c r="F594" s="414"/>
      <c r="G594" s="414"/>
      <c r="H594" s="418"/>
      <c r="I594" s="419"/>
      <c r="J594" s="418"/>
      <c r="K594" s="418"/>
      <c r="L594" s="418"/>
      <c r="M594" s="418"/>
      <c r="N594" s="418"/>
      <c r="O594" s="418"/>
      <c r="P594" s="418"/>
      <c r="Q594" s="418"/>
      <c r="R594" s="418"/>
      <c r="S594" s="418"/>
      <c r="T594" s="418"/>
      <c r="U594" s="418"/>
      <c r="V594" s="414"/>
      <c r="W594" s="414"/>
      <c r="X594" s="414"/>
      <c r="Y594" s="414"/>
      <c r="Z594" s="414"/>
      <c r="AA594" s="414"/>
      <c r="AB594" s="414"/>
    </row>
    <row r="595" spans="1:28" ht="14.25" customHeight="1" x14ac:dyDescent="0.25">
      <c r="A595" s="414"/>
      <c r="B595" s="414"/>
      <c r="C595" s="414"/>
      <c r="D595" s="414"/>
      <c r="E595" s="414"/>
      <c r="F595" s="414"/>
      <c r="G595" s="414"/>
      <c r="H595" s="418"/>
      <c r="I595" s="419"/>
      <c r="J595" s="418"/>
      <c r="K595" s="418"/>
      <c r="L595" s="418"/>
      <c r="M595" s="418"/>
      <c r="N595" s="418"/>
      <c r="O595" s="418"/>
      <c r="P595" s="418"/>
      <c r="Q595" s="418"/>
      <c r="R595" s="418"/>
      <c r="S595" s="418"/>
      <c r="T595" s="418"/>
      <c r="U595" s="418"/>
      <c r="V595" s="414"/>
      <c r="W595" s="414"/>
      <c r="X595" s="414"/>
      <c r="Y595" s="414"/>
      <c r="Z595" s="414"/>
      <c r="AA595" s="414"/>
      <c r="AB595" s="414"/>
    </row>
    <row r="596" spans="1:28" ht="14.25" customHeight="1" x14ac:dyDescent="0.25">
      <c r="A596" s="414"/>
      <c r="B596" s="414"/>
      <c r="C596" s="414"/>
      <c r="D596" s="414"/>
      <c r="E596" s="414"/>
      <c r="F596" s="414"/>
      <c r="G596" s="414"/>
      <c r="H596" s="418"/>
      <c r="I596" s="419"/>
      <c r="J596" s="418"/>
      <c r="K596" s="418"/>
      <c r="L596" s="418"/>
      <c r="M596" s="418"/>
      <c r="N596" s="418"/>
      <c r="O596" s="418"/>
      <c r="P596" s="418"/>
      <c r="Q596" s="418"/>
      <c r="R596" s="418"/>
      <c r="S596" s="418"/>
      <c r="T596" s="418"/>
      <c r="U596" s="418"/>
      <c r="V596" s="414"/>
      <c r="W596" s="414"/>
      <c r="X596" s="414"/>
      <c r="Y596" s="414"/>
      <c r="Z596" s="414"/>
      <c r="AA596" s="414"/>
      <c r="AB596" s="414"/>
    </row>
    <row r="597" spans="1:28" ht="14.25" customHeight="1" x14ac:dyDescent="0.25">
      <c r="A597" s="414"/>
      <c r="B597" s="414"/>
      <c r="C597" s="414"/>
      <c r="D597" s="414"/>
      <c r="E597" s="414"/>
      <c r="F597" s="414"/>
      <c r="G597" s="414"/>
      <c r="H597" s="418"/>
      <c r="I597" s="419"/>
      <c r="J597" s="418"/>
      <c r="K597" s="418"/>
      <c r="L597" s="418"/>
      <c r="M597" s="418"/>
      <c r="N597" s="418"/>
      <c r="O597" s="418"/>
      <c r="P597" s="418"/>
      <c r="Q597" s="418"/>
      <c r="R597" s="418"/>
      <c r="S597" s="418"/>
      <c r="T597" s="418"/>
      <c r="U597" s="418"/>
      <c r="V597" s="414"/>
      <c r="W597" s="414"/>
      <c r="X597" s="414"/>
      <c r="Y597" s="414"/>
      <c r="Z597" s="414"/>
      <c r="AA597" s="414"/>
      <c r="AB597" s="414"/>
    </row>
    <row r="598" spans="1:28" ht="14.25" customHeight="1" x14ac:dyDescent="0.25">
      <c r="A598" s="414"/>
      <c r="B598" s="414"/>
      <c r="C598" s="414"/>
      <c r="D598" s="414"/>
      <c r="E598" s="414"/>
      <c r="F598" s="414"/>
      <c r="G598" s="414"/>
      <c r="H598" s="418"/>
      <c r="I598" s="419"/>
      <c r="J598" s="418"/>
      <c r="K598" s="418"/>
      <c r="L598" s="418"/>
      <c r="M598" s="418"/>
      <c r="N598" s="418"/>
      <c r="O598" s="418"/>
      <c r="P598" s="418"/>
      <c r="Q598" s="418"/>
      <c r="R598" s="418"/>
      <c r="S598" s="418"/>
      <c r="T598" s="418"/>
      <c r="U598" s="418"/>
      <c r="V598" s="414"/>
      <c r="W598" s="414"/>
      <c r="X598" s="414"/>
      <c r="Y598" s="414"/>
      <c r="Z598" s="414"/>
      <c r="AA598" s="414"/>
      <c r="AB598" s="414"/>
    </row>
    <row r="599" spans="1:28" ht="14.25" customHeight="1" x14ac:dyDescent="0.25">
      <c r="A599" s="414"/>
      <c r="B599" s="414"/>
      <c r="C599" s="414"/>
      <c r="D599" s="414"/>
      <c r="E599" s="414"/>
      <c r="F599" s="414"/>
      <c r="G599" s="414"/>
      <c r="H599" s="418"/>
      <c r="I599" s="419"/>
      <c r="J599" s="418"/>
      <c r="K599" s="418"/>
      <c r="L599" s="418"/>
      <c r="M599" s="418"/>
      <c r="N599" s="418"/>
      <c r="O599" s="418"/>
      <c r="P599" s="418"/>
      <c r="Q599" s="418"/>
      <c r="R599" s="418"/>
      <c r="S599" s="418"/>
      <c r="T599" s="418"/>
      <c r="U599" s="418"/>
      <c r="V599" s="414"/>
      <c r="W599" s="414"/>
      <c r="X599" s="414"/>
      <c r="Y599" s="414"/>
      <c r="Z599" s="414"/>
      <c r="AA599" s="414"/>
      <c r="AB599" s="414"/>
    </row>
    <row r="600" spans="1:28" ht="14.25" customHeight="1" x14ac:dyDescent="0.25">
      <c r="A600" s="414"/>
      <c r="B600" s="414"/>
      <c r="C600" s="414"/>
      <c r="D600" s="414"/>
      <c r="E600" s="414"/>
      <c r="F600" s="414"/>
      <c r="G600" s="414"/>
      <c r="H600" s="418"/>
      <c r="I600" s="419"/>
      <c r="J600" s="418"/>
      <c r="K600" s="418"/>
      <c r="L600" s="418"/>
      <c r="M600" s="418"/>
      <c r="N600" s="418"/>
      <c r="O600" s="418"/>
      <c r="P600" s="418"/>
      <c r="Q600" s="418"/>
      <c r="R600" s="418"/>
      <c r="S600" s="418"/>
      <c r="T600" s="418"/>
      <c r="U600" s="418"/>
      <c r="V600" s="414"/>
      <c r="W600" s="414"/>
      <c r="X600" s="414"/>
      <c r="Y600" s="414"/>
      <c r="Z600" s="414"/>
      <c r="AA600" s="414"/>
      <c r="AB600" s="414"/>
    </row>
    <row r="601" spans="1:28" ht="14.25" customHeight="1" x14ac:dyDescent="0.25">
      <c r="A601" s="414"/>
      <c r="B601" s="414"/>
      <c r="C601" s="414"/>
      <c r="D601" s="414"/>
      <c r="E601" s="414"/>
      <c r="F601" s="414"/>
      <c r="G601" s="414"/>
      <c r="H601" s="418"/>
      <c r="I601" s="419"/>
      <c r="J601" s="418"/>
      <c r="K601" s="418"/>
      <c r="L601" s="418"/>
      <c r="M601" s="418"/>
      <c r="N601" s="418"/>
      <c r="O601" s="418"/>
      <c r="P601" s="418"/>
      <c r="Q601" s="418"/>
      <c r="R601" s="418"/>
      <c r="S601" s="418"/>
      <c r="T601" s="418"/>
      <c r="U601" s="418"/>
      <c r="V601" s="414"/>
      <c r="W601" s="414"/>
      <c r="X601" s="414"/>
      <c r="Y601" s="414"/>
      <c r="Z601" s="414"/>
      <c r="AA601" s="414"/>
      <c r="AB601" s="414"/>
    </row>
    <row r="602" spans="1:28" ht="14.25" customHeight="1" x14ac:dyDescent="0.25">
      <c r="A602" s="414"/>
      <c r="B602" s="414"/>
      <c r="C602" s="414"/>
      <c r="D602" s="414"/>
      <c r="E602" s="414"/>
      <c r="F602" s="414"/>
      <c r="G602" s="414"/>
      <c r="H602" s="418"/>
      <c r="I602" s="419"/>
      <c r="J602" s="418"/>
      <c r="K602" s="418"/>
      <c r="L602" s="418"/>
      <c r="M602" s="418"/>
      <c r="N602" s="418"/>
      <c r="O602" s="418"/>
      <c r="P602" s="418"/>
      <c r="Q602" s="418"/>
      <c r="R602" s="418"/>
      <c r="S602" s="418"/>
      <c r="T602" s="418"/>
      <c r="U602" s="418"/>
      <c r="V602" s="414"/>
      <c r="W602" s="414"/>
      <c r="X602" s="414"/>
      <c r="Y602" s="414"/>
      <c r="Z602" s="414"/>
      <c r="AA602" s="414"/>
      <c r="AB602" s="414"/>
    </row>
    <row r="603" spans="1:28" ht="14.25" customHeight="1" x14ac:dyDescent="0.25">
      <c r="A603" s="414"/>
      <c r="B603" s="414"/>
      <c r="C603" s="414"/>
      <c r="D603" s="414"/>
      <c r="E603" s="414"/>
      <c r="F603" s="414"/>
      <c r="G603" s="414"/>
      <c r="H603" s="418"/>
      <c r="I603" s="419"/>
      <c r="J603" s="418"/>
      <c r="K603" s="418"/>
      <c r="L603" s="418"/>
      <c r="M603" s="418"/>
      <c r="N603" s="418"/>
      <c r="O603" s="418"/>
      <c r="P603" s="418"/>
      <c r="Q603" s="418"/>
      <c r="R603" s="418"/>
      <c r="S603" s="418"/>
      <c r="T603" s="418"/>
      <c r="U603" s="418"/>
      <c r="V603" s="414"/>
      <c r="W603" s="414"/>
      <c r="X603" s="414"/>
      <c r="Y603" s="414"/>
      <c r="Z603" s="414"/>
      <c r="AA603" s="414"/>
      <c r="AB603" s="414"/>
    </row>
    <row r="604" spans="1:28" ht="14.25" customHeight="1" x14ac:dyDescent="0.25">
      <c r="A604" s="414"/>
      <c r="B604" s="414"/>
      <c r="C604" s="414"/>
      <c r="D604" s="414"/>
      <c r="E604" s="414"/>
      <c r="F604" s="414"/>
      <c r="G604" s="414"/>
      <c r="H604" s="418"/>
      <c r="I604" s="419"/>
      <c r="J604" s="418"/>
      <c r="K604" s="418"/>
      <c r="L604" s="418"/>
      <c r="M604" s="418"/>
      <c r="N604" s="418"/>
      <c r="O604" s="418"/>
      <c r="P604" s="418"/>
      <c r="Q604" s="418"/>
      <c r="R604" s="418"/>
      <c r="S604" s="418"/>
      <c r="T604" s="418"/>
      <c r="U604" s="418"/>
      <c r="V604" s="414"/>
      <c r="W604" s="414"/>
      <c r="X604" s="414"/>
      <c r="Y604" s="414"/>
      <c r="Z604" s="414"/>
      <c r="AA604" s="414"/>
      <c r="AB604" s="414"/>
    </row>
    <row r="605" spans="1:28" ht="14.25" customHeight="1" x14ac:dyDescent="0.25">
      <c r="A605" s="414"/>
      <c r="B605" s="414"/>
      <c r="C605" s="414"/>
      <c r="D605" s="414"/>
      <c r="E605" s="414"/>
      <c r="F605" s="414"/>
      <c r="G605" s="414"/>
      <c r="H605" s="418"/>
      <c r="I605" s="419"/>
      <c r="J605" s="418"/>
      <c r="K605" s="418"/>
      <c r="L605" s="418"/>
      <c r="M605" s="418"/>
      <c r="N605" s="418"/>
      <c r="O605" s="418"/>
      <c r="P605" s="418"/>
      <c r="Q605" s="418"/>
      <c r="R605" s="418"/>
      <c r="S605" s="418"/>
      <c r="T605" s="418"/>
      <c r="U605" s="418"/>
      <c r="V605" s="414"/>
      <c r="W605" s="414"/>
      <c r="X605" s="414"/>
      <c r="Y605" s="414"/>
      <c r="Z605" s="414"/>
      <c r="AA605" s="414"/>
      <c r="AB605" s="414"/>
    </row>
    <row r="606" spans="1:28" ht="14.25" customHeight="1" x14ac:dyDescent="0.25">
      <c r="A606" s="414"/>
      <c r="B606" s="414"/>
      <c r="C606" s="414"/>
      <c r="D606" s="414"/>
      <c r="E606" s="414"/>
      <c r="F606" s="414"/>
      <c r="G606" s="414"/>
      <c r="H606" s="418"/>
      <c r="I606" s="419"/>
      <c r="J606" s="418"/>
      <c r="K606" s="418"/>
      <c r="L606" s="418"/>
      <c r="M606" s="418"/>
      <c r="N606" s="418"/>
      <c r="O606" s="418"/>
      <c r="P606" s="418"/>
      <c r="Q606" s="418"/>
      <c r="R606" s="418"/>
      <c r="S606" s="418"/>
      <c r="T606" s="418"/>
      <c r="U606" s="418"/>
      <c r="V606" s="414"/>
      <c r="W606" s="414"/>
      <c r="X606" s="414"/>
      <c r="Y606" s="414"/>
      <c r="Z606" s="414"/>
      <c r="AA606" s="414"/>
      <c r="AB606" s="414"/>
    </row>
    <row r="607" spans="1:28" ht="14.25" customHeight="1" x14ac:dyDescent="0.25">
      <c r="A607" s="414"/>
      <c r="B607" s="414"/>
      <c r="C607" s="414"/>
      <c r="D607" s="414"/>
      <c r="E607" s="414"/>
      <c r="F607" s="414"/>
      <c r="G607" s="414"/>
      <c r="H607" s="418"/>
      <c r="I607" s="419"/>
      <c r="J607" s="418"/>
      <c r="K607" s="418"/>
      <c r="L607" s="418"/>
      <c r="M607" s="418"/>
      <c r="N607" s="418"/>
      <c r="O607" s="418"/>
      <c r="P607" s="418"/>
      <c r="Q607" s="418"/>
      <c r="R607" s="418"/>
      <c r="S607" s="418"/>
      <c r="T607" s="418"/>
      <c r="U607" s="418"/>
      <c r="V607" s="414"/>
      <c r="W607" s="414"/>
      <c r="X607" s="414"/>
      <c r="Y607" s="414"/>
      <c r="Z607" s="414"/>
      <c r="AA607" s="414"/>
      <c r="AB607" s="414"/>
    </row>
    <row r="608" spans="1:28" ht="14.25" customHeight="1" x14ac:dyDescent="0.25">
      <c r="A608" s="414"/>
      <c r="B608" s="414"/>
      <c r="C608" s="414"/>
      <c r="D608" s="414"/>
      <c r="E608" s="414"/>
      <c r="F608" s="414"/>
      <c r="G608" s="414"/>
      <c r="H608" s="418"/>
      <c r="I608" s="419"/>
      <c r="J608" s="418"/>
      <c r="K608" s="418"/>
      <c r="L608" s="418"/>
      <c r="M608" s="418"/>
      <c r="N608" s="418"/>
      <c r="O608" s="418"/>
      <c r="P608" s="418"/>
      <c r="Q608" s="418"/>
      <c r="R608" s="418"/>
      <c r="S608" s="418"/>
      <c r="T608" s="418"/>
      <c r="U608" s="418"/>
      <c r="V608" s="414"/>
      <c r="W608" s="414"/>
      <c r="X608" s="414"/>
      <c r="Y608" s="414"/>
      <c r="Z608" s="414"/>
      <c r="AA608" s="414"/>
      <c r="AB608" s="414"/>
    </row>
    <row r="609" spans="1:28" ht="14.25" customHeight="1" x14ac:dyDescent="0.25">
      <c r="A609" s="414"/>
      <c r="B609" s="414"/>
      <c r="C609" s="414"/>
      <c r="D609" s="414"/>
      <c r="E609" s="414"/>
      <c r="F609" s="414"/>
      <c r="G609" s="414"/>
      <c r="H609" s="418"/>
      <c r="I609" s="419"/>
      <c r="J609" s="418"/>
      <c r="K609" s="418"/>
      <c r="L609" s="418"/>
      <c r="M609" s="418"/>
      <c r="N609" s="418"/>
      <c r="O609" s="418"/>
      <c r="P609" s="418"/>
      <c r="Q609" s="418"/>
      <c r="R609" s="418"/>
      <c r="S609" s="418"/>
      <c r="T609" s="418"/>
      <c r="U609" s="418"/>
      <c r="V609" s="414"/>
      <c r="W609" s="414"/>
      <c r="X609" s="414"/>
      <c r="Y609" s="414"/>
      <c r="Z609" s="414"/>
      <c r="AA609" s="414"/>
      <c r="AB609" s="414"/>
    </row>
    <row r="610" spans="1:28" ht="14.25" customHeight="1" x14ac:dyDescent="0.25">
      <c r="A610" s="414"/>
      <c r="B610" s="414"/>
      <c r="C610" s="414"/>
      <c r="D610" s="414"/>
      <c r="E610" s="414"/>
      <c r="F610" s="414"/>
      <c r="G610" s="414"/>
      <c r="H610" s="418"/>
      <c r="I610" s="419"/>
      <c r="J610" s="418"/>
      <c r="K610" s="418"/>
      <c r="L610" s="418"/>
      <c r="M610" s="418"/>
      <c r="N610" s="418"/>
      <c r="O610" s="418"/>
      <c r="P610" s="418"/>
      <c r="Q610" s="418"/>
      <c r="R610" s="418"/>
      <c r="S610" s="418"/>
      <c r="T610" s="418"/>
      <c r="U610" s="418"/>
      <c r="V610" s="414"/>
      <c r="W610" s="414"/>
      <c r="X610" s="414"/>
      <c r="Y610" s="414"/>
      <c r="Z610" s="414"/>
      <c r="AA610" s="414"/>
      <c r="AB610" s="414"/>
    </row>
    <row r="611" spans="1:28" ht="14.25" customHeight="1" x14ac:dyDescent="0.25">
      <c r="A611" s="414"/>
      <c r="B611" s="414"/>
      <c r="C611" s="414"/>
      <c r="D611" s="414"/>
      <c r="E611" s="414"/>
      <c r="F611" s="414"/>
      <c r="G611" s="414"/>
      <c r="H611" s="418"/>
      <c r="I611" s="419"/>
      <c r="J611" s="418"/>
      <c r="K611" s="418"/>
      <c r="L611" s="418"/>
      <c r="M611" s="418"/>
      <c r="N611" s="418"/>
      <c r="O611" s="418"/>
      <c r="P611" s="418"/>
      <c r="Q611" s="418"/>
      <c r="R611" s="418"/>
      <c r="S611" s="418"/>
      <c r="T611" s="418"/>
      <c r="U611" s="418"/>
      <c r="V611" s="414"/>
      <c r="W611" s="414"/>
      <c r="X611" s="414"/>
      <c r="Y611" s="414"/>
      <c r="Z611" s="414"/>
      <c r="AA611" s="414"/>
      <c r="AB611" s="414"/>
    </row>
    <row r="612" spans="1:28" ht="14.25" customHeight="1" x14ac:dyDescent="0.25">
      <c r="A612" s="414"/>
      <c r="B612" s="414"/>
      <c r="C612" s="414"/>
      <c r="D612" s="414"/>
      <c r="E612" s="414"/>
      <c r="F612" s="414"/>
      <c r="G612" s="414"/>
      <c r="H612" s="418"/>
      <c r="I612" s="419"/>
      <c r="J612" s="418"/>
      <c r="K612" s="418"/>
      <c r="L612" s="418"/>
      <c r="M612" s="418"/>
      <c r="N612" s="418"/>
      <c r="O612" s="418"/>
      <c r="P612" s="418"/>
      <c r="Q612" s="418"/>
      <c r="R612" s="418"/>
      <c r="S612" s="418"/>
      <c r="T612" s="418"/>
      <c r="U612" s="418"/>
      <c r="V612" s="414"/>
      <c r="W612" s="414"/>
      <c r="X612" s="414"/>
      <c r="Y612" s="414"/>
      <c r="Z612" s="414"/>
      <c r="AA612" s="414"/>
      <c r="AB612" s="414"/>
    </row>
    <row r="613" spans="1:28" ht="14.25" customHeight="1" x14ac:dyDescent="0.25">
      <c r="A613" s="414"/>
      <c r="B613" s="414"/>
      <c r="C613" s="414"/>
      <c r="D613" s="414"/>
      <c r="E613" s="414"/>
      <c r="F613" s="414"/>
      <c r="G613" s="414"/>
      <c r="H613" s="418"/>
      <c r="I613" s="419"/>
      <c r="J613" s="418"/>
      <c r="K613" s="418"/>
      <c r="L613" s="418"/>
      <c r="M613" s="418"/>
      <c r="N613" s="418"/>
      <c r="O613" s="418"/>
      <c r="P613" s="418"/>
      <c r="Q613" s="418"/>
      <c r="R613" s="418"/>
      <c r="S613" s="418"/>
      <c r="T613" s="418"/>
      <c r="U613" s="418"/>
      <c r="V613" s="414"/>
      <c r="W613" s="414"/>
      <c r="X613" s="414"/>
      <c r="Y613" s="414"/>
      <c r="Z613" s="414"/>
      <c r="AA613" s="414"/>
      <c r="AB613" s="414"/>
    </row>
    <row r="614" spans="1:28" ht="14.25" customHeight="1" x14ac:dyDescent="0.25">
      <c r="A614" s="414"/>
      <c r="B614" s="414"/>
      <c r="C614" s="414"/>
      <c r="D614" s="414"/>
      <c r="E614" s="414"/>
      <c r="F614" s="414"/>
      <c r="G614" s="414"/>
      <c r="H614" s="418"/>
      <c r="I614" s="419"/>
      <c r="J614" s="418"/>
      <c r="K614" s="418"/>
      <c r="L614" s="418"/>
      <c r="M614" s="418"/>
      <c r="N614" s="418"/>
      <c r="O614" s="418"/>
      <c r="P614" s="418"/>
      <c r="Q614" s="418"/>
      <c r="R614" s="418"/>
      <c r="S614" s="418"/>
      <c r="T614" s="418"/>
      <c r="U614" s="418"/>
      <c r="V614" s="414"/>
      <c r="W614" s="414"/>
      <c r="X614" s="414"/>
      <c r="Y614" s="414"/>
      <c r="Z614" s="414"/>
      <c r="AA614" s="414"/>
      <c r="AB614" s="414"/>
    </row>
    <row r="615" spans="1:28" ht="14.25" customHeight="1" x14ac:dyDescent="0.25">
      <c r="A615" s="414"/>
      <c r="B615" s="414"/>
      <c r="C615" s="414"/>
      <c r="D615" s="414"/>
      <c r="E615" s="414"/>
      <c r="F615" s="414"/>
      <c r="G615" s="414"/>
      <c r="H615" s="418"/>
      <c r="I615" s="419"/>
      <c r="J615" s="418"/>
      <c r="K615" s="418"/>
      <c r="L615" s="418"/>
      <c r="M615" s="418"/>
      <c r="N615" s="418"/>
      <c r="O615" s="418"/>
      <c r="P615" s="418"/>
      <c r="Q615" s="418"/>
      <c r="R615" s="418"/>
      <c r="S615" s="418"/>
      <c r="T615" s="418"/>
      <c r="U615" s="418"/>
      <c r="V615" s="414"/>
      <c r="W615" s="414"/>
      <c r="X615" s="414"/>
      <c r="Y615" s="414"/>
      <c r="Z615" s="414"/>
      <c r="AA615" s="414"/>
      <c r="AB615" s="414"/>
    </row>
    <row r="616" spans="1:28" ht="14.25" customHeight="1" x14ac:dyDescent="0.25">
      <c r="A616" s="414"/>
      <c r="B616" s="414"/>
      <c r="C616" s="414"/>
      <c r="D616" s="414"/>
      <c r="E616" s="414"/>
      <c r="F616" s="414"/>
      <c r="G616" s="414"/>
      <c r="H616" s="418"/>
      <c r="I616" s="419"/>
      <c r="J616" s="418"/>
      <c r="K616" s="418"/>
      <c r="L616" s="418"/>
      <c r="M616" s="418"/>
      <c r="N616" s="418"/>
      <c r="O616" s="418"/>
      <c r="P616" s="418"/>
      <c r="Q616" s="418"/>
      <c r="R616" s="418"/>
      <c r="S616" s="418"/>
      <c r="T616" s="418"/>
      <c r="U616" s="418"/>
      <c r="V616" s="414"/>
      <c r="W616" s="414"/>
      <c r="X616" s="414"/>
      <c r="Y616" s="414"/>
      <c r="Z616" s="414"/>
      <c r="AA616" s="414"/>
      <c r="AB616" s="414"/>
    </row>
    <row r="617" spans="1:28" ht="14.25" customHeight="1" x14ac:dyDescent="0.25">
      <c r="A617" s="414"/>
      <c r="B617" s="414"/>
      <c r="C617" s="414"/>
      <c r="D617" s="414"/>
      <c r="E617" s="414"/>
      <c r="F617" s="414"/>
      <c r="G617" s="414"/>
      <c r="H617" s="418"/>
      <c r="I617" s="419"/>
      <c r="J617" s="418"/>
      <c r="K617" s="418"/>
      <c r="L617" s="418"/>
      <c r="M617" s="418"/>
      <c r="N617" s="418"/>
      <c r="O617" s="418"/>
      <c r="P617" s="418"/>
      <c r="Q617" s="418"/>
      <c r="R617" s="418"/>
      <c r="S617" s="418"/>
      <c r="T617" s="418"/>
      <c r="U617" s="418"/>
      <c r="V617" s="414"/>
      <c r="W617" s="414"/>
      <c r="X617" s="414"/>
      <c r="Y617" s="414"/>
      <c r="Z617" s="414"/>
      <c r="AA617" s="414"/>
      <c r="AB617" s="414"/>
    </row>
    <row r="618" spans="1:28" ht="14.25" customHeight="1" x14ac:dyDescent="0.25">
      <c r="A618" s="414"/>
      <c r="B618" s="414"/>
      <c r="C618" s="414"/>
      <c r="D618" s="414"/>
      <c r="E618" s="414"/>
      <c r="F618" s="414"/>
      <c r="G618" s="414"/>
      <c r="H618" s="418"/>
      <c r="I618" s="419"/>
      <c r="J618" s="418"/>
      <c r="K618" s="418"/>
      <c r="L618" s="418"/>
      <c r="M618" s="418"/>
      <c r="N618" s="418"/>
      <c r="O618" s="418"/>
      <c r="P618" s="418"/>
      <c r="Q618" s="418"/>
      <c r="R618" s="418"/>
      <c r="S618" s="418"/>
      <c r="T618" s="418"/>
      <c r="U618" s="418"/>
      <c r="V618" s="414"/>
      <c r="W618" s="414"/>
      <c r="X618" s="414"/>
      <c r="Y618" s="414"/>
      <c r="Z618" s="414"/>
      <c r="AA618" s="414"/>
      <c r="AB618" s="414"/>
    </row>
    <row r="619" spans="1:28" ht="14.25" customHeight="1" x14ac:dyDescent="0.25">
      <c r="A619" s="414"/>
      <c r="B619" s="414"/>
      <c r="C619" s="414"/>
      <c r="D619" s="414"/>
      <c r="E619" s="414"/>
      <c r="F619" s="414"/>
      <c r="G619" s="414"/>
      <c r="H619" s="418"/>
      <c r="I619" s="419"/>
      <c r="J619" s="418"/>
      <c r="K619" s="418"/>
      <c r="L619" s="418"/>
      <c r="M619" s="418"/>
      <c r="N619" s="418"/>
      <c r="O619" s="418"/>
      <c r="P619" s="418"/>
      <c r="Q619" s="418"/>
      <c r="R619" s="418"/>
      <c r="S619" s="418"/>
      <c r="T619" s="418"/>
      <c r="U619" s="418"/>
      <c r="V619" s="414"/>
      <c r="W619" s="414"/>
      <c r="X619" s="414"/>
      <c r="Y619" s="414"/>
      <c r="Z619" s="414"/>
      <c r="AA619" s="414"/>
      <c r="AB619" s="414"/>
    </row>
    <row r="620" spans="1:28" ht="14.25" customHeight="1" x14ac:dyDescent="0.25">
      <c r="A620" s="414"/>
      <c r="B620" s="414"/>
      <c r="C620" s="414"/>
      <c r="D620" s="414"/>
      <c r="E620" s="414"/>
      <c r="F620" s="414"/>
      <c r="G620" s="414"/>
      <c r="H620" s="418"/>
      <c r="I620" s="419"/>
      <c r="J620" s="418"/>
      <c r="K620" s="418"/>
      <c r="L620" s="418"/>
      <c r="M620" s="418"/>
      <c r="N620" s="418"/>
      <c r="O620" s="418"/>
      <c r="P620" s="418"/>
      <c r="Q620" s="418"/>
      <c r="R620" s="418"/>
      <c r="S620" s="418"/>
      <c r="T620" s="418"/>
      <c r="U620" s="418"/>
      <c r="V620" s="414"/>
      <c r="W620" s="414"/>
      <c r="X620" s="414"/>
      <c r="Y620" s="414"/>
      <c r="Z620" s="414"/>
      <c r="AA620" s="414"/>
      <c r="AB620" s="414"/>
    </row>
    <row r="621" spans="1:28" ht="14.25" customHeight="1" x14ac:dyDescent="0.25">
      <c r="A621" s="414"/>
      <c r="B621" s="414"/>
      <c r="C621" s="414"/>
      <c r="D621" s="414"/>
      <c r="E621" s="414"/>
      <c r="F621" s="414"/>
      <c r="G621" s="414"/>
      <c r="H621" s="418"/>
      <c r="I621" s="419"/>
      <c r="J621" s="418"/>
      <c r="K621" s="418"/>
      <c r="L621" s="418"/>
      <c r="M621" s="418"/>
      <c r="N621" s="418"/>
      <c r="O621" s="418"/>
      <c r="P621" s="418"/>
      <c r="Q621" s="418"/>
      <c r="R621" s="418"/>
      <c r="S621" s="418"/>
      <c r="T621" s="418"/>
      <c r="U621" s="418"/>
      <c r="V621" s="414"/>
      <c r="W621" s="414"/>
      <c r="X621" s="414"/>
      <c r="Y621" s="414"/>
      <c r="Z621" s="414"/>
      <c r="AA621" s="414"/>
      <c r="AB621" s="414"/>
    </row>
    <row r="622" spans="1:28" ht="14.25" customHeight="1" x14ac:dyDescent="0.25">
      <c r="A622" s="414"/>
      <c r="B622" s="414"/>
      <c r="C622" s="414"/>
      <c r="D622" s="414"/>
      <c r="E622" s="414"/>
      <c r="F622" s="414"/>
      <c r="G622" s="414"/>
      <c r="H622" s="418"/>
      <c r="I622" s="419"/>
      <c r="J622" s="418"/>
      <c r="K622" s="418"/>
      <c r="L622" s="418"/>
      <c r="M622" s="418"/>
      <c r="N622" s="418"/>
      <c r="O622" s="418"/>
      <c r="P622" s="418"/>
      <c r="Q622" s="418"/>
      <c r="R622" s="418"/>
      <c r="S622" s="418"/>
      <c r="T622" s="418"/>
      <c r="U622" s="418"/>
      <c r="V622" s="414"/>
      <c r="W622" s="414"/>
      <c r="X622" s="414"/>
      <c r="Y622" s="414"/>
      <c r="Z622" s="414"/>
      <c r="AA622" s="414"/>
      <c r="AB622" s="414"/>
    </row>
    <row r="623" spans="1:28" ht="14.25" customHeight="1" x14ac:dyDescent="0.25">
      <c r="A623" s="414"/>
      <c r="B623" s="414"/>
      <c r="C623" s="414"/>
      <c r="D623" s="414"/>
      <c r="E623" s="414"/>
      <c r="F623" s="414"/>
      <c r="G623" s="414"/>
      <c r="H623" s="418"/>
      <c r="I623" s="419"/>
      <c r="J623" s="418"/>
      <c r="K623" s="418"/>
      <c r="L623" s="418"/>
      <c r="M623" s="418"/>
      <c r="N623" s="418"/>
      <c r="O623" s="418"/>
      <c r="P623" s="418"/>
      <c r="Q623" s="418"/>
      <c r="R623" s="418"/>
      <c r="S623" s="418"/>
      <c r="T623" s="418"/>
      <c r="U623" s="418"/>
      <c r="V623" s="414"/>
      <c r="W623" s="414"/>
      <c r="X623" s="414"/>
      <c r="Y623" s="414"/>
      <c r="Z623" s="414"/>
      <c r="AA623" s="414"/>
      <c r="AB623" s="414"/>
    </row>
    <row r="624" spans="1:28" ht="14.25" customHeight="1" x14ac:dyDescent="0.25">
      <c r="A624" s="414"/>
      <c r="B624" s="414"/>
      <c r="C624" s="414"/>
      <c r="D624" s="414"/>
      <c r="E624" s="414"/>
      <c r="F624" s="414"/>
      <c r="G624" s="414"/>
      <c r="H624" s="418"/>
      <c r="I624" s="419"/>
      <c r="J624" s="418"/>
      <c r="K624" s="418"/>
      <c r="L624" s="418"/>
      <c r="M624" s="418"/>
      <c r="N624" s="418"/>
      <c r="O624" s="418"/>
      <c r="P624" s="418"/>
      <c r="Q624" s="418"/>
      <c r="R624" s="418"/>
      <c r="S624" s="418"/>
      <c r="T624" s="418"/>
      <c r="U624" s="418"/>
      <c r="V624" s="414"/>
      <c r="W624" s="414"/>
      <c r="X624" s="414"/>
      <c r="Y624" s="414"/>
      <c r="Z624" s="414"/>
      <c r="AA624" s="414"/>
      <c r="AB624" s="414"/>
    </row>
    <row r="625" spans="1:28" ht="14.25" customHeight="1" x14ac:dyDescent="0.25">
      <c r="A625" s="414"/>
      <c r="B625" s="414"/>
      <c r="C625" s="414"/>
      <c r="D625" s="414"/>
      <c r="E625" s="414"/>
      <c r="F625" s="414"/>
      <c r="G625" s="414"/>
      <c r="H625" s="418"/>
      <c r="I625" s="419"/>
      <c r="J625" s="418"/>
      <c r="K625" s="418"/>
      <c r="L625" s="418"/>
      <c r="M625" s="418"/>
      <c r="N625" s="418"/>
      <c r="O625" s="418"/>
      <c r="P625" s="418"/>
      <c r="Q625" s="418"/>
      <c r="R625" s="418"/>
      <c r="S625" s="418"/>
      <c r="T625" s="418"/>
      <c r="U625" s="418"/>
      <c r="V625" s="414"/>
      <c r="W625" s="414"/>
      <c r="X625" s="414"/>
      <c r="Y625" s="414"/>
      <c r="Z625" s="414"/>
      <c r="AA625" s="414"/>
      <c r="AB625" s="414"/>
    </row>
    <row r="626" spans="1:28" ht="14.25" customHeight="1" x14ac:dyDescent="0.25">
      <c r="A626" s="414"/>
      <c r="B626" s="414"/>
      <c r="C626" s="414"/>
      <c r="D626" s="414"/>
      <c r="E626" s="414"/>
      <c r="F626" s="414"/>
      <c r="G626" s="414"/>
      <c r="H626" s="418"/>
      <c r="I626" s="419"/>
      <c r="J626" s="418"/>
      <c r="K626" s="418"/>
      <c r="L626" s="418"/>
      <c r="M626" s="418"/>
      <c r="N626" s="418"/>
      <c r="O626" s="418"/>
      <c r="P626" s="418"/>
      <c r="Q626" s="418"/>
      <c r="R626" s="418"/>
      <c r="S626" s="418"/>
      <c r="T626" s="418"/>
      <c r="U626" s="418"/>
      <c r="V626" s="414"/>
      <c r="W626" s="414"/>
      <c r="X626" s="414"/>
      <c r="Y626" s="414"/>
      <c r="Z626" s="414"/>
      <c r="AA626" s="414"/>
      <c r="AB626" s="414"/>
    </row>
    <row r="627" spans="1:28" ht="14.25" customHeight="1" x14ac:dyDescent="0.25">
      <c r="A627" s="414"/>
      <c r="B627" s="414"/>
      <c r="C627" s="414"/>
      <c r="D627" s="414"/>
      <c r="E627" s="414"/>
      <c r="F627" s="414"/>
      <c r="G627" s="414"/>
      <c r="H627" s="418"/>
      <c r="I627" s="419"/>
      <c r="J627" s="418"/>
      <c r="K627" s="418"/>
      <c r="L627" s="418"/>
      <c r="M627" s="418"/>
      <c r="N627" s="418"/>
      <c r="O627" s="418"/>
      <c r="P627" s="418"/>
      <c r="Q627" s="418"/>
      <c r="R627" s="418"/>
      <c r="S627" s="418"/>
      <c r="T627" s="418"/>
      <c r="U627" s="418"/>
      <c r="V627" s="414"/>
      <c r="W627" s="414"/>
      <c r="X627" s="414"/>
      <c r="Y627" s="414"/>
      <c r="Z627" s="414"/>
      <c r="AA627" s="414"/>
      <c r="AB627" s="414"/>
    </row>
    <row r="628" spans="1:28" ht="14.25" customHeight="1" x14ac:dyDescent="0.25">
      <c r="A628" s="414"/>
      <c r="B628" s="414"/>
      <c r="C628" s="414"/>
      <c r="D628" s="414"/>
      <c r="E628" s="414"/>
      <c r="F628" s="414"/>
      <c r="G628" s="414"/>
      <c r="H628" s="418"/>
      <c r="I628" s="419"/>
      <c r="J628" s="418"/>
      <c r="K628" s="418"/>
      <c r="L628" s="418"/>
      <c r="M628" s="418"/>
      <c r="N628" s="418"/>
      <c r="O628" s="418"/>
      <c r="P628" s="418"/>
      <c r="Q628" s="418"/>
      <c r="R628" s="418"/>
      <c r="S628" s="418"/>
      <c r="T628" s="418"/>
      <c r="U628" s="418"/>
      <c r="V628" s="414"/>
      <c r="W628" s="414"/>
      <c r="X628" s="414"/>
      <c r="Y628" s="414"/>
      <c r="Z628" s="414"/>
      <c r="AA628" s="414"/>
      <c r="AB628" s="414"/>
    </row>
    <row r="629" spans="1:28" ht="14.25" customHeight="1" x14ac:dyDescent="0.25">
      <c r="A629" s="414"/>
      <c r="B629" s="414"/>
      <c r="C629" s="414"/>
      <c r="D629" s="414"/>
      <c r="E629" s="414"/>
      <c r="F629" s="414"/>
      <c r="G629" s="414"/>
      <c r="H629" s="418"/>
      <c r="I629" s="419"/>
      <c r="J629" s="418"/>
      <c r="K629" s="418"/>
      <c r="L629" s="418"/>
      <c r="M629" s="418"/>
      <c r="N629" s="418"/>
      <c r="O629" s="418"/>
      <c r="P629" s="418"/>
      <c r="Q629" s="418"/>
      <c r="R629" s="418"/>
      <c r="S629" s="418"/>
      <c r="T629" s="418"/>
      <c r="U629" s="418"/>
      <c r="V629" s="414"/>
      <c r="W629" s="414"/>
      <c r="X629" s="414"/>
      <c r="Y629" s="414"/>
      <c r="Z629" s="414"/>
      <c r="AA629" s="414"/>
      <c r="AB629" s="414"/>
    </row>
    <row r="630" spans="1:28" ht="14.25" customHeight="1" x14ac:dyDescent="0.25">
      <c r="A630" s="414"/>
      <c r="B630" s="414"/>
      <c r="C630" s="414"/>
      <c r="D630" s="414"/>
      <c r="E630" s="414"/>
      <c r="F630" s="414"/>
      <c r="G630" s="414"/>
      <c r="H630" s="418"/>
      <c r="I630" s="419"/>
      <c r="J630" s="418"/>
      <c r="K630" s="418"/>
      <c r="L630" s="418"/>
      <c r="M630" s="418"/>
      <c r="N630" s="418"/>
      <c r="O630" s="418"/>
      <c r="P630" s="418"/>
      <c r="Q630" s="418"/>
      <c r="R630" s="418"/>
      <c r="S630" s="418"/>
      <c r="T630" s="418"/>
      <c r="U630" s="418"/>
      <c r="V630" s="414"/>
      <c r="W630" s="414"/>
      <c r="X630" s="414"/>
      <c r="Y630" s="414"/>
      <c r="Z630" s="414"/>
      <c r="AA630" s="414"/>
      <c r="AB630" s="414"/>
    </row>
    <row r="631" spans="1:28" ht="14.25" customHeight="1" x14ac:dyDescent="0.25">
      <c r="A631" s="414"/>
      <c r="B631" s="414"/>
      <c r="C631" s="414"/>
      <c r="D631" s="414"/>
      <c r="E631" s="414"/>
      <c r="F631" s="414"/>
      <c r="G631" s="414"/>
      <c r="H631" s="418"/>
      <c r="I631" s="419"/>
      <c r="J631" s="418"/>
      <c r="K631" s="418"/>
      <c r="L631" s="418"/>
      <c r="M631" s="418"/>
      <c r="N631" s="418"/>
      <c r="O631" s="418"/>
      <c r="P631" s="418"/>
      <c r="Q631" s="418"/>
      <c r="R631" s="418"/>
      <c r="S631" s="418"/>
      <c r="T631" s="418"/>
      <c r="U631" s="418"/>
      <c r="V631" s="414"/>
      <c r="W631" s="414"/>
      <c r="X631" s="414"/>
      <c r="Y631" s="414"/>
      <c r="Z631" s="414"/>
      <c r="AA631" s="414"/>
      <c r="AB631" s="414"/>
    </row>
    <row r="632" spans="1:28" ht="14.25" customHeight="1" x14ac:dyDescent="0.25">
      <c r="A632" s="414"/>
      <c r="B632" s="414"/>
      <c r="C632" s="414"/>
      <c r="D632" s="414"/>
      <c r="E632" s="414"/>
      <c r="F632" s="414"/>
      <c r="G632" s="414"/>
      <c r="H632" s="418"/>
      <c r="I632" s="419"/>
      <c r="J632" s="418"/>
      <c r="K632" s="418"/>
      <c r="L632" s="418"/>
      <c r="M632" s="418"/>
      <c r="N632" s="418"/>
      <c r="O632" s="418"/>
      <c r="P632" s="418"/>
      <c r="Q632" s="418"/>
      <c r="R632" s="418"/>
      <c r="S632" s="418"/>
      <c r="T632" s="418"/>
      <c r="U632" s="418"/>
      <c r="V632" s="414"/>
      <c r="W632" s="414"/>
      <c r="X632" s="414"/>
      <c r="Y632" s="414"/>
      <c r="Z632" s="414"/>
      <c r="AA632" s="414"/>
      <c r="AB632" s="414"/>
    </row>
    <row r="633" spans="1:28" ht="14.25" customHeight="1" x14ac:dyDescent="0.25">
      <c r="A633" s="414"/>
      <c r="B633" s="414"/>
      <c r="C633" s="414"/>
      <c r="D633" s="414"/>
      <c r="E633" s="414"/>
      <c r="F633" s="414"/>
      <c r="G633" s="414"/>
      <c r="H633" s="418"/>
      <c r="I633" s="419"/>
      <c r="J633" s="418"/>
      <c r="K633" s="418"/>
      <c r="L633" s="418"/>
      <c r="M633" s="418"/>
      <c r="N633" s="418"/>
      <c r="O633" s="418"/>
      <c r="P633" s="418"/>
      <c r="Q633" s="418"/>
      <c r="R633" s="418"/>
      <c r="S633" s="418"/>
      <c r="T633" s="418"/>
      <c r="U633" s="418"/>
      <c r="V633" s="414"/>
      <c r="W633" s="414"/>
      <c r="X633" s="414"/>
      <c r="Y633" s="414"/>
      <c r="Z633" s="414"/>
      <c r="AA633" s="414"/>
      <c r="AB633" s="414"/>
    </row>
    <row r="634" spans="1:28" ht="14.25" customHeight="1" x14ac:dyDescent="0.25">
      <c r="A634" s="414"/>
      <c r="B634" s="414"/>
      <c r="C634" s="414"/>
      <c r="D634" s="414"/>
      <c r="E634" s="414"/>
      <c r="F634" s="414"/>
      <c r="G634" s="414"/>
      <c r="H634" s="418"/>
      <c r="I634" s="419"/>
      <c r="J634" s="418"/>
      <c r="K634" s="418"/>
      <c r="L634" s="418"/>
      <c r="M634" s="418"/>
      <c r="N634" s="418"/>
      <c r="O634" s="418"/>
      <c r="P634" s="418"/>
      <c r="Q634" s="418"/>
      <c r="R634" s="418"/>
      <c r="S634" s="418"/>
      <c r="T634" s="418"/>
      <c r="U634" s="418"/>
      <c r="V634" s="414"/>
      <c r="W634" s="414"/>
      <c r="X634" s="414"/>
      <c r="Y634" s="414"/>
      <c r="Z634" s="414"/>
      <c r="AA634" s="414"/>
      <c r="AB634" s="414"/>
    </row>
    <row r="635" spans="1:28" ht="14.25" customHeight="1" x14ac:dyDescent="0.25">
      <c r="A635" s="414"/>
      <c r="B635" s="414"/>
      <c r="C635" s="414"/>
      <c r="D635" s="414"/>
      <c r="E635" s="414"/>
      <c r="F635" s="414"/>
      <c r="G635" s="414"/>
      <c r="H635" s="418"/>
      <c r="I635" s="419"/>
      <c r="J635" s="418"/>
      <c r="K635" s="418"/>
      <c r="L635" s="418"/>
      <c r="M635" s="418"/>
      <c r="N635" s="418"/>
      <c r="O635" s="418"/>
      <c r="P635" s="418"/>
      <c r="Q635" s="418"/>
      <c r="R635" s="418"/>
      <c r="S635" s="418"/>
      <c r="T635" s="418"/>
      <c r="U635" s="418"/>
      <c r="V635" s="414"/>
      <c r="W635" s="414"/>
      <c r="X635" s="414"/>
      <c r="Y635" s="414"/>
      <c r="Z635" s="414"/>
      <c r="AA635" s="414"/>
      <c r="AB635" s="414"/>
    </row>
    <row r="636" spans="1:28" ht="14.25" customHeight="1" x14ac:dyDescent="0.25">
      <c r="A636" s="414"/>
      <c r="B636" s="414"/>
      <c r="C636" s="414"/>
      <c r="D636" s="414"/>
      <c r="E636" s="414"/>
      <c r="F636" s="414"/>
      <c r="G636" s="414"/>
      <c r="H636" s="418"/>
      <c r="I636" s="419"/>
      <c r="J636" s="418"/>
      <c r="K636" s="418"/>
      <c r="L636" s="418"/>
      <c r="M636" s="418"/>
      <c r="N636" s="418"/>
      <c r="O636" s="418"/>
      <c r="P636" s="418"/>
      <c r="Q636" s="418"/>
      <c r="R636" s="418"/>
      <c r="S636" s="418"/>
      <c r="T636" s="418"/>
      <c r="U636" s="418"/>
      <c r="V636" s="414"/>
      <c r="W636" s="414"/>
      <c r="X636" s="414"/>
      <c r="Y636" s="414"/>
      <c r="Z636" s="414"/>
      <c r="AA636" s="414"/>
      <c r="AB636" s="414"/>
    </row>
    <row r="637" spans="1:28" ht="14.25" customHeight="1" x14ac:dyDescent="0.25">
      <c r="A637" s="414"/>
      <c r="B637" s="414"/>
      <c r="C637" s="414"/>
      <c r="D637" s="414"/>
      <c r="E637" s="414"/>
      <c r="F637" s="414"/>
      <c r="G637" s="414"/>
      <c r="H637" s="418"/>
      <c r="I637" s="419"/>
      <c r="J637" s="418"/>
      <c r="K637" s="418"/>
      <c r="L637" s="418"/>
      <c r="M637" s="418"/>
      <c r="N637" s="418"/>
      <c r="O637" s="418"/>
      <c r="P637" s="418"/>
      <c r="Q637" s="418"/>
      <c r="R637" s="418"/>
      <c r="S637" s="418"/>
      <c r="T637" s="418"/>
      <c r="U637" s="418"/>
      <c r="V637" s="414"/>
      <c r="W637" s="414"/>
      <c r="X637" s="414"/>
      <c r="Y637" s="414"/>
      <c r="Z637" s="414"/>
      <c r="AA637" s="414"/>
      <c r="AB637" s="414"/>
    </row>
    <row r="638" spans="1:28" ht="14.25" customHeight="1" x14ac:dyDescent="0.25">
      <c r="A638" s="414"/>
      <c r="B638" s="414"/>
      <c r="C638" s="414"/>
      <c r="D638" s="414"/>
      <c r="E638" s="414"/>
      <c r="F638" s="414"/>
      <c r="G638" s="414"/>
      <c r="H638" s="418"/>
      <c r="I638" s="419"/>
      <c r="J638" s="418"/>
      <c r="K638" s="418"/>
      <c r="L638" s="418"/>
      <c r="M638" s="418"/>
      <c r="N638" s="418"/>
      <c r="O638" s="418"/>
      <c r="P638" s="418"/>
      <c r="Q638" s="418"/>
      <c r="R638" s="418"/>
      <c r="S638" s="418"/>
      <c r="T638" s="418"/>
      <c r="U638" s="418"/>
      <c r="V638" s="414"/>
      <c r="W638" s="414"/>
      <c r="X638" s="414"/>
      <c r="Y638" s="414"/>
      <c r="Z638" s="414"/>
      <c r="AA638" s="414"/>
      <c r="AB638" s="414"/>
    </row>
    <row r="639" spans="1:28" ht="14.25" customHeight="1" x14ac:dyDescent="0.25">
      <c r="A639" s="414"/>
      <c r="B639" s="414"/>
      <c r="C639" s="414"/>
      <c r="D639" s="414"/>
      <c r="E639" s="414"/>
      <c r="F639" s="414"/>
      <c r="G639" s="414"/>
      <c r="H639" s="418"/>
      <c r="I639" s="419"/>
      <c r="J639" s="418"/>
      <c r="K639" s="418"/>
      <c r="L639" s="418"/>
      <c r="M639" s="418"/>
      <c r="N639" s="418"/>
      <c r="O639" s="418"/>
      <c r="P639" s="418"/>
      <c r="Q639" s="418"/>
      <c r="R639" s="418"/>
      <c r="S639" s="418"/>
      <c r="T639" s="418"/>
      <c r="U639" s="418"/>
      <c r="V639" s="414"/>
      <c r="W639" s="414"/>
      <c r="X639" s="414"/>
      <c r="Y639" s="414"/>
      <c r="Z639" s="414"/>
      <c r="AA639" s="414"/>
      <c r="AB639" s="414"/>
    </row>
    <row r="640" spans="1:28" ht="14.25" customHeight="1" x14ac:dyDescent="0.25">
      <c r="A640" s="414"/>
      <c r="B640" s="414"/>
      <c r="C640" s="414"/>
      <c r="D640" s="414"/>
      <c r="E640" s="414"/>
      <c r="F640" s="414"/>
      <c r="G640" s="414"/>
      <c r="H640" s="418"/>
      <c r="I640" s="419"/>
      <c r="J640" s="418"/>
      <c r="K640" s="418"/>
      <c r="L640" s="418"/>
      <c r="M640" s="418"/>
      <c r="N640" s="418"/>
      <c r="O640" s="418"/>
      <c r="P640" s="418"/>
      <c r="Q640" s="418"/>
      <c r="R640" s="418"/>
      <c r="S640" s="418"/>
      <c r="T640" s="418"/>
      <c r="U640" s="418"/>
      <c r="V640" s="414"/>
      <c r="W640" s="414"/>
      <c r="X640" s="414"/>
      <c r="Y640" s="414"/>
      <c r="Z640" s="414"/>
      <c r="AA640" s="414"/>
      <c r="AB640" s="414"/>
    </row>
    <row r="641" spans="1:28" ht="14.25" customHeight="1" x14ac:dyDescent="0.25">
      <c r="A641" s="414"/>
      <c r="B641" s="414"/>
      <c r="C641" s="414"/>
      <c r="D641" s="414"/>
      <c r="E641" s="414"/>
      <c r="F641" s="414"/>
      <c r="G641" s="414"/>
      <c r="H641" s="418"/>
      <c r="I641" s="419"/>
      <c r="J641" s="418"/>
      <c r="K641" s="418"/>
      <c r="L641" s="418"/>
      <c r="M641" s="418"/>
      <c r="N641" s="418"/>
      <c r="O641" s="418"/>
      <c r="P641" s="418"/>
      <c r="Q641" s="418"/>
      <c r="R641" s="418"/>
      <c r="S641" s="418"/>
      <c r="T641" s="418"/>
      <c r="U641" s="418"/>
      <c r="V641" s="414"/>
      <c r="W641" s="414"/>
      <c r="X641" s="414"/>
      <c r="Y641" s="414"/>
      <c r="Z641" s="414"/>
      <c r="AA641" s="414"/>
      <c r="AB641" s="414"/>
    </row>
    <row r="642" spans="1:28" ht="14.25" customHeight="1" x14ac:dyDescent="0.25">
      <c r="A642" s="414"/>
      <c r="B642" s="414"/>
      <c r="C642" s="414"/>
      <c r="D642" s="414"/>
      <c r="E642" s="414"/>
      <c r="F642" s="414"/>
      <c r="G642" s="414"/>
      <c r="H642" s="418"/>
      <c r="I642" s="419"/>
      <c r="J642" s="418"/>
      <c r="K642" s="418"/>
      <c r="L642" s="418"/>
      <c r="M642" s="418"/>
      <c r="N642" s="418"/>
      <c r="O642" s="418"/>
      <c r="P642" s="418"/>
      <c r="Q642" s="418"/>
      <c r="R642" s="418"/>
      <c r="S642" s="418"/>
      <c r="T642" s="418"/>
      <c r="U642" s="418"/>
      <c r="V642" s="414"/>
      <c r="W642" s="414"/>
      <c r="X642" s="414"/>
      <c r="Y642" s="414"/>
      <c r="Z642" s="414"/>
      <c r="AA642" s="414"/>
      <c r="AB642" s="414"/>
    </row>
    <row r="643" spans="1:28" ht="14.25" customHeight="1" x14ac:dyDescent="0.25">
      <c r="A643" s="414"/>
      <c r="B643" s="414"/>
      <c r="C643" s="414"/>
      <c r="D643" s="414"/>
      <c r="E643" s="414"/>
      <c r="F643" s="414"/>
      <c r="G643" s="414"/>
      <c r="H643" s="418"/>
      <c r="I643" s="419"/>
      <c r="J643" s="418"/>
      <c r="K643" s="418"/>
      <c r="L643" s="418"/>
      <c r="M643" s="418"/>
      <c r="N643" s="418"/>
      <c r="O643" s="418"/>
      <c r="P643" s="418"/>
      <c r="Q643" s="418"/>
      <c r="R643" s="418"/>
      <c r="S643" s="418"/>
      <c r="T643" s="418"/>
      <c r="U643" s="418"/>
      <c r="V643" s="414"/>
      <c r="W643" s="414"/>
      <c r="X643" s="414"/>
      <c r="Y643" s="414"/>
      <c r="Z643" s="414"/>
      <c r="AA643" s="414"/>
      <c r="AB643" s="414"/>
    </row>
    <row r="644" spans="1:28" ht="14.25" customHeight="1" x14ac:dyDescent="0.25">
      <c r="A644" s="414"/>
      <c r="B644" s="414"/>
      <c r="C644" s="414"/>
      <c r="D644" s="414"/>
      <c r="E644" s="414"/>
      <c r="F644" s="414"/>
      <c r="G644" s="414"/>
      <c r="H644" s="418"/>
      <c r="I644" s="419"/>
      <c r="J644" s="418"/>
      <c r="K644" s="418"/>
      <c r="L644" s="418"/>
      <c r="M644" s="418"/>
      <c r="N644" s="418"/>
      <c r="O644" s="418"/>
      <c r="P644" s="418"/>
      <c r="Q644" s="418"/>
      <c r="R644" s="418"/>
      <c r="S644" s="418"/>
      <c r="T644" s="418"/>
      <c r="U644" s="418"/>
      <c r="V644" s="414"/>
      <c r="W644" s="414"/>
      <c r="X644" s="414"/>
      <c r="Y644" s="414"/>
      <c r="Z644" s="414"/>
      <c r="AA644" s="414"/>
      <c r="AB644" s="414"/>
    </row>
    <row r="645" spans="1:28" ht="14.25" customHeight="1" x14ac:dyDescent="0.25">
      <c r="A645" s="414"/>
      <c r="B645" s="414"/>
      <c r="C645" s="414"/>
      <c r="D645" s="414"/>
      <c r="E645" s="414"/>
      <c r="F645" s="414"/>
      <c r="G645" s="414"/>
      <c r="H645" s="418"/>
      <c r="I645" s="419"/>
      <c r="J645" s="418"/>
      <c r="K645" s="418"/>
      <c r="L645" s="418"/>
      <c r="M645" s="418"/>
      <c r="N645" s="418"/>
      <c r="O645" s="418"/>
      <c r="P645" s="418"/>
      <c r="Q645" s="418"/>
      <c r="R645" s="418"/>
      <c r="S645" s="418"/>
      <c r="T645" s="418"/>
      <c r="U645" s="418"/>
      <c r="V645" s="414"/>
      <c r="W645" s="414"/>
      <c r="X645" s="414"/>
      <c r="Y645" s="414"/>
      <c r="Z645" s="414"/>
      <c r="AA645" s="414"/>
      <c r="AB645" s="414"/>
    </row>
    <row r="646" spans="1:28" ht="14.25" customHeight="1" x14ac:dyDescent="0.25">
      <c r="A646" s="414"/>
      <c r="B646" s="414"/>
      <c r="C646" s="414"/>
      <c r="D646" s="414"/>
      <c r="E646" s="414"/>
      <c r="F646" s="414"/>
      <c r="G646" s="414"/>
      <c r="H646" s="418"/>
      <c r="I646" s="419"/>
      <c r="J646" s="418"/>
      <c r="K646" s="418"/>
      <c r="L646" s="418"/>
      <c r="M646" s="418"/>
      <c r="N646" s="418"/>
      <c r="O646" s="418"/>
      <c r="P646" s="418"/>
      <c r="Q646" s="418"/>
      <c r="R646" s="418"/>
      <c r="S646" s="418"/>
      <c r="T646" s="418"/>
      <c r="U646" s="418"/>
      <c r="V646" s="414"/>
      <c r="W646" s="414"/>
      <c r="X646" s="414"/>
      <c r="Y646" s="414"/>
      <c r="Z646" s="414"/>
      <c r="AA646" s="414"/>
      <c r="AB646" s="414"/>
    </row>
    <row r="647" spans="1:28" ht="14.25" customHeight="1" x14ac:dyDescent="0.25">
      <c r="A647" s="414"/>
      <c r="B647" s="414"/>
      <c r="C647" s="414"/>
      <c r="D647" s="414"/>
      <c r="E647" s="414"/>
      <c r="F647" s="414"/>
      <c r="G647" s="414"/>
      <c r="H647" s="418"/>
      <c r="I647" s="419"/>
      <c r="J647" s="418"/>
      <c r="K647" s="418"/>
      <c r="L647" s="418"/>
      <c r="M647" s="418"/>
      <c r="N647" s="418"/>
      <c r="O647" s="418"/>
      <c r="P647" s="418"/>
      <c r="Q647" s="418"/>
      <c r="R647" s="418"/>
      <c r="S647" s="418"/>
      <c r="T647" s="418"/>
      <c r="U647" s="418"/>
      <c r="V647" s="414"/>
      <c r="W647" s="414"/>
      <c r="X647" s="414"/>
      <c r="Y647" s="414"/>
      <c r="Z647" s="414"/>
      <c r="AA647" s="414"/>
      <c r="AB647" s="414"/>
    </row>
    <row r="648" spans="1:28" ht="14.25" customHeight="1" x14ac:dyDescent="0.25">
      <c r="A648" s="414"/>
      <c r="B648" s="414"/>
      <c r="C648" s="414"/>
      <c r="D648" s="414"/>
      <c r="E648" s="414"/>
      <c r="F648" s="414"/>
      <c r="G648" s="414"/>
      <c r="H648" s="418"/>
      <c r="I648" s="419"/>
      <c r="J648" s="418"/>
      <c r="K648" s="418"/>
      <c r="L648" s="418"/>
      <c r="M648" s="418"/>
      <c r="N648" s="418"/>
      <c r="O648" s="418"/>
      <c r="P648" s="418"/>
      <c r="Q648" s="418"/>
      <c r="R648" s="418"/>
      <c r="S648" s="418"/>
      <c r="T648" s="418"/>
      <c r="U648" s="418"/>
      <c r="V648" s="414"/>
      <c r="W648" s="414"/>
      <c r="X648" s="414"/>
      <c r="Y648" s="414"/>
      <c r="Z648" s="414"/>
      <c r="AA648" s="414"/>
      <c r="AB648" s="414"/>
    </row>
    <row r="649" spans="1:28" ht="14.25" customHeight="1" x14ac:dyDescent="0.25">
      <c r="A649" s="414"/>
      <c r="B649" s="414"/>
      <c r="C649" s="414"/>
      <c r="D649" s="414"/>
      <c r="E649" s="414"/>
      <c r="F649" s="414"/>
      <c r="G649" s="414"/>
      <c r="H649" s="418"/>
      <c r="I649" s="419"/>
      <c r="J649" s="418"/>
      <c r="K649" s="418"/>
      <c r="L649" s="418"/>
      <c r="M649" s="418"/>
      <c r="N649" s="418"/>
      <c r="O649" s="418"/>
      <c r="P649" s="418"/>
      <c r="Q649" s="418"/>
      <c r="R649" s="418"/>
      <c r="S649" s="418"/>
      <c r="T649" s="418"/>
      <c r="U649" s="418"/>
      <c r="V649" s="414"/>
      <c r="W649" s="414"/>
      <c r="X649" s="414"/>
      <c r="Y649" s="414"/>
      <c r="Z649" s="414"/>
      <c r="AA649" s="414"/>
      <c r="AB649" s="414"/>
    </row>
    <row r="650" spans="1:28" ht="14.25" customHeight="1" x14ac:dyDescent="0.25">
      <c r="A650" s="414"/>
      <c r="B650" s="414"/>
      <c r="C650" s="414"/>
      <c r="D650" s="414"/>
      <c r="E650" s="414"/>
      <c r="F650" s="414"/>
      <c r="G650" s="414"/>
      <c r="H650" s="418"/>
      <c r="I650" s="419"/>
      <c r="J650" s="418"/>
      <c r="K650" s="418"/>
      <c r="L650" s="418"/>
      <c r="M650" s="418"/>
      <c r="N650" s="418"/>
      <c r="O650" s="418"/>
      <c r="P650" s="418"/>
      <c r="Q650" s="418"/>
      <c r="R650" s="418"/>
      <c r="S650" s="418"/>
      <c r="T650" s="418"/>
      <c r="U650" s="418"/>
      <c r="V650" s="414"/>
      <c r="W650" s="414"/>
      <c r="X650" s="414"/>
      <c r="Y650" s="414"/>
      <c r="Z650" s="414"/>
      <c r="AA650" s="414"/>
      <c r="AB650" s="414"/>
    </row>
    <row r="651" spans="1:28" ht="14.25" customHeight="1" x14ac:dyDescent="0.25">
      <c r="A651" s="414"/>
      <c r="B651" s="414"/>
      <c r="C651" s="414"/>
      <c r="D651" s="414"/>
      <c r="E651" s="414"/>
      <c r="F651" s="414"/>
      <c r="G651" s="414"/>
      <c r="H651" s="418"/>
      <c r="I651" s="419"/>
      <c r="J651" s="418"/>
      <c r="K651" s="418"/>
      <c r="L651" s="418"/>
      <c r="M651" s="418"/>
      <c r="N651" s="418"/>
      <c r="O651" s="418"/>
      <c r="P651" s="418"/>
      <c r="Q651" s="418"/>
      <c r="R651" s="418"/>
      <c r="S651" s="418"/>
      <c r="T651" s="418"/>
      <c r="U651" s="418"/>
      <c r="V651" s="414"/>
      <c r="W651" s="414"/>
      <c r="X651" s="414"/>
      <c r="Y651" s="414"/>
      <c r="Z651" s="414"/>
      <c r="AA651" s="414"/>
      <c r="AB651" s="414"/>
    </row>
    <row r="652" spans="1:28" ht="14.25" customHeight="1" x14ac:dyDescent="0.25">
      <c r="A652" s="414"/>
      <c r="B652" s="414"/>
      <c r="C652" s="414"/>
      <c r="D652" s="414"/>
      <c r="E652" s="414"/>
      <c r="F652" s="414"/>
      <c r="G652" s="414"/>
      <c r="H652" s="418"/>
      <c r="I652" s="419"/>
      <c r="J652" s="418"/>
      <c r="K652" s="418"/>
      <c r="L652" s="418"/>
      <c r="M652" s="418"/>
      <c r="N652" s="418"/>
      <c r="O652" s="418"/>
      <c r="P652" s="418"/>
      <c r="Q652" s="418"/>
      <c r="R652" s="418"/>
      <c r="S652" s="418"/>
      <c r="T652" s="418"/>
      <c r="U652" s="418"/>
      <c r="V652" s="414"/>
      <c r="W652" s="414"/>
      <c r="X652" s="414"/>
      <c r="Y652" s="414"/>
      <c r="Z652" s="414"/>
      <c r="AA652" s="414"/>
      <c r="AB652" s="414"/>
    </row>
    <row r="653" spans="1:28" ht="14.25" customHeight="1" x14ac:dyDescent="0.25">
      <c r="A653" s="414"/>
      <c r="B653" s="414"/>
      <c r="C653" s="414"/>
      <c r="D653" s="414"/>
      <c r="E653" s="414"/>
      <c r="F653" s="414"/>
      <c r="G653" s="414"/>
      <c r="H653" s="418"/>
      <c r="I653" s="419"/>
      <c r="J653" s="418"/>
      <c r="K653" s="418"/>
      <c r="L653" s="418"/>
      <c r="M653" s="418"/>
      <c r="N653" s="418"/>
      <c r="O653" s="418"/>
      <c r="P653" s="418"/>
      <c r="Q653" s="418"/>
      <c r="R653" s="418"/>
      <c r="S653" s="418"/>
      <c r="T653" s="418"/>
      <c r="U653" s="418"/>
      <c r="V653" s="414"/>
      <c r="W653" s="414"/>
      <c r="X653" s="414"/>
      <c r="Y653" s="414"/>
      <c r="Z653" s="414"/>
      <c r="AA653" s="414"/>
      <c r="AB653" s="414"/>
    </row>
    <row r="654" spans="1:28" ht="14.25" customHeight="1" x14ac:dyDescent="0.25">
      <c r="A654" s="414"/>
      <c r="B654" s="414"/>
      <c r="C654" s="414"/>
      <c r="D654" s="414"/>
      <c r="E654" s="414"/>
      <c r="F654" s="414"/>
      <c r="G654" s="414"/>
      <c r="H654" s="418"/>
      <c r="I654" s="419"/>
      <c r="J654" s="418"/>
      <c r="K654" s="418"/>
      <c r="L654" s="418"/>
      <c r="M654" s="418"/>
      <c r="N654" s="418"/>
      <c r="O654" s="418"/>
      <c r="P654" s="418"/>
      <c r="Q654" s="418"/>
      <c r="R654" s="418"/>
      <c r="S654" s="418"/>
      <c r="T654" s="418"/>
      <c r="U654" s="418"/>
      <c r="V654" s="414"/>
      <c r="W654" s="414"/>
      <c r="X654" s="414"/>
      <c r="Y654" s="414"/>
      <c r="Z654" s="414"/>
      <c r="AA654" s="414"/>
      <c r="AB654" s="414"/>
    </row>
    <row r="655" spans="1:28" ht="14.25" customHeight="1" x14ac:dyDescent="0.25">
      <c r="A655" s="414"/>
      <c r="B655" s="414"/>
      <c r="C655" s="414"/>
      <c r="D655" s="414"/>
      <c r="E655" s="414"/>
      <c r="F655" s="414"/>
      <c r="G655" s="414"/>
      <c r="H655" s="418"/>
      <c r="I655" s="419"/>
      <c r="J655" s="418"/>
      <c r="K655" s="418"/>
      <c r="L655" s="418"/>
      <c r="M655" s="418"/>
      <c r="N655" s="418"/>
      <c r="O655" s="418"/>
      <c r="P655" s="418"/>
      <c r="Q655" s="418"/>
      <c r="R655" s="418"/>
      <c r="S655" s="418"/>
      <c r="T655" s="418"/>
      <c r="U655" s="418"/>
      <c r="V655" s="414"/>
      <c r="W655" s="414"/>
      <c r="X655" s="414"/>
      <c r="Y655" s="414"/>
      <c r="Z655" s="414"/>
      <c r="AA655" s="414"/>
      <c r="AB655" s="414"/>
    </row>
    <row r="656" spans="1:28" ht="14.25" customHeight="1" x14ac:dyDescent="0.25">
      <c r="A656" s="414"/>
      <c r="B656" s="414"/>
      <c r="C656" s="414"/>
      <c r="D656" s="414"/>
      <c r="E656" s="414"/>
      <c r="F656" s="414"/>
      <c r="G656" s="414"/>
      <c r="H656" s="418"/>
      <c r="I656" s="419"/>
      <c r="J656" s="418"/>
      <c r="K656" s="418"/>
      <c r="L656" s="418"/>
      <c r="M656" s="418"/>
      <c r="N656" s="418"/>
      <c r="O656" s="418"/>
      <c r="P656" s="418"/>
      <c r="Q656" s="418"/>
      <c r="R656" s="418"/>
      <c r="S656" s="418"/>
      <c r="T656" s="418"/>
      <c r="U656" s="418"/>
      <c r="V656" s="414"/>
      <c r="W656" s="414"/>
      <c r="X656" s="414"/>
      <c r="Y656" s="414"/>
      <c r="Z656" s="414"/>
      <c r="AA656" s="414"/>
      <c r="AB656" s="414"/>
    </row>
    <row r="657" spans="1:28" ht="14.25" customHeight="1" x14ac:dyDescent="0.25">
      <c r="A657" s="414"/>
      <c r="B657" s="414"/>
      <c r="C657" s="414"/>
      <c r="D657" s="414"/>
      <c r="E657" s="414"/>
      <c r="F657" s="414"/>
      <c r="G657" s="414"/>
      <c r="H657" s="418"/>
      <c r="I657" s="419"/>
      <c r="J657" s="418"/>
      <c r="K657" s="418"/>
      <c r="L657" s="418"/>
      <c r="M657" s="418"/>
      <c r="N657" s="418"/>
      <c r="O657" s="418"/>
      <c r="P657" s="418"/>
      <c r="Q657" s="418"/>
      <c r="R657" s="418"/>
      <c r="S657" s="418"/>
      <c r="T657" s="418"/>
      <c r="U657" s="418"/>
      <c r="V657" s="414"/>
      <c r="W657" s="414"/>
      <c r="X657" s="414"/>
      <c r="Y657" s="414"/>
      <c r="Z657" s="414"/>
      <c r="AA657" s="414"/>
      <c r="AB657" s="414"/>
    </row>
    <row r="658" spans="1:28" ht="14.25" customHeight="1" x14ac:dyDescent="0.25">
      <c r="A658" s="414"/>
      <c r="B658" s="414"/>
      <c r="C658" s="414"/>
      <c r="D658" s="414"/>
      <c r="E658" s="414"/>
      <c r="F658" s="414"/>
      <c r="G658" s="414"/>
      <c r="H658" s="418"/>
      <c r="I658" s="419"/>
      <c r="J658" s="418"/>
      <c r="K658" s="418"/>
      <c r="L658" s="418"/>
      <c r="M658" s="418"/>
      <c r="N658" s="418"/>
      <c r="O658" s="418"/>
      <c r="P658" s="418"/>
      <c r="Q658" s="418"/>
      <c r="R658" s="418"/>
      <c r="S658" s="418"/>
      <c r="T658" s="418"/>
      <c r="U658" s="418"/>
      <c r="V658" s="414"/>
      <c r="W658" s="414"/>
      <c r="X658" s="414"/>
      <c r="Y658" s="414"/>
      <c r="Z658" s="414"/>
      <c r="AA658" s="414"/>
      <c r="AB658" s="414"/>
    </row>
    <row r="659" spans="1:28" ht="14.25" customHeight="1" x14ac:dyDescent="0.25">
      <c r="A659" s="414"/>
      <c r="B659" s="414"/>
      <c r="C659" s="414"/>
      <c r="D659" s="414"/>
      <c r="E659" s="414"/>
      <c r="F659" s="414"/>
      <c r="G659" s="414"/>
      <c r="H659" s="418"/>
      <c r="I659" s="419"/>
      <c r="J659" s="418"/>
      <c r="K659" s="418"/>
      <c r="L659" s="418"/>
      <c r="M659" s="418"/>
      <c r="N659" s="418"/>
      <c r="O659" s="418"/>
      <c r="P659" s="418"/>
      <c r="Q659" s="418"/>
      <c r="R659" s="418"/>
      <c r="S659" s="418"/>
      <c r="T659" s="418"/>
      <c r="U659" s="418"/>
      <c r="V659" s="414"/>
      <c r="W659" s="414"/>
      <c r="X659" s="414"/>
      <c r="Y659" s="414"/>
      <c r="Z659" s="414"/>
      <c r="AA659" s="414"/>
      <c r="AB659" s="414"/>
    </row>
    <row r="660" spans="1:28" ht="14.25" customHeight="1" x14ac:dyDescent="0.25">
      <c r="A660" s="414"/>
      <c r="B660" s="414"/>
      <c r="C660" s="414"/>
      <c r="D660" s="414"/>
      <c r="E660" s="414"/>
      <c r="F660" s="414"/>
      <c r="G660" s="414"/>
      <c r="H660" s="418"/>
      <c r="I660" s="419"/>
      <c r="J660" s="418"/>
      <c r="K660" s="418"/>
      <c r="L660" s="418"/>
      <c r="M660" s="418"/>
      <c r="N660" s="418"/>
      <c r="O660" s="418"/>
      <c r="P660" s="418"/>
      <c r="Q660" s="418"/>
      <c r="R660" s="418"/>
      <c r="S660" s="418"/>
      <c r="T660" s="418"/>
      <c r="U660" s="418"/>
      <c r="V660" s="414"/>
      <c r="W660" s="414"/>
      <c r="X660" s="414"/>
      <c r="Y660" s="414"/>
      <c r="Z660" s="414"/>
      <c r="AA660" s="414"/>
      <c r="AB660" s="414"/>
    </row>
    <row r="661" spans="1:28" ht="14.25" customHeight="1" x14ac:dyDescent="0.25">
      <c r="A661" s="414"/>
      <c r="B661" s="414"/>
      <c r="C661" s="414"/>
      <c r="D661" s="414"/>
      <c r="E661" s="414"/>
      <c r="F661" s="414"/>
      <c r="G661" s="414"/>
      <c r="H661" s="418"/>
      <c r="I661" s="419"/>
      <c r="J661" s="418"/>
      <c r="K661" s="418"/>
      <c r="L661" s="418"/>
      <c r="M661" s="418"/>
      <c r="N661" s="418"/>
      <c r="O661" s="418"/>
      <c r="P661" s="418"/>
      <c r="Q661" s="418"/>
      <c r="R661" s="418"/>
      <c r="S661" s="418"/>
      <c r="T661" s="418"/>
      <c r="U661" s="418"/>
      <c r="V661" s="414"/>
      <c r="W661" s="414"/>
      <c r="X661" s="414"/>
      <c r="Y661" s="414"/>
      <c r="Z661" s="414"/>
      <c r="AA661" s="414"/>
      <c r="AB661" s="414"/>
    </row>
    <row r="662" spans="1:28" ht="14.25" customHeight="1" x14ac:dyDescent="0.25">
      <c r="A662" s="414"/>
      <c r="B662" s="414"/>
      <c r="C662" s="414"/>
      <c r="D662" s="414"/>
      <c r="E662" s="414"/>
      <c r="F662" s="414"/>
      <c r="G662" s="414"/>
      <c r="H662" s="418"/>
      <c r="I662" s="419"/>
      <c r="J662" s="418"/>
      <c r="K662" s="418"/>
      <c r="L662" s="418"/>
      <c r="M662" s="418"/>
      <c r="N662" s="418"/>
      <c r="O662" s="418"/>
      <c r="P662" s="418"/>
      <c r="Q662" s="418"/>
      <c r="R662" s="418"/>
      <c r="S662" s="418"/>
      <c r="T662" s="418"/>
      <c r="U662" s="418"/>
      <c r="V662" s="414"/>
      <c r="W662" s="414"/>
      <c r="X662" s="414"/>
      <c r="Y662" s="414"/>
      <c r="Z662" s="414"/>
      <c r="AA662" s="414"/>
      <c r="AB662" s="414"/>
    </row>
    <row r="663" spans="1:28" ht="14.25" customHeight="1" x14ac:dyDescent="0.25">
      <c r="A663" s="414"/>
      <c r="B663" s="414"/>
      <c r="C663" s="414"/>
      <c r="D663" s="414"/>
      <c r="E663" s="414"/>
      <c r="F663" s="414"/>
      <c r="G663" s="414"/>
      <c r="H663" s="418"/>
      <c r="I663" s="419"/>
      <c r="J663" s="418"/>
      <c r="K663" s="418"/>
      <c r="L663" s="418"/>
      <c r="M663" s="418"/>
      <c r="N663" s="418"/>
      <c r="O663" s="418"/>
      <c r="P663" s="418"/>
      <c r="Q663" s="418"/>
      <c r="R663" s="418"/>
      <c r="S663" s="418"/>
      <c r="T663" s="418"/>
      <c r="U663" s="418"/>
      <c r="V663" s="414"/>
      <c r="W663" s="414"/>
      <c r="X663" s="414"/>
      <c r="Y663" s="414"/>
      <c r="Z663" s="414"/>
      <c r="AA663" s="414"/>
      <c r="AB663" s="414"/>
    </row>
    <row r="664" spans="1:28" ht="14.25" customHeight="1" x14ac:dyDescent="0.25">
      <c r="A664" s="414"/>
      <c r="B664" s="414"/>
      <c r="C664" s="414"/>
      <c r="D664" s="414"/>
      <c r="E664" s="414"/>
      <c r="F664" s="414"/>
      <c r="G664" s="414"/>
      <c r="H664" s="418"/>
      <c r="I664" s="419"/>
      <c r="J664" s="418"/>
      <c r="K664" s="418"/>
      <c r="L664" s="418"/>
      <c r="M664" s="418"/>
      <c r="N664" s="418"/>
      <c r="O664" s="418"/>
      <c r="P664" s="418"/>
      <c r="Q664" s="418"/>
      <c r="R664" s="418"/>
      <c r="S664" s="418"/>
      <c r="T664" s="418"/>
      <c r="U664" s="418"/>
      <c r="V664" s="414"/>
      <c r="W664" s="414"/>
      <c r="X664" s="414"/>
      <c r="Y664" s="414"/>
      <c r="Z664" s="414"/>
      <c r="AA664" s="414"/>
      <c r="AB664" s="414"/>
    </row>
    <row r="665" spans="1:28" ht="14.25" customHeight="1" x14ac:dyDescent="0.25">
      <c r="A665" s="414"/>
      <c r="B665" s="414"/>
      <c r="C665" s="414"/>
      <c r="D665" s="414"/>
      <c r="E665" s="414"/>
      <c r="F665" s="414"/>
      <c r="G665" s="414"/>
      <c r="H665" s="418"/>
      <c r="I665" s="419"/>
      <c r="J665" s="418"/>
      <c r="K665" s="418"/>
      <c r="L665" s="418"/>
      <c r="M665" s="418"/>
      <c r="N665" s="418"/>
      <c r="O665" s="418"/>
      <c r="P665" s="418"/>
      <c r="Q665" s="418"/>
      <c r="R665" s="418"/>
      <c r="S665" s="418"/>
      <c r="T665" s="418"/>
      <c r="U665" s="418"/>
      <c r="V665" s="414"/>
      <c r="W665" s="414"/>
      <c r="X665" s="414"/>
      <c r="Y665" s="414"/>
      <c r="Z665" s="414"/>
      <c r="AA665" s="414"/>
      <c r="AB665" s="414"/>
    </row>
    <row r="666" spans="1:28" ht="14.25" customHeight="1" x14ac:dyDescent="0.25">
      <c r="A666" s="414"/>
      <c r="B666" s="414"/>
      <c r="C666" s="414"/>
      <c r="D666" s="414"/>
      <c r="E666" s="414"/>
      <c r="F666" s="414"/>
      <c r="G666" s="414"/>
      <c r="H666" s="418"/>
      <c r="I666" s="419"/>
      <c r="J666" s="418"/>
      <c r="K666" s="418"/>
      <c r="L666" s="418"/>
      <c r="M666" s="418"/>
      <c r="N666" s="418"/>
      <c r="O666" s="418"/>
      <c r="P666" s="418"/>
      <c r="Q666" s="418"/>
      <c r="R666" s="418"/>
      <c r="S666" s="418"/>
      <c r="T666" s="418"/>
      <c r="U666" s="418"/>
      <c r="V666" s="414"/>
      <c r="W666" s="414"/>
      <c r="X666" s="414"/>
      <c r="Y666" s="414"/>
      <c r="Z666" s="414"/>
      <c r="AA666" s="414"/>
      <c r="AB666" s="414"/>
    </row>
    <row r="667" spans="1:28" ht="14.25" customHeight="1" x14ac:dyDescent="0.25">
      <c r="A667" s="414"/>
      <c r="B667" s="414"/>
      <c r="C667" s="414"/>
      <c r="D667" s="414"/>
      <c r="E667" s="414"/>
      <c r="F667" s="414"/>
      <c r="G667" s="414"/>
      <c r="H667" s="418"/>
      <c r="I667" s="419"/>
      <c r="J667" s="418"/>
      <c r="K667" s="418"/>
      <c r="L667" s="418"/>
      <c r="M667" s="418"/>
      <c r="N667" s="418"/>
      <c r="O667" s="418"/>
      <c r="P667" s="418"/>
      <c r="Q667" s="418"/>
      <c r="R667" s="418"/>
      <c r="S667" s="418"/>
      <c r="T667" s="418"/>
      <c r="U667" s="418"/>
      <c r="V667" s="414"/>
      <c r="W667" s="414"/>
      <c r="X667" s="414"/>
      <c r="Y667" s="414"/>
      <c r="Z667" s="414"/>
      <c r="AA667" s="414"/>
      <c r="AB667" s="414"/>
    </row>
    <row r="668" spans="1:28" ht="14.25" customHeight="1" x14ac:dyDescent="0.25">
      <c r="A668" s="414"/>
      <c r="B668" s="414"/>
      <c r="C668" s="414"/>
      <c r="D668" s="414"/>
      <c r="E668" s="414"/>
      <c r="F668" s="414"/>
      <c r="G668" s="414"/>
      <c r="H668" s="418"/>
      <c r="I668" s="419"/>
      <c r="J668" s="418"/>
      <c r="K668" s="418"/>
      <c r="L668" s="418"/>
      <c r="M668" s="418"/>
      <c r="N668" s="418"/>
      <c r="O668" s="418"/>
      <c r="P668" s="418"/>
      <c r="Q668" s="418"/>
      <c r="R668" s="418"/>
      <c r="S668" s="418"/>
      <c r="T668" s="418"/>
      <c r="U668" s="418"/>
      <c r="V668" s="414"/>
      <c r="W668" s="414"/>
      <c r="X668" s="414"/>
      <c r="Y668" s="414"/>
      <c r="Z668" s="414"/>
      <c r="AA668" s="414"/>
      <c r="AB668" s="414"/>
    </row>
    <row r="669" spans="1:28" ht="14.25" customHeight="1" x14ac:dyDescent="0.25">
      <c r="A669" s="414"/>
      <c r="B669" s="414"/>
      <c r="C669" s="414"/>
      <c r="D669" s="414"/>
      <c r="E669" s="414"/>
      <c r="F669" s="414"/>
      <c r="G669" s="414"/>
      <c r="H669" s="418"/>
      <c r="I669" s="419"/>
      <c r="J669" s="418"/>
      <c r="K669" s="418"/>
      <c r="L669" s="418"/>
      <c r="M669" s="418"/>
      <c r="N669" s="418"/>
      <c r="O669" s="418"/>
      <c r="P669" s="418"/>
      <c r="Q669" s="418"/>
      <c r="R669" s="418"/>
      <c r="S669" s="418"/>
      <c r="T669" s="418"/>
      <c r="U669" s="418"/>
      <c r="V669" s="414"/>
      <c r="W669" s="414"/>
      <c r="X669" s="414"/>
      <c r="Y669" s="414"/>
      <c r="Z669" s="414"/>
      <c r="AA669" s="414"/>
      <c r="AB669" s="414"/>
    </row>
    <row r="670" spans="1:28" ht="14.25" customHeight="1" x14ac:dyDescent="0.25">
      <c r="A670" s="414"/>
      <c r="B670" s="414"/>
      <c r="C670" s="414"/>
      <c r="D670" s="414"/>
      <c r="E670" s="414"/>
      <c r="F670" s="414"/>
      <c r="G670" s="414"/>
      <c r="H670" s="418"/>
      <c r="I670" s="419"/>
      <c r="J670" s="418"/>
      <c r="K670" s="418"/>
      <c r="L670" s="418"/>
      <c r="M670" s="418"/>
      <c r="N670" s="418"/>
      <c r="O670" s="418"/>
      <c r="P670" s="418"/>
      <c r="Q670" s="418"/>
      <c r="R670" s="418"/>
      <c r="S670" s="418"/>
      <c r="T670" s="418"/>
      <c r="U670" s="418"/>
      <c r="V670" s="414"/>
      <c r="W670" s="414"/>
      <c r="X670" s="414"/>
      <c r="Y670" s="414"/>
      <c r="Z670" s="414"/>
      <c r="AA670" s="414"/>
      <c r="AB670" s="414"/>
    </row>
    <row r="671" spans="1:28" ht="14.25" customHeight="1" x14ac:dyDescent="0.25">
      <c r="A671" s="414"/>
      <c r="B671" s="414"/>
      <c r="C671" s="414"/>
      <c r="D671" s="414"/>
      <c r="E671" s="414"/>
      <c r="F671" s="414"/>
      <c r="G671" s="414"/>
      <c r="H671" s="418"/>
      <c r="I671" s="419"/>
      <c r="J671" s="418"/>
      <c r="K671" s="418"/>
      <c r="L671" s="418"/>
      <c r="M671" s="418"/>
      <c r="N671" s="418"/>
      <c r="O671" s="418"/>
      <c r="P671" s="418"/>
      <c r="Q671" s="418"/>
      <c r="R671" s="418"/>
      <c r="S671" s="418"/>
      <c r="T671" s="418"/>
      <c r="U671" s="418"/>
      <c r="V671" s="414"/>
      <c r="W671" s="414"/>
      <c r="X671" s="414"/>
      <c r="Y671" s="414"/>
      <c r="Z671" s="414"/>
      <c r="AA671" s="414"/>
      <c r="AB671" s="414"/>
    </row>
    <row r="672" spans="1:28" ht="14.25" customHeight="1" x14ac:dyDescent="0.25">
      <c r="A672" s="414"/>
      <c r="B672" s="414"/>
      <c r="C672" s="414"/>
      <c r="D672" s="414"/>
      <c r="E672" s="414"/>
      <c r="F672" s="414"/>
      <c r="G672" s="414"/>
      <c r="H672" s="418"/>
      <c r="I672" s="419"/>
      <c r="J672" s="418"/>
      <c r="K672" s="418"/>
      <c r="L672" s="418"/>
      <c r="M672" s="418"/>
      <c r="N672" s="418"/>
      <c r="O672" s="418"/>
      <c r="P672" s="418"/>
      <c r="Q672" s="418"/>
      <c r="R672" s="418"/>
      <c r="S672" s="418"/>
      <c r="T672" s="418"/>
      <c r="U672" s="418"/>
      <c r="V672" s="414"/>
      <c r="W672" s="414"/>
      <c r="X672" s="414"/>
      <c r="Y672" s="414"/>
      <c r="Z672" s="414"/>
      <c r="AA672" s="414"/>
      <c r="AB672" s="414"/>
    </row>
    <row r="673" spans="1:28" ht="14.25" customHeight="1" x14ac:dyDescent="0.25">
      <c r="A673" s="414"/>
      <c r="B673" s="414"/>
      <c r="C673" s="414"/>
      <c r="D673" s="414"/>
      <c r="E673" s="414"/>
      <c r="F673" s="414"/>
      <c r="G673" s="414"/>
      <c r="H673" s="418"/>
      <c r="I673" s="419"/>
      <c r="J673" s="418"/>
      <c r="K673" s="418"/>
      <c r="L673" s="418"/>
      <c r="M673" s="418"/>
      <c r="N673" s="418"/>
      <c r="O673" s="418"/>
      <c r="P673" s="418"/>
      <c r="Q673" s="418"/>
      <c r="R673" s="418"/>
      <c r="S673" s="418"/>
      <c r="T673" s="418"/>
      <c r="U673" s="418"/>
      <c r="V673" s="414"/>
      <c r="W673" s="414"/>
      <c r="X673" s="414"/>
      <c r="Y673" s="414"/>
      <c r="Z673" s="414"/>
      <c r="AA673" s="414"/>
      <c r="AB673" s="414"/>
    </row>
    <row r="674" spans="1:28" ht="14.25" customHeight="1" x14ac:dyDescent="0.25">
      <c r="A674" s="414"/>
      <c r="B674" s="414"/>
      <c r="C674" s="414"/>
      <c r="D674" s="414"/>
      <c r="E674" s="414"/>
      <c r="F674" s="414"/>
      <c r="G674" s="414"/>
      <c r="H674" s="418"/>
      <c r="I674" s="419"/>
      <c r="J674" s="418"/>
      <c r="K674" s="418"/>
      <c r="L674" s="418"/>
      <c r="M674" s="418"/>
      <c r="N674" s="418"/>
      <c r="O674" s="418"/>
      <c r="P674" s="418"/>
      <c r="Q674" s="418"/>
      <c r="R674" s="418"/>
      <c r="S674" s="418"/>
      <c r="T674" s="418"/>
      <c r="U674" s="418"/>
      <c r="V674" s="414"/>
      <c r="W674" s="414"/>
      <c r="X674" s="414"/>
      <c r="Y674" s="414"/>
      <c r="Z674" s="414"/>
      <c r="AA674" s="414"/>
      <c r="AB674" s="414"/>
    </row>
    <row r="675" spans="1:28" ht="14.25" customHeight="1" x14ac:dyDescent="0.25">
      <c r="A675" s="414"/>
      <c r="B675" s="414"/>
      <c r="C675" s="414"/>
      <c r="D675" s="414"/>
      <c r="E675" s="414"/>
      <c r="F675" s="414"/>
      <c r="G675" s="414"/>
      <c r="H675" s="418"/>
      <c r="I675" s="419"/>
      <c r="J675" s="418"/>
      <c r="K675" s="418"/>
      <c r="L675" s="418"/>
      <c r="M675" s="418"/>
      <c r="N675" s="418"/>
      <c r="O675" s="418"/>
      <c r="P675" s="418"/>
      <c r="Q675" s="418"/>
      <c r="R675" s="418"/>
      <c r="S675" s="418"/>
      <c r="T675" s="418"/>
      <c r="U675" s="418"/>
      <c r="V675" s="414"/>
      <c r="W675" s="414"/>
      <c r="X675" s="414"/>
      <c r="Y675" s="414"/>
      <c r="Z675" s="414"/>
      <c r="AA675" s="414"/>
      <c r="AB675" s="414"/>
    </row>
    <row r="676" spans="1:28" ht="14.25" customHeight="1" x14ac:dyDescent="0.25">
      <c r="A676" s="414"/>
      <c r="B676" s="414"/>
      <c r="C676" s="414"/>
      <c r="D676" s="414"/>
      <c r="E676" s="414"/>
      <c r="F676" s="414"/>
      <c r="G676" s="414"/>
      <c r="H676" s="418"/>
      <c r="I676" s="419"/>
      <c r="J676" s="418"/>
      <c r="K676" s="418"/>
      <c r="L676" s="418"/>
      <c r="M676" s="418"/>
      <c r="N676" s="418"/>
      <c r="O676" s="418"/>
      <c r="P676" s="418"/>
      <c r="Q676" s="418"/>
      <c r="R676" s="418"/>
      <c r="S676" s="418"/>
      <c r="T676" s="418"/>
      <c r="U676" s="418"/>
      <c r="V676" s="414"/>
      <c r="W676" s="414"/>
      <c r="X676" s="414"/>
      <c r="Y676" s="414"/>
      <c r="Z676" s="414"/>
      <c r="AA676" s="414"/>
      <c r="AB676" s="414"/>
    </row>
    <row r="677" spans="1:28" ht="14.25" customHeight="1" x14ac:dyDescent="0.25">
      <c r="A677" s="414"/>
      <c r="B677" s="414"/>
      <c r="C677" s="414"/>
      <c r="D677" s="414"/>
      <c r="E677" s="414"/>
      <c r="F677" s="414"/>
      <c r="G677" s="414"/>
      <c r="H677" s="418"/>
      <c r="I677" s="419"/>
      <c r="J677" s="418"/>
      <c r="K677" s="418"/>
      <c r="L677" s="418"/>
      <c r="M677" s="418"/>
      <c r="N677" s="418"/>
      <c r="O677" s="418"/>
      <c r="P677" s="418"/>
      <c r="Q677" s="418"/>
      <c r="R677" s="418"/>
      <c r="S677" s="418"/>
      <c r="T677" s="418"/>
      <c r="U677" s="418"/>
      <c r="V677" s="414"/>
      <c r="W677" s="414"/>
      <c r="X677" s="414"/>
      <c r="Y677" s="414"/>
      <c r="Z677" s="414"/>
      <c r="AA677" s="414"/>
      <c r="AB677" s="414"/>
    </row>
    <row r="678" spans="1:28" ht="14.25" customHeight="1" x14ac:dyDescent="0.25">
      <c r="A678" s="414"/>
      <c r="B678" s="414"/>
      <c r="C678" s="414"/>
      <c r="D678" s="414"/>
      <c r="E678" s="414"/>
      <c r="F678" s="414"/>
      <c r="G678" s="414"/>
      <c r="H678" s="418"/>
      <c r="I678" s="419"/>
      <c r="J678" s="418"/>
      <c r="K678" s="418"/>
      <c r="L678" s="418"/>
      <c r="M678" s="418"/>
      <c r="N678" s="418"/>
      <c r="O678" s="418"/>
      <c r="P678" s="418"/>
      <c r="Q678" s="418"/>
      <c r="R678" s="418"/>
      <c r="S678" s="418"/>
      <c r="T678" s="418"/>
      <c r="U678" s="418"/>
      <c r="V678" s="414"/>
      <c r="W678" s="414"/>
      <c r="X678" s="414"/>
      <c r="Y678" s="414"/>
      <c r="Z678" s="414"/>
      <c r="AA678" s="414"/>
      <c r="AB678" s="414"/>
    </row>
    <row r="679" spans="1:28" ht="14.25" customHeight="1" x14ac:dyDescent="0.25">
      <c r="A679" s="414"/>
      <c r="B679" s="414"/>
      <c r="C679" s="414"/>
      <c r="D679" s="414"/>
      <c r="E679" s="414"/>
      <c r="F679" s="414"/>
      <c r="G679" s="414"/>
      <c r="H679" s="418"/>
      <c r="I679" s="419"/>
      <c r="J679" s="418"/>
      <c r="K679" s="418"/>
      <c r="L679" s="418"/>
      <c r="M679" s="418"/>
      <c r="N679" s="418"/>
      <c r="O679" s="418"/>
      <c r="P679" s="418"/>
      <c r="Q679" s="418"/>
      <c r="R679" s="418"/>
      <c r="S679" s="418"/>
      <c r="T679" s="418"/>
      <c r="U679" s="418"/>
      <c r="V679" s="414"/>
      <c r="W679" s="414"/>
      <c r="X679" s="414"/>
      <c r="Y679" s="414"/>
      <c r="Z679" s="414"/>
      <c r="AA679" s="414"/>
      <c r="AB679" s="414"/>
    </row>
    <row r="680" spans="1:28" ht="14.25" customHeight="1" x14ac:dyDescent="0.25">
      <c r="A680" s="414"/>
      <c r="B680" s="414"/>
      <c r="C680" s="414"/>
      <c r="D680" s="414"/>
      <c r="E680" s="414"/>
      <c r="F680" s="414"/>
      <c r="G680" s="414"/>
      <c r="H680" s="418"/>
      <c r="I680" s="419"/>
      <c r="J680" s="418"/>
      <c r="K680" s="418"/>
      <c r="L680" s="418"/>
      <c r="M680" s="418"/>
      <c r="N680" s="418"/>
      <c r="O680" s="418"/>
      <c r="P680" s="418"/>
      <c r="Q680" s="418"/>
      <c r="R680" s="418"/>
      <c r="S680" s="418"/>
      <c r="T680" s="418"/>
      <c r="U680" s="418"/>
      <c r="V680" s="414"/>
      <c r="W680" s="414"/>
      <c r="X680" s="414"/>
      <c r="Y680" s="414"/>
      <c r="Z680" s="414"/>
      <c r="AA680" s="414"/>
      <c r="AB680" s="414"/>
    </row>
    <row r="681" spans="1:28" ht="14.25" customHeight="1" x14ac:dyDescent="0.25">
      <c r="A681" s="414"/>
      <c r="B681" s="414"/>
      <c r="C681" s="414"/>
      <c r="D681" s="414"/>
      <c r="E681" s="414"/>
      <c r="F681" s="414"/>
      <c r="G681" s="414"/>
      <c r="H681" s="418"/>
      <c r="I681" s="419"/>
      <c r="J681" s="418"/>
      <c r="K681" s="418"/>
      <c r="L681" s="418"/>
      <c r="M681" s="418"/>
      <c r="N681" s="418"/>
      <c r="O681" s="418"/>
      <c r="P681" s="418"/>
      <c r="Q681" s="418"/>
      <c r="R681" s="418"/>
      <c r="S681" s="418"/>
      <c r="T681" s="418"/>
      <c r="U681" s="418"/>
      <c r="V681" s="414"/>
      <c r="W681" s="414"/>
      <c r="X681" s="414"/>
      <c r="Y681" s="414"/>
      <c r="Z681" s="414"/>
      <c r="AA681" s="414"/>
      <c r="AB681" s="414"/>
    </row>
    <row r="682" spans="1:28" ht="14.25" customHeight="1" x14ac:dyDescent="0.25">
      <c r="A682" s="414"/>
      <c r="B682" s="414"/>
      <c r="C682" s="414"/>
      <c r="D682" s="414"/>
      <c r="E682" s="414"/>
      <c r="F682" s="414"/>
      <c r="G682" s="414"/>
      <c r="H682" s="418"/>
      <c r="I682" s="419"/>
      <c r="J682" s="418"/>
      <c r="K682" s="418"/>
      <c r="L682" s="418"/>
      <c r="M682" s="418"/>
      <c r="N682" s="418"/>
      <c r="O682" s="418"/>
      <c r="P682" s="418"/>
      <c r="Q682" s="418"/>
      <c r="R682" s="418"/>
      <c r="S682" s="418"/>
      <c r="T682" s="418"/>
      <c r="U682" s="418"/>
      <c r="V682" s="414"/>
      <c r="W682" s="414"/>
      <c r="X682" s="414"/>
      <c r="Y682" s="414"/>
      <c r="Z682" s="414"/>
      <c r="AA682" s="414"/>
      <c r="AB682" s="414"/>
    </row>
    <row r="683" spans="1:28" ht="14.25" customHeight="1" x14ac:dyDescent="0.25">
      <c r="A683" s="414"/>
      <c r="B683" s="414"/>
      <c r="C683" s="414"/>
      <c r="D683" s="414"/>
      <c r="E683" s="414"/>
      <c r="F683" s="414"/>
      <c r="G683" s="414"/>
      <c r="H683" s="418"/>
      <c r="I683" s="419"/>
      <c r="J683" s="418"/>
      <c r="K683" s="418"/>
      <c r="L683" s="418"/>
      <c r="M683" s="418"/>
      <c r="N683" s="418"/>
      <c r="O683" s="418"/>
      <c r="P683" s="418"/>
      <c r="Q683" s="418"/>
      <c r="R683" s="418"/>
      <c r="S683" s="418"/>
      <c r="T683" s="418"/>
      <c r="U683" s="418"/>
      <c r="V683" s="414"/>
      <c r="W683" s="414"/>
      <c r="X683" s="414"/>
      <c r="Y683" s="414"/>
      <c r="Z683" s="414"/>
      <c r="AA683" s="414"/>
      <c r="AB683" s="414"/>
    </row>
    <row r="684" spans="1:28" ht="14.25" customHeight="1" x14ac:dyDescent="0.25">
      <c r="A684" s="414"/>
      <c r="B684" s="414"/>
      <c r="C684" s="414"/>
      <c r="D684" s="414"/>
      <c r="E684" s="414"/>
      <c r="F684" s="414"/>
      <c r="G684" s="414"/>
      <c r="H684" s="418"/>
      <c r="I684" s="419"/>
      <c r="J684" s="418"/>
      <c r="K684" s="418"/>
      <c r="L684" s="418"/>
      <c r="M684" s="418"/>
      <c r="N684" s="418"/>
      <c r="O684" s="418"/>
      <c r="P684" s="418"/>
      <c r="Q684" s="418"/>
      <c r="R684" s="418"/>
      <c r="S684" s="418"/>
      <c r="T684" s="418"/>
      <c r="U684" s="418"/>
      <c r="V684" s="414"/>
      <c r="W684" s="414"/>
      <c r="X684" s="414"/>
      <c r="Y684" s="414"/>
      <c r="Z684" s="414"/>
      <c r="AA684" s="414"/>
      <c r="AB684" s="414"/>
    </row>
    <row r="685" spans="1:28" ht="14.25" customHeight="1" x14ac:dyDescent="0.25">
      <c r="A685" s="414"/>
      <c r="B685" s="414"/>
      <c r="C685" s="414"/>
      <c r="D685" s="414"/>
      <c r="E685" s="414"/>
      <c r="F685" s="414"/>
      <c r="G685" s="414"/>
      <c r="H685" s="418"/>
      <c r="I685" s="419"/>
      <c r="J685" s="418"/>
      <c r="K685" s="418"/>
      <c r="L685" s="418"/>
      <c r="M685" s="418"/>
      <c r="N685" s="418"/>
      <c r="O685" s="418"/>
      <c r="P685" s="418"/>
      <c r="Q685" s="418"/>
      <c r="R685" s="418"/>
      <c r="S685" s="418"/>
      <c r="T685" s="418"/>
      <c r="U685" s="418"/>
      <c r="V685" s="414"/>
      <c r="W685" s="414"/>
      <c r="X685" s="414"/>
      <c r="Y685" s="414"/>
      <c r="Z685" s="414"/>
      <c r="AA685" s="414"/>
      <c r="AB685" s="414"/>
    </row>
    <row r="686" spans="1:28" ht="14.25" customHeight="1" x14ac:dyDescent="0.25">
      <c r="A686" s="414"/>
      <c r="B686" s="414"/>
      <c r="C686" s="414"/>
      <c r="D686" s="414"/>
      <c r="E686" s="414"/>
      <c r="F686" s="414"/>
      <c r="G686" s="414"/>
      <c r="H686" s="418"/>
      <c r="I686" s="419"/>
      <c r="J686" s="418"/>
      <c r="K686" s="418"/>
      <c r="L686" s="418"/>
      <c r="M686" s="418"/>
      <c r="N686" s="418"/>
      <c r="O686" s="418"/>
      <c r="P686" s="418"/>
      <c r="Q686" s="418"/>
      <c r="R686" s="418"/>
      <c r="S686" s="418"/>
      <c r="T686" s="418"/>
      <c r="U686" s="418"/>
      <c r="V686" s="414"/>
      <c r="W686" s="414"/>
      <c r="X686" s="414"/>
      <c r="Y686" s="414"/>
      <c r="Z686" s="414"/>
      <c r="AA686" s="414"/>
      <c r="AB686" s="414"/>
    </row>
    <row r="687" spans="1:28" ht="14.25" customHeight="1" x14ac:dyDescent="0.25">
      <c r="A687" s="414"/>
      <c r="B687" s="414"/>
      <c r="C687" s="414"/>
      <c r="D687" s="414"/>
      <c r="E687" s="414"/>
      <c r="F687" s="414"/>
      <c r="G687" s="414"/>
      <c r="H687" s="418"/>
      <c r="I687" s="419"/>
      <c r="J687" s="418"/>
      <c r="K687" s="418"/>
      <c r="L687" s="418"/>
      <c r="M687" s="418"/>
      <c r="N687" s="418"/>
      <c r="O687" s="418"/>
      <c r="P687" s="418"/>
      <c r="Q687" s="418"/>
      <c r="R687" s="418"/>
      <c r="S687" s="418"/>
      <c r="T687" s="418"/>
      <c r="U687" s="418"/>
      <c r="V687" s="414"/>
      <c r="W687" s="414"/>
      <c r="X687" s="414"/>
      <c r="Y687" s="414"/>
      <c r="Z687" s="414"/>
      <c r="AA687" s="414"/>
      <c r="AB687" s="414"/>
    </row>
    <row r="688" spans="1:28" ht="14.25" customHeight="1" x14ac:dyDescent="0.25">
      <c r="A688" s="414"/>
      <c r="B688" s="414"/>
      <c r="C688" s="414"/>
      <c r="D688" s="414"/>
      <c r="E688" s="414"/>
      <c r="F688" s="414"/>
      <c r="G688" s="414"/>
      <c r="H688" s="418"/>
      <c r="I688" s="419"/>
      <c r="J688" s="418"/>
      <c r="K688" s="418"/>
      <c r="L688" s="418"/>
      <c r="M688" s="418"/>
      <c r="N688" s="418"/>
      <c r="O688" s="418"/>
      <c r="P688" s="418"/>
      <c r="Q688" s="418"/>
      <c r="R688" s="418"/>
      <c r="S688" s="418"/>
      <c r="T688" s="418"/>
      <c r="U688" s="418"/>
      <c r="V688" s="414"/>
      <c r="W688" s="414"/>
      <c r="X688" s="414"/>
      <c r="Y688" s="414"/>
      <c r="Z688" s="414"/>
      <c r="AA688" s="414"/>
      <c r="AB688" s="414"/>
    </row>
    <row r="689" spans="1:28" ht="14.25" customHeight="1" x14ac:dyDescent="0.25">
      <c r="A689" s="414"/>
      <c r="B689" s="414"/>
      <c r="C689" s="414"/>
      <c r="D689" s="414"/>
      <c r="E689" s="414"/>
      <c r="F689" s="414"/>
      <c r="G689" s="414"/>
      <c r="H689" s="418"/>
      <c r="I689" s="419"/>
      <c r="J689" s="418"/>
      <c r="K689" s="418"/>
      <c r="L689" s="418"/>
      <c r="M689" s="418"/>
      <c r="N689" s="418"/>
      <c r="O689" s="418"/>
      <c r="P689" s="418"/>
      <c r="Q689" s="418"/>
      <c r="R689" s="418"/>
      <c r="S689" s="418"/>
      <c r="T689" s="418"/>
      <c r="U689" s="418"/>
      <c r="V689" s="414"/>
      <c r="W689" s="414"/>
      <c r="X689" s="414"/>
      <c r="Y689" s="414"/>
      <c r="Z689" s="414"/>
      <c r="AA689" s="414"/>
      <c r="AB689" s="414"/>
    </row>
    <row r="690" spans="1:28" ht="14.25" customHeight="1" x14ac:dyDescent="0.25">
      <c r="A690" s="414"/>
      <c r="B690" s="414"/>
      <c r="C690" s="414"/>
      <c r="D690" s="414"/>
      <c r="E690" s="414"/>
      <c r="F690" s="414"/>
      <c r="G690" s="414"/>
      <c r="H690" s="418"/>
      <c r="I690" s="419"/>
      <c r="J690" s="418"/>
      <c r="K690" s="418"/>
      <c r="L690" s="418"/>
      <c r="M690" s="418"/>
      <c r="N690" s="418"/>
      <c r="O690" s="418"/>
      <c r="P690" s="418"/>
      <c r="Q690" s="418"/>
      <c r="R690" s="418"/>
      <c r="S690" s="418"/>
      <c r="T690" s="418"/>
      <c r="U690" s="418"/>
      <c r="V690" s="414"/>
      <c r="W690" s="414"/>
      <c r="X690" s="414"/>
      <c r="Y690" s="414"/>
      <c r="Z690" s="414"/>
      <c r="AA690" s="414"/>
      <c r="AB690" s="414"/>
    </row>
    <row r="691" spans="1:28" ht="14.25" customHeight="1" x14ac:dyDescent="0.25">
      <c r="A691" s="414"/>
      <c r="B691" s="414"/>
      <c r="C691" s="414"/>
      <c r="D691" s="414"/>
      <c r="E691" s="414"/>
      <c r="F691" s="414"/>
      <c r="G691" s="414"/>
      <c r="H691" s="418"/>
      <c r="I691" s="419"/>
      <c r="J691" s="418"/>
      <c r="K691" s="418"/>
      <c r="L691" s="418"/>
      <c r="M691" s="418"/>
      <c r="N691" s="418"/>
      <c r="O691" s="418"/>
      <c r="P691" s="418"/>
      <c r="Q691" s="418"/>
      <c r="R691" s="418"/>
      <c r="S691" s="418"/>
      <c r="T691" s="418"/>
      <c r="U691" s="418"/>
      <c r="V691" s="414"/>
      <c r="W691" s="414"/>
      <c r="X691" s="414"/>
      <c r="Y691" s="414"/>
      <c r="Z691" s="414"/>
      <c r="AA691" s="414"/>
      <c r="AB691" s="414"/>
    </row>
    <row r="692" spans="1:28" ht="14.25" customHeight="1" x14ac:dyDescent="0.25">
      <c r="A692" s="414"/>
      <c r="B692" s="414"/>
      <c r="C692" s="414"/>
      <c r="D692" s="414"/>
      <c r="E692" s="414"/>
      <c r="F692" s="414"/>
      <c r="G692" s="414"/>
      <c r="H692" s="418"/>
      <c r="I692" s="419"/>
      <c r="J692" s="418"/>
      <c r="K692" s="418"/>
      <c r="L692" s="418"/>
      <c r="M692" s="418"/>
      <c r="N692" s="418"/>
      <c r="O692" s="418"/>
      <c r="P692" s="418"/>
      <c r="Q692" s="418"/>
      <c r="R692" s="418"/>
      <c r="S692" s="418"/>
      <c r="T692" s="418"/>
      <c r="U692" s="418"/>
      <c r="V692" s="414"/>
      <c r="W692" s="414"/>
      <c r="X692" s="414"/>
      <c r="Y692" s="414"/>
      <c r="Z692" s="414"/>
      <c r="AA692" s="414"/>
      <c r="AB692" s="414"/>
    </row>
    <row r="693" spans="1:28" ht="14.25" customHeight="1" x14ac:dyDescent="0.25">
      <c r="A693" s="414"/>
      <c r="B693" s="414"/>
      <c r="C693" s="414"/>
      <c r="D693" s="414"/>
      <c r="E693" s="414"/>
      <c r="F693" s="414"/>
      <c r="G693" s="414"/>
      <c r="H693" s="418"/>
      <c r="I693" s="419"/>
      <c r="J693" s="418"/>
      <c r="K693" s="418"/>
      <c r="L693" s="418"/>
      <c r="M693" s="418"/>
      <c r="N693" s="418"/>
      <c r="O693" s="418"/>
      <c r="P693" s="418"/>
      <c r="Q693" s="418"/>
      <c r="R693" s="418"/>
      <c r="S693" s="418"/>
      <c r="T693" s="418"/>
      <c r="U693" s="418"/>
      <c r="V693" s="414"/>
      <c r="W693" s="414"/>
      <c r="X693" s="414"/>
      <c r="Y693" s="414"/>
      <c r="Z693" s="414"/>
      <c r="AA693" s="414"/>
      <c r="AB693" s="414"/>
    </row>
    <row r="694" spans="1:28" ht="14.25" customHeight="1" x14ac:dyDescent="0.25">
      <c r="A694" s="414"/>
      <c r="B694" s="414"/>
      <c r="C694" s="414"/>
      <c r="D694" s="414"/>
      <c r="E694" s="414"/>
      <c r="F694" s="414"/>
      <c r="G694" s="414"/>
      <c r="H694" s="418"/>
      <c r="I694" s="419"/>
      <c r="J694" s="418"/>
      <c r="K694" s="418"/>
      <c r="L694" s="418"/>
      <c r="M694" s="418"/>
      <c r="N694" s="418"/>
      <c r="O694" s="418"/>
      <c r="P694" s="418"/>
      <c r="Q694" s="418"/>
      <c r="R694" s="418"/>
      <c r="S694" s="418"/>
      <c r="T694" s="418"/>
      <c r="U694" s="418"/>
      <c r="V694" s="414"/>
      <c r="W694" s="414"/>
      <c r="X694" s="414"/>
      <c r="Y694" s="414"/>
      <c r="Z694" s="414"/>
      <c r="AA694" s="414"/>
      <c r="AB694" s="414"/>
    </row>
    <row r="695" spans="1:28" ht="14.25" customHeight="1" x14ac:dyDescent="0.25">
      <c r="A695" s="414"/>
      <c r="B695" s="414"/>
      <c r="C695" s="414"/>
      <c r="D695" s="414"/>
      <c r="E695" s="414"/>
      <c r="F695" s="414"/>
      <c r="G695" s="414"/>
      <c r="H695" s="418"/>
      <c r="I695" s="419"/>
      <c r="J695" s="418"/>
      <c r="K695" s="418"/>
      <c r="L695" s="418"/>
      <c r="M695" s="418"/>
      <c r="N695" s="418"/>
      <c r="O695" s="418"/>
      <c r="P695" s="418"/>
      <c r="Q695" s="418"/>
      <c r="R695" s="418"/>
      <c r="S695" s="418"/>
      <c r="T695" s="418"/>
      <c r="U695" s="418"/>
      <c r="V695" s="414"/>
      <c r="W695" s="414"/>
      <c r="X695" s="414"/>
      <c r="Y695" s="414"/>
      <c r="Z695" s="414"/>
      <c r="AA695" s="414"/>
      <c r="AB695" s="414"/>
    </row>
    <row r="696" spans="1:28" ht="14.25" customHeight="1" x14ac:dyDescent="0.25">
      <c r="A696" s="414"/>
      <c r="B696" s="414"/>
      <c r="C696" s="414"/>
      <c r="D696" s="414"/>
      <c r="E696" s="414"/>
      <c r="F696" s="414"/>
      <c r="G696" s="414"/>
      <c r="H696" s="418"/>
      <c r="I696" s="419"/>
      <c r="J696" s="418"/>
      <c r="K696" s="418"/>
      <c r="L696" s="418"/>
      <c r="M696" s="418"/>
      <c r="N696" s="418"/>
      <c r="O696" s="418"/>
      <c r="P696" s="418"/>
      <c r="Q696" s="418"/>
      <c r="R696" s="418"/>
      <c r="S696" s="418"/>
      <c r="T696" s="418"/>
      <c r="U696" s="418"/>
      <c r="V696" s="414"/>
      <c r="W696" s="414"/>
      <c r="X696" s="414"/>
      <c r="Y696" s="414"/>
      <c r="Z696" s="414"/>
      <c r="AA696" s="414"/>
      <c r="AB696" s="414"/>
    </row>
    <row r="697" spans="1:28" ht="14.25" customHeight="1" x14ac:dyDescent="0.25">
      <c r="A697" s="414"/>
      <c r="B697" s="414"/>
      <c r="C697" s="414"/>
      <c r="D697" s="414"/>
      <c r="E697" s="414"/>
      <c r="F697" s="414"/>
      <c r="G697" s="414"/>
      <c r="H697" s="418"/>
      <c r="I697" s="419"/>
      <c r="J697" s="418"/>
      <c r="K697" s="418"/>
      <c r="L697" s="418"/>
      <c r="M697" s="418"/>
      <c r="N697" s="418"/>
      <c r="O697" s="418"/>
      <c r="P697" s="418"/>
      <c r="Q697" s="418"/>
      <c r="R697" s="418"/>
      <c r="S697" s="418"/>
      <c r="T697" s="418"/>
      <c r="U697" s="418"/>
      <c r="V697" s="414"/>
      <c r="W697" s="414"/>
      <c r="X697" s="414"/>
      <c r="Y697" s="414"/>
      <c r="Z697" s="414"/>
      <c r="AA697" s="414"/>
      <c r="AB697" s="414"/>
    </row>
    <row r="698" spans="1:28" ht="14.25" customHeight="1" x14ac:dyDescent="0.25">
      <c r="A698" s="414"/>
      <c r="B698" s="414"/>
      <c r="C698" s="414"/>
      <c r="D698" s="414"/>
      <c r="E698" s="414"/>
      <c r="F698" s="414"/>
      <c r="G698" s="414"/>
      <c r="H698" s="418"/>
      <c r="I698" s="419"/>
      <c r="J698" s="418"/>
      <c r="K698" s="418"/>
      <c r="L698" s="418"/>
      <c r="M698" s="418"/>
      <c r="N698" s="418"/>
      <c r="O698" s="418"/>
      <c r="P698" s="418"/>
      <c r="Q698" s="418"/>
      <c r="R698" s="418"/>
      <c r="S698" s="418"/>
      <c r="T698" s="418"/>
      <c r="U698" s="418"/>
      <c r="V698" s="414"/>
      <c r="W698" s="414"/>
      <c r="X698" s="414"/>
      <c r="Y698" s="414"/>
      <c r="Z698" s="414"/>
      <c r="AA698" s="414"/>
      <c r="AB698" s="414"/>
    </row>
    <row r="699" spans="1:28" ht="14.25" customHeight="1" x14ac:dyDescent="0.25">
      <c r="A699" s="414"/>
      <c r="B699" s="414"/>
      <c r="C699" s="414"/>
      <c r="D699" s="414"/>
      <c r="E699" s="414"/>
      <c r="F699" s="414"/>
      <c r="G699" s="414"/>
      <c r="H699" s="418"/>
      <c r="I699" s="419"/>
      <c r="J699" s="418"/>
      <c r="K699" s="418"/>
      <c r="L699" s="418"/>
      <c r="M699" s="418"/>
      <c r="N699" s="418"/>
      <c r="O699" s="418"/>
      <c r="P699" s="418"/>
      <c r="Q699" s="418"/>
      <c r="R699" s="418"/>
      <c r="S699" s="418"/>
      <c r="T699" s="418"/>
      <c r="U699" s="418"/>
      <c r="V699" s="414"/>
      <c r="W699" s="414"/>
      <c r="X699" s="414"/>
      <c r="Y699" s="414"/>
      <c r="Z699" s="414"/>
      <c r="AA699" s="414"/>
      <c r="AB699" s="414"/>
    </row>
    <row r="700" spans="1:28" ht="14.25" customHeight="1" x14ac:dyDescent="0.25">
      <c r="A700" s="414"/>
      <c r="B700" s="414"/>
      <c r="C700" s="414"/>
      <c r="D700" s="414"/>
      <c r="E700" s="414"/>
      <c r="F700" s="414"/>
      <c r="G700" s="414"/>
      <c r="H700" s="418"/>
      <c r="I700" s="419"/>
      <c r="J700" s="418"/>
      <c r="K700" s="418"/>
      <c r="L700" s="418"/>
      <c r="M700" s="418"/>
      <c r="N700" s="418"/>
      <c r="O700" s="418"/>
      <c r="P700" s="418"/>
      <c r="Q700" s="418"/>
      <c r="R700" s="418"/>
      <c r="S700" s="418"/>
      <c r="T700" s="418"/>
      <c r="U700" s="418"/>
      <c r="V700" s="414"/>
      <c r="W700" s="414"/>
      <c r="X700" s="414"/>
      <c r="Y700" s="414"/>
      <c r="Z700" s="414"/>
      <c r="AA700" s="414"/>
      <c r="AB700" s="414"/>
    </row>
    <row r="701" spans="1:28" ht="14.25" customHeight="1" x14ac:dyDescent="0.25">
      <c r="A701" s="414"/>
      <c r="B701" s="414"/>
      <c r="C701" s="414"/>
      <c r="D701" s="414"/>
      <c r="E701" s="414"/>
      <c r="F701" s="414"/>
      <c r="G701" s="414"/>
      <c r="H701" s="418"/>
      <c r="I701" s="419"/>
      <c r="J701" s="418"/>
      <c r="K701" s="418"/>
      <c r="L701" s="418"/>
      <c r="M701" s="418"/>
      <c r="N701" s="418"/>
      <c r="O701" s="418"/>
      <c r="P701" s="418"/>
      <c r="Q701" s="418"/>
      <c r="R701" s="418"/>
      <c r="S701" s="418"/>
      <c r="T701" s="418"/>
      <c r="U701" s="418"/>
      <c r="V701" s="414"/>
      <c r="W701" s="414"/>
      <c r="X701" s="414"/>
      <c r="Y701" s="414"/>
      <c r="Z701" s="414"/>
      <c r="AA701" s="414"/>
      <c r="AB701" s="414"/>
    </row>
    <row r="702" spans="1:28" ht="14.25" customHeight="1" x14ac:dyDescent="0.25">
      <c r="A702" s="414"/>
      <c r="B702" s="414"/>
      <c r="C702" s="414"/>
      <c r="D702" s="414"/>
      <c r="E702" s="414"/>
      <c r="F702" s="414"/>
      <c r="G702" s="414"/>
      <c r="H702" s="418"/>
      <c r="I702" s="419"/>
      <c r="J702" s="418"/>
      <c r="K702" s="418"/>
      <c r="L702" s="418"/>
      <c r="M702" s="418"/>
      <c r="N702" s="418"/>
      <c r="O702" s="418"/>
      <c r="P702" s="418"/>
      <c r="Q702" s="418"/>
      <c r="R702" s="418"/>
      <c r="S702" s="418"/>
      <c r="T702" s="418"/>
      <c r="U702" s="418"/>
      <c r="V702" s="414"/>
      <c r="W702" s="414"/>
      <c r="X702" s="414"/>
      <c r="Y702" s="414"/>
      <c r="Z702" s="414"/>
      <c r="AA702" s="414"/>
      <c r="AB702" s="414"/>
    </row>
    <row r="703" spans="1:28" ht="14.25" customHeight="1" x14ac:dyDescent="0.25">
      <c r="A703" s="414"/>
      <c r="B703" s="414"/>
      <c r="C703" s="414"/>
      <c r="D703" s="414"/>
      <c r="E703" s="414"/>
      <c r="F703" s="414"/>
      <c r="G703" s="414"/>
      <c r="H703" s="418"/>
      <c r="I703" s="419"/>
      <c r="J703" s="418"/>
      <c r="K703" s="418"/>
      <c r="L703" s="418"/>
      <c r="M703" s="418"/>
      <c r="N703" s="418"/>
      <c r="O703" s="418"/>
      <c r="P703" s="418"/>
      <c r="Q703" s="418"/>
      <c r="R703" s="418"/>
      <c r="S703" s="418"/>
      <c r="T703" s="418"/>
      <c r="U703" s="418"/>
      <c r="V703" s="414"/>
      <c r="W703" s="414"/>
      <c r="X703" s="414"/>
      <c r="Y703" s="414"/>
      <c r="Z703" s="414"/>
      <c r="AA703" s="414"/>
      <c r="AB703" s="414"/>
    </row>
    <row r="704" spans="1:28" ht="14.25" customHeight="1" x14ac:dyDescent="0.25">
      <c r="A704" s="414"/>
      <c r="B704" s="414"/>
      <c r="C704" s="414"/>
      <c r="D704" s="414"/>
      <c r="E704" s="414"/>
      <c r="F704" s="414"/>
      <c r="G704" s="414"/>
      <c r="H704" s="418"/>
      <c r="I704" s="419"/>
      <c r="J704" s="418"/>
      <c r="K704" s="418"/>
      <c r="L704" s="418"/>
      <c r="M704" s="418"/>
      <c r="N704" s="418"/>
      <c r="O704" s="418"/>
      <c r="P704" s="418"/>
      <c r="Q704" s="418"/>
      <c r="R704" s="418"/>
      <c r="S704" s="418"/>
      <c r="T704" s="418"/>
      <c r="U704" s="418"/>
      <c r="V704" s="414"/>
      <c r="W704" s="414"/>
      <c r="X704" s="414"/>
      <c r="Y704" s="414"/>
      <c r="Z704" s="414"/>
      <c r="AA704" s="414"/>
      <c r="AB704" s="414"/>
    </row>
    <row r="705" spans="1:28" ht="14.25" customHeight="1" x14ac:dyDescent="0.25">
      <c r="A705" s="414"/>
      <c r="B705" s="414"/>
      <c r="C705" s="414"/>
      <c r="D705" s="414"/>
      <c r="E705" s="414"/>
      <c r="F705" s="414"/>
      <c r="G705" s="414"/>
      <c r="H705" s="418"/>
      <c r="I705" s="419"/>
      <c r="J705" s="418"/>
      <c r="K705" s="418"/>
      <c r="L705" s="418"/>
      <c r="M705" s="418"/>
      <c r="N705" s="418"/>
      <c r="O705" s="418"/>
      <c r="P705" s="418"/>
      <c r="Q705" s="418"/>
      <c r="R705" s="418"/>
      <c r="S705" s="418"/>
      <c r="T705" s="418"/>
      <c r="U705" s="418"/>
      <c r="V705" s="414"/>
      <c r="W705" s="414"/>
      <c r="X705" s="414"/>
      <c r="Y705" s="414"/>
      <c r="Z705" s="414"/>
      <c r="AA705" s="414"/>
      <c r="AB705" s="414"/>
    </row>
    <row r="706" spans="1:28" ht="14.25" customHeight="1" x14ac:dyDescent="0.25">
      <c r="A706" s="414"/>
      <c r="B706" s="414"/>
      <c r="C706" s="414"/>
      <c r="D706" s="414"/>
      <c r="E706" s="414"/>
      <c r="F706" s="414"/>
      <c r="G706" s="414"/>
      <c r="H706" s="418"/>
      <c r="I706" s="419"/>
      <c r="J706" s="418"/>
      <c r="K706" s="418"/>
      <c r="L706" s="418"/>
      <c r="M706" s="418"/>
      <c r="N706" s="418"/>
      <c r="O706" s="418"/>
      <c r="P706" s="418"/>
      <c r="Q706" s="418"/>
      <c r="R706" s="418"/>
      <c r="S706" s="418"/>
      <c r="T706" s="418"/>
      <c r="U706" s="418"/>
      <c r="V706" s="414"/>
      <c r="W706" s="414"/>
      <c r="X706" s="414"/>
      <c r="Y706" s="414"/>
      <c r="Z706" s="414"/>
      <c r="AA706" s="414"/>
      <c r="AB706" s="414"/>
    </row>
    <row r="707" spans="1:28" ht="14.25" customHeight="1" x14ac:dyDescent="0.25">
      <c r="A707" s="414"/>
      <c r="B707" s="414"/>
      <c r="C707" s="414"/>
      <c r="D707" s="414"/>
      <c r="E707" s="414"/>
      <c r="F707" s="414"/>
      <c r="G707" s="414"/>
      <c r="H707" s="418"/>
      <c r="I707" s="419"/>
      <c r="J707" s="418"/>
      <c r="K707" s="418"/>
      <c r="L707" s="418"/>
      <c r="M707" s="418"/>
      <c r="N707" s="418"/>
      <c r="O707" s="418"/>
      <c r="P707" s="418"/>
      <c r="Q707" s="418"/>
      <c r="R707" s="418"/>
      <c r="S707" s="418"/>
      <c r="T707" s="418"/>
      <c r="U707" s="418"/>
      <c r="V707" s="414"/>
      <c r="W707" s="414"/>
      <c r="X707" s="414"/>
      <c r="Y707" s="414"/>
      <c r="Z707" s="414"/>
      <c r="AA707" s="414"/>
      <c r="AB707" s="414"/>
    </row>
    <row r="708" spans="1:28" ht="14.25" customHeight="1" x14ac:dyDescent="0.25">
      <c r="A708" s="414"/>
      <c r="B708" s="414"/>
      <c r="C708" s="414"/>
      <c r="D708" s="414"/>
      <c r="E708" s="414"/>
      <c r="F708" s="414"/>
      <c r="G708" s="414"/>
      <c r="H708" s="418"/>
      <c r="I708" s="419"/>
      <c r="J708" s="418"/>
      <c r="K708" s="418"/>
      <c r="L708" s="418"/>
      <c r="M708" s="418"/>
      <c r="N708" s="418"/>
      <c r="O708" s="418"/>
      <c r="P708" s="418"/>
      <c r="Q708" s="418"/>
      <c r="R708" s="418"/>
      <c r="S708" s="418"/>
      <c r="T708" s="418"/>
      <c r="U708" s="418"/>
      <c r="V708" s="414"/>
      <c r="W708" s="414"/>
      <c r="X708" s="414"/>
      <c r="Y708" s="414"/>
      <c r="Z708" s="414"/>
      <c r="AA708" s="414"/>
      <c r="AB708" s="414"/>
    </row>
    <row r="709" spans="1:28" ht="14.25" customHeight="1" x14ac:dyDescent="0.25">
      <c r="A709" s="414"/>
      <c r="B709" s="414"/>
      <c r="C709" s="414"/>
      <c r="D709" s="414"/>
      <c r="E709" s="414"/>
      <c r="F709" s="414"/>
      <c r="G709" s="414"/>
      <c r="H709" s="418"/>
      <c r="I709" s="419"/>
      <c r="J709" s="418"/>
      <c r="K709" s="418"/>
      <c r="L709" s="418"/>
      <c r="M709" s="418"/>
      <c r="N709" s="418"/>
      <c r="O709" s="418"/>
      <c r="P709" s="418"/>
      <c r="Q709" s="418"/>
      <c r="R709" s="418"/>
      <c r="S709" s="418"/>
      <c r="T709" s="418"/>
      <c r="U709" s="418"/>
      <c r="V709" s="414"/>
      <c r="W709" s="414"/>
      <c r="X709" s="414"/>
      <c r="Y709" s="414"/>
      <c r="Z709" s="414"/>
      <c r="AA709" s="414"/>
      <c r="AB709" s="414"/>
    </row>
    <row r="710" spans="1:28" ht="14.25" customHeight="1" x14ac:dyDescent="0.25">
      <c r="A710" s="414"/>
      <c r="B710" s="414"/>
      <c r="C710" s="414"/>
      <c r="D710" s="414"/>
      <c r="E710" s="414"/>
      <c r="F710" s="414"/>
      <c r="G710" s="414"/>
      <c r="H710" s="418"/>
      <c r="I710" s="419"/>
      <c r="J710" s="418"/>
      <c r="K710" s="418"/>
      <c r="L710" s="418"/>
      <c r="M710" s="418"/>
      <c r="N710" s="418"/>
      <c r="O710" s="418"/>
      <c r="P710" s="418"/>
      <c r="Q710" s="418"/>
      <c r="R710" s="418"/>
      <c r="S710" s="418"/>
      <c r="T710" s="418"/>
      <c r="U710" s="418"/>
      <c r="V710" s="414"/>
      <c r="W710" s="414"/>
      <c r="X710" s="414"/>
      <c r="Y710" s="414"/>
      <c r="Z710" s="414"/>
      <c r="AA710" s="414"/>
      <c r="AB710" s="414"/>
    </row>
    <row r="711" spans="1:28" ht="14.25" customHeight="1" x14ac:dyDescent="0.25">
      <c r="A711" s="414"/>
      <c r="B711" s="414"/>
      <c r="C711" s="414"/>
      <c r="D711" s="414"/>
      <c r="E711" s="414"/>
      <c r="F711" s="414"/>
      <c r="G711" s="414"/>
      <c r="H711" s="418"/>
      <c r="I711" s="419"/>
      <c r="J711" s="418"/>
      <c r="K711" s="418"/>
      <c r="L711" s="418"/>
      <c r="M711" s="418"/>
      <c r="N711" s="418"/>
      <c r="O711" s="418"/>
      <c r="P711" s="418"/>
      <c r="Q711" s="418"/>
      <c r="R711" s="418"/>
      <c r="S711" s="418"/>
      <c r="T711" s="418"/>
      <c r="U711" s="418"/>
      <c r="V711" s="414"/>
      <c r="W711" s="414"/>
      <c r="X711" s="414"/>
      <c r="Y711" s="414"/>
      <c r="Z711" s="414"/>
      <c r="AA711" s="414"/>
      <c r="AB711" s="414"/>
    </row>
    <row r="712" spans="1:28" ht="14.25" customHeight="1" x14ac:dyDescent="0.25">
      <c r="A712" s="414"/>
      <c r="B712" s="414"/>
      <c r="C712" s="414"/>
      <c r="D712" s="414"/>
      <c r="E712" s="414"/>
      <c r="F712" s="414"/>
      <c r="G712" s="414"/>
      <c r="H712" s="418"/>
      <c r="I712" s="419"/>
      <c r="J712" s="418"/>
      <c r="K712" s="418"/>
      <c r="L712" s="418"/>
      <c r="M712" s="418"/>
      <c r="N712" s="418"/>
      <c r="O712" s="418"/>
      <c r="P712" s="418"/>
      <c r="Q712" s="418"/>
      <c r="R712" s="418"/>
      <c r="S712" s="418"/>
      <c r="T712" s="418"/>
      <c r="U712" s="418"/>
      <c r="V712" s="414"/>
      <c r="W712" s="414"/>
      <c r="X712" s="414"/>
      <c r="Y712" s="414"/>
      <c r="Z712" s="414"/>
      <c r="AA712" s="414"/>
      <c r="AB712" s="414"/>
    </row>
    <row r="713" spans="1:28" ht="14.25" customHeight="1" x14ac:dyDescent="0.25">
      <c r="A713" s="414"/>
      <c r="B713" s="414"/>
      <c r="C713" s="414"/>
      <c r="D713" s="414"/>
      <c r="E713" s="414"/>
      <c r="F713" s="414"/>
      <c r="G713" s="414"/>
      <c r="H713" s="418"/>
      <c r="I713" s="419"/>
      <c r="J713" s="418"/>
      <c r="K713" s="418"/>
      <c r="L713" s="418"/>
      <c r="M713" s="418"/>
      <c r="N713" s="418"/>
      <c r="O713" s="418"/>
      <c r="P713" s="418"/>
      <c r="Q713" s="418"/>
      <c r="R713" s="418"/>
      <c r="S713" s="418"/>
      <c r="T713" s="418"/>
      <c r="U713" s="418"/>
      <c r="V713" s="414"/>
      <c r="W713" s="414"/>
      <c r="X713" s="414"/>
      <c r="Y713" s="414"/>
      <c r="Z713" s="414"/>
      <c r="AA713" s="414"/>
      <c r="AB713" s="414"/>
    </row>
    <row r="714" spans="1:28" ht="14.25" customHeight="1" x14ac:dyDescent="0.25">
      <c r="A714" s="414"/>
      <c r="B714" s="414"/>
      <c r="C714" s="414"/>
      <c r="D714" s="414"/>
      <c r="E714" s="414"/>
      <c r="F714" s="414"/>
      <c r="G714" s="414"/>
      <c r="H714" s="418"/>
      <c r="I714" s="419"/>
      <c r="J714" s="418"/>
      <c r="K714" s="418"/>
      <c r="L714" s="418"/>
      <c r="M714" s="418"/>
      <c r="N714" s="418"/>
      <c r="O714" s="418"/>
      <c r="P714" s="418"/>
      <c r="Q714" s="418"/>
      <c r="R714" s="418"/>
      <c r="S714" s="418"/>
      <c r="T714" s="418"/>
      <c r="U714" s="418"/>
      <c r="V714" s="414"/>
      <c r="W714" s="414"/>
      <c r="X714" s="414"/>
      <c r="Y714" s="414"/>
      <c r="Z714" s="414"/>
      <c r="AA714" s="414"/>
      <c r="AB714" s="414"/>
    </row>
    <row r="715" spans="1:28" ht="14.25" customHeight="1" x14ac:dyDescent="0.25">
      <c r="A715" s="414"/>
      <c r="B715" s="414"/>
      <c r="C715" s="414"/>
      <c r="D715" s="414"/>
      <c r="E715" s="414"/>
      <c r="F715" s="414"/>
      <c r="G715" s="414"/>
      <c r="H715" s="418"/>
      <c r="I715" s="419"/>
      <c r="J715" s="418"/>
      <c r="K715" s="418"/>
      <c r="L715" s="418"/>
      <c r="M715" s="418"/>
      <c r="N715" s="418"/>
      <c r="O715" s="418"/>
      <c r="P715" s="418"/>
      <c r="Q715" s="418"/>
      <c r="R715" s="418"/>
      <c r="S715" s="418"/>
      <c r="T715" s="418"/>
      <c r="U715" s="418"/>
      <c r="V715" s="414"/>
      <c r="W715" s="414"/>
      <c r="X715" s="414"/>
      <c r="Y715" s="414"/>
      <c r="Z715" s="414"/>
      <c r="AA715" s="414"/>
      <c r="AB715" s="414"/>
    </row>
    <row r="716" spans="1:28" ht="14.25" customHeight="1" x14ac:dyDescent="0.25">
      <c r="A716" s="414"/>
      <c r="B716" s="414"/>
      <c r="C716" s="414"/>
      <c r="D716" s="414"/>
      <c r="E716" s="414"/>
      <c r="F716" s="414"/>
      <c r="G716" s="414"/>
      <c r="H716" s="418"/>
      <c r="I716" s="419"/>
      <c r="J716" s="418"/>
      <c r="K716" s="418"/>
      <c r="L716" s="418"/>
      <c r="M716" s="418"/>
      <c r="N716" s="418"/>
      <c r="O716" s="418"/>
      <c r="P716" s="418"/>
      <c r="Q716" s="418"/>
      <c r="R716" s="418"/>
      <c r="S716" s="418"/>
      <c r="T716" s="418"/>
      <c r="U716" s="418"/>
      <c r="V716" s="414"/>
      <c r="W716" s="414"/>
      <c r="X716" s="414"/>
      <c r="Y716" s="414"/>
      <c r="Z716" s="414"/>
      <c r="AA716" s="414"/>
      <c r="AB716" s="414"/>
    </row>
    <row r="717" spans="1:28" ht="14.25" customHeight="1" x14ac:dyDescent="0.25">
      <c r="A717" s="414"/>
      <c r="B717" s="414"/>
      <c r="C717" s="414"/>
      <c r="D717" s="414"/>
      <c r="E717" s="414"/>
      <c r="F717" s="414"/>
      <c r="G717" s="414"/>
      <c r="H717" s="418"/>
      <c r="I717" s="419"/>
      <c r="J717" s="418"/>
      <c r="K717" s="418"/>
      <c r="L717" s="418"/>
      <c r="M717" s="418"/>
      <c r="N717" s="418"/>
      <c r="O717" s="418"/>
      <c r="P717" s="418"/>
      <c r="Q717" s="418"/>
      <c r="R717" s="418"/>
      <c r="S717" s="418"/>
      <c r="T717" s="418"/>
      <c r="U717" s="418"/>
      <c r="V717" s="414"/>
      <c r="W717" s="414"/>
      <c r="X717" s="414"/>
      <c r="Y717" s="414"/>
      <c r="Z717" s="414"/>
      <c r="AA717" s="414"/>
      <c r="AB717" s="414"/>
    </row>
    <row r="718" spans="1:28" ht="14.25" customHeight="1" x14ac:dyDescent="0.25">
      <c r="A718" s="414"/>
      <c r="B718" s="414"/>
      <c r="C718" s="414"/>
      <c r="D718" s="414"/>
      <c r="E718" s="414"/>
      <c r="F718" s="414"/>
      <c r="G718" s="414"/>
      <c r="H718" s="418"/>
      <c r="I718" s="419"/>
      <c r="J718" s="418"/>
      <c r="K718" s="418"/>
      <c r="L718" s="418"/>
      <c r="M718" s="418"/>
      <c r="N718" s="418"/>
      <c r="O718" s="418"/>
      <c r="P718" s="418"/>
      <c r="Q718" s="418"/>
      <c r="R718" s="418"/>
      <c r="S718" s="418"/>
      <c r="T718" s="418"/>
      <c r="U718" s="418"/>
      <c r="V718" s="414"/>
      <c r="W718" s="414"/>
      <c r="X718" s="414"/>
      <c r="Y718" s="414"/>
      <c r="Z718" s="414"/>
      <c r="AA718" s="414"/>
      <c r="AB718" s="414"/>
    </row>
    <row r="719" spans="1:28" ht="14.25" customHeight="1" x14ac:dyDescent="0.25">
      <c r="A719" s="414"/>
      <c r="B719" s="414"/>
      <c r="C719" s="414"/>
      <c r="D719" s="414"/>
      <c r="E719" s="414"/>
      <c r="F719" s="414"/>
      <c r="G719" s="414"/>
      <c r="H719" s="418"/>
      <c r="I719" s="419"/>
      <c r="J719" s="418"/>
      <c r="K719" s="418"/>
      <c r="L719" s="418"/>
      <c r="M719" s="418"/>
      <c r="N719" s="418"/>
      <c r="O719" s="418"/>
      <c r="P719" s="418"/>
      <c r="Q719" s="418"/>
      <c r="R719" s="418"/>
      <c r="S719" s="418"/>
      <c r="T719" s="418"/>
      <c r="U719" s="418"/>
      <c r="V719" s="414"/>
      <c r="W719" s="414"/>
      <c r="X719" s="414"/>
      <c r="Y719" s="414"/>
      <c r="Z719" s="414"/>
      <c r="AA719" s="414"/>
      <c r="AB719" s="414"/>
    </row>
    <row r="720" spans="1:28" ht="14.25" customHeight="1" x14ac:dyDescent="0.25">
      <c r="A720" s="414"/>
      <c r="B720" s="414"/>
      <c r="C720" s="414"/>
      <c r="D720" s="414"/>
      <c r="E720" s="414"/>
      <c r="F720" s="414"/>
      <c r="G720" s="414"/>
      <c r="H720" s="418"/>
      <c r="I720" s="419"/>
      <c r="J720" s="418"/>
      <c r="K720" s="418"/>
      <c r="L720" s="418"/>
      <c r="M720" s="418"/>
      <c r="N720" s="418"/>
      <c r="O720" s="418"/>
      <c r="P720" s="418"/>
      <c r="Q720" s="418"/>
      <c r="R720" s="418"/>
      <c r="S720" s="418"/>
      <c r="T720" s="418"/>
      <c r="U720" s="418"/>
      <c r="V720" s="414"/>
      <c r="W720" s="414"/>
      <c r="X720" s="414"/>
      <c r="Y720" s="414"/>
      <c r="Z720" s="414"/>
      <c r="AA720" s="414"/>
      <c r="AB720" s="414"/>
    </row>
    <row r="721" spans="1:28" ht="14.25" customHeight="1" x14ac:dyDescent="0.25">
      <c r="A721" s="414"/>
      <c r="B721" s="414"/>
      <c r="C721" s="414"/>
      <c r="D721" s="414"/>
      <c r="E721" s="414"/>
      <c r="F721" s="414"/>
      <c r="G721" s="414"/>
      <c r="H721" s="418"/>
      <c r="I721" s="419"/>
      <c r="J721" s="418"/>
      <c r="K721" s="418"/>
      <c r="L721" s="418"/>
      <c r="M721" s="418"/>
      <c r="N721" s="418"/>
      <c r="O721" s="418"/>
      <c r="P721" s="418"/>
      <c r="Q721" s="418"/>
      <c r="R721" s="418"/>
      <c r="S721" s="418"/>
      <c r="T721" s="418"/>
      <c r="U721" s="418"/>
      <c r="V721" s="414"/>
      <c r="W721" s="414"/>
      <c r="X721" s="414"/>
      <c r="Y721" s="414"/>
      <c r="Z721" s="414"/>
      <c r="AA721" s="414"/>
      <c r="AB721" s="414"/>
    </row>
    <row r="722" spans="1:28" ht="14.25" customHeight="1" x14ac:dyDescent="0.25">
      <c r="A722" s="414"/>
      <c r="B722" s="414"/>
      <c r="C722" s="414"/>
      <c r="D722" s="414"/>
      <c r="E722" s="414"/>
      <c r="F722" s="414"/>
      <c r="G722" s="414"/>
      <c r="H722" s="418"/>
      <c r="I722" s="419"/>
      <c r="J722" s="418"/>
      <c r="K722" s="418"/>
      <c r="L722" s="418"/>
      <c r="M722" s="418"/>
      <c r="N722" s="418"/>
      <c r="O722" s="418"/>
      <c r="P722" s="418"/>
      <c r="Q722" s="418"/>
      <c r="R722" s="418"/>
      <c r="S722" s="418"/>
      <c r="T722" s="418"/>
      <c r="U722" s="418"/>
      <c r="V722" s="414"/>
      <c r="W722" s="414"/>
      <c r="X722" s="414"/>
      <c r="Y722" s="414"/>
      <c r="Z722" s="414"/>
      <c r="AA722" s="414"/>
      <c r="AB722" s="414"/>
    </row>
    <row r="723" spans="1:28" ht="14.25" customHeight="1" x14ac:dyDescent="0.25">
      <c r="A723" s="414"/>
      <c r="B723" s="414"/>
      <c r="C723" s="414"/>
      <c r="D723" s="414"/>
      <c r="E723" s="414"/>
      <c r="F723" s="414"/>
      <c r="G723" s="414"/>
      <c r="H723" s="418"/>
      <c r="I723" s="419"/>
      <c r="J723" s="418"/>
      <c r="K723" s="418"/>
      <c r="L723" s="418"/>
      <c r="M723" s="418"/>
      <c r="N723" s="418"/>
      <c r="O723" s="418"/>
      <c r="P723" s="418"/>
      <c r="Q723" s="418"/>
      <c r="R723" s="418"/>
      <c r="S723" s="418"/>
      <c r="T723" s="418"/>
      <c r="U723" s="418"/>
      <c r="V723" s="414"/>
      <c r="W723" s="414"/>
      <c r="X723" s="414"/>
      <c r="Y723" s="414"/>
      <c r="Z723" s="414"/>
      <c r="AA723" s="414"/>
      <c r="AB723" s="414"/>
    </row>
    <row r="724" spans="1:28" ht="14.25" customHeight="1" x14ac:dyDescent="0.25">
      <c r="A724" s="414"/>
      <c r="B724" s="414"/>
      <c r="C724" s="414"/>
      <c r="D724" s="414"/>
      <c r="E724" s="414"/>
      <c r="F724" s="414"/>
      <c r="G724" s="414"/>
      <c r="H724" s="418"/>
      <c r="I724" s="419"/>
      <c r="J724" s="418"/>
      <c r="K724" s="418"/>
      <c r="L724" s="418"/>
      <c r="M724" s="418"/>
      <c r="N724" s="418"/>
      <c r="O724" s="418"/>
      <c r="P724" s="418"/>
      <c r="Q724" s="418"/>
      <c r="R724" s="418"/>
      <c r="S724" s="418"/>
      <c r="T724" s="418"/>
      <c r="U724" s="418"/>
      <c r="V724" s="414"/>
      <c r="W724" s="414"/>
      <c r="X724" s="414"/>
      <c r="Y724" s="414"/>
      <c r="Z724" s="414"/>
      <c r="AA724" s="414"/>
      <c r="AB724" s="414"/>
    </row>
    <row r="725" spans="1:28" ht="14.25" customHeight="1" x14ac:dyDescent="0.25">
      <c r="A725" s="414"/>
      <c r="B725" s="414"/>
      <c r="C725" s="414"/>
      <c r="D725" s="414"/>
      <c r="E725" s="414"/>
      <c r="F725" s="414"/>
      <c r="G725" s="414"/>
      <c r="H725" s="418"/>
      <c r="I725" s="419"/>
      <c r="J725" s="418"/>
      <c r="K725" s="418"/>
      <c r="L725" s="418"/>
      <c r="M725" s="418"/>
      <c r="N725" s="418"/>
      <c r="O725" s="418"/>
      <c r="P725" s="418"/>
      <c r="Q725" s="418"/>
      <c r="R725" s="418"/>
      <c r="S725" s="418"/>
      <c r="T725" s="418"/>
      <c r="U725" s="418"/>
      <c r="V725" s="414"/>
      <c r="W725" s="414"/>
      <c r="X725" s="414"/>
      <c r="Y725" s="414"/>
      <c r="Z725" s="414"/>
      <c r="AA725" s="414"/>
      <c r="AB725" s="414"/>
    </row>
    <row r="726" spans="1:28" ht="14.25" customHeight="1" x14ac:dyDescent="0.25">
      <c r="A726" s="414"/>
      <c r="B726" s="414"/>
      <c r="C726" s="414"/>
      <c r="D726" s="414"/>
      <c r="E726" s="414"/>
      <c r="F726" s="414"/>
      <c r="G726" s="414"/>
      <c r="H726" s="418"/>
      <c r="I726" s="419"/>
      <c r="J726" s="418"/>
      <c r="K726" s="418"/>
      <c r="L726" s="418"/>
      <c r="M726" s="418"/>
      <c r="N726" s="418"/>
      <c r="O726" s="418"/>
      <c r="P726" s="418"/>
      <c r="Q726" s="418"/>
      <c r="R726" s="418"/>
      <c r="S726" s="418"/>
      <c r="T726" s="418"/>
      <c r="U726" s="418"/>
      <c r="V726" s="414"/>
      <c r="W726" s="414"/>
      <c r="X726" s="414"/>
      <c r="Y726" s="414"/>
      <c r="Z726" s="414"/>
      <c r="AA726" s="414"/>
      <c r="AB726" s="414"/>
    </row>
    <row r="727" spans="1:28" ht="14.25" customHeight="1" x14ac:dyDescent="0.25">
      <c r="A727" s="414"/>
      <c r="B727" s="414"/>
      <c r="C727" s="414"/>
      <c r="D727" s="414"/>
      <c r="E727" s="414"/>
      <c r="F727" s="414"/>
      <c r="G727" s="414"/>
      <c r="H727" s="418"/>
      <c r="I727" s="419"/>
      <c r="J727" s="418"/>
      <c r="K727" s="418"/>
      <c r="L727" s="418"/>
      <c r="M727" s="418"/>
      <c r="N727" s="418"/>
      <c r="O727" s="418"/>
      <c r="P727" s="418"/>
      <c r="Q727" s="418"/>
      <c r="R727" s="418"/>
      <c r="S727" s="418"/>
      <c r="T727" s="418"/>
      <c r="U727" s="418"/>
      <c r="V727" s="414"/>
      <c r="W727" s="414"/>
      <c r="X727" s="414"/>
      <c r="Y727" s="414"/>
      <c r="Z727" s="414"/>
      <c r="AA727" s="414"/>
      <c r="AB727" s="414"/>
    </row>
    <row r="728" spans="1:28" ht="14.25" customHeight="1" x14ac:dyDescent="0.25">
      <c r="A728" s="414"/>
      <c r="B728" s="414"/>
      <c r="C728" s="414"/>
      <c r="D728" s="414"/>
      <c r="E728" s="414"/>
      <c r="F728" s="414"/>
      <c r="G728" s="414"/>
      <c r="H728" s="418"/>
      <c r="I728" s="419"/>
      <c r="J728" s="418"/>
      <c r="K728" s="418"/>
      <c r="L728" s="418"/>
      <c r="M728" s="418"/>
      <c r="N728" s="418"/>
      <c r="O728" s="418"/>
      <c r="P728" s="418"/>
      <c r="Q728" s="418"/>
      <c r="R728" s="418"/>
      <c r="S728" s="418"/>
      <c r="T728" s="418"/>
      <c r="U728" s="418"/>
      <c r="V728" s="414"/>
      <c r="W728" s="414"/>
      <c r="X728" s="414"/>
      <c r="Y728" s="414"/>
      <c r="Z728" s="414"/>
      <c r="AA728" s="414"/>
      <c r="AB728" s="414"/>
    </row>
    <row r="729" spans="1:28" ht="14.25" customHeight="1" x14ac:dyDescent="0.25">
      <c r="A729" s="414"/>
      <c r="B729" s="414"/>
      <c r="C729" s="414"/>
      <c r="D729" s="414"/>
      <c r="E729" s="414"/>
      <c r="F729" s="414"/>
      <c r="G729" s="414"/>
      <c r="H729" s="418"/>
      <c r="I729" s="419"/>
      <c r="J729" s="418"/>
      <c r="K729" s="418"/>
      <c r="L729" s="418"/>
      <c r="M729" s="418"/>
      <c r="N729" s="418"/>
      <c r="O729" s="418"/>
      <c r="P729" s="418"/>
      <c r="Q729" s="418"/>
      <c r="R729" s="418"/>
      <c r="S729" s="418"/>
      <c r="T729" s="418"/>
      <c r="U729" s="418"/>
      <c r="V729" s="414"/>
      <c r="W729" s="414"/>
      <c r="X729" s="414"/>
      <c r="Y729" s="414"/>
      <c r="Z729" s="414"/>
      <c r="AA729" s="414"/>
      <c r="AB729" s="414"/>
    </row>
    <row r="730" spans="1:28" ht="14.25" customHeight="1" x14ac:dyDescent="0.25">
      <c r="A730" s="414"/>
      <c r="B730" s="414"/>
      <c r="C730" s="414"/>
      <c r="D730" s="414"/>
      <c r="E730" s="414"/>
      <c r="F730" s="414"/>
      <c r="G730" s="414"/>
      <c r="H730" s="418"/>
      <c r="I730" s="419"/>
      <c r="J730" s="418"/>
      <c r="K730" s="418"/>
      <c r="L730" s="418"/>
      <c r="M730" s="418"/>
      <c r="N730" s="418"/>
      <c r="O730" s="418"/>
      <c r="P730" s="418"/>
      <c r="Q730" s="418"/>
      <c r="R730" s="418"/>
      <c r="S730" s="418"/>
      <c r="T730" s="418"/>
      <c r="U730" s="418"/>
      <c r="V730" s="414"/>
      <c r="W730" s="414"/>
      <c r="X730" s="414"/>
      <c r="Y730" s="414"/>
      <c r="Z730" s="414"/>
      <c r="AA730" s="414"/>
      <c r="AB730" s="414"/>
    </row>
    <row r="731" spans="1:28" ht="14.25" customHeight="1" x14ac:dyDescent="0.25">
      <c r="A731" s="414"/>
      <c r="B731" s="414"/>
      <c r="C731" s="414"/>
      <c r="D731" s="414"/>
      <c r="E731" s="414"/>
      <c r="F731" s="414"/>
      <c r="G731" s="414"/>
      <c r="H731" s="418"/>
      <c r="I731" s="419"/>
      <c r="J731" s="418"/>
      <c r="K731" s="418"/>
      <c r="L731" s="418"/>
      <c r="M731" s="418"/>
      <c r="N731" s="418"/>
      <c r="O731" s="418"/>
      <c r="P731" s="418"/>
      <c r="Q731" s="418"/>
      <c r="R731" s="418"/>
      <c r="S731" s="418"/>
      <c r="T731" s="418"/>
      <c r="U731" s="418"/>
      <c r="V731" s="414"/>
      <c r="W731" s="414"/>
      <c r="X731" s="414"/>
      <c r="Y731" s="414"/>
      <c r="Z731" s="414"/>
      <c r="AA731" s="414"/>
      <c r="AB731" s="414"/>
    </row>
    <row r="732" spans="1:28" ht="14.25" customHeight="1" x14ac:dyDescent="0.25">
      <c r="A732" s="414"/>
      <c r="B732" s="414"/>
      <c r="C732" s="414"/>
      <c r="D732" s="414"/>
      <c r="E732" s="414"/>
      <c r="F732" s="414"/>
      <c r="G732" s="414"/>
      <c r="H732" s="418"/>
      <c r="I732" s="419"/>
      <c r="J732" s="418"/>
      <c r="K732" s="418"/>
      <c r="L732" s="418"/>
      <c r="M732" s="418"/>
      <c r="N732" s="418"/>
      <c r="O732" s="418"/>
      <c r="P732" s="418"/>
      <c r="Q732" s="418"/>
      <c r="R732" s="418"/>
      <c r="S732" s="418"/>
      <c r="T732" s="418"/>
      <c r="U732" s="418"/>
      <c r="V732" s="414"/>
      <c r="W732" s="414"/>
      <c r="X732" s="414"/>
      <c r="Y732" s="414"/>
      <c r="Z732" s="414"/>
      <c r="AA732" s="414"/>
      <c r="AB732" s="414"/>
    </row>
    <row r="733" spans="1:28" ht="14.25" customHeight="1" x14ac:dyDescent="0.25">
      <c r="A733" s="414"/>
      <c r="B733" s="414"/>
      <c r="C733" s="414"/>
      <c r="D733" s="414"/>
      <c r="E733" s="414"/>
      <c r="F733" s="414"/>
      <c r="G733" s="414"/>
      <c r="H733" s="418"/>
      <c r="I733" s="419"/>
      <c r="J733" s="418"/>
      <c r="K733" s="418"/>
      <c r="L733" s="418"/>
      <c r="M733" s="418"/>
      <c r="N733" s="418"/>
      <c r="O733" s="418"/>
      <c r="P733" s="418"/>
      <c r="Q733" s="418"/>
      <c r="R733" s="418"/>
      <c r="S733" s="418"/>
      <c r="T733" s="418"/>
      <c r="U733" s="418"/>
      <c r="V733" s="414"/>
      <c r="W733" s="414"/>
      <c r="X733" s="414"/>
      <c r="Y733" s="414"/>
      <c r="Z733" s="414"/>
      <c r="AA733" s="414"/>
      <c r="AB733" s="414"/>
    </row>
    <row r="734" spans="1:28" ht="14.25" customHeight="1" x14ac:dyDescent="0.25">
      <c r="A734" s="414"/>
      <c r="B734" s="414"/>
      <c r="C734" s="414"/>
      <c r="D734" s="414"/>
      <c r="E734" s="414"/>
      <c r="F734" s="414"/>
      <c r="G734" s="414"/>
      <c r="H734" s="418"/>
      <c r="I734" s="419"/>
      <c r="J734" s="418"/>
      <c r="K734" s="418"/>
      <c r="L734" s="418"/>
      <c r="M734" s="418"/>
      <c r="N734" s="418"/>
      <c r="O734" s="418"/>
      <c r="P734" s="418"/>
      <c r="Q734" s="418"/>
      <c r="R734" s="418"/>
      <c r="S734" s="418"/>
      <c r="T734" s="418"/>
      <c r="U734" s="418"/>
      <c r="V734" s="414"/>
      <c r="W734" s="414"/>
      <c r="X734" s="414"/>
      <c r="Y734" s="414"/>
      <c r="Z734" s="414"/>
      <c r="AA734" s="414"/>
      <c r="AB734" s="414"/>
    </row>
    <row r="735" spans="1:28" ht="14.25" customHeight="1" x14ac:dyDescent="0.25">
      <c r="A735" s="414"/>
      <c r="B735" s="414"/>
      <c r="C735" s="414"/>
      <c r="D735" s="414"/>
      <c r="E735" s="414"/>
      <c r="F735" s="414"/>
      <c r="G735" s="414"/>
      <c r="H735" s="418"/>
      <c r="I735" s="419"/>
      <c r="J735" s="418"/>
      <c r="K735" s="418"/>
      <c r="L735" s="418"/>
      <c r="M735" s="418"/>
      <c r="N735" s="418"/>
      <c r="O735" s="418"/>
      <c r="P735" s="418"/>
      <c r="Q735" s="418"/>
      <c r="R735" s="418"/>
      <c r="S735" s="418"/>
      <c r="T735" s="418"/>
      <c r="U735" s="418"/>
      <c r="V735" s="414"/>
      <c r="W735" s="414"/>
      <c r="X735" s="414"/>
      <c r="Y735" s="414"/>
      <c r="Z735" s="414"/>
      <c r="AA735" s="414"/>
      <c r="AB735" s="414"/>
    </row>
    <row r="736" spans="1:28" ht="14.25" customHeight="1" x14ac:dyDescent="0.25">
      <c r="A736" s="414"/>
      <c r="B736" s="414"/>
      <c r="C736" s="414"/>
      <c r="D736" s="414"/>
      <c r="E736" s="414"/>
      <c r="F736" s="414"/>
      <c r="G736" s="414"/>
      <c r="H736" s="418"/>
      <c r="I736" s="419"/>
      <c r="J736" s="418"/>
      <c r="K736" s="418"/>
      <c r="L736" s="418"/>
      <c r="M736" s="418"/>
      <c r="N736" s="418"/>
      <c r="O736" s="418"/>
      <c r="P736" s="418"/>
      <c r="Q736" s="418"/>
      <c r="R736" s="418"/>
      <c r="S736" s="418"/>
      <c r="T736" s="418"/>
      <c r="U736" s="418"/>
      <c r="V736" s="414"/>
      <c r="W736" s="414"/>
      <c r="X736" s="414"/>
      <c r="Y736" s="414"/>
      <c r="Z736" s="414"/>
      <c r="AA736" s="414"/>
      <c r="AB736" s="414"/>
    </row>
    <row r="737" spans="1:28" ht="14.25" customHeight="1" x14ac:dyDescent="0.25">
      <c r="A737" s="414"/>
      <c r="B737" s="414"/>
      <c r="C737" s="414"/>
      <c r="D737" s="414"/>
      <c r="E737" s="414"/>
      <c r="F737" s="414"/>
      <c r="G737" s="414"/>
      <c r="H737" s="418"/>
      <c r="I737" s="419"/>
      <c r="J737" s="418"/>
      <c r="K737" s="418"/>
      <c r="L737" s="418"/>
      <c r="M737" s="418"/>
      <c r="N737" s="418"/>
      <c r="O737" s="418"/>
      <c r="P737" s="418"/>
      <c r="Q737" s="418"/>
      <c r="R737" s="418"/>
      <c r="S737" s="418"/>
      <c r="T737" s="418"/>
      <c r="U737" s="418"/>
      <c r="V737" s="414"/>
      <c r="W737" s="414"/>
      <c r="X737" s="414"/>
      <c r="Y737" s="414"/>
      <c r="Z737" s="414"/>
      <c r="AA737" s="414"/>
      <c r="AB737" s="414"/>
    </row>
    <row r="738" spans="1:28" ht="14.25" customHeight="1" x14ac:dyDescent="0.25">
      <c r="A738" s="414"/>
      <c r="B738" s="414"/>
      <c r="C738" s="414"/>
      <c r="D738" s="414"/>
      <c r="E738" s="414"/>
      <c r="F738" s="414"/>
      <c r="G738" s="414"/>
      <c r="H738" s="418"/>
      <c r="I738" s="419"/>
      <c r="J738" s="418"/>
      <c r="K738" s="418"/>
      <c r="L738" s="418"/>
      <c r="M738" s="418"/>
      <c r="N738" s="418"/>
      <c r="O738" s="418"/>
      <c r="P738" s="418"/>
      <c r="Q738" s="418"/>
      <c r="R738" s="418"/>
      <c r="S738" s="418"/>
      <c r="T738" s="418"/>
      <c r="U738" s="418"/>
      <c r="V738" s="414"/>
      <c r="W738" s="414"/>
      <c r="X738" s="414"/>
      <c r="Y738" s="414"/>
      <c r="Z738" s="414"/>
      <c r="AA738" s="414"/>
      <c r="AB738" s="414"/>
    </row>
    <row r="739" spans="1:28" ht="14.25" customHeight="1" x14ac:dyDescent="0.25">
      <c r="A739" s="414"/>
      <c r="B739" s="414"/>
      <c r="C739" s="414"/>
      <c r="D739" s="414"/>
      <c r="E739" s="414"/>
      <c r="F739" s="414"/>
      <c r="G739" s="414"/>
      <c r="H739" s="418"/>
      <c r="I739" s="419"/>
      <c r="J739" s="418"/>
      <c r="K739" s="418"/>
      <c r="L739" s="418"/>
      <c r="M739" s="418"/>
      <c r="N739" s="418"/>
      <c r="O739" s="418"/>
      <c r="P739" s="418"/>
      <c r="Q739" s="418"/>
      <c r="R739" s="418"/>
      <c r="S739" s="418"/>
      <c r="T739" s="418"/>
      <c r="U739" s="418"/>
      <c r="V739" s="414"/>
      <c r="W739" s="414"/>
      <c r="X739" s="414"/>
      <c r="Y739" s="414"/>
      <c r="Z739" s="414"/>
      <c r="AA739" s="414"/>
      <c r="AB739" s="414"/>
    </row>
    <row r="740" spans="1:28" ht="14.25" customHeight="1" x14ac:dyDescent="0.25">
      <c r="A740" s="414"/>
      <c r="B740" s="414"/>
      <c r="C740" s="414"/>
      <c r="D740" s="414"/>
      <c r="E740" s="414"/>
      <c r="F740" s="414"/>
      <c r="G740" s="414"/>
      <c r="H740" s="418"/>
      <c r="I740" s="419"/>
      <c r="J740" s="418"/>
      <c r="K740" s="418"/>
      <c r="L740" s="418"/>
      <c r="M740" s="418"/>
      <c r="N740" s="418"/>
      <c r="O740" s="418"/>
      <c r="P740" s="418"/>
      <c r="Q740" s="418"/>
      <c r="R740" s="418"/>
      <c r="S740" s="418"/>
      <c r="T740" s="418"/>
      <c r="U740" s="418"/>
      <c r="V740" s="414"/>
      <c r="W740" s="414"/>
      <c r="X740" s="414"/>
      <c r="Y740" s="414"/>
      <c r="Z740" s="414"/>
      <c r="AA740" s="414"/>
      <c r="AB740" s="414"/>
    </row>
    <row r="741" spans="1:28" ht="14.25" customHeight="1" x14ac:dyDescent="0.25">
      <c r="A741" s="414"/>
      <c r="B741" s="414"/>
      <c r="C741" s="414"/>
      <c r="D741" s="414"/>
      <c r="E741" s="414"/>
      <c r="F741" s="414"/>
      <c r="G741" s="414"/>
      <c r="H741" s="418"/>
      <c r="I741" s="419"/>
      <c r="J741" s="418"/>
      <c r="K741" s="418"/>
      <c r="L741" s="418"/>
      <c r="M741" s="418"/>
      <c r="N741" s="418"/>
      <c r="O741" s="418"/>
      <c r="P741" s="418"/>
      <c r="Q741" s="418"/>
      <c r="R741" s="418"/>
      <c r="S741" s="418"/>
      <c r="T741" s="418"/>
      <c r="U741" s="418"/>
      <c r="V741" s="414"/>
      <c r="W741" s="414"/>
      <c r="X741" s="414"/>
      <c r="Y741" s="414"/>
      <c r="Z741" s="414"/>
      <c r="AA741" s="414"/>
      <c r="AB741" s="414"/>
    </row>
    <row r="742" spans="1:28" ht="14.25" customHeight="1" x14ac:dyDescent="0.25">
      <c r="A742" s="414"/>
      <c r="B742" s="414"/>
      <c r="C742" s="414"/>
      <c r="D742" s="414"/>
      <c r="E742" s="414"/>
      <c r="F742" s="414"/>
      <c r="G742" s="414"/>
      <c r="H742" s="418"/>
      <c r="I742" s="419"/>
      <c r="J742" s="418"/>
      <c r="K742" s="418"/>
      <c r="L742" s="418"/>
      <c r="M742" s="418"/>
      <c r="N742" s="418"/>
      <c r="O742" s="418"/>
      <c r="P742" s="418"/>
      <c r="Q742" s="418"/>
      <c r="R742" s="418"/>
      <c r="S742" s="418"/>
      <c r="T742" s="418"/>
      <c r="U742" s="418"/>
      <c r="V742" s="414"/>
      <c r="W742" s="414"/>
      <c r="X742" s="414"/>
      <c r="Y742" s="414"/>
      <c r="Z742" s="414"/>
      <c r="AA742" s="414"/>
      <c r="AB742" s="414"/>
    </row>
    <row r="743" spans="1:28" ht="14.25" customHeight="1" x14ac:dyDescent="0.25">
      <c r="A743" s="414"/>
      <c r="B743" s="414"/>
      <c r="C743" s="414"/>
      <c r="D743" s="414"/>
      <c r="E743" s="414"/>
      <c r="F743" s="414"/>
      <c r="G743" s="414"/>
      <c r="H743" s="418"/>
      <c r="I743" s="419"/>
      <c r="J743" s="418"/>
      <c r="K743" s="418"/>
      <c r="L743" s="418"/>
      <c r="M743" s="418"/>
      <c r="N743" s="418"/>
      <c r="O743" s="418"/>
      <c r="P743" s="418"/>
      <c r="Q743" s="418"/>
      <c r="R743" s="418"/>
      <c r="S743" s="418"/>
      <c r="T743" s="418"/>
      <c r="U743" s="418"/>
      <c r="V743" s="414"/>
      <c r="W743" s="414"/>
      <c r="X743" s="414"/>
      <c r="Y743" s="414"/>
      <c r="Z743" s="414"/>
      <c r="AA743" s="414"/>
      <c r="AB743" s="414"/>
    </row>
    <row r="744" spans="1:28" ht="14.25" customHeight="1" x14ac:dyDescent="0.25">
      <c r="A744" s="414"/>
      <c r="B744" s="414"/>
      <c r="C744" s="414"/>
      <c r="D744" s="414"/>
      <c r="E744" s="414"/>
      <c r="F744" s="414"/>
      <c r="G744" s="414"/>
      <c r="H744" s="418"/>
      <c r="I744" s="419"/>
      <c r="J744" s="418"/>
      <c r="K744" s="418"/>
      <c r="L744" s="418"/>
      <c r="M744" s="418"/>
      <c r="N744" s="418"/>
      <c r="O744" s="418"/>
      <c r="P744" s="418"/>
      <c r="Q744" s="418"/>
      <c r="R744" s="418"/>
      <c r="S744" s="418"/>
      <c r="T744" s="418"/>
      <c r="U744" s="418"/>
      <c r="V744" s="414"/>
      <c r="W744" s="414"/>
      <c r="X744" s="414"/>
      <c r="Y744" s="414"/>
      <c r="Z744" s="414"/>
      <c r="AA744" s="414"/>
      <c r="AB744" s="414"/>
    </row>
    <row r="745" spans="1:28" ht="14.25" customHeight="1" x14ac:dyDescent="0.25">
      <c r="A745" s="414"/>
      <c r="B745" s="414"/>
      <c r="C745" s="414"/>
      <c r="D745" s="414"/>
      <c r="E745" s="414"/>
      <c r="F745" s="414"/>
      <c r="G745" s="414"/>
      <c r="H745" s="418"/>
      <c r="I745" s="419"/>
      <c r="J745" s="418"/>
      <c r="K745" s="418"/>
      <c r="L745" s="418"/>
      <c r="M745" s="418"/>
      <c r="N745" s="418"/>
      <c r="O745" s="418"/>
      <c r="P745" s="418"/>
      <c r="Q745" s="418"/>
      <c r="R745" s="418"/>
      <c r="S745" s="418"/>
      <c r="T745" s="418"/>
      <c r="U745" s="418"/>
      <c r="V745" s="414"/>
      <c r="W745" s="414"/>
      <c r="X745" s="414"/>
      <c r="Y745" s="414"/>
      <c r="Z745" s="414"/>
      <c r="AA745" s="414"/>
      <c r="AB745" s="414"/>
    </row>
    <row r="746" spans="1:28" ht="14.25" customHeight="1" x14ac:dyDescent="0.25">
      <c r="A746" s="414"/>
      <c r="B746" s="414"/>
      <c r="C746" s="414"/>
      <c r="D746" s="414"/>
      <c r="E746" s="414"/>
      <c r="F746" s="414"/>
      <c r="G746" s="414"/>
      <c r="H746" s="418"/>
      <c r="I746" s="419"/>
      <c r="J746" s="418"/>
      <c r="K746" s="418"/>
      <c r="L746" s="418"/>
      <c r="M746" s="418"/>
      <c r="N746" s="418"/>
      <c r="O746" s="418"/>
      <c r="P746" s="418"/>
      <c r="Q746" s="418"/>
      <c r="R746" s="418"/>
      <c r="S746" s="418"/>
      <c r="T746" s="418"/>
      <c r="U746" s="418"/>
      <c r="V746" s="414"/>
      <c r="W746" s="414"/>
      <c r="X746" s="414"/>
      <c r="Y746" s="414"/>
      <c r="Z746" s="414"/>
      <c r="AA746" s="414"/>
      <c r="AB746" s="414"/>
    </row>
    <row r="747" spans="1:28" ht="14.25" customHeight="1" x14ac:dyDescent="0.25">
      <c r="A747" s="414"/>
      <c r="B747" s="414"/>
      <c r="C747" s="414"/>
      <c r="D747" s="414"/>
      <c r="E747" s="414"/>
      <c r="F747" s="414"/>
      <c r="G747" s="414"/>
      <c r="H747" s="418"/>
      <c r="I747" s="419"/>
      <c r="J747" s="418"/>
      <c r="K747" s="418"/>
      <c r="L747" s="418"/>
      <c r="M747" s="418"/>
      <c r="N747" s="418"/>
      <c r="O747" s="418"/>
      <c r="P747" s="418"/>
      <c r="Q747" s="418"/>
      <c r="R747" s="418"/>
      <c r="S747" s="418"/>
      <c r="T747" s="418"/>
      <c r="U747" s="418"/>
      <c r="V747" s="414"/>
      <c r="W747" s="414"/>
      <c r="X747" s="414"/>
      <c r="Y747" s="414"/>
      <c r="Z747" s="414"/>
      <c r="AA747" s="414"/>
      <c r="AB747" s="414"/>
    </row>
    <row r="748" spans="1:28" ht="14.25" customHeight="1" x14ac:dyDescent="0.25">
      <c r="A748" s="414"/>
      <c r="B748" s="414"/>
      <c r="C748" s="414"/>
      <c r="D748" s="414"/>
      <c r="E748" s="414"/>
      <c r="F748" s="414"/>
      <c r="G748" s="414"/>
      <c r="H748" s="418"/>
      <c r="I748" s="419"/>
      <c r="J748" s="418"/>
      <c r="K748" s="418"/>
      <c r="L748" s="418"/>
      <c r="M748" s="418"/>
      <c r="N748" s="418"/>
      <c r="O748" s="418"/>
      <c r="P748" s="418"/>
      <c r="Q748" s="418"/>
      <c r="R748" s="418"/>
      <c r="S748" s="418"/>
      <c r="T748" s="418"/>
      <c r="U748" s="418"/>
      <c r="V748" s="414"/>
      <c r="W748" s="414"/>
      <c r="X748" s="414"/>
      <c r="Y748" s="414"/>
      <c r="Z748" s="414"/>
      <c r="AA748" s="414"/>
      <c r="AB748" s="414"/>
    </row>
    <row r="749" spans="1:28" ht="14.25" customHeight="1" x14ac:dyDescent="0.25">
      <c r="A749" s="414"/>
      <c r="B749" s="414"/>
      <c r="C749" s="414"/>
      <c r="D749" s="414"/>
      <c r="E749" s="414"/>
      <c r="F749" s="414"/>
      <c r="G749" s="414"/>
      <c r="H749" s="418"/>
      <c r="I749" s="419"/>
      <c r="J749" s="418"/>
      <c r="K749" s="418"/>
      <c r="L749" s="418"/>
      <c r="M749" s="418"/>
      <c r="N749" s="418"/>
      <c r="O749" s="418"/>
      <c r="P749" s="418"/>
      <c r="Q749" s="418"/>
      <c r="R749" s="418"/>
      <c r="S749" s="418"/>
      <c r="T749" s="418"/>
      <c r="U749" s="418"/>
      <c r="V749" s="414"/>
      <c r="W749" s="414"/>
      <c r="X749" s="414"/>
      <c r="Y749" s="414"/>
      <c r="Z749" s="414"/>
      <c r="AA749" s="414"/>
      <c r="AB749" s="414"/>
    </row>
    <row r="750" spans="1:28" ht="14.25" customHeight="1" x14ac:dyDescent="0.25">
      <c r="A750" s="414"/>
      <c r="B750" s="414"/>
      <c r="C750" s="414"/>
      <c r="D750" s="414"/>
      <c r="E750" s="414"/>
      <c r="F750" s="414"/>
      <c r="G750" s="414"/>
      <c r="H750" s="418"/>
      <c r="I750" s="419"/>
      <c r="J750" s="418"/>
      <c r="K750" s="418"/>
      <c r="L750" s="418"/>
      <c r="M750" s="418"/>
      <c r="N750" s="418"/>
      <c r="O750" s="418"/>
      <c r="P750" s="418"/>
      <c r="Q750" s="418"/>
      <c r="R750" s="418"/>
      <c r="S750" s="418"/>
      <c r="T750" s="418"/>
      <c r="U750" s="418"/>
      <c r="V750" s="414"/>
      <c r="W750" s="414"/>
      <c r="X750" s="414"/>
      <c r="Y750" s="414"/>
      <c r="Z750" s="414"/>
      <c r="AA750" s="414"/>
      <c r="AB750" s="414"/>
    </row>
    <row r="751" spans="1:28" ht="14.25" customHeight="1" x14ac:dyDescent="0.25">
      <c r="A751" s="414"/>
      <c r="B751" s="414"/>
      <c r="C751" s="414"/>
      <c r="D751" s="414"/>
      <c r="E751" s="414"/>
      <c r="F751" s="414"/>
      <c r="G751" s="414"/>
      <c r="H751" s="418"/>
      <c r="I751" s="419"/>
      <c r="J751" s="418"/>
      <c r="K751" s="418"/>
      <c r="L751" s="418"/>
      <c r="M751" s="418"/>
      <c r="N751" s="418"/>
      <c r="O751" s="418"/>
      <c r="P751" s="418"/>
      <c r="Q751" s="418"/>
      <c r="R751" s="418"/>
      <c r="S751" s="418"/>
      <c r="T751" s="418"/>
      <c r="U751" s="418"/>
      <c r="V751" s="414"/>
      <c r="W751" s="414"/>
      <c r="X751" s="414"/>
      <c r="Y751" s="414"/>
      <c r="Z751" s="414"/>
      <c r="AA751" s="414"/>
      <c r="AB751" s="414"/>
    </row>
    <row r="752" spans="1:28" ht="14.25" customHeight="1" x14ac:dyDescent="0.25">
      <c r="A752" s="414"/>
      <c r="B752" s="414"/>
      <c r="C752" s="414"/>
      <c r="D752" s="414"/>
      <c r="E752" s="414"/>
      <c r="F752" s="414"/>
      <c r="G752" s="414"/>
      <c r="H752" s="418"/>
      <c r="I752" s="419"/>
      <c r="J752" s="418"/>
      <c r="K752" s="418"/>
      <c r="L752" s="418"/>
      <c r="M752" s="418"/>
      <c r="N752" s="418"/>
      <c r="O752" s="418"/>
      <c r="P752" s="418"/>
      <c r="Q752" s="418"/>
      <c r="R752" s="418"/>
      <c r="S752" s="418"/>
      <c r="T752" s="418"/>
      <c r="U752" s="418"/>
      <c r="V752" s="414"/>
      <c r="W752" s="414"/>
      <c r="X752" s="414"/>
      <c r="Y752" s="414"/>
      <c r="Z752" s="414"/>
      <c r="AA752" s="414"/>
      <c r="AB752" s="414"/>
    </row>
    <row r="753" spans="1:28" ht="14.25" customHeight="1" x14ac:dyDescent="0.25">
      <c r="A753" s="414"/>
      <c r="B753" s="414"/>
      <c r="C753" s="414"/>
      <c r="D753" s="414"/>
      <c r="E753" s="414"/>
      <c r="F753" s="414"/>
      <c r="G753" s="414"/>
      <c r="H753" s="418"/>
      <c r="I753" s="419"/>
      <c r="J753" s="418"/>
      <c r="K753" s="418"/>
      <c r="L753" s="418"/>
      <c r="M753" s="418"/>
      <c r="N753" s="418"/>
      <c r="O753" s="418"/>
      <c r="P753" s="418"/>
      <c r="Q753" s="418"/>
      <c r="R753" s="418"/>
      <c r="S753" s="418"/>
      <c r="T753" s="418"/>
      <c r="U753" s="418"/>
      <c r="V753" s="414"/>
      <c r="W753" s="414"/>
      <c r="X753" s="414"/>
      <c r="Y753" s="414"/>
      <c r="Z753" s="414"/>
      <c r="AA753" s="414"/>
      <c r="AB753" s="414"/>
    </row>
    <row r="754" spans="1:28" ht="14.25" customHeight="1" x14ac:dyDescent="0.25">
      <c r="A754" s="414"/>
      <c r="B754" s="414"/>
      <c r="C754" s="414"/>
      <c r="D754" s="414"/>
      <c r="E754" s="414"/>
      <c r="F754" s="414"/>
      <c r="G754" s="414"/>
      <c r="H754" s="418"/>
      <c r="I754" s="419"/>
      <c r="J754" s="418"/>
      <c r="K754" s="418"/>
      <c r="L754" s="418"/>
      <c r="M754" s="418"/>
      <c r="N754" s="418"/>
      <c r="O754" s="418"/>
      <c r="P754" s="418"/>
      <c r="Q754" s="418"/>
      <c r="R754" s="418"/>
      <c r="S754" s="418"/>
      <c r="T754" s="418"/>
      <c r="U754" s="418"/>
      <c r="V754" s="414"/>
      <c r="W754" s="414"/>
      <c r="X754" s="414"/>
      <c r="Y754" s="414"/>
      <c r="Z754" s="414"/>
      <c r="AA754" s="414"/>
      <c r="AB754" s="414"/>
    </row>
    <row r="755" spans="1:28" ht="14.25" customHeight="1" x14ac:dyDescent="0.25">
      <c r="A755" s="414"/>
      <c r="B755" s="414"/>
      <c r="C755" s="414"/>
      <c r="D755" s="414"/>
      <c r="E755" s="414"/>
      <c r="F755" s="414"/>
      <c r="G755" s="414"/>
      <c r="H755" s="418"/>
      <c r="I755" s="419"/>
      <c r="J755" s="418"/>
      <c r="K755" s="418"/>
      <c r="L755" s="418"/>
      <c r="M755" s="418"/>
      <c r="N755" s="418"/>
      <c r="O755" s="418"/>
      <c r="P755" s="418"/>
      <c r="Q755" s="418"/>
      <c r="R755" s="418"/>
      <c r="S755" s="418"/>
      <c r="T755" s="418"/>
      <c r="U755" s="418"/>
      <c r="V755" s="414"/>
      <c r="W755" s="414"/>
      <c r="X755" s="414"/>
      <c r="Y755" s="414"/>
      <c r="Z755" s="414"/>
      <c r="AA755" s="414"/>
      <c r="AB755" s="414"/>
    </row>
    <row r="756" spans="1:28" ht="14.25" customHeight="1" x14ac:dyDescent="0.25">
      <c r="A756" s="414"/>
      <c r="B756" s="414"/>
      <c r="C756" s="414"/>
      <c r="D756" s="414"/>
      <c r="E756" s="414"/>
      <c r="F756" s="414"/>
      <c r="G756" s="414"/>
      <c r="H756" s="418"/>
      <c r="I756" s="419"/>
      <c r="J756" s="418"/>
      <c r="K756" s="418"/>
      <c r="L756" s="418"/>
      <c r="M756" s="418"/>
      <c r="N756" s="418"/>
      <c r="O756" s="418"/>
      <c r="P756" s="418"/>
      <c r="Q756" s="418"/>
      <c r="R756" s="418"/>
      <c r="S756" s="418"/>
      <c r="T756" s="418"/>
      <c r="U756" s="418"/>
      <c r="V756" s="414"/>
      <c r="W756" s="414"/>
      <c r="X756" s="414"/>
      <c r="Y756" s="414"/>
      <c r="Z756" s="414"/>
      <c r="AA756" s="414"/>
      <c r="AB756" s="414"/>
    </row>
    <row r="757" spans="1:28" ht="14.25" customHeight="1" x14ac:dyDescent="0.25">
      <c r="A757" s="414"/>
      <c r="B757" s="414"/>
      <c r="C757" s="414"/>
      <c r="D757" s="414"/>
      <c r="E757" s="414"/>
      <c r="F757" s="414"/>
      <c r="G757" s="414"/>
      <c r="H757" s="418"/>
      <c r="I757" s="419"/>
      <c r="J757" s="418"/>
      <c r="K757" s="418"/>
      <c r="L757" s="418"/>
      <c r="M757" s="418"/>
      <c r="N757" s="418"/>
      <c r="O757" s="418"/>
      <c r="P757" s="418"/>
      <c r="Q757" s="418"/>
      <c r="R757" s="418"/>
      <c r="S757" s="418"/>
      <c r="T757" s="418"/>
      <c r="U757" s="418"/>
      <c r="V757" s="414"/>
      <c r="W757" s="414"/>
      <c r="X757" s="414"/>
      <c r="Y757" s="414"/>
      <c r="Z757" s="414"/>
      <c r="AA757" s="414"/>
      <c r="AB757" s="414"/>
    </row>
    <row r="758" spans="1:28" ht="14.25" customHeight="1" x14ac:dyDescent="0.25">
      <c r="A758" s="414"/>
      <c r="B758" s="414"/>
      <c r="C758" s="414"/>
      <c r="D758" s="414"/>
      <c r="E758" s="414"/>
      <c r="F758" s="414"/>
      <c r="G758" s="414"/>
      <c r="H758" s="418"/>
      <c r="I758" s="419"/>
      <c r="J758" s="418"/>
      <c r="K758" s="418"/>
      <c r="L758" s="418"/>
      <c r="M758" s="418"/>
      <c r="N758" s="418"/>
      <c r="O758" s="418"/>
      <c r="P758" s="418"/>
      <c r="Q758" s="418"/>
      <c r="R758" s="418"/>
      <c r="S758" s="418"/>
      <c r="T758" s="418"/>
      <c r="U758" s="418"/>
      <c r="V758" s="414"/>
      <c r="W758" s="414"/>
      <c r="X758" s="414"/>
      <c r="Y758" s="414"/>
      <c r="Z758" s="414"/>
      <c r="AA758" s="414"/>
      <c r="AB758" s="414"/>
    </row>
    <row r="759" spans="1:28" ht="14.25" customHeight="1" x14ac:dyDescent="0.25">
      <c r="A759" s="414"/>
      <c r="B759" s="414"/>
      <c r="C759" s="414"/>
      <c r="D759" s="414"/>
      <c r="E759" s="414"/>
      <c r="F759" s="414"/>
      <c r="G759" s="414"/>
      <c r="H759" s="418"/>
      <c r="I759" s="419"/>
      <c r="J759" s="418"/>
      <c r="K759" s="418"/>
      <c r="L759" s="418"/>
      <c r="M759" s="418"/>
      <c r="N759" s="418"/>
      <c r="O759" s="418"/>
      <c r="P759" s="418"/>
      <c r="Q759" s="418"/>
      <c r="R759" s="418"/>
      <c r="S759" s="418"/>
      <c r="T759" s="418"/>
      <c r="U759" s="418"/>
      <c r="V759" s="414"/>
      <c r="W759" s="414"/>
      <c r="X759" s="414"/>
      <c r="Y759" s="414"/>
      <c r="Z759" s="414"/>
      <c r="AA759" s="414"/>
      <c r="AB759" s="414"/>
    </row>
    <row r="760" spans="1:28" ht="14.25" customHeight="1" x14ac:dyDescent="0.25">
      <c r="A760" s="414"/>
      <c r="B760" s="414"/>
      <c r="C760" s="414"/>
      <c r="D760" s="414"/>
      <c r="E760" s="414"/>
      <c r="F760" s="414"/>
      <c r="G760" s="414"/>
      <c r="H760" s="418"/>
      <c r="I760" s="419"/>
      <c r="J760" s="418"/>
      <c r="K760" s="418"/>
      <c r="L760" s="418"/>
      <c r="M760" s="418"/>
      <c r="N760" s="418"/>
      <c r="O760" s="418"/>
      <c r="P760" s="418"/>
      <c r="Q760" s="418"/>
      <c r="R760" s="418"/>
      <c r="S760" s="418"/>
      <c r="T760" s="418"/>
      <c r="U760" s="418"/>
      <c r="V760" s="414"/>
      <c r="W760" s="414"/>
      <c r="X760" s="414"/>
      <c r="Y760" s="414"/>
      <c r="Z760" s="414"/>
      <c r="AA760" s="414"/>
      <c r="AB760" s="414"/>
    </row>
    <row r="761" spans="1:28" ht="14.25" customHeight="1" x14ac:dyDescent="0.25">
      <c r="A761" s="414"/>
      <c r="B761" s="414"/>
      <c r="C761" s="414"/>
      <c r="D761" s="414"/>
      <c r="E761" s="414"/>
      <c r="F761" s="414"/>
      <c r="G761" s="414"/>
      <c r="H761" s="418"/>
      <c r="I761" s="419"/>
      <c r="J761" s="418"/>
      <c r="K761" s="418"/>
      <c r="L761" s="418"/>
      <c r="M761" s="418"/>
      <c r="N761" s="418"/>
      <c r="O761" s="418"/>
      <c r="P761" s="418"/>
      <c r="Q761" s="418"/>
      <c r="R761" s="418"/>
      <c r="S761" s="418"/>
      <c r="T761" s="418"/>
      <c r="U761" s="418"/>
      <c r="V761" s="414"/>
      <c r="W761" s="414"/>
      <c r="X761" s="414"/>
      <c r="Y761" s="414"/>
      <c r="Z761" s="414"/>
      <c r="AA761" s="414"/>
      <c r="AB761" s="414"/>
    </row>
    <row r="762" spans="1:28" ht="14.25" customHeight="1" x14ac:dyDescent="0.25">
      <c r="A762" s="414"/>
      <c r="B762" s="414"/>
      <c r="C762" s="414"/>
      <c r="D762" s="414"/>
      <c r="E762" s="414"/>
      <c r="F762" s="414"/>
      <c r="G762" s="414"/>
      <c r="H762" s="418"/>
      <c r="I762" s="419"/>
      <c r="J762" s="418"/>
      <c r="K762" s="418"/>
      <c r="L762" s="418"/>
      <c r="M762" s="418"/>
      <c r="N762" s="418"/>
      <c r="O762" s="418"/>
      <c r="P762" s="418"/>
      <c r="Q762" s="418"/>
      <c r="R762" s="418"/>
      <c r="S762" s="418"/>
      <c r="T762" s="418"/>
      <c r="U762" s="418"/>
      <c r="V762" s="414"/>
      <c r="W762" s="414"/>
      <c r="X762" s="414"/>
      <c r="Y762" s="414"/>
      <c r="Z762" s="414"/>
      <c r="AA762" s="414"/>
      <c r="AB762" s="414"/>
    </row>
    <row r="763" spans="1:28" ht="14.25" customHeight="1" x14ac:dyDescent="0.25">
      <c r="A763" s="414"/>
      <c r="B763" s="414"/>
      <c r="C763" s="414"/>
      <c r="D763" s="414"/>
      <c r="E763" s="414"/>
      <c r="F763" s="414"/>
      <c r="G763" s="414"/>
      <c r="H763" s="418"/>
      <c r="I763" s="419"/>
      <c r="J763" s="418"/>
      <c r="K763" s="418"/>
      <c r="L763" s="418"/>
      <c r="M763" s="418"/>
      <c r="N763" s="418"/>
      <c r="O763" s="418"/>
      <c r="P763" s="418"/>
      <c r="Q763" s="418"/>
      <c r="R763" s="418"/>
      <c r="S763" s="418"/>
      <c r="T763" s="418"/>
      <c r="U763" s="418"/>
      <c r="V763" s="414"/>
      <c r="W763" s="414"/>
      <c r="X763" s="414"/>
      <c r="Y763" s="414"/>
      <c r="Z763" s="414"/>
      <c r="AA763" s="414"/>
      <c r="AB763" s="414"/>
    </row>
    <row r="764" spans="1:28" ht="14.25" customHeight="1" x14ac:dyDescent="0.25">
      <c r="A764" s="414"/>
      <c r="B764" s="414"/>
      <c r="C764" s="414"/>
      <c r="D764" s="414"/>
      <c r="E764" s="414"/>
      <c r="F764" s="414"/>
      <c r="G764" s="414"/>
      <c r="H764" s="418"/>
      <c r="I764" s="419"/>
      <c r="J764" s="418"/>
      <c r="K764" s="418"/>
      <c r="L764" s="418"/>
      <c r="M764" s="418"/>
      <c r="N764" s="418"/>
      <c r="O764" s="418"/>
      <c r="P764" s="418"/>
      <c r="Q764" s="418"/>
      <c r="R764" s="418"/>
      <c r="S764" s="418"/>
      <c r="T764" s="418"/>
      <c r="U764" s="418"/>
      <c r="V764" s="414"/>
      <c r="W764" s="414"/>
      <c r="X764" s="414"/>
      <c r="Y764" s="414"/>
      <c r="Z764" s="414"/>
      <c r="AA764" s="414"/>
      <c r="AB764" s="414"/>
    </row>
    <row r="765" spans="1:28" ht="14.25" customHeight="1" x14ac:dyDescent="0.25">
      <c r="A765" s="414"/>
      <c r="B765" s="414"/>
      <c r="C765" s="414"/>
      <c r="D765" s="414"/>
      <c r="E765" s="414"/>
      <c r="F765" s="414"/>
      <c r="G765" s="414"/>
      <c r="H765" s="418"/>
      <c r="I765" s="419"/>
      <c r="J765" s="418"/>
      <c r="K765" s="418"/>
      <c r="L765" s="418"/>
      <c r="M765" s="418"/>
      <c r="N765" s="418"/>
      <c r="O765" s="418"/>
      <c r="P765" s="418"/>
      <c r="Q765" s="418"/>
      <c r="R765" s="418"/>
      <c r="S765" s="418"/>
      <c r="T765" s="418"/>
      <c r="U765" s="418"/>
      <c r="V765" s="414"/>
      <c r="W765" s="414"/>
      <c r="X765" s="414"/>
      <c r="Y765" s="414"/>
      <c r="Z765" s="414"/>
      <c r="AA765" s="414"/>
      <c r="AB765" s="414"/>
    </row>
    <row r="766" spans="1:28" ht="14.25" customHeight="1" x14ac:dyDescent="0.25">
      <c r="A766" s="414"/>
      <c r="B766" s="414"/>
      <c r="C766" s="414"/>
      <c r="D766" s="414"/>
      <c r="E766" s="414"/>
      <c r="F766" s="414"/>
      <c r="G766" s="414"/>
      <c r="H766" s="418"/>
      <c r="I766" s="419"/>
      <c r="J766" s="418"/>
      <c r="K766" s="418"/>
      <c r="L766" s="418"/>
      <c r="M766" s="418"/>
      <c r="N766" s="418"/>
      <c r="O766" s="418"/>
      <c r="P766" s="418"/>
      <c r="Q766" s="418"/>
      <c r="R766" s="418"/>
      <c r="S766" s="418"/>
      <c r="T766" s="418"/>
      <c r="U766" s="418"/>
      <c r="V766" s="414"/>
      <c r="W766" s="414"/>
      <c r="X766" s="414"/>
      <c r="Y766" s="414"/>
      <c r="Z766" s="414"/>
      <c r="AA766" s="414"/>
      <c r="AB766" s="414"/>
    </row>
    <row r="767" spans="1:28" ht="14.25" customHeight="1" x14ac:dyDescent="0.25">
      <c r="A767" s="414"/>
      <c r="B767" s="414"/>
      <c r="C767" s="414"/>
      <c r="D767" s="414"/>
      <c r="E767" s="414"/>
      <c r="F767" s="414"/>
      <c r="G767" s="414"/>
      <c r="H767" s="418"/>
      <c r="I767" s="419"/>
      <c r="J767" s="418"/>
      <c r="K767" s="418"/>
      <c r="L767" s="418"/>
      <c r="M767" s="418"/>
      <c r="N767" s="418"/>
      <c r="O767" s="418"/>
      <c r="P767" s="418"/>
      <c r="Q767" s="418"/>
      <c r="R767" s="418"/>
      <c r="S767" s="418"/>
      <c r="T767" s="418"/>
      <c r="U767" s="418"/>
      <c r="V767" s="414"/>
      <c r="W767" s="414"/>
      <c r="X767" s="414"/>
      <c r="Y767" s="414"/>
      <c r="Z767" s="414"/>
      <c r="AA767" s="414"/>
      <c r="AB767" s="414"/>
    </row>
    <row r="768" spans="1:28" ht="14.25" customHeight="1" x14ac:dyDescent="0.25">
      <c r="A768" s="414"/>
      <c r="B768" s="414"/>
      <c r="C768" s="414"/>
      <c r="D768" s="414"/>
      <c r="E768" s="414"/>
      <c r="F768" s="414"/>
      <c r="G768" s="414"/>
      <c r="H768" s="418"/>
      <c r="I768" s="419"/>
      <c r="J768" s="418"/>
      <c r="K768" s="418"/>
      <c r="L768" s="418"/>
      <c r="M768" s="418"/>
      <c r="N768" s="418"/>
      <c r="O768" s="418"/>
      <c r="P768" s="418"/>
      <c r="Q768" s="418"/>
      <c r="R768" s="418"/>
      <c r="S768" s="418"/>
      <c r="T768" s="418"/>
      <c r="U768" s="418"/>
      <c r="V768" s="414"/>
      <c r="W768" s="414"/>
      <c r="X768" s="414"/>
      <c r="Y768" s="414"/>
      <c r="Z768" s="414"/>
      <c r="AA768" s="414"/>
      <c r="AB768" s="414"/>
    </row>
    <row r="769" spans="1:28" ht="14.25" customHeight="1" x14ac:dyDescent="0.25">
      <c r="A769" s="414"/>
      <c r="B769" s="414"/>
      <c r="C769" s="414"/>
      <c r="D769" s="414"/>
      <c r="E769" s="414"/>
      <c r="F769" s="414"/>
      <c r="G769" s="414"/>
      <c r="H769" s="418"/>
      <c r="I769" s="419"/>
      <c r="J769" s="418"/>
      <c r="K769" s="418"/>
      <c r="L769" s="418"/>
      <c r="M769" s="418"/>
      <c r="N769" s="418"/>
      <c r="O769" s="418"/>
      <c r="P769" s="418"/>
      <c r="Q769" s="418"/>
      <c r="R769" s="418"/>
      <c r="S769" s="418"/>
      <c r="T769" s="418"/>
      <c r="U769" s="418"/>
      <c r="V769" s="414"/>
      <c r="W769" s="414"/>
      <c r="X769" s="414"/>
      <c r="Y769" s="414"/>
      <c r="Z769" s="414"/>
      <c r="AA769" s="414"/>
      <c r="AB769" s="414"/>
    </row>
    <row r="770" spans="1:28" ht="14.25" customHeight="1" x14ac:dyDescent="0.25">
      <c r="A770" s="414"/>
      <c r="B770" s="414"/>
      <c r="C770" s="414"/>
      <c r="D770" s="414"/>
      <c r="E770" s="414"/>
      <c r="F770" s="414"/>
      <c r="G770" s="414"/>
      <c r="H770" s="418"/>
      <c r="I770" s="419"/>
      <c r="J770" s="418"/>
      <c r="K770" s="418"/>
      <c r="L770" s="418"/>
      <c r="M770" s="418"/>
      <c r="N770" s="418"/>
      <c r="O770" s="418"/>
      <c r="P770" s="418"/>
      <c r="Q770" s="418"/>
      <c r="R770" s="418"/>
      <c r="S770" s="418"/>
      <c r="T770" s="418"/>
      <c r="U770" s="418"/>
      <c r="V770" s="414"/>
      <c r="W770" s="414"/>
      <c r="X770" s="414"/>
      <c r="Y770" s="414"/>
      <c r="Z770" s="414"/>
      <c r="AA770" s="414"/>
      <c r="AB770" s="414"/>
    </row>
    <row r="771" spans="1:28" ht="14.25" customHeight="1" x14ac:dyDescent="0.25">
      <c r="A771" s="414"/>
      <c r="B771" s="414"/>
      <c r="C771" s="414"/>
      <c r="D771" s="414"/>
      <c r="E771" s="414"/>
      <c r="F771" s="414"/>
      <c r="G771" s="414"/>
      <c r="H771" s="418"/>
      <c r="I771" s="419"/>
      <c r="J771" s="418"/>
      <c r="K771" s="418"/>
      <c r="L771" s="418"/>
      <c r="M771" s="418"/>
      <c r="N771" s="418"/>
      <c r="O771" s="418"/>
      <c r="P771" s="418"/>
      <c r="Q771" s="418"/>
      <c r="R771" s="418"/>
      <c r="S771" s="418"/>
      <c r="T771" s="418"/>
      <c r="U771" s="418"/>
      <c r="V771" s="414"/>
      <c r="W771" s="414"/>
      <c r="X771" s="414"/>
      <c r="Y771" s="414"/>
      <c r="Z771" s="414"/>
      <c r="AA771" s="414"/>
      <c r="AB771" s="414"/>
    </row>
    <row r="772" spans="1:28" ht="14.25" customHeight="1" x14ac:dyDescent="0.25">
      <c r="A772" s="414"/>
      <c r="B772" s="414"/>
      <c r="C772" s="414"/>
      <c r="D772" s="414"/>
      <c r="E772" s="414"/>
      <c r="F772" s="414"/>
      <c r="G772" s="414"/>
      <c r="H772" s="418"/>
      <c r="I772" s="419"/>
      <c r="J772" s="418"/>
      <c r="K772" s="418"/>
      <c r="L772" s="418"/>
      <c r="M772" s="418"/>
      <c r="N772" s="418"/>
      <c r="O772" s="418"/>
      <c r="P772" s="418"/>
      <c r="Q772" s="418"/>
      <c r="R772" s="418"/>
      <c r="S772" s="418"/>
      <c r="T772" s="418"/>
      <c r="U772" s="418"/>
      <c r="V772" s="414"/>
      <c r="W772" s="414"/>
      <c r="X772" s="414"/>
      <c r="Y772" s="414"/>
      <c r="Z772" s="414"/>
      <c r="AA772" s="414"/>
      <c r="AB772" s="414"/>
    </row>
    <row r="773" spans="1:28" ht="14.25" customHeight="1" x14ac:dyDescent="0.25">
      <c r="A773" s="414"/>
      <c r="B773" s="414"/>
      <c r="C773" s="414"/>
      <c r="D773" s="414"/>
      <c r="E773" s="414"/>
      <c r="F773" s="414"/>
      <c r="G773" s="414"/>
      <c r="H773" s="418"/>
      <c r="I773" s="419"/>
      <c r="J773" s="418"/>
      <c r="K773" s="418"/>
      <c r="L773" s="418"/>
      <c r="M773" s="418"/>
      <c r="N773" s="418"/>
      <c r="O773" s="418"/>
      <c r="P773" s="418"/>
      <c r="Q773" s="418"/>
      <c r="R773" s="418"/>
      <c r="S773" s="418"/>
      <c r="T773" s="418"/>
      <c r="U773" s="418"/>
      <c r="V773" s="414"/>
      <c r="W773" s="414"/>
      <c r="X773" s="414"/>
      <c r="Y773" s="414"/>
      <c r="Z773" s="414"/>
      <c r="AA773" s="414"/>
      <c r="AB773" s="414"/>
    </row>
    <row r="774" spans="1:28" ht="14.25" customHeight="1" x14ac:dyDescent="0.25">
      <c r="A774" s="414"/>
      <c r="B774" s="414"/>
      <c r="C774" s="414"/>
      <c r="D774" s="414"/>
      <c r="E774" s="414"/>
      <c r="F774" s="414"/>
      <c r="G774" s="414"/>
      <c r="H774" s="418"/>
      <c r="I774" s="419"/>
      <c r="J774" s="418"/>
      <c r="K774" s="418"/>
      <c r="L774" s="418"/>
      <c r="M774" s="418"/>
      <c r="N774" s="418"/>
      <c r="O774" s="418"/>
      <c r="P774" s="418"/>
      <c r="Q774" s="418"/>
      <c r="R774" s="418"/>
      <c r="S774" s="418"/>
      <c r="T774" s="418"/>
      <c r="U774" s="418"/>
      <c r="V774" s="414"/>
      <c r="W774" s="414"/>
      <c r="X774" s="414"/>
      <c r="Y774" s="414"/>
      <c r="Z774" s="414"/>
      <c r="AA774" s="414"/>
      <c r="AB774" s="414"/>
    </row>
    <row r="775" spans="1:28" ht="14.25" customHeight="1" x14ac:dyDescent="0.25">
      <c r="A775" s="414"/>
      <c r="B775" s="414"/>
      <c r="C775" s="414"/>
      <c r="D775" s="414"/>
      <c r="E775" s="414"/>
      <c r="F775" s="414"/>
      <c r="G775" s="414"/>
      <c r="H775" s="418"/>
      <c r="I775" s="419"/>
      <c r="J775" s="418"/>
      <c r="K775" s="418"/>
      <c r="L775" s="418"/>
      <c r="M775" s="418"/>
      <c r="N775" s="418"/>
      <c r="O775" s="418"/>
      <c r="P775" s="418"/>
      <c r="Q775" s="418"/>
      <c r="R775" s="418"/>
      <c r="S775" s="418"/>
      <c r="T775" s="418"/>
      <c r="U775" s="418"/>
      <c r="V775" s="414"/>
      <c r="W775" s="414"/>
      <c r="X775" s="414"/>
      <c r="Y775" s="414"/>
      <c r="Z775" s="414"/>
      <c r="AA775" s="414"/>
      <c r="AB775" s="414"/>
    </row>
    <row r="776" spans="1:28" ht="14.25" customHeight="1" x14ac:dyDescent="0.25">
      <c r="A776" s="414"/>
      <c r="B776" s="414"/>
      <c r="C776" s="414"/>
      <c r="D776" s="414"/>
      <c r="E776" s="414"/>
      <c r="F776" s="414"/>
      <c r="G776" s="414"/>
      <c r="H776" s="418"/>
      <c r="I776" s="419"/>
      <c r="J776" s="418"/>
      <c r="K776" s="418"/>
      <c r="L776" s="418"/>
      <c r="M776" s="418"/>
      <c r="N776" s="418"/>
      <c r="O776" s="418"/>
      <c r="P776" s="418"/>
      <c r="Q776" s="418"/>
      <c r="R776" s="418"/>
      <c r="S776" s="418"/>
      <c r="T776" s="418"/>
      <c r="U776" s="418"/>
      <c r="V776" s="414"/>
      <c r="W776" s="414"/>
      <c r="X776" s="414"/>
      <c r="Y776" s="414"/>
      <c r="Z776" s="414"/>
      <c r="AA776" s="414"/>
      <c r="AB776" s="414"/>
    </row>
    <row r="777" spans="1:28" ht="14.25" customHeight="1" x14ac:dyDescent="0.25">
      <c r="A777" s="414"/>
      <c r="B777" s="414"/>
      <c r="C777" s="414"/>
      <c r="D777" s="414"/>
      <c r="E777" s="414"/>
      <c r="F777" s="414"/>
      <c r="G777" s="414"/>
      <c r="H777" s="418"/>
      <c r="I777" s="419"/>
      <c r="J777" s="418"/>
      <c r="K777" s="418"/>
      <c r="L777" s="418"/>
      <c r="M777" s="418"/>
      <c r="N777" s="418"/>
      <c r="O777" s="418"/>
      <c r="P777" s="418"/>
      <c r="Q777" s="418"/>
      <c r="R777" s="418"/>
      <c r="S777" s="418"/>
      <c r="T777" s="418"/>
      <c r="U777" s="418"/>
      <c r="V777" s="414"/>
      <c r="W777" s="414"/>
      <c r="X777" s="414"/>
      <c r="Y777" s="414"/>
      <c r="Z777" s="414"/>
      <c r="AA777" s="414"/>
      <c r="AB777" s="414"/>
    </row>
    <row r="778" spans="1:28" ht="14.25" customHeight="1" x14ac:dyDescent="0.25">
      <c r="A778" s="414"/>
      <c r="B778" s="414"/>
      <c r="C778" s="414"/>
      <c r="D778" s="414"/>
      <c r="E778" s="414"/>
      <c r="F778" s="414"/>
      <c r="G778" s="414"/>
      <c r="H778" s="418"/>
      <c r="I778" s="419"/>
      <c r="J778" s="418"/>
      <c r="K778" s="418"/>
      <c r="L778" s="418"/>
      <c r="M778" s="418"/>
      <c r="N778" s="418"/>
      <c r="O778" s="418"/>
      <c r="P778" s="418"/>
      <c r="Q778" s="418"/>
      <c r="R778" s="418"/>
      <c r="S778" s="418"/>
      <c r="T778" s="418"/>
      <c r="U778" s="418"/>
      <c r="V778" s="414"/>
      <c r="W778" s="414"/>
      <c r="X778" s="414"/>
      <c r="Y778" s="414"/>
      <c r="Z778" s="414"/>
      <c r="AA778" s="414"/>
      <c r="AB778" s="414"/>
    </row>
    <row r="779" spans="1:28" ht="14.25" customHeight="1" x14ac:dyDescent="0.25">
      <c r="A779" s="414"/>
      <c r="B779" s="414"/>
      <c r="C779" s="414"/>
      <c r="D779" s="414"/>
      <c r="E779" s="414"/>
      <c r="F779" s="414"/>
      <c r="G779" s="414"/>
      <c r="H779" s="418"/>
      <c r="I779" s="419"/>
      <c r="J779" s="418"/>
      <c r="K779" s="418"/>
      <c r="L779" s="418"/>
      <c r="M779" s="418"/>
      <c r="N779" s="418"/>
      <c r="O779" s="418"/>
      <c r="P779" s="418"/>
      <c r="Q779" s="418"/>
      <c r="R779" s="418"/>
      <c r="S779" s="418"/>
      <c r="T779" s="418"/>
      <c r="U779" s="418"/>
      <c r="V779" s="414"/>
      <c r="W779" s="414"/>
      <c r="X779" s="414"/>
      <c r="Y779" s="414"/>
      <c r="Z779" s="414"/>
      <c r="AA779" s="414"/>
      <c r="AB779" s="414"/>
    </row>
    <row r="780" spans="1:28" ht="14.25" customHeight="1" x14ac:dyDescent="0.25">
      <c r="A780" s="414"/>
      <c r="B780" s="414"/>
      <c r="C780" s="414"/>
      <c r="D780" s="414"/>
      <c r="E780" s="414"/>
      <c r="F780" s="414"/>
      <c r="G780" s="414"/>
      <c r="H780" s="418"/>
      <c r="I780" s="419"/>
      <c r="J780" s="418"/>
      <c r="K780" s="418"/>
      <c r="L780" s="418"/>
      <c r="M780" s="418"/>
      <c r="N780" s="418"/>
      <c r="O780" s="418"/>
      <c r="P780" s="418"/>
      <c r="Q780" s="418"/>
      <c r="R780" s="418"/>
      <c r="S780" s="418"/>
      <c r="T780" s="418"/>
      <c r="U780" s="418"/>
      <c r="V780" s="414"/>
      <c r="W780" s="414"/>
      <c r="X780" s="414"/>
      <c r="Y780" s="414"/>
      <c r="Z780" s="414"/>
      <c r="AA780" s="414"/>
      <c r="AB780" s="414"/>
    </row>
    <row r="781" spans="1:28" ht="14.25" customHeight="1" x14ac:dyDescent="0.25">
      <c r="A781" s="414"/>
      <c r="B781" s="414"/>
      <c r="C781" s="414"/>
      <c r="D781" s="414"/>
      <c r="E781" s="414"/>
      <c r="F781" s="414"/>
      <c r="G781" s="414"/>
      <c r="H781" s="418"/>
      <c r="I781" s="419"/>
      <c r="J781" s="418"/>
      <c r="K781" s="418"/>
      <c r="L781" s="418"/>
      <c r="M781" s="418"/>
      <c r="N781" s="418"/>
      <c r="O781" s="418"/>
      <c r="P781" s="418"/>
      <c r="Q781" s="418"/>
      <c r="R781" s="418"/>
      <c r="S781" s="418"/>
      <c r="T781" s="418"/>
      <c r="U781" s="418"/>
      <c r="V781" s="414"/>
      <c r="W781" s="414"/>
      <c r="X781" s="414"/>
      <c r="Y781" s="414"/>
      <c r="Z781" s="414"/>
      <c r="AA781" s="414"/>
      <c r="AB781" s="414"/>
    </row>
    <row r="782" spans="1:28" ht="14.25" customHeight="1" x14ac:dyDescent="0.25">
      <c r="A782" s="414"/>
      <c r="B782" s="414"/>
      <c r="C782" s="414"/>
      <c r="D782" s="414"/>
      <c r="E782" s="414"/>
      <c r="F782" s="414"/>
      <c r="G782" s="414"/>
      <c r="H782" s="418"/>
      <c r="I782" s="419"/>
      <c r="J782" s="418"/>
      <c r="K782" s="418"/>
      <c r="L782" s="418"/>
      <c r="M782" s="418"/>
      <c r="N782" s="418"/>
      <c r="O782" s="418"/>
      <c r="P782" s="418"/>
      <c r="Q782" s="418"/>
      <c r="R782" s="418"/>
      <c r="S782" s="418"/>
      <c r="T782" s="418"/>
      <c r="U782" s="418"/>
      <c r="V782" s="414"/>
      <c r="W782" s="414"/>
      <c r="X782" s="414"/>
      <c r="Y782" s="414"/>
      <c r="Z782" s="414"/>
      <c r="AA782" s="414"/>
      <c r="AB782" s="414"/>
    </row>
    <row r="783" spans="1:28" ht="14.25" customHeight="1" x14ac:dyDescent="0.25">
      <c r="A783" s="414"/>
      <c r="B783" s="414"/>
      <c r="C783" s="414"/>
      <c r="D783" s="414"/>
      <c r="E783" s="414"/>
      <c r="F783" s="414"/>
      <c r="G783" s="414"/>
      <c r="H783" s="418"/>
      <c r="I783" s="419"/>
      <c r="J783" s="418"/>
      <c r="K783" s="418"/>
      <c r="L783" s="418"/>
      <c r="M783" s="418"/>
      <c r="N783" s="418"/>
      <c r="O783" s="418"/>
      <c r="P783" s="418"/>
      <c r="Q783" s="418"/>
      <c r="R783" s="418"/>
      <c r="S783" s="418"/>
      <c r="T783" s="418"/>
      <c r="U783" s="418"/>
      <c r="V783" s="414"/>
      <c r="W783" s="414"/>
      <c r="X783" s="414"/>
      <c r="Y783" s="414"/>
      <c r="Z783" s="414"/>
      <c r="AA783" s="414"/>
      <c r="AB783" s="414"/>
    </row>
    <row r="784" spans="1:28" ht="14.25" customHeight="1" x14ac:dyDescent="0.25">
      <c r="A784" s="414"/>
      <c r="B784" s="414"/>
      <c r="C784" s="414"/>
      <c r="D784" s="414"/>
      <c r="E784" s="414"/>
      <c r="F784" s="414"/>
      <c r="G784" s="414"/>
      <c r="H784" s="418"/>
      <c r="I784" s="419"/>
      <c r="J784" s="418"/>
      <c r="K784" s="418"/>
      <c r="L784" s="418"/>
      <c r="M784" s="418"/>
      <c r="N784" s="418"/>
      <c r="O784" s="418"/>
      <c r="P784" s="418"/>
      <c r="Q784" s="418"/>
      <c r="R784" s="418"/>
      <c r="S784" s="418"/>
      <c r="T784" s="418"/>
      <c r="U784" s="418"/>
      <c r="V784" s="414"/>
      <c r="W784" s="414"/>
      <c r="X784" s="414"/>
      <c r="Y784" s="414"/>
      <c r="Z784" s="414"/>
      <c r="AA784" s="414"/>
      <c r="AB784" s="414"/>
    </row>
    <row r="785" spans="1:28" ht="14.25" customHeight="1" x14ac:dyDescent="0.25">
      <c r="A785" s="414"/>
      <c r="B785" s="414"/>
      <c r="C785" s="414"/>
      <c r="D785" s="414"/>
      <c r="E785" s="414"/>
      <c r="F785" s="414"/>
      <c r="G785" s="414"/>
      <c r="H785" s="418"/>
      <c r="I785" s="419"/>
      <c r="J785" s="418"/>
      <c r="K785" s="418"/>
      <c r="L785" s="418"/>
      <c r="M785" s="418"/>
      <c r="N785" s="418"/>
      <c r="O785" s="418"/>
      <c r="P785" s="418"/>
      <c r="Q785" s="418"/>
      <c r="R785" s="418"/>
      <c r="S785" s="418"/>
      <c r="T785" s="418"/>
      <c r="U785" s="418"/>
      <c r="V785" s="414"/>
      <c r="W785" s="414"/>
      <c r="X785" s="414"/>
      <c r="Y785" s="414"/>
      <c r="Z785" s="414"/>
      <c r="AA785" s="414"/>
      <c r="AB785" s="414"/>
    </row>
    <row r="786" spans="1:28" ht="14.25" customHeight="1" x14ac:dyDescent="0.25">
      <c r="A786" s="414"/>
      <c r="B786" s="414"/>
      <c r="C786" s="414"/>
      <c r="D786" s="414"/>
      <c r="E786" s="414"/>
      <c r="F786" s="414"/>
      <c r="G786" s="414"/>
      <c r="H786" s="418"/>
      <c r="I786" s="419"/>
      <c r="J786" s="418"/>
      <c r="K786" s="418"/>
      <c r="L786" s="418"/>
      <c r="M786" s="418"/>
      <c r="N786" s="418"/>
      <c r="O786" s="418"/>
      <c r="P786" s="418"/>
      <c r="Q786" s="418"/>
      <c r="R786" s="418"/>
      <c r="S786" s="418"/>
      <c r="T786" s="418"/>
      <c r="U786" s="418"/>
      <c r="V786" s="414"/>
      <c r="W786" s="414"/>
      <c r="X786" s="414"/>
      <c r="Y786" s="414"/>
      <c r="Z786" s="414"/>
      <c r="AA786" s="414"/>
      <c r="AB786" s="414"/>
    </row>
    <row r="787" spans="1:28" ht="14.25" customHeight="1" x14ac:dyDescent="0.25">
      <c r="A787" s="414"/>
      <c r="B787" s="414"/>
      <c r="C787" s="414"/>
      <c r="D787" s="414"/>
      <c r="E787" s="414"/>
      <c r="F787" s="414"/>
      <c r="G787" s="414"/>
      <c r="H787" s="418"/>
      <c r="I787" s="419"/>
      <c r="J787" s="418"/>
      <c r="K787" s="418"/>
      <c r="L787" s="418"/>
      <c r="M787" s="418"/>
      <c r="N787" s="418"/>
      <c r="O787" s="418"/>
      <c r="P787" s="418"/>
      <c r="Q787" s="418"/>
      <c r="R787" s="418"/>
      <c r="S787" s="418"/>
      <c r="T787" s="418"/>
      <c r="U787" s="418"/>
      <c r="V787" s="414"/>
      <c r="W787" s="414"/>
      <c r="X787" s="414"/>
      <c r="Y787" s="414"/>
      <c r="Z787" s="414"/>
      <c r="AA787" s="414"/>
      <c r="AB787" s="414"/>
    </row>
    <row r="788" spans="1:28" ht="14.25" customHeight="1" x14ac:dyDescent="0.25">
      <c r="A788" s="414"/>
      <c r="B788" s="414"/>
      <c r="C788" s="414"/>
      <c r="D788" s="414"/>
      <c r="E788" s="414"/>
      <c r="F788" s="414"/>
      <c r="G788" s="414"/>
      <c r="H788" s="418"/>
      <c r="I788" s="419"/>
      <c r="J788" s="418"/>
      <c r="K788" s="418"/>
      <c r="L788" s="418"/>
      <c r="M788" s="418"/>
      <c r="N788" s="418"/>
      <c r="O788" s="418"/>
      <c r="P788" s="418"/>
      <c r="Q788" s="418"/>
      <c r="R788" s="418"/>
      <c r="S788" s="418"/>
      <c r="T788" s="418"/>
      <c r="U788" s="418"/>
      <c r="V788" s="414"/>
      <c r="W788" s="414"/>
      <c r="X788" s="414"/>
      <c r="Y788" s="414"/>
      <c r="Z788" s="414"/>
      <c r="AA788" s="414"/>
      <c r="AB788" s="414"/>
    </row>
    <row r="789" spans="1:28" ht="14.25" customHeight="1" x14ac:dyDescent="0.25">
      <c r="A789" s="414"/>
      <c r="B789" s="414"/>
      <c r="C789" s="414"/>
      <c r="D789" s="414"/>
      <c r="E789" s="414"/>
      <c r="F789" s="414"/>
      <c r="G789" s="414"/>
      <c r="H789" s="418"/>
      <c r="I789" s="419"/>
      <c r="J789" s="418"/>
      <c r="K789" s="418"/>
      <c r="L789" s="418"/>
      <c r="M789" s="418"/>
      <c r="N789" s="418"/>
      <c r="O789" s="418"/>
      <c r="P789" s="418"/>
      <c r="Q789" s="418"/>
      <c r="R789" s="418"/>
      <c r="S789" s="418"/>
      <c r="T789" s="418"/>
      <c r="U789" s="418"/>
      <c r="V789" s="414"/>
      <c r="W789" s="414"/>
      <c r="X789" s="414"/>
      <c r="Y789" s="414"/>
      <c r="Z789" s="414"/>
      <c r="AA789" s="414"/>
      <c r="AB789" s="414"/>
    </row>
    <row r="790" spans="1:28" ht="14.25" customHeight="1" x14ac:dyDescent="0.25">
      <c r="A790" s="414"/>
      <c r="B790" s="414"/>
      <c r="C790" s="414"/>
      <c r="D790" s="414"/>
      <c r="E790" s="414"/>
      <c r="F790" s="414"/>
      <c r="G790" s="414"/>
      <c r="H790" s="418"/>
      <c r="I790" s="419"/>
      <c r="J790" s="418"/>
      <c r="K790" s="418"/>
      <c r="L790" s="418"/>
      <c r="M790" s="418"/>
      <c r="N790" s="418"/>
      <c r="O790" s="418"/>
      <c r="P790" s="418"/>
      <c r="Q790" s="418"/>
      <c r="R790" s="418"/>
      <c r="S790" s="418"/>
      <c r="T790" s="418"/>
      <c r="U790" s="418"/>
      <c r="V790" s="414"/>
      <c r="W790" s="414"/>
      <c r="X790" s="414"/>
      <c r="Y790" s="414"/>
      <c r="Z790" s="414"/>
      <c r="AA790" s="414"/>
      <c r="AB790" s="414"/>
    </row>
    <row r="791" spans="1:28" ht="14.25" customHeight="1" x14ac:dyDescent="0.25">
      <c r="A791" s="414"/>
      <c r="B791" s="414"/>
      <c r="C791" s="414"/>
      <c r="D791" s="414"/>
      <c r="E791" s="414"/>
      <c r="F791" s="414"/>
      <c r="G791" s="414"/>
      <c r="H791" s="418"/>
      <c r="I791" s="419"/>
      <c r="J791" s="418"/>
      <c r="K791" s="418"/>
      <c r="L791" s="418"/>
      <c r="M791" s="418"/>
      <c r="N791" s="418"/>
      <c r="O791" s="418"/>
      <c r="P791" s="418"/>
      <c r="Q791" s="418"/>
      <c r="R791" s="418"/>
      <c r="S791" s="418"/>
      <c r="T791" s="418"/>
      <c r="U791" s="418"/>
      <c r="V791" s="414"/>
      <c r="W791" s="414"/>
      <c r="X791" s="414"/>
      <c r="Y791" s="414"/>
      <c r="Z791" s="414"/>
      <c r="AA791" s="414"/>
      <c r="AB791" s="414"/>
    </row>
    <row r="792" spans="1:28" ht="14.25" customHeight="1" x14ac:dyDescent="0.25">
      <c r="A792" s="414"/>
      <c r="B792" s="414"/>
      <c r="C792" s="414"/>
      <c r="D792" s="414"/>
      <c r="E792" s="414"/>
      <c r="F792" s="414"/>
      <c r="G792" s="414"/>
      <c r="H792" s="418"/>
      <c r="I792" s="419"/>
      <c r="J792" s="418"/>
      <c r="K792" s="418"/>
      <c r="L792" s="418"/>
      <c r="M792" s="418"/>
      <c r="N792" s="418"/>
      <c r="O792" s="418"/>
      <c r="P792" s="418"/>
      <c r="Q792" s="418"/>
      <c r="R792" s="418"/>
      <c r="S792" s="418"/>
      <c r="T792" s="418"/>
      <c r="U792" s="418"/>
      <c r="V792" s="414"/>
      <c r="W792" s="414"/>
      <c r="X792" s="414"/>
      <c r="Y792" s="414"/>
      <c r="Z792" s="414"/>
      <c r="AA792" s="414"/>
      <c r="AB792" s="414"/>
    </row>
    <row r="793" spans="1:28" ht="14.25" customHeight="1" x14ac:dyDescent="0.25">
      <c r="A793" s="414"/>
      <c r="B793" s="414"/>
      <c r="C793" s="414"/>
      <c r="D793" s="414"/>
      <c r="E793" s="414"/>
      <c r="F793" s="414"/>
      <c r="G793" s="414"/>
      <c r="H793" s="418"/>
      <c r="I793" s="419"/>
      <c r="J793" s="418"/>
      <c r="K793" s="418"/>
      <c r="L793" s="418"/>
      <c r="M793" s="418"/>
      <c r="N793" s="418"/>
      <c r="O793" s="418"/>
      <c r="P793" s="418"/>
      <c r="Q793" s="418"/>
      <c r="R793" s="418"/>
      <c r="S793" s="418"/>
      <c r="T793" s="418"/>
      <c r="U793" s="418"/>
      <c r="V793" s="414"/>
      <c r="W793" s="414"/>
      <c r="X793" s="414"/>
      <c r="Y793" s="414"/>
      <c r="Z793" s="414"/>
      <c r="AA793" s="414"/>
      <c r="AB793" s="414"/>
    </row>
    <row r="794" spans="1:28" ht="14.25" customHeight="1" x14ac:dyDescent="0.25">
      <c r="A794" s="414"/>
      <c r="B794" s="414"/>
      <c r="C794" s="414"/>
      <c r="D794" s="414"/>
      <c r="E794" s="414"/>
      <c r="F794" s="414"/>
      <c r="G794" s="414"/>
      <c r="H794" s="418"/>
      <c r="I794" s="419"/>
      <c r="J794" s="418"/>
      <c r="K794" s="418"/>
      <c r="L794" s="418"/>
      <c r="M794" s="418"/>
      <c r="N794" s="418"/>
      <c r="O794" s="418"/>
      <c r="P794" s="418"/>
      <c r="Q794" s="418"/>
      <c r="R794" s="418"/>
      <c r="S794" s="418"/>
      <c r="T794" s="418"/>
      <c r="U794" s="418"/>
      <c r="V794" s="414"/>
      <c r="W794" s="414"/>
      <c r="X794" s="414"/>
      <c r="Y794" s="414"/>
      <c r="Z794" s="414"/>
      <c r="AA794" s="414"/>
      <c r="AB794" s="414"/>
    </row>
    <row r="795" spans="1:28" ht="14.25" customHeight="1" x14ac:dyDescent="0.25">
      <c r="A795" s="414"/>
      <c r="B795" s="414"/>
      <c r="C795" s="414"/>
      <c r="D795" s="414"/>
      <c r="E795" s="414"/>
      <c r="F795" s="414"/>
      <c r="G795" s="414"/>
      <c r="H795" s="418"/>
      <c r="I795" s="419"/>
      <c r="J795" s="418"/>
      <c r="K795" s="418"/>
      <c r="L795" s="418"/>
      <c r="M795" s="418"/>
      <c r="N795" s="418"/>
      <c r="O795" s="418"/>
      <c r="P795" s="418"/>
      <c r="Q795" s="418"/>
      <c r="R795" s="418"/>
      <c r="S795" s="418"/>
      <c r="T795" s="418"/>
      <c r="U795" s="418"/>
      <c r="V795" s="414"/>
      <c r="W795" s="414"/>
      <c r="X795" s="414"/>
      <c r="Y795" s="414"/>
      <c r="Z795" s="414"/>
      <c r="AA795" s="414"/>
      <c r="AB795" s="414"/>
    </row>
    <row r="796" spans="1:28" ht="14.25" customHeight="1" x14ac:dyDescent="0.25">
      <c r="A796" s="414"/>
      <c r="B796" s="414"/>
      <c r="C796" s="414"/>
      <c r="D796" s="414"/>
      <c r="E796" s="414"/>
      <c r="F796" s="414"/>
      <c r="G796" s="414"/>
      <c r="H796" s="418"/>
      <c r="I796" s="419"/>
      <c r="J796" s="418"/>
      <c r="K796" s="418"/>
      <c r="L796" s="418"/>
      <c r="M796" s="418"/>
      <c r="N796" s="418"/>
      <c r="O796" s="418"/>
      <c r="P796" s="418"/>
      <c r="Q796" s="418"/>
      <c r="R796" s="418"/>
      <c r="S796" s="418"/>
      <c r="T796" s="418"/>
      <c r="U796" s="418"/>
      <c r="V796" s="414"/>
      <c r="W796" s="414"/>
      <c r="X796" s="414"/>
      <c r="Y796" s="414"/>
      <c r="Z796" s="414"/>
      <c r="AA796" s="414"/>
      <c r="AB796" s="414"/>
    </row>
    <row r="797" spans="1:28" ht="14.25" customHeight="1" x14ac:dyDescent="0.25">
      <c r="A797" s="414"/>
      <c r="B797" s="414"/>
      <c r="C797" s="414"/>
      <c r="D797" s="414"/>
      <c r="E797" s="414"/>
      <c r="F797" s="414"/>
      <c r="G797" s="414"/>
      <c r="H797" s="418"/>
      <c r="I797" s="419"/>
      <c r="J797" s="418"/>
      <c r="K797" s="418"/>
      <c r="L797" s="418"/>
      <c r="M797" s="418"/>
      <c r="N797" s="418"/>
      <c r="O797" s="418"/>
      <c r="P797" s="418"/>
      <c r="Q797" s="418"/>
      <c r="R797" s="418"/>
      <c r="S797" s="418"/>
      <c r="T797" s="418"/>
      <c r="U797" s="418"/>
      <c r="V797" s="414"/>
      <c r="W797" s="414"/>
      <c r="X797" s="414"/>
      <c r="Y797" s="414"/>
      <c r="Z797" s="414"/>
      <c r="AA797" s="414"/>
      <c r="AB797" s="414"/>
    </row>
    <row r="798" spans="1:28" ht="14.25" customHeight="1" x14ac:dyDescent="0.25">
      <c r="A798" s="414"/>
      <c r="B798" s="414"/>
      <c r="C798" s="414"/>
      <c r="D798" s="414"/>
      <c r="E798" s="414"/>
      <c r="F798" s="414"/>
      <c r="G798" s="414"/>
      <c r="H798" s="418"/>
      <c r="I798" s="419"/>
      <c r="J798" s="418"/>
      <c r="K798" s="418"/>
      <c r="L798" s="418"/>
      <c r="M798" s="418"/>
      <c r="N798" s="418"/>
      <c r="O798" s="418"/>
      <c r="P798" s="418"/>
      <c r="Q798" s="418"/>
      <c r="R798" s="418"/>
      <c r="S798" s="418"/>
      <c r="T798" s="418"/>
      <c r="U798" s="418"/>
      <c r="V798" s="414"/>
      <c r="W798" s="414"/>
      <c r="X798" s="414"/>
      <c r="Y798" s="414"/>
      <c r="Z798" s="414"/>
      <c r="AA798" s="414"/>
      <c r="AB798" s="414"/>
    </row>
    <row r="799" spans="1:28" ht="14.25" customHeight="1" x14ac:dyDescent="0.25">
      <c r="A799" s="414"/>
      <c r="B799" s="414"/>
      <c r="C799" s="414"/>
      <c r="D799" s="414"/>
      <c r="E799" s="414"/>
      <c r="F799" s="414"/>
      <c r="G799" s="414"/>
      <c r="H799" s="418"/>
      <c r="I799" s="419"/>
      <c r="J799" s="418"/>
      <c r="K799" s="418"/>
      <c r="L799" s="418"/>
      <c r="M799" s="418"/>
      <c r="N799" s="418"/>
      <c r="O799" s="418"/>
      <c r="P799" s="418"/>
      <c r="Q799" s="418"/>
      <c r="R799" s="418"/>
      <c r="S799" s="418"/>
      <c r="T799" s="418"/>
      <c r="U799" s="418"/>
      <c r="V799" s="414"/>
      <c r="W799" s="414"/>
      <c r="X799" s="414"/>
      <c r="Y799" s="414"/>
      <c r="Z799" s="414"/>
      <c r="AA799" s="414"/>
      <c r="AB799" s="414"/>
    </row>
    <row r="800" spans="1:28" ht="14.25" customHeight="1" x14ac:dyDescent="0.25">
      <c r="A800" s="414"/>
      <c r="B800" s="414"/>
      <c r="C800" s="414"/>
      <c r="D800" s="414"/>
      <c r="E800" s="414"/>
      <c r="F800" s="414"/>
      <c r="G800" s="414"/>
      <c r="H800" s="418"/>
      <c r="I800" s="419"/>
      <c r="J800" s="418"/>
      <c r="K800" s="418"/>
      <c r="L800" s="418"/>
      <c r="M800" s="418"/>
      <c r="N800" s="418"/>
      <c r="O800" s="418"/>
      <c r="P800" s="418"/>
      <c r="Q800" s="418"/>
      <c r="R800" s="418"/>
      <c r="S800" s="418"/>
      <c r="T800" s="418"/>
      <c r="U800" s="418"/>
      <c r="V800" s="414"/>
      <c r="W800" s="414"/>
      <c r="X800" s="414"/>
      <c r="Y800" s="414"/>
      <c r="Z800" s="414"/>
      <c r="AA800" s="414"/>
      <c r="AB800" s="414"/>
    </row>
    <row r="801" spans="1:28" ht="14.25" customHeight="1" x14ac:dyDescent="0.25">
      <c r="A801" s="414"/>
      <c r="B801" s="414"/>
      <c r="C801" s="414"/>
      <c r="D801" s="414"/>
      <c r="E801" s="414"/>
      <c r="F801" s="414"/>
      <c r="G801" s="414"/>
      <c r="H801" s="418"/>
      <c r="I801" s="419"/>
      <c r="J801" s="418"/>
      <c r="K801" s="418"/>
      <c r="L801" s="418"/>
      <c r="M801" s="418"/>
      <c r="N801" s="418"/>
      <c r="O801" s="418"/>
      <c r="P801" s="418"/>
      <c r="Q801" s="418"/>
      <c r="R801" s="418"/>
      <c r="S801" s="418"/>
      <c r="T801" s="418"/>
      <c r="U801" s="418"/>
      <c r="V801" s="414"/>
      <c r="W801" s="414"/>
      <c r="X801" s="414"/>
      <c r="Y801" s="414"/>
      <c r="Z801" s="414"/>
      <c r="AA801" s="414"/>
      <c r="AB801" s="414"/>
    </row>
    <row r="802" spans="1:28" ht="14.25" customHeight="1" x14ac:dyDescent="0.25">
      <c r="A802" s="414"/>
      <c r="B802" s="414"/>
      <c r="C802" s="414"/>
      <c r="D802" s="414"/>
      <c r="E802" s="414"/>
      <c r="F802" s="414"/>
      <c r="G802" s="414"/>
      <c r="H802" s="418"/>
      <c r="I802" s="419"/>
      <c r="J802" s="418"/>
      <c r="K802" s="418"/>
      <c r="L802" s="418"/>
      <c r="M802" s="418"/>
      <c r="N802" s="418"/>
      <c r="O802" s="418"/>
      <c r="P802" s="418"/>
      <c r="Q802" s="418"/>
      <c r="R802" s="418"/>
      <c r="S802" s="418"/>
      <c r="T802" s="418"/>
      <c r="U802" s="418"/>
      <c r="V802" s="414"/>
      <c r="W802" s="414"/>
      <c r="X802" s="414"/>
      <c r="Y802" s="414"/>
      <c r="Z802" s="414"/>
      <c r="AA802" s="414"/>
      <c r="AB802" s="414"/>
    </row>
    <row r="803" spans="1:28" ht="14.25" customHeight="1" x14ac:dyDescent="0.25">
      <c r="A803" s="414"/>
      <c r="B803" s="414"/>
      <c r="C803" s="414"/>
      <c r="D803" s="414"/>
      <c r="E803" s="414"/>
      <c r="F803" s="414"/>
      <c r="G803" s="414"/>
      <c r="H803" s="418"/>
      <c r="I803" s="419"/>
      <c r="J803" s="418"/>
      <c r="K803" s="418"/>
      <c r="L803" s="418"/>
      <c r="M803" s="418"/>
      <c r="N803" s="418"/>
      <c r="O803" s="418"/>
      <c r="P803" s="418"/>
      <c r="Q803" s="418"/>
      <c r="R803" s="418"/>
      <c r="S803" s="418"/>
      <c r="T803" s="418"/>
      <c r="U803" s="418"/>
      <c r="V803" s="414"/>
      <c r="W803" s="414"/>
      <c r="X803" s="414"/>
      <c r="Y803" s="414"/>
      <c r="Z803" s="414"/>
      <c r="AA803" s="414"/>
      <c r="AB803" s="414"/>
    </row>
    <row r="804" spans="1:28" ht="14.25" customHeight="1" x14ac:dyDescent="0.25">
      <c r="A804" s="414"/>
      <c r="B804" s="414"/>
      <c r="C804" s="414"/>
      <c r="D804" s="414"/>
      <c r="E804" s="414"/>
      <c r="F804" s="414"/>
      <c r="G804" s="414"/>
      <c r="H804" s="418"/>
      <c r="I804" s="419"/>
      <c r="J804" s="418"/>
      <c r="K804" s="418"/>
      <c r="L804" s="418"/>
      <c r="M804" s="418"/>
      <c r="N804" s="418"/>
      <c r="O804" s="418"/>
      <c r="P804" s="418"/>
      <c r="Q804" s="418"/>
      <c r="R804" s="418"/>
      <c r="S804" s="418"/>
      <c r="T804" s="418"/>
      <c r="U804" s="418"/>
      <c r="V804" s="414"/>
      <c r="W804" s="414"/>
      <c r="X804" s="414"/>
      <c r="Y804" s="414"/>
      <c r="Z804" s="414"/>
      <c r="AA804" s="414"/>
      <c r="AB804" s="414"/>
    </row>
    <row r="805" spans="1:28" ht="14.25" customHeight="1" x14ac:dyDescent="0.25">
      <c r="A805" s="414"/>
      <c r="B805" s="414"/>
      <c r="C805" s="414"/>
      <c r="D805" s="414"/>
      <c r="E805" s="414"/>
      <c r="F805" s="414"/>
      <c r="G805" s="414"/>
      <c r="H805" s="418"/>
      <c r="I805" s="419"/>
      <c r="J805" s="418"/>
      <c r="K805" s="418"/>
      <c r="L805" s="418"/>
      <c r="M805" s="418"/>
      <c r="N805" s="418"/>
      <c r="O805" s="418"/>
      <c r="P805" s="418"/>
      <c r="Q805" s="418"/>
      <c r="R805" s="418"/>
      <c r="S805" s="418"/>
      <c r="T805" s="418"/>
      <c r="U805" s="418"/>
      <c r="V805" s="414"/>
      <c r="W805" s="414"/>
      <c r="X805" s="414"/>
      <c r="Y805" s="414"/>
      <c r="Z805" s="414"/>
      <c r="AA805" s="414"/>
      <c r="AB805" s="414"/>
    </row>
    <row r="806" spans="1:28" ht="14.25" customHeight="1" x14ac:dyDescent="0.25">
      <c r="A806" s="414"/>
      <c r="B806" s="414"/>
      <c r="C806" s="414"/>
      <c r="D806" s="414"/>
      <c r="E806" s="414"/>
      <c r="F806" s="414"/>
      <c r="G806" s="414"/>
      <c r="H806" s="418"/>
      <c r="I806" s="419"/>
      <c r="J806" s="418"/>
      <c r="K806" s="418"/>
      <c r="L806" s="418"/>
      <c r="M806" s="418"/>
      <c r="N806" s="418"/>
      <c r="O806" s="418"/>
      <c r="P806" s="418"/>
      <c r="Q806" s="418"/>
      <c r="R806" s="418"/>
      <c r="S806" s="418"/>
      <c r="T806" s="418"/>
      <c r="U806" s="418"/>
      <c r="V806" s="414"/>
      <c r="W806" s="414"/>
      <c r="X806" s="414"/>
      <c r="Y806" s="414"/>
      <c r="Z806" s="414"/>
      <c r="AA806" s="414"/>
      <c r="AB806" s="414"/>
    </row>
    <row r="807" spans="1:28" ht="14.25" customHeight="1" x14ac:dyDescent="0.25">
      <c r="A807" s="414"/>
      <c r="B807" s="414"/>
      <c r="C807" s="414"/>
      <c r="D807" s="414"/>
      <c r="E807" s="414"/>
      <c r="F807" s="414"/>
      <c r="G807" s="414"/>
      <c r="H807" s="418"/>
      <c r="I807" s="419"/>
      <c r="J807" s="418"/>
      <c r="K807" s="418"/>
      <c r="L807" s="418"/>
      <c r="M807" s="418"/>
      <c r="N807" s="418"/>
      <c r="O807" s="418"/>
      <c r="P807" s="418"/>
      <c r="Q807" s="418"/>
      <c r="R807" s="418"/>
      <c r="S807" s="418"/>
      <c r="T807" s="418"/>
      <c r="U807" s="418"/>
      <c r="V807" s="414"/>
      <c r="W807" s="414"/>
      <c r="X807" s="414"/>
      <c r="Y807" s="414"/>
      <c r="Z807" s="414"/>
      <c r="AA807" s="414"/>
      <c r="AB807" s="414"/>
    </row>
    <row r="808" spans="1:28" ht="14.25" customHeight="1" x14ac:dyDescent="0.25">
      <c r="A808" s="414"/>
      <c r="B808" s="414"/>
      <c r="C808" s="414"/>
      <c r="D808" s="414"/>
      <c r="E808" s="414"/>
      <c r="F808" s="414"/>
      <c r="G808" s="414"/>
      <c r="H808" s="418"/>
      <c r="I808" s="419"/>
      <c r="J808" s="418"/>
      <c r="K808" s="418"/>
      <c r="L808" s="418"/>
      <c r="M808" s="418"/>
      <c r="N808" s="418"/>
      <c r="O808" s="418"/>
      <c r="P808" s="418"/>
      <c r="Q808" s="418"/>
      <c r="R808" s="418"/>
      <c r="S808" s="418"/>
      <c r="T808" s="418"/>
      <c r="U808" s="418"/>
      <c r="V808" s="414"/>
      <c r="W808" s="414"/>
      <c r="X808" s="414"/>
      <c r="Y808" s="414"/>
      <c r="Z808" s="414"/>
      <c r="AA808" s="414"/>
      <c r="AB808" s="414"/>
    </row>
    <row r="809" spans="1:28" ht="14.25" customHeight="1" x14ac:dyDescent="0.25">
      <c r="A809" s="414"/>
      <c r="B809" s="414"/>
      <c r="C809" s="414"/>
      <c r="D809" s="414"/>
      <c r="E809" s="414"/>
      <c r="F809" s="414"/>
      <c r="G809" s="414"/>
      <c r="H809" s="418"/>
      <c r="I809" s="419"/>
      <c r="J809" s="418"/>
      <c r="K809" s="418"/>
      <c r="L809" s="418"/>
      <c r="M809" s="418"/>
      <c r="N809" s="418"/>
      <c r="O809" s="418"/>
      <c r="P809" s="418"/>
      <c r="Q809" s="418"/>
      <c r="R809" s="418"/>
      <c r="S809" s="418"/>
      <c r="T809" s="418"/>
      <c r="U809" s="418"/>
      <c r="V809" s="414"/>
      <c r="W809" s="414"/>
      <c r="X809" s="414"/>
      <c r="Y809" s="414"/>
      <c r="Z809" s="414"/>
      <c r="AA809" s="414"/>
      <c r="AB809" s="414"/>
    </row>
    <row r="810" spans="1:28" ht="14.25" customHeight="1" x14ac:dyDescent="0.25">
      <c r="A810" s="414"/>
      <c r="B810" s="414"/>
      <c r="C810" s="414"/>
      <c r="D810" s="414"/>
      <c r="E810" s="414"/>
      <c r="F810" s="414"/>
      <c r="G810" s="414"/>
      <c r="H810" s="418"/>
      <c r="I810" s="419"/>
      <c r="J810" s="418"/>
      <c r="K810" s="418"/>
      <c r="L810" s="418"/>
      <c r="M810" s="418"/>
      <c r="N810" s="418"/>
      <c r="O810" s="418"/>
      <c r="P810" s="418"/>
      <c r="Q810" s="418"/>
      <c r="R810" s="418"/>
      <c r="S810" s="418"/>
      <c r="T810" s="418"/>
      <c r="U810" s="418"/>
      <c r="V810" s="414"/>
      <c r="W810" s="414"/>
      <c r="X810" s="414"/>
      <c r="Y810" s="414"/>
      <c r="Z810" s="414"/>
      <c r="AA810" s="414"/>
      <c r="AB810" s="414"/>
    </row>
    <row r="811" spans="1:28" ht="14.25" customHeight="1" x14ac:dyDescent="0.25">
      <c r="A811" s="414"/>
      <c r="B811" s="414"/>
      <c r="C811" s="414"/>
      <c r="D811" s="414"/>
      <c r="E811" s="414"/>
      <c r="F811" s="414"/>
      <c r="G811" s="414"/>
      <c r="H811" s="418"/>
      <c r="I811" s="419"/>
      <c r="J811" s="418"/>
      <c r="K811" s="418"/>
      <c r="L811" s="418"/>
      <c r="M811" s="418"/>
      <c r="N811" s="418"/>
      <c r="O811" s="418"/>
      <c r="P811" s="418"/>
      <c r="Q811" s="418"/>
      <c r="R811" s="418"/>
      <c r="S811" s="418"/>
      <c r="T811" s="418"/>
      <c r="U811" s="418"/>
      <c r="V811" s="414"/>
      <c r="W811" s="414"/>
      <c r="X811" s="414"/>
      <c r="Y811" s="414"/>
      <c r="Z811" s="414"/>
      <c r="AA811" s="414"/>
      <c r="AB811" s="414"/>
    </row>
    <row r="812" spans="1:28" ht="14.25" customHeight="1" x14ac:dyDescent="0.25">
      <c r="A812" s="414"/>
      <c r="B812" s="414"/>
      <c r="C812" s="414"/>
      <c r="D812" s="414"/>
      <c r="E812" s="414"/>
      <c r="F812" s="414"/>
      <c r="G812" s="414"/>
      <c r="H812" s="418"/>
      <c r="I812" s="419"/>
      <c r="J812" s="418"/>
      <c r="K812" s="418"/>
      <c r="L812" s="418"/>
      <c r="M812" s="418"/>
      <c r="N812" s="418"/>
      <c r="O812" s="418"/>
      <c r="P812" s="418"/>
      <c r="Q812" s="418"/>
      <c r="R812" s="418"/>
      <c r="S812" s="418"/>
      <c r="T812" s="418"/>
      <c r="U812" s="418"/>
      <c r="V812" s="414"/>
      <c r="W812" s="414"/>
      <c r="X812" s="414"/>
      <c r="Y812" s="414"/>
      <c r="Z812" s="414"/>
      <c r="AA812" s="414"/>
      <c r="AB812" s="414"/>
    </row>
    <row r="813" spans="1:28" ht="14.25" customHeight="1" x14ac:dyDescent="0.25">
      <c r="A813" s="414"/>
      <c r="B813" s="414"/>
      <c r="C813" s="414"/>
      <c r="D813" s="414"/>
      <c r="E813" s="414"/>
      <c r="F813" s="414"/>
      <c r="G813" s="414"/>
      <c r="H813" s="418"/>
      <c r="I813" s="419"/>
      <c r="J813" s="418"/>
      <c r="K813" s="418"/>
      <c r="L813" s="418"/>
      <c r="M813" s="418"/>
      <c r="N813" s="418"/>
      <c r="O813" s="418"/>
      <c r="P813" s="418"/>
      <c r="Q813" s="418"/>
      <c r="R813" s="418"/>
      <c r="S813" s="418"/>
      <c r="T813" s="418"/>
      <c r="U813" s="418"/>
      <c r="V813" s="414"/>
      <c r="W813" s="414"/>
      <c r="X813" s="414"/>
      <c r="Y813" s="414"/>
      <c r="Z813" s="414"/>
      <c r="AA813" s="414"/>
      <c r="AB813" s="414"/>
    </row>
    <row r="814" spans="1:28" ht="14.25" customHeight="1" x14ac:dyDescent="0.25">
      <c r="A814" s="414"/>
      <c r="B814" s="414"/>
      <c r="C814" s="414"/>
      <c r="D814" s="414"/>
      <c r="E814" s="414"/>
      <c r="F814" s="414"/>
      <c r="G814" s="414"/>
      <c r="H814" s="418"/>
      <c r="I814" s="419"/>
      <c r="J814" s="418"/>
      <c r="K814" s="418"/>
      <c r="L814" s="418"/>
      <c r="M814" s="418"/>
      <c r="N814" s="418"/>
      <c r="O814" s="418"/>
      <c r="P814" s="418"/>
      <c r="Q814" s="418"/>
      <c r="R814" s="418"/>
      <c r="S814" s="418"/>
      <c r="T814" s="418"/>
      <c r="U814" s="418"/>
      <c r="V814" s="414"/>
      <c r="W814" s="414"/>
      <c r="X814" s="414"/>
      <c r="Y814" s="414"/>
      <c r="Z814" s="414"/>
      <c r="AA814" s="414"/>
      <c r="AB814" s="414"/>
    </row>
    <row r="815" spans="1:28" ht="14.25" customHeight="1" x14ac:dyDescent="0.25">
      <c r="A815" s="414"/>
      <c r="B815" s="414"/>
      <c r="C815" s="414"/>
      <c r="D815" s="414"/>
      <c r="E815" s="414"/>
      <c r="F815" s="414"/>
      <c r="G815" s="414"/>
      <c r="H815" s="418"/>
      <c r="I815" s="419"/>
      <c r="J815" s="418"/>
      <c r="K815" s="418"/>
      <c r="L815" s="418"/>
      <c r="M815" s="418"/>
      <c r="N815" s="418"/>
      <c r="O815" s="418"/>
      <c r="P815" s="418"/>
      <c r="Q815" s="418"/>
      <c r="R815" s="418"/>
      <c r="S815" s="418"/>
      <c r="T815" s="418"/>
      <c r="U815" s="418"/>
      <c r="V815" s="414"/>
      <c r="W815" s="414"/>
      <c r="X815" s="414"/>
      <c r="Y815" s="414"/>
      <c r="Z815" s="414"/>
      <c r="AA815" s="414"/>
      <c r="AB815" s="414"/>
    </row>
    <row r="816" spans="1:28" ht="14.25" customHeight="1" x14ac:dyDescent="0.25">
      <c r="A816" s="414"/>
      <c r="B816" s="414"/>
      <c r="C816" s="414"/>
      <c r="D816" s="414"/>
      <c r="E816" s="414"/>
      <c r="F816" s="414"/>
      <c r="G816" s="414"/>
      <c r="H816" s="418"/>
      <c r="I816" s="419"/>
      <c r="J816" s="418"/>
      <c r="K816" s="418"/>
      <c r="L816" s="418"/>
      <c r="M816" s="418"/>
      <c r="N816" s="418"/>
      <c r="O816" s="418"/>
      <c r="P816" s="418"/>
      <c r="Q816" s="418"/>
      <c r="R816" s="418"/>
      <c r="S816" s="418"/>
      <c r="T816" s="418"/>
      <c r="U816" s="418"/>
      <c r="V816" s="414"/>
      <c r="W816" s="414"/>
      <c r="X816" s="414"/>
      <c r="Y816" s="414"/>
      <c r="Z816" s="414"/>
      <c r="AA816" s="414"/>
      <c r="AB816" s="414"/>
    </row>
    <row r="817" spans="1:28" ht="14.25" customHeight="1" x14ac:dyDescent="0.25">
      <c r="A817" s="414"/>
      <c r="B817" s="414"/>
      <c r="C817" s="414"/>
      <c r="D817" s="414"/>
      <c r="E817" s="414"/>
      <c r="F817" s="414"/>
      <c r="G817" s="414"/>
      <c r="H817" s="418"/>
      <c r="I817" s="419"/>
      <c r="J817" s="418"/>
      <c r="K817" s="418"/>
      <c r="L817" s="418"/>
      <c r="M817" s="418"/>
      <c r="N817" s="418"/>
      <c r="O817" s="418"/>
      <c r="P817" s="418"/>
      <c r="Q817" s="418"/>
      <c r="R817" s="418"/>
      <c r="S817" s="418"/>
      <c r="T817" s="418"/>
      <c r="U817" s="418"/>
      <c r="V817" s="414"/>
      <c r="W817" s="414"/>
      <c r="X817" s="414"/>
      <c r="Y817" s="414"/>
      <c r="Z817" s="414"/>
      <c r="AA817" s="414"/>
      <c r="AB817" s="414"/>
    </row>
    <row r="818" spans="1:28" ht="14.25" customHeight="1" x14ac:dyDescent="0.25">
      <c r="A818" s="414"/>
      <c r="B818" s="414"/>
      <c r="C818" s="414"/>
      <c r="D818" s="414"/>
      <c r="E818" s="414"/>
      <c r="F818" s="414"/>
      <c r="G818" s="414"/>
      <c r="H818" s="418"/>
      <c r="I818" s="419"/>
      <c r="J818" s="418"/>
      <c r="K818" s="418"/>
      <c r="L818" s="418"/>
      <c r="M818" s="418"/>
      <c r="N818" s="418"/>
      <c r="O818" s="418"/>
      <c r="P818" s="418"/>
      <c r="Q818" s="418"/>
      <c r="R818" s="418"/>
      <c r="S818" s="418"/>
      <c r="T818" s="418"/>
      <c r="U818" s="418"/>
      <c r="V818" s="414"/>
      <c r="W818" s="414"/>
      <c r="X818" s="414"/>
      <c r="Y818" s="414"/>
      <c r="Z818" s="414"/>
      <c r="AA818" s="414"/>
      <c r="AB818" s="414"/>
    </row>
    <row r="819" spans="1:28" ht="14.25" customHeight="1" x14ac:dyDescent="0.25">
      <c r="A819" s="414"/>
      <c r="B819" s="414"/>
      <c r="C819" s="414"/>
      <c r="D819" s="414"/>
      <c r="E819" s="414"/>
      <c r="F819" s="414"/>
      <c r="G819" s="414"/>
      <c r="H819" s="418"/>
      <c r="I819" s="419"/>
      <c r="J819" s="418"/>
      <c r="K819" s="418"/>
      <c r="L819" s="418"/>
      <c r="M819" s="418"/>
      <c r="N819" s="418"/>
      <c r="O819" s="418"/>
      <c r="P819" s="418"/>
      <c r="Q819" s="418"/>
      <c r="R819" s="418"/>
      <c r="S819" s="418"/>
      <c r="T819" s="418"/>
      <c r="U819" s="418"/>
      <c r="V819" s="414"/>
      <c r="W819" s="414"/>
      <c r="X819" s="414"/>
      <c r="Y819" s="414"/>
      <c r="Z819" s="414"/>
      <c r="AA819" s="414"/>
      <c r="AB819" s="414"/>
    </row>
    <row r="820" spans="1:28" ht="14.25" customHeight="1" x14ac:dyDescent="0.25">
      <c r="A820" s="414"/>
      <c r="B820" s="414"/>
      <c r="C820" s="414"/>
      <c r="D820" s="414"/>
      <c r="E820" s="414"/>
      <c r="F820" s="414"/>
      <c r="G820" s="414"/>
      <c r="H820" s="418"/>
      <c r="I820" s="419"/>
      <c r="J820" s="418"/>
      <c r="K820" s="418"/>
      <c r="L820" s="418"/>
      <c r="M820" s="418"/>
      <c r="N820" s="418"/>
      <c r="O820" s="418"/>
      <c r="P820" s="418"/>
      <c r="Q820" s="418"/>
      <c r="R820" s="418"/>
      <c r="S820" s="418"/>
      <c r="T820" s="418"/>
      <c r="U820" s="418"/>
      <c r="V820" s="414"/>
      <c r="W820" s="414"/>
      <c r="X820" s="414"/>
      <c r="Y820" s="414"/>
      <c r="Z820" s="414"/>
      <c r="AA820" s="414"/>
      <c r="AB820" s="414"/>
    </row>
    <row r="821" spans="1:28" ht="14.25" customHeight="1" x14ac:dyDescent="0.25">
      <c r="A821" s="414"/>
      <c r="B821" s="414"/>
      <c r="C821" s="414"/>
      <c r="D821" s="414"/>
      <c r="E821" s="414"/>
      <c r="F821" s="414"/>
      <c r="G821" s="414"/>
      <c r="H821" s="418"/>
      <c r="I821" s="419"/>
      <c r="J821" s="418"/>
      <c r="K821" s="418"/>
      <c r="L821" s="418"/>
      <c r="M821" s="418"/>
      <c r="N821" s="418"/>
      <c r="O821" s="418"/>
      <c r="P821" s="418"/>
      <c r="Q821" s="418"/>
      <c r="R821" s="418"/>
      <c r="S821" s="418"/>
      <c r="T821" s="418"/>
      <c r="U821" s="418"/>
      <c r="V821" s="414"/>
      <c r="W821" s="414"/>
      <c r="X821" s="414"/>
      <c r="Y821" s="414"/>
      <c r="Z821" s="414"/>
      <c r="AA821" s="414"/>
      <c r="AB821" s="414"/>
    </row>
    <row r="822" spans="1:28" ht="14.25" customHeight="1" x14ac:dyDescent="0.25">
      <c r="A822" s="414"/>
      <c r="B822" s="414"/>
      <c r="C822" s="414"/>
      <c r="D822" s="414"/>
      <c r="E822" s="414"/>
      <c r="F822" s="414"/>
      <c r="G822" s="414"/>
      <c r="H822" s="418"/>
      <c r="I822" s="419"/>
      <c r="J822" s="418"/>
      <c r="K822" s="418"/>
      <c r="L822" s="418"/>
      <c r="M822" s="418"/>
      <c r="N822" s="418"/>
      <c r="O822" s="418"/>
      <c r="P822" s="418"/>
      <c r="Q822" s="418"/>
      <c r="R822" s="418"/>
      <c r="S822" s="418"/>
      <c r="T822" s="418"/>
      <c r="U822" s="418"/>
      <c r="V822" s="414"/>
      <c r="W822" s="414"/>
      <c r="X822" s="414"/>
      <c r="Y822" s="414"/>
      <c r="Z822" s="414"/>
      <c r="AA822" s="414"/>
      <c r="AB822" s="414"/>
    </row>
    <row r="823" spans="1:28" ht="14.25" customHeight="1" x14ac:dyDescent="0.25">
      <c r="A823" s="414"/>
      <c r="B823" s="414"/>
      <c r="C823" s="414"/>
      <c r="D823" s="414"/>
      <c r="E823" s="414"/>
      <c r="F823" s="414"/>
      <c r="G823" s="414"/>
      <c r="H823" s="418"/>
      <c r="I823" s="419"/>
      <c r="J823" s="418"/>
      <c r="K823" s="418"/>
      <c r="L823" s="418"/>
      <c r="M823" s="418"/>
      <c r="N823" s="418"/>
      <c r="O823" s="418"/>
      <c r="P823" s="418"/>
      <c r="Q823" s="418"/>
      <c r="R823" s="418"/>
      <c r="S823" s="418"/>
      <c r="T823" s="418"/>
      <c r="U823" s="418"/>
      <c r="V823" s="414"/>
      <c r="W823" s="414"/>
      <c r="X823" s="414"/>
      <c r="Y823" s="414"/>
      <c r="Z823" s="414"/>
      <c r="AA823" s="414"/>
      <c r="AB823" s="414"/>
    </row>
    <row r="824" spans="1:28" ht="14.25" customHeight="1" x14ac:dyDescent="0.25">
      <c r="A824" s="414"/>
      <c r="B824" s="414"/>
      <c r="C824" s="414"/>
      <c r="D824" s="414"/>
      <c r="E824" s="414"/>
      <c r="F824" s="414"/>
      <c r="G824" s="414"/>
      <c r="H824" s="418"/>
      <c r="I824" s="419"/>
      <c r="J824" s="418"/>
      <c r="K824" s="418"/>
      <c r="L824" s="418"/>
      <c r="M824" s="418"/>
      <c r="N824" s="418"/>
      <c r="O824" s="418"/>
      <c r="P824" s="418"/>
      <c r="Q824" s="418"/>
      <c r="R824" s="418"/>
      <c r="S824" s="418"/>
      <c r="T824" s="418"/>
      <c r="U824" s="418"/>
      <c r="V824" s="414"/>
      <c r="W824" s="414"/>
      <c r="X824" s="414"/>
      <c r="Y824" s="414"/>
      <c r="Z824" s="414"/>
      <c r="AA824" s="414"/>
      <c r="AB824" s="414"/>
    </row>
    <row r="825" spans="1:28" ht="14.25" customHeight="1" x14ac:dyDescent="0.25">
      <c r="A825" s="414"/>
      <c r="B825" s="414"/>
      <c r="C825" s="414"/>
      <c r="D825" s="414"/>
      <c r="E825" s="414"/>
      <c r="F825" s="414"/>
      <c r="G825" s="414"/>
      <c r="H825" s="418"/>
      <c r="I825" s="419"/>
      <c r="J825" s="418"/>
      <c r="K825" s="418"/>
      <c r="L825" s="418"/>
      <c r="M825" s="418"/>
      <c r="N825" s="418"/>
      <c r="O825" s="418"/>
      <c r="P825" s="418"/>
      <c r="Q825" s="418"/>
      <c r="R825" s="418"/>
      <c r="S825" s="418"/>
      <c r="T825" s="418"/>
      <c r="U825" s="418"/>
      <c r="V825" s="414"/>
      <c r="W825" s="414"/>
      <c r="X825" s="414"/>
      <c r="Y825" s="414"/>
      <c r="Z825" s="414"/>
      <c r="AA825" s="414"/>
      <c r="AB825" s="414"/>
    </row>
    <row r="826" spans="1:28" ht="14.25" customHeight="1" x14ac:dyDescent="0.25">
      <c r="A826" s="414"/>
      <c r="B826" s="414"/>
      <c r="C826" s="414"/>
      <c r="D826" s="414"/>
      <c r="E826" s="414"/>
      <c r="F826" s="414"/>
      <c r="G826" s="414"/>
      <c r="H826" s="418"/>
      <c r="I826" s="419"/>
      <c r="J826" s="418"/>
      <c r="K826" s="418"/>
      <c r="L826" s="418"/>
      <c r="M826" s="418"/>
      <c r="N826" s="418"/>
      <c r="O826" s="418"/>
      <c r="P826" s="418"/>
      <c r="Q826" s="418"/>
      <c r="R826" s="418"/>
      <c r="S826" s="418"/>
      <c r="T826" s="418"/>
      <c r="U826" s="418"/>
      <c r="V826" s="414"/>
      <c r="W826" s="414"/>
      <c r="X826" s="414"/>
      <c r="Y826" s="414"/>
      <c r="Z826" s="414"/>
      <c r="AA826" s="414"/>
      <c r="AB826" s="414"/>
    </row>
    <row r="827" spans="1:28" ht="14.25" customHeight="1" x14ac:dyDescent="0.25">
      <c r="A827" s="414"/>
      <c r="B827" s="414"/>
      <c r="C827" s="414"/>
      <c r="D827" s="414"/>
      <c r="E827" s="414"/>
      <c r="F827" s="414"/>
      <c r="G827" s="414"/>
      <c r="H827" s="418"/>
      <c r="I827" s="419"/>
      <c r="J827" s="418"/>
      <c r="K827" s="418"/>
      <c r="L827" s="418"/>
      <c r="M827" s="418"/>
      <c r="N827" s="418"/>
      <c r="O827" s="418"/>
      <c r="P827" s="418"/>
      <c r="Q827" s="418"/>
      <c r="R827" s="418"/>
      <c r="S827" s="418"/>
      <c r="T827" s="418"/>
      <c r="U827" s="418"/>
      <c r="V827" s="414"/>
      <c r="W827" s="414"/>
      <c r="X827" s="414"/>
      <c r="Y827" s="414"/>
      <c r="Z827" s="414"/>
      <c r="AA827" s="414"/>
      <c r="AB827" s="414"/>
    </row>
    <row r="828" spans="1:28" ht="14.25" customHeight="1" x14ac:dyDescent="0.25">
      <c r="A828" s="414"/>
      <c r="B828" s="414"/>
      <c r="C828" s="414"/>
      <c r="D828" s="414"/>
      <c r="E828" s="414"/>
      <c r="F828" s="414"/>
      <c r="G828" s="414"/>
      <c r="H828" s="418"/>
      <c r="I828" s="419"/>
      <c r="J828" s="418"/>
      <c r="K828" s="418"/>
      <c r="L828" s="418"/>
      <c r="M828" s="418"/>
      <c r="N828" s="418"/>
      <c r="O828" s="418"/>
      <c r="P828" s="418"/>
      <c r="Q828" s="418"/>
      <c r="R828" s="418"/>
      <c r="S828" s="418"/>
      <c r="T828" s="418"/>
      <c r="U828" s="418"/>
      <c r="V828" s="414"/>
      <c r="W828" s="414"/>
      <c r="X828" s="414"/>
      <c r="Y828" s="414"/>
      <c r="Z828" s="414"/>
      <c r="AA828" s="414"/>
      <c r="AB828" s="414"/>
    </row>
    <row r="829" spans="1:28" ht="14.25" customHeight="1" x14ac:dyDescent="0.25">
      <c r="A829" s="414"/>
      <c r="B829" s="414"/>
      <c r="C829" s="414"/>
      <c r="D829" s="414"/>
      <c r="E829" s="414"/>
      <c r="F829" s="414"/>
      <c r="G829" s="414"/>
      <c r="H829" s="418"/>
      <c r="I829" s="419"/>
      <c r="J829" s="418"/>
      <c r="K829" s="418"/>
      <c r="L829" s="418"/>
      <c r="M829" s="418"/>
      <c r="N829" s="418"/>
      <c r="O829" s="418"/>
      <c r="P829" s="418"/>
      <c r="Q829" s="418"/>
      <c r="R829" s="418"/>
      <c r="S829" s="418"/>
      <c r="T829" s="418"/>
      <c r="U829" s="418"/>
      <c r="V829" s="414"/>
      <c r="W829" s="414"/>
      <c r="X829" s="414"/>
      <c r="Y829" s="414"/>
      <c r="Z829" s="414"/>
      <c r="AA829" s="414"/>
      <c r="AB829" s="414"/>
    </row>
    <row r="830" spans="1:28" ht="14.25" customHeight="1" x14ac:dyDescent="0.25">
      <c r="A830" s="414"/>
      <c r="B830" s="414"/>
      <c r="C830" s="414"/>
      <c r="D830" s="414"/>
      <c r="E830" s="414"/>
      <c r="F830" s="414"/>
      <c r="G830" s="414"/>
      <c r="H830" s="418"/>
      <c r="I830" s="419"/>
      <c r="J830" s="418"/>
      <c r="K830" s="418"/>
      <c r="L830" s="418"/>
      <c r="M830" s="418"/>
      <c r="N830" s="418"/>
      <c r="O830" s="418"/>
      <c r="P830" s="418"/>
      <c r="Q830" s="418"/>
      <c r="R830" s="418"/>
      <c r="S830" s="418"/>
      <c r="T830" s="418"/>
      <c r="U830" s="418"/>
      <c r="V830" s="414"/>
      <c r="W830" s="414"/>
      <c r="X830" s="414"/>
      <c r="Y830" s="414"/>
      <c r="Z830" s="414"/>
      <c r="AA830" s="414"/>
      <c r="AB830" s="414"/>
    </row>
    <row r="831" spans="1:28" ht="14.25" customHeight="1" x14ac:dyDescent="0.25">
      <c r="A831" s="414"/>
      <c r="B831" s="414"/>
      <c r="C831" s="414"/>
      <c r="D831" s="414"/>
      <c r="E831" s="414"/>
      <c r="F831" s="414"/>
      <c r="G831" s="414"/>
      <c r="H831" s="418"/>
      <c r="I831" s="419"/>
      <c r="J831" s="418"/>
      <c r="K831" s="418"/>
      <c r="L831" s="418"/>
      <c r="M831" s="418"/>
      <c r="N831" s="418"/>
      <c r="O831" s="418"/>
      <c r="P831" s="418"/>
      <c r="Q831" s="418"/>
      <c r="R831" s="418"/>
      <c r="S831" s="418"/>
      <c r="T831" s="418"/>
      <c r="U831" s="418"/>
      <c r="V831" s="414"/>
      <c r="W831" s="414"/>
      <c r="X831" s="414"/>
      <c r="Y831" s="414"/>
      <c r="Z831" s="414"/>
      <c r="AA831" s="414"/>
      <c r="AB831" s="414"/>
    </row>
    <row r="832" spans="1:28" ht="14.25" customHeight="1" x14ac:dyDescent="0.25">
      <c r="A832" s="414"/>
      <c r="B832" s="414"/>
      <c r="C832" s="414"/>
      <c r="D832" s="414"/>
      <c r="E832" s="414"/>
      <c r="F832" s="414"/>
      <c r="G832" s="414"/>
      <c r="H832" s="418"/>
      <c r="I832" s="419"/>
      <c r="J832" s="418"/>
      <c r="K832" s="418"/>
      <c r="L832" s="418"/>
      <c r="M832" s="418"/>
      <c r="N832" s="418"/>
      <c r="O832" s="418"/>
      <c r="P832" s="418"/>
      <c r="Q832" s="418"/>
      <c r="R832" s="418"/>
      <c r="S832" s="418"/>
      <c r="T832" s="418"/>
      <c r="U832" s="418"/>
      <c r="V832" s="414"/>
      <c r="W832" s="414"/>
      <c r="X832" s="414"/>
      <c r="Y832" s="414"/>
      <c r="Z832" s="414"/>
      <c r="AA832" s="414"/>
      <c r="AB832" s="414"/>
    </row>
    <row r="833" spans="1:28" ht="14.25" customHeight="1" x14ac:dyDescent="0.25">
      <c r="A833" s="414"/>
      <c r="B833" s="414"/>
      <c r="C833" s="414"/>
      <c r="D833" s="414"/>
      <c r="E833" s="414"/>
      <c r="F833" s="414"/>
      <c r="G833" s="414"/>
      <c r="H833" s="418"/>
      <c r="I833" s="419"/>
      <c r="J833" s="418"/>
      <c r="K833" s="418"/>
      <c r="L833" s="418"/>
      <c r="M833" s="418"/>
      <c r="N833" s="418"/>
      <c r="O833" s="418"/>
      <c r="P833" s="418"/>
      <c r="Q833" s="418"/>
      <c r="R833" s="418"/>
      <c r="S833" s="418"/>
      <c r="T833" s="418"/>
      <c r="U833" s="418"/>
      <c r="V833" s="414"/>
      <c r="W833" s="414"/>
      <c r="X833" s="414"/>
      <c r="Y833" s="414"/>
      <c r="Z833" s="414"/>
      <c r="AA833" s="414"/>
      <c r="AB833" s="414"/>
    </row>
    <row r="834" spans="1:28" ht="14.25" customHeight="1" x14ac:dyDescent="0.25">
      <c r="A834" s="414"/>
      <c r="B834" s="414"/>
      <c r="C834" s="414"/>
      <c r="D834" s="414"/>
      <c r="E834" s="414"/>
      <c r="F834" s="414"/>
      <c r="G834" s="414"/>
      <c r="H834" s="418"/>
      <c r="I834" s="419"/>
      <c r="J834" s="418"/>
      <c r="K834" s="418"/>
      <c r="L834" s="418"/>
      <c r="M834" s="418"/>
      <c r="N834" s="418"/>
      <c r="O834" s="418"/>
      <c r="P834" s="418"/>
      <c r="Q834" s="418"/>
      <c r="R834" s="418"/>
      <c r="S834" s="418"/>
      <c r="T834" s="418"/>
      <c r="U834" s="418"/>
      <c r="V834" s="414"/>
      <c r="W834" s="414"/>
      <c r="X834" s="414"/>
      <c r="Y834" s="414"/>
      <c r="Z834" s="414"/>
      <c r="AA834" s="414"/>
      <c r="AB834" s="414"/>
    </row>
    <row r="835" spans="1:28" ht="14.25" customHeight="1" x14ac:dyDescent="0.25">
      <c r="A835" s="414"/>
      <c r="B835" s="414"/>
      <c r="C835" s="414"/>
      <c r="D835" s="414"/>
      <c r="E835" s="414"/>
      <c r="F835" s="414"/>
      <c r="G835" s="414"/>
      <c r="H835" s="418"/>
      <c r="I835" s="419"/>
      <c r="J835" s="418"/>
      <c r="K835" s="418"/>
      <c r="L835" s="418"/>
      <c r="M835" s="418"/>
      <c r="N835" s="418"/>
      <c r="O835" s="418"/>
      <c r="P835" s="418"/>
      <c r="Q835" s="418"/>
      <c r="R835" s="418"/>
      <c r="S835" s="418"/>
      <c r="T835" s="418"/>
      <c r="U835" s="418"/>
      <c r="V835" s="414"/>
      <c r="W835" s="414"/>
      <c r="X835" s="414"/>
      <c r="Y835" s="414"/>
      <c r="Z835" s="414"/>
      <c r="AA835" s="414"/>
      <c r="AB835" s="414"/>
    </row>
    <row r="836" spans="1:28" ht="14.25" customHeight="1" x14ac:dyDescent="0.25">
      <c r="A836" s="414"/>
      <c r="B836" s="414"/>
      <c r="C836" s="414"/>
      <c r="D836" s="414"/>
      <c r="E836" s="414"/>
      <c r="F836" s="414"/>
      <c r="G836" s="414"/>
      <c r="H836" s="418"/>
      <c r="I836" s="419"/>
      <c r="J836" s="418"/>
      <c r="K836" s="418"/>
      <c r="L836" s="418"/>
      <c r="M836" s="418"/>
      <c r="N836" s="418"/>
      <c r="O836" s="418"/>
      <c r="P836" s="418"/>
      <c r="Q836" s="418"/>
      <c r="R836" s="418"/>
      <c r="S836" s="418"/>
      <c r="T836" s="418"/>
      <c r="U836" s="418"/>
      <c r="V836" s="414"/>
      <c r="W836" s="414"/>
      <c r="X836" s="414"/>
      <c r="Y836" s="414"/>
      <c r="Z836" s="414"/>
      <c r="AA836" s="414"/>
      <c r="AB836" s="414"/>
    </row>
    <row r="837" spans="1:28" ht="14.25" customHeight="1" x14ac:dyDescent="0.25">
      <c r="A837" s="414"/>
      <c r="B837" s="414"/>
      <c r="C837" s="414"/>
      <c r="D837" s="414"/>
      <c r="E837" s="414"/>
      <c r="F837" s="414"/>
      <c r="G837" s="414"/>
      <c r="H837" s="418"/>
      <c r="I837" s="419"/>
      <c r="J837" s="418"/>
      <c r="K837" s="418"/>
      <c r="L837" s="418"/>
      <c r="M837" s="418"/>
      <c r="N837" s="418"/>
      <c r="O837" s="418"/>
      <c r="P837" s="418"/>
      <c r="Q837" s="418"/>
      <c r="R837" s="418"/>
      <c r="S837" s="418"/>
      <c r="T837" s="418"/>
      <c r="U837" s="418"/>
      <c r="V837" s="414"/>
      <c r="W837" s="414"/>
      <c r="X837" s="414"/>
      <c r="Y837" s="414"/>
      <c r="Z837" s="414"/>
      <c r="AA837" s="414"/>
      <c r="AB837" s="414"/>
    </row>
    <row r="838" spans="1:28" ht="14.25" customHeight="1" x14ac:dyDescent="0.25">
      <c r="A838" s="414"/>
      <c r="B838" s="414"/>
      <c r="C838" s="414"/>
      <c r="D838" s="414"/>
      <c r="E838" s="414"/>
      <c r="F838" s="414"/>
      <c r="G838" s="414"/>
      <c r="H838" s="418"/>
      <c r="I838" s="419"/>
      <c r="J838" s="418"/>
      <c r="K838" s="418"/>
      <c r="L838" s="418"/>
      <c r="M838" s="418"/>
      <c r="N838" s="418"/>
      <c r="O838" s="418"/>
      <c r="P838" s="418"/>
      <c r="Q838" s="418"/>
      <c r="R838" s="418"/>
      <c r="S838" s="418"/>
      <c r="T838" s="418"/>
      <c r="U838" s="418"/>
      <c r="V838" s="414"/>
      <c r="W838" s="414"/>
      <c r="X838" s="414"/>
      <c r="Y838" s="414"/>
      <c r="Z838" s="414"/>
      <c r="AA838" s="414"/>
      <c r="AB838" s="414"/>
    </row>
    <row r="839" spans="1:28" ht="14.25" customHeight="1" x14ac:dyDescent="0.25">
      <c r="A839" s="414"/>
      <c r="B839" s="414"/>
      <c r="C839" s="414"/>
      <c r="D839" s="414"/>
      <c r="E839" s="414"/>
      <c r="F839" s="414"/>
      <c r="G839" s="414"/>
      <c r="H839" s="418"/>
      <c r="I839" s="419"/>
      <c r="J839" s="418"/>
      <c r="K839" s="418"/>
      <c r="L839" s="418"/>
      <c r="M839" s="418"/>
      <c r="N839" s="418"/>
      <c r="O839" s="418"/>
      <c r="P839" s="418"/>
      <c r="Q839" s="418"/>
      <c r="R839" s="418"/>
      <c r="S839" s="418"/>
      <c r="T839" s="418"/>
      <c r="U839" s="418"/>
      <c r="V839" s="414"/>
      <c r="W839" s="414"/>
      <c r="X839" s="414"/>
      <c r="Y839" s="414"/>
      <c r="Z839" s="414"/>
      <c r="AA839" s="414"/>
      <c r="AB839" s="414"/>
    </row>
    <row r="840" spans="1:28" ht="14.25" customHeight="1" x14ac:dyDescent="0.25">
      <c r="A840" s="414"/>
      <c r="B840" s="414"/>
      <c r="C840" s="414"/>
      <c r="D840" s="414"/>
      <c r="E840" s="414"/>
      <c r="F840" s="414"/>
      <c r="G840" s="414"/>
      <c r="H840" s="418"/>
      <c r="I840" s="419"/>
      <c r="J840" s="418"/>
      <c r="K840" s="418"/>
      <c r="L840" s="418"/>
      <c r="M840" s="418"/>
      <c r="N840" s="418"/>
      <c r="O840" s="418"/>
      <c r="P840" s="418"/>
      <c r="Q840" s="418"/>
      <c r="R840" s="418"/>
      <c r="S840" s="418"/>
      <c r="T840" s="418"/>
      <c r="U840" s="418"/>
      <c r="V840" s="414"/>
      <c r="W840" s="414"/>
      <c r="X840" s="414"/>
      <c r="Y840" s="414"/>
      <c r="Z840" s="414"/>
      <c r="AA840" s="414"/>
      <c r="AB840" s="414"/>
    </row>
    <row r="841" spans="1:28" ht="14.25" customHeight="1" x14ac:dyDescent="0.25">
      <c r="A841" s="414"/>
      <c r="B841" s="414"/>
      <c r="C841" s="414"/>
      <c r="D841" s="414"/>
      <c r="E841" s="414"/>
      <c r="F841" s="414"/>
      <c r="G841" s="414"/>
      <c r="H841" s="418"/>
      <c r="I841" s="419"/>
      <c r="J841" s="418"/>
      <c r="K841" s="418"/>
      <c r="L841" s="418"/>
      <c r="M841" s="418"/>
      <c r="N841" s="418"/>
      <c r="O841" s="418"/>
      <c r="P841" s="418"/>
      <c r="Q841" s="418"/>
      <c r="R841" s="418"/>
      <c r="S841" s="418"/>
      <c r="T841" s="418"/>
      <c r="U841" s="418"/>
      <c r="V841" s="414"/>
      <c r="W841" s="414"/>
      <c r="X841" s="414"/>
      <c r="Y841" s="414"/>
      <c r="Z841" s="414"/>
      <c r="AA841" s="414"/>
      <c r="AB841" s="414"/>
    </row>
    <row r="842" spans="1:28" ht="14.25" customHeight="1" x14ac:dyDescent="0.25">
      <c r="A842" s="414"/>
      <c r="B842" s="414"/>
      <c r="C842" s="414"/>
      <c r="D842" s="414"/>
      <c r="E842" s="414"/>
      <c r="F842" s="414"/>
      <c r="G842" s="414"/>
      <c r="H842" s="418"/>
      <c r="I842" s="419"/>
      <c r="J842" s="418"/>
      <c r="K842" s="418"/>
      <c r="L842" s="418"/>
      <c r="M842" s="418"/>
      <c r="N842" s="418"/>
      <c r="O842" s="418"/>
      <c r="P842" s="418"/>
      <c r="Q842" s="418"/>
      <c r="R842" s="418"/>
      <c r="S842" s="418"/>
      <c r="T842" s="418"/>
      <c r="U842" s="418"/>
      <c r="V842" s="414"/>
      <c r="W842" s="414"/>
      <c r="X842" s="414"/>
      <c r="Y842" s="414"/>
      <c r="Z842" s="414"/>
      <c r="AA842" s="414"/>
      <c r="AB842" s="414"/>
    </row>
    <row r="843" spans="1:28" ht="14.25" customHeight="1" x14ac:dyDescent="0.25">
      <c r="A843" s="414"/>
      <c r="B843" s="414"/>
      <c r="C843" s="414"/>
      <c r="D843" s="414"/>
      <c r="E843" s="414"/>
      <c r="F843" s="414"/>
      <c r="G843" s="414"/>
      <c r="H843" s="418"/>
      <c r="I843" s="419"/>
      <c r="J843" s="418"/>
      <c r="K843" s="418"/>
      <c r="L843" s="418"/>
      <c r="M843" s="418"/>
      <c r="N843" s="418"/>
      <c r="O843" s="418"/>
      <c r="P843" s="418"/>
      <c r="Q843" s="418"/>
      <c r="R843" s="418"/>
      <c r="S843" s="418"/>
      <c r="T843" s="418"/>
      <c r="U843" s="418"/>
      <c r="V843" s="414"/>
      <c r="W843" s="414"/>
      <c r="X843" s="414"/>
      <c r="Y843" s="414"/>
      <c r="Z843" s="414"/>
      <c r="AA843" s="414"/>
      <c r="AB843" s="414"/>
    </row>
    <row r="844" spans="1:28" ht="14.25" customHeight="1" x14ac:dyDescent="0.25">
      <c r="A844" s="414"/>
      <c r="B844" s="414"/>
      <c r="C844" s="414"/>
      <c r="D844" s="414"/>
      <c r="E844" s="414"/>
      <c r="F844" s="414"/>
      <c r="G844" s="414"/>
      <c r="H844" s="418"/>
      <c r="I844" s="419"/>
      <c r="J844" s="418"/>
      <c r="K844" s="418"/>
      <c r="L844" s="418"/>
      <c r="M844" s="418"/>
      <c r="N844" s="418"/>
      <c r="O844" s="418"/>
      <c r="P844" s="418"/>
      <c r="Q844" s="418"/>
      <c r="R844" s="418"/>
      <c r="S844" s="418"/>
      <c r="T844" s="418"/>
      <c r="U844" s="418"/>
      <c r="V844" s="414"/>
      <c r="W844" s="414"/>
      <c r="X844" s="414"/>
      <c r="Y844" s="414"/>
      <c r="Z844" s="414"/>
      <c r="AA844" s="414"/>
      <c r="AB844" s="414"/>
    </row>
    <row r="845" spans="1:28" ht="14.25" customHeight="1" x14ac:dyDescent="0.25">
      <c r="A845" s="414"/>
      <c r="B845" s="414"/>
      <c r="C845" s="414"/>
      <c r="D845" s="414"/>
      <c r="E845" s="414"/>
      <c r="F845" s="414"/>
      <c r="G845" s="414"/>
      <c r="H845" s="418"/>
      <c r="I845" s="419"/>
      <c r="J845" s="418"/>
      <c r="K845" s="418"/>
      <c r="L845" s="418"/>
      <c r="M845" s="418"/>
      <c r="N845" s="418"/>
      <c r="O845" s="418"/>
      <c r="P845" s="418"/>
      <c r="Q845" s="418"/>
      <c r="R845" s="418"/>
      <c r="S845" s="418"/>
      <c r="T845" s="418"/>
      <c r="U845" s="418"/>
      <c r="V845" s="414"/>
      <c r="W845" s="414"/>
      <c r="X845" s="414"/>
      <c r="Y845" s="414"/>
      <c r="Z845" s="414"/>
      <c r="AA845" s="414"/>
      <c r="AB845" s="414"/>
    </row>
    <row r="846" spans="1:28" ht="14.25" customHeight="1" x14ac:dyDescent="0.25">
      <c r="A846" s="414"/>
      <c r="B846" s="414"/>
      <c r="C846" s="414"/>
      <c r="D846" s="414"/>
      <c r="E846" s="414"/>
      <c r="F846" s="414"/>
      <c r="G846" s="414"/>
      <c r="H846" s="418"/>
      <c r="I846" s="419"/>
      <c r="J846" s="418"/>
      <c r="K846" s="418"/>
      <c r="L846" s="418"/>
      <c r="M846" s="418"/>
      <c r="N846" s="418"/>
      <c r="O846" s="418"/>
      <c r="P846" s="418"/>
      <c r="Q846" s="418"/>
      <c r="R846" s="418"/>
      <c r="S846" s="418"/>
      <c r="T846" s="418"/>
      <c r="U846" s="418"/>
      <c r="V846" s="414"/>
      <c r="W846" s="414"/>
      <c r="X846" s="414"/>
      <c r="Y846" s="414"/>
      <c r="Z846" s="414"/>
      <c r="AA846" s="414"/>
      <c r="AB846" s="414"/>
    </row>
    <row r="847" spans="1:28" ht="14.25" customHeight="1" x14ac:dyDescent="0.25">
      <c r="A847" s="414"/>
      <c r="B847" s="414"/>
      <c r="C847" s="414"/>
      <c r="D847" s="414"/>
      <c r="E847" s="414"/>
      <c r="F847" s="414"/>
      <c r="G847" s="414"/>
      <c r="H847" s="418"/>
      <c r="I847" s="419"/>
      <c r="J847" s="418"/>
      <c r="K847" s="418"/>
      <c r="L847" s="418"/>
      <c r="M847" s="418"/>
      <c r="N847" s="418"/>
      <c r="O847" s="418"/>
      <c r="P847" s="418"/>
      <c r="Q847" s="418"/>
      <c r="R847" s="418"/>
      <c r="S847" s="418"/>
      <c r="T847" s="418"/>
      <c r="U847" s="418"/>
      <c r="V847" s="414"/>
      <c r="W847" s="414"/>
      <c r="X847" s="414"/>
      <c r="Y847" s="414"/>
      <c r="Z847" s="414"/>
      <c r="AA847" s="414"/>
      <c r="AB847" s="414"/>
    </row>
    <row r="848" spans="1:28" ht="14.25" customHeight="1" x14ac:dyDescent="0.25">
      <c r="A848" s="414"/>
      <c r="B848" s="414"/>
      <c r="C848" s="414"/>
      <c r="D848" s="414"/>
      <c r="E848" s="414"/>
      <c r="F848" s="414"/>
      <c r="G848" s="414"/>
      <c r="H848" s="418"/>
      <c r="I848" s="419"/>
      <c r="J848" s="418"/>
      <c r="K848" s="418"/>
      <c r="L848" s="418"/>
      <c r="M848" s="418"/>
      <c r="N848" s="418"/>
      <c r="O848" s="418"/>
      <c r="P848" s="418"/>
      <c r="Q848" s="418"/>
      <c r="R848" s="418"/>
      <c r="S848" s="418"/>
      <c r="T848" s="418"/>
      <c r="U848" s="418"/>
      <c r="V848" s="414"/>
      <c r="W848" s="414"/>
      <c r="X848" s="414"/>
      <c r="Y848" s="414"/>
      <c r="Z848" s="414"/>
      <c r="AA848" s="414"/>
      <c r="AB848" s="414"/>
    </row>
    <row r="849" spans="1:28" ht="14.25" customHeight="1" x14ac:dyDescent="0.25">
      <c r="A849" s="414"/>
      <c r="B849" s="414"/>
      <c r="C849" s="414"/>
      <c r="D849" s="414"/>
      <c r="E849" s="414"/>
      <c r="F849" s="414"/>
      <c r="G849" s="414"/>
      <c r="H849" s="418"/>
      <c r="I849" s="419"/>
      <c r="J849" s="418"/>
      <c r="K849" s="418"/>
      <c r="L849" s="418"/>
      <c r="M849" s="418"/>
      <c r="N849" s="418"/>
      <c r="O849" s="418"/>
      <c r="P849" s="418"/>
      <c r="Q849" s="418"/>
      <c r="R849" s="418"/>
      <c r="S849" s="418"/>
      <c r="T849" s="418"/>
      <c r="U849" s="418"/>
      <c r="V849" s="414"/>
      <c r="W849" s="414"/>
      <c r="X849" s="414"/>
      <c r="Y849" s="414"/>
      <c r="Z849" s="414"/>
      <c r="AA849" s="414"/>
      <c r="AB849" s="414"/>
    </row>
    <row r="850" spans="1:28" ht="14.25" customHeight="1" x14ac:dyDescent="0.25">
      <c r="A850" s="414"/>
      <c r="B850" s="414"/>
      <c r="C850" s="414"/>
      <c r="D850" s="414"/>
      <c r="E850" s="414"/>
      <c r="F850" s="414"/>
      <c r="G850" s="414"/>
      <c r="H850" s="418"/>
      <c r="I850" s="419"/>
      <c r="J850" s="418"/>
      <c r="K850" s="418"/>
      <c r="L850" s="418"/>
      <c r="M850" s="418"/>
      <c r="N850" s="418"/>
      <c r="O850" s="418"/>
      <c r="P850" s="418"/>
      <c r="Q850" s="418"/>
      <c r="R850" s="418"/>
      <c r="S850" s="418"/>
      <c r="T850" s="418"/>
      <c r="U850" s="418"/>
      <c r="V850" s="414"/>
      <c r="W850" s="414"/>
      <c r="X850" s="414"/>
      <c r="Y850" s="414"/>
      <c r="Z850" s="414"/>
      <c r="AA850" s="414"/>
      <c r="AB850" s="414"/>
    </row>
    <row r="851" spans="1:28" ht="14.25" customHeight="1" x14ac:dyDescent="0.25">
      <c r="A851" s="414"/>
      <c r="B851" s="414"/>
      <c r="C851" s="414"/>
      <c r="D851" s="414"/>
      <c r="E851" s="414"/>
      <c r="F851" s="414"/>
      <c r="G851" s="414"/>
      <c r="H851" s="418"/>
      <c r="I851" s="419"/>
      <c r="J851" s="418"/>
      <c r="K851" s="418"/>
      <c r="L851" s="418"/>
      <c r="M851" s="418"/>
      <c r="N851" s="418"/>
      <c r="O851" s="418"/>
      <c r="P851" s="418"/>
      <c r="Q851" s="418"/>
      <c r="R851" s="418"/>
      <c r="S851" s="418"/>
      <c r="T851" s="418"/>
      <c r="U851" s="418"/>
      <c r="V851" s="414"/>
      <c r="W851" s="414"/>
      <c r="X851" s="414"/>
      <c r="Y851" s="414"/>
      <c r="Z851" s="414"/>
      <c r="AA851" s="414"/>
      <c r="AB851" s="414"/>
    </row>
    <row r="852" spans="1:28" ht="14.25" customHeight="1" x14ac:dyDescent="0.25">
      <c r="A852" s="414"/>
      <c r="B852" s="414"/>
      <c r="C852" s="414"/>
      <c r="D852" s="414"/>
      <c r="E852" s="414"/>
      <c r="F852" s="414"/>
      <c r="G852" s="414"/>
      <c r="H852" s="418"/>
      <c r="I852" s="419"/>
      <c r="J852" s="418"/>
      <c r="K852" s="418"/>
      <c r="L852" s="418"/>
      <c r="M852" s="418"/>
      <c r="N852" s="418"/>
      <c r="O852" s="418"/>
      <c r="P852" s="418"/>
      <c r="Q852" s="418"/>
      <c r="R852" s="418"/>
      <c r="S852" s="418"/>
      <c r="T852" s="418"/>
      <c r="U852" s="418"/>
      <c r="V852" s="414"/>
      <c r="W852" s="414"/>
      <c r="X852" s="414"/>
      <c r="Y852" s="414"/>
      <c r="Z852" s="414"/>
      <c r="AA852" s="414"/>
      <c r="AB852" s="414"/>
    </row>
    <row r="853" spans="1:28" ht="14.25" customHeight="1" x14ac:dyDescent="0.25">
      <c r="A853" s="414"/>
      <c r="B853" s="414"/>
      <c r="C853" s="414"/>
      <c r="D853" s="414"/>
      <c r="E853" s="414"/>
      <c r="F853" s="414"/>
      <c r="G853" s="414"/>
      <c r="H853" s="418"/>
      <c r="I853" s="419"/>
      <c r="J853" s="418"/>
      <c r="K853" s="418"/>
      <c r="L853" s="418"/>
      <c r="M853" s="418"/>
      <c r="N853" s="418"/>
      <c r="O853" s="418"/>
      <c r="P853" s="418"/>
      <c r="Q853" s="418"/>
      <c r="R853" s="418"/>
      <c r="S853" s="418"/>
      <c r="T853" s="418"/>
      <c r="U853" s="418"/>
      <c r="V853" s="414"/>
      <c r="W853" s="414"/>
      <c r="X853" s="414"/>
      <c r="Y853" s="414"/>
      <c r="Z853" s="414"/>
      <c r="AA853" s="414"/>
      <c r="AB853" s="414"/>
    </row>
    <row r="854" spans="1:28" ht="14.25" customHeight="1" x14ac:dyDescent="0.25">
      <c r="A854" s="414"/>
      <c r="B854" s="414"/>
      <c r="C854" s="414"/>
      <c r="D854" s="414"/>
      <c r="E854" s="414"/>
      <c r="F854" s="414"/>
      <c r="G854" s="414"/>
      <c r="H854" s="418"/>
      <c r="I854" s="419"/>
      <c r="J854" s="418"/>
      <c r="K854" s="418"/>
      <c r="L854" s="418"/>
      <c r="M854" s="418"/>
      <c r="N854" s="418"/>
      <c r="O854" s="418"/>
      <c r="P854" s="418"/>
      <c r="Q854" s="418"/>
      <c r="R854" s="418"/>
      <c r="S854" s="418"/>
      <c r="T854" s="418"/>
      <c r="U854" s="418"/>
      <c r="V854" s="414"/>
      <c r="W854" s="414"/>
      <c r="X854" s="414"/>
      <c r="Y854" s="414"/>
      <c r="Z854" s="414"/>
      <c r="AA854" s="414"/>
      <c r="AB854" s="414"/>
    </row>
    <row r="855" spans="1:28" ht="14.25" customHeight="1" x14ac:dyDescent="0.25">
      <c r="A855" s="414"/>
      <c r="B855" s="414"/>
      <c r="C855" s="414"/>
      <c r="D855" s="414"/>
      <c r="E855" s="414"/>
      <c r="F855" s="414"/>
      <c r="G855" s="414"/>
      <c r="H855" s="418"/>
      <c r="I855" s="419"/>
      <c r="J855" s="418"/>
      <c r="K855" s="418"/>
      <c r="L855" s="418"/>
      <c r="M855" s="418"/>
      <c r="N855" s="418"/>
      <c r="O855" s="418"/>
      <c r="P855" s="418"/>
      <c r="Q855" s="418"/>
      <c r="R855" s="418"/>
      <c r="S855" s="418"/>
      <c r="T855" s="418"/>
      <c r="U855" s="418"/>
      <c r="V855" s="414"/>
      <c r="W855" s="414"/>
      <c r="X855" s="414"/>
      <c r="Y855" s="414"/>
      <c r="Z855" s="414"/>
      <c r="AA855" s="414"/>
      <c r="AB855" s="414"/>
    </row>
    <row r="856" spans="1:28" ht="14.25" customHeight="1" x14ac:dyDescent="0.25">
      <c r="A856" s="414"/>
      <c r="B856" s="414"/>
      <c r="C856" s="414"/>
      <c r="D856" s="414"/>
      <c r="E856" s="414"/>
      <c r="F856" s="414"/>
      <c r="G856" s="414"/>
      <c r="H856" s="418"/>
      <c r="I856" s="419"/>
      <c r="J856" s="418"/>
      <c r="K856" s="418"/>
      <c r="L856" s="418"/>
      <c r="M856" s="418"/>
      <c r="N856" s="418"/>
      <c r="O856" s="418"/>
      <c r="P856" s="418"/>
      <c r="Q856" s="418"/>
      <c r="R856" s="418"/>
      <c r="S856" s="418"/>
      <c r="T856" s="418"/>
      <c r="U856" s="418"/>
      <c r="V856" s="414"/>
      <c r="W856" s="414"/>
      <c r="X856" s="414"/>
      <c r="Y856" s="414"/>
      <c r="Z856" s="414"/>
      <c r="AA856" s="414"/>
      <c r="AB856" s="414"/>
    </row>
    <row r="857" spans="1:28" ht="14.25" customHeight="1" x14ac:dyDescent="0.25">
      <c r="A857" s="414"/>
      <c r="B857" s="414"/>
      <c r="C857" s="414"/>
      <c r="D857" s="414"/>
      <c r="E857" s="414"/>
      <c r="F857" s="414"/>
      <c r="G857" s="414"/>
      <c r="H857" s="418"/>
      <c r="I857" s="419"/>
      <c r="J857" s="418"/>
      <c r="K857" s="418"/>
      <c r="L857" s="418"/>
      <c r="M857" s="418"/>
      <c r="N857" s="418"/>
      <c r="O857" s="418"/>
      <c r="P857" s="418"/>
      <c r="Q857" s="418"/>
      <c r="R857" s="418"/>
      <c r="S857" s="418"/>
      <c r="T857" s="418"/>
      <c r="U857" s="418"/>
      <c r="V857" s="414"/>
      <c r="W857" s="414"/>
      <c r="X857" s="414"/>
      <c r="Y857" s="414"/>
      <c r="Z857" s="414"/>
      <c r="AA857" s="414"/>
      <c r="AB857" s="414"/>
    </row>
    <row r="858" spans="1:28" ht="14.25" customHeight="1" x14ac:dyDescent="0.25">
      <c r="A858" s="414"/>
      <c r="B858" s="414"/>
      <c r="C858" s="414"/>
      <c r="D858" s="414"/>
      <c r="E858" s="414"/>
      <c r="F858" s="414"/>
      <c r="G858" s="414"/>
      <c r="H858" s="418"/>
      <c r="I858" s="419"/>
      <c r="J858" s="418"/>
      <c r="K858" s="418"/>
      <c r="L858" s="418"/>
      <c r="M858" s="418"/>
      <c r="N858" s="418"/>
      <c r="O858" s="418"/>
      <c r="P858" s="418"/>
      <c r="Q858" s="418"/>
      <c r="R858" s="418"/>
      <c r="S858" s="418"/>
      <c r="T858" s="418"/>
      <c r="U858" s="418"/>
      <c r="V858" s="414"/>
      <c r="W858" s="414"/>
      <c r="X858" s="414"/>
      <c r="Y858" s="414"/>
      <c r="Z858" s="414"/>
      <c r="AA858" s="414"/>
      <c r="AB858" s="414"/>
    </row>
    <row r="859" spans="1:28" ht="14.25" customHeight="1" x14ac:dyDescent="0.25">
      <c r="A859" s="414"/>
      <c r="B859" s="414"/>
      <c r="C859" s="414"/>
      <c r="D859" s="414"/>
      <c r="E859" s="414"/>
      <c r="F859" s="414"/>
      <c r="G859" s="414"/>
      <c r="H859" s="418"/>
      <c r="I859" s="419"/>
      <c r="J859" s="418"/>
      <c r="K859" s="418"/>
      <c r="L859" s="418"/>
      <c r="M859" s="418"/>
      <c r="N859" s="418"/>
      <c r="O859" s="418"/>
      <c r="P859" s="418"/>
      <c r="Q859" s="418"/>
      <c r="R859" s="418"/>
      <c r="S859" s="418"/>
      <c r="T859" s="418"/>
      <c r="U859" s="418"/>
      <c r="V859" s="414"/>
      <c r="W859" s="414"/>
      <c r="X859" s="414"/>
      <c r="Y859" s="414"/>
      <c r="Z859" s="414"/>
      <c r="AA859" s="414"/>
      <c r="AB859" s="414"/>
    </row>
    <row r="860" spans="1:28" ht="14.25" customHeight="1" x14ac:dyDescent="0.25">
      <c r="A860" s="414"/>
      <c r="B860" s="414"/>
      <c r="C860" s="414"/>
      <c r="D860" s="414"/>
      <c r="E860" s="414"/>
      <c r="F860" s="414"/>
      <c r="G860" s="414"/>
      <c r="H860" s="418"/>
      <c r="I860" s="419"/>
      <c r="J860" s="418"/>
      <c r="K860" s="418"/>
      <c r="L860" s="418"/>
      <c r="M860" s="418"/>
      <c r="N860" s="418"/>
      <c r="O860" s="418"/>
      <c r="P860" s="418"/>
      <c r="Q860" s="418"/>
      <c r="R860" s="418"/>
      <c r="S860" s="418"/>
      <c r="T860" s="418"/>
      <c r="U860" s="418"/>
      <c r="V860" s="414"/>
      <c r="W860" s="414"/>
      <c r="X860" s="414"/>
      <c r="Y860" s="414"/>
      <c r="Z860" s="414"/>
      <c r="AA860" s="414"/>
      <c r="AB860" s="414"/>
    </row>
    <row r="861" spans="1:28" ht="14.25" customHeight="1" x14ac:dyDescent="0.25">
      <c r="A861" s="414"/>
      <c r="B861" s="414"/>
      <c r="C861" s="414"/>
      <c r="D861" s="414"/>
      <c r="E861" s="414"/>
      <c r="F861" s="414"/>
      <c r="G861" s="414"/>
      <c r="H861" s="418"/>
      <c r="I861" s="419"/>
      <c r="J861" s="418"/>
      <c r="K861" s="418"/>
      <c r="L861" s="418"/>
      <c r="M861" s="418"/>
      <c r="N861" s="418"/>
      <c r="O861" s="418"/>
      <c r="P861" s="418"/>
      <c r="Q861" s="418"/>
      <c r="R861" s="418"/>
      <c r="S861" s="418"/>
      <c r="T861" s="418"/>
      <c r="U861" s="418"/>
      <c r="V861" s="414"/>
      <c r="W861" s="414"/>
      <c r="X861" s="414"/>
      <c r="Y861" s="414"/>
      <c r="Z861" s="414"/>
      <c r="AA861" s="414"/>
      <c r="AB861" s="414"/>
    </row>
    <row r="862" spans="1:28" ht="14.25" customHeight="1" x14ac:dyDescent="0.25">
      <c r="A862" s="414"/>
      <c r="B862" s="414"/>
      <c r="C862" s="414"/>
      <c r="D862" s="414"/>
      <c r="E862" s="414"/>
      <c r="F862" s="414"/>
      <c r="G862" s="414"/>
      <c r="H862" s="418"/>
      <c r="I862" s="419"/>
      <c r="J862" s="418"/>
      <c r="K862" s="418"/>
      <c r="L862" s="418"/>
      <c r="M862" s="418"/>
      <c r="N862" s="418"/>
      <c r="O862" s="418"/>
      <c r="P862" s="418"/>
      <c r="Q862" s="418"/>
      <c r="R862" s="418"/>
      <c r="S862" s="418"/>
      <c r="T862" s="418"/>
      <c r="U862" s="418"/>
      <c r="V862" s="414"/>
      <c r="W862" s="414"/>
      <c r="X862" s="414"/>
      <c r="Y862" s="414"/>
      <c r="Z862" s="414"/>
      <c r="AA862" s="414"/>
      <c r="AB862" s="414"/>
    </row>
    <row r="863" spans="1:28" ht="14.25" customHeight="1" x14ac:dyDescent="0.25">
      <c r="A863" s="414"/>
      <c r="B863" s="414"/>
      <c r="C863" s="414"/>
      <c r="D863" s="414"/>
      <c r="E863" s="414"/>
      <c r="F863" s="414"/>
      <c r="G863" s="414"/>
      <c r="H863" s="418"/>
      <c r="I863" s="419"/>
      <c r="J863" s="418"/>
      <c r="K863" s="418"/>
      <c r="L863" s="418"/>
      <c r="M863" s="418"/>
      <c r="N863" s="418"/>
      <c r="O863" s="418"/>
      <c r="P863" s="418"/>
      <c r="Q863" s="418"/>
      <c r="R863" s="418"/>
      <c r="S863" s="418"/>
      <c r="T863" s="418"/>
      <c r="U863" s="418"/>
      <c r="V863" s="414"/>
      <c r="W863" s="414"/>
      <c r="X863" s="414"/>
      <c r="Y863" s="414"/>
      <c r="Z863" s="414"/>
      <c r="AA863" s="414"/>
      <c r="AB863" s="414"/>
    </row>
    <row r="864" spans="1:28" ht="14.25" customHeight="1" x14ac:dyDescent="0.25">
      <c r="A864" s="414"/>
      <c r="B864" s="414"/>
      <c r="C864" s="414"/>
      <c r="D864" s="414"/>
      <c r="E864" s="414"/>
      <c r="F864" s="414"/>
      <c r="G864" s="414"/>
      <c r="H864" s="418"/>
      <c r="I864" s="419"/>
      <c r="J864" s="418"/>
      <c r="K864" s="418"/>
      <c r="L864" s="418"/>
      <c r="M864" s="418"/>
      <c r="N864" s="418"/>
      <c r="O864" s="418"/>
      <c r="P864" s="418"/>
      <c r="Q864" s="418"/>
      <c r="R864" s="418"/>
      <c r="S864" s="418"/>
      <c r="T864" s="418"/>
      <c r="U864" s="418"/>
      <c r="V864" s="414"/>
      <c r="W864" s="414"/>
      <c r="X864" s="414"/>
      <c r="Y864" s="414"/>
      <c r="Z864" s="414"/>
      <c r="AA864" s="414"/>
      <c r="AB864" s="414"/>
    </row>
    <row r="865" spans="1:28" ht="14.25" customHeight="1" x14ac:dyDescent="0.25">
      <c r="A865" s="414"/>
      <c r="B865" s="414"/>
      <c r="C865" s="414"/>
      <c r="D865" s="414"/>
      <c r="E865" s="414"/>
      <c r="F865" s="414"/>
      <c r="G865" s="414"/>
      <c r="H865" s="418"/>
      <c r="I865" s="419"/>
      <c r="J865" s="418"/>
      <c r="K865" s="418"/>
      <c r="L865" s="418"/>
      <c r="M865" s="418"/>
      <c r="N865" s="418"/>
      <c r="O865" s="418"/>
      <c r="P865" s="418"/>
      <c r="Q865" s="418"/>
      <c r="R865" s="418"/>
      <c r="S865" s="418"/>
      <c r="T865" s="418"/>
      <c r="U865" s="418"/>
      <c r="V865" s="414"/>
      <c r="W865" s="414"/>
      <c r="X865" s="414"/>
      <c r="Y865" s="414"/>
      <c r="Z865" s="414"/>
      <c r="AA865" s="414"/>
      <c r="AB865" s="414"/>
    </row>
    <row r="866" spans="1:28" ht="14.25" customHeight="1" x14ac:dyDescent="0.25">
      <c r="A866" s="414"/>
      <c r="B866" s="414"/>
      <c r="C866" s="414"/>
      <c r="D866" s="414"/>
      <c r="E866" s="414"/>
      <c r="F866" s="414"/>
      <c r="G866" s="414"/>
      <c r="H866" s="418"/>
      <c r="I866" s="419"/>
      <c r="J866" s="418"/>
      <c r="K866" s="418"/>
      <c r="L866" s="418"/>
      <c r="M866" s="418"/>
      <c r="N866" s="418"/>
      <c r="O866" s="418"/>
      <c r="P866" s="418"/>
      <c r="Q866" s="418"/>
      <c r="R866" s="418"/>
      <c r="S866" s="418"/>
      <c r="T866" s="418"/>
      <c r="U866" s="418"/>
      <c r="V866" s="414"/>
      <c r="W866" s="414"/>
      <c r="X866" s="414"/>
      <c r="Y866" s="414"/>
      <c r="Z866" s="414"/>
      <c r="AA866" s="414"/>
      <c r="AB866" s="414"/>
    </row>
    <row r="867" spans="1:28" ht="14.25" customHeight="1" x14ac:dyDescent="0.25">
      <c r="A867" s="414"/>
      <c r="B867" s="414"/>
      <c r="C867" s="414"/>
      <c r="D867" s="414"/>
      <c r="E867" s="414"/>
      <c r="F867" s="414"/>
      <c r="G867" s="414"/>
      <c r="H867" s="418"/>
      <c r="I867" s="419"/>
      <c r="J867" s="418"/>
      <c r="K867" s="418"/>
      <c r="L867" s="418"/>
      <c r="M867" s="418"/>
      <c r="N867" s="418"/>
      <c r="O867" s="418"/>
      <c r="P867" s="418"/>
      <c r="Q867" s="418"/>
      <c r="R867" s="418"/>
      <c r="S867" s="418"/>
      <c r="T867" s="418"/>
      <c r="U867" s="418"/>
      <c r="V867" s="414"/>
      <c r="W867" s="414"/>
      <c r="X867" s="414"/>
      <c r="Y867" s="414"/>
      <c r="Z867" s="414"/>
      <c r="AA867" s="414"/>
      <c r="AB867" s="414"/>
    </row>
    <row r="868" spans="1:28" ht="14.25" customHeight="1" x14ac:dyDescent="0.25">
      <c r="A868" s="414"/>
      <c r="B868" s="414"/>
      <c r="C868" s="414"/>
      <c r="D868" s="414"/>
      <c r="E868" s="414"/>
      <c r="F868" s="414"/>
      <c r="G868" s="414"/>
      <c r="H868" s="418"/>
      <c r="I868" s="419"/>
      <c r="J868" s="418"/>
      <c r="K868" s="418"/>
      <c r="L868" s="418"/>
      <c r="M868" s="418"/>
      <c r="N868" s="418"/>
      <c r="O868" s="418"/>
      <c r="P868" s="418"/>
      <c r="Q868" s="418"/>
      <c r="R868" s="418"/>
      <c r="S868" s="418"/>
      <c r="T868" s="418"/>
      <c r="U868" s="418"/>
      <c r="V868" s="414"/>
      <c r="W868" s="414"/>
      <c r="X868" s="414"/>
      <c r="Y868" s="414"/>
      <c r="Z868" s="414"/>
      <c r="AA868" s="414"/>
      <c r="AB868" s="414"/>
    </row>
    <row r="869" spans="1:28" ht="14.25" customHeight="1" x14ac:dyDescent="0.25">
      <c r="A869" s="414"/>
      <c r="B869" s="414"/>
      <c r="C869" s="414"/>
      <c r="D869" s="414"/>
      <c r="E869" s="414"/>
      <c r="F869" s="414"/>
      <c r="G869" s="414"/>
      <c r="H869" s="418"/>
      <c r="I869" s="419"/>
      <c r="J869" s="418"/>
      <c r="K869" s="418"/>
      <c r="L869" s="418"/>
      <c r="M869" s="418"/>
      <c r="N869" s="418"/>
      <c r="O869" s="418"/>
      <c r="P869" s="418"/>
      <c r="Q869" s="418"/>
      <c r="R869" s="418"/>
      <c r="S869" s="418"/>
      <c r="T869" s="418"/>
      <c r="U869" s="418"/>
      <c r="V869" s="414"/>
      <c r="W869" s="414"/>
      <c r="X869" s="414"/>
      <c r="Y869" s="414"/>
      <c r="Z869" s="414"/>
      <c r="AA869" s="414"/>
      <c r="AB869" s="414"/>
    </row>
    <row r="870" spans="1:28" ht="14.25" customHeight="1" x14ac:dyDescent="0.25">
      <c r="A870" s="414"/>
      <c r="B870" s="414"/>
      <c r="C870" s="414"/>
      <c r="D870" s="414"/>
      <c r="E870" s="414"/>
      <c r="F870" s="414"/>
      <c r="G870" s="414"/>
      <c r="H870" s="418"/>
      <c r="I870" s="419"/>
      <c r="J870" s="418"/>
      <c r="K870" s="418"/>
      <c r="L870" s="418"/>
      <c r="M870" s="418"/>
      <c r="N870" s="418"/>
      <c r="O870" s="418"/>
      <c r="P870" s="418"/>
      <c r="Q870" s="418"/>
      <c r="R870" s="418"/>
      <c r="S870" s="418"/>
      <c r="T870" s="418"/>
      <c r="U870" s="418"/>
      <c r="V870" s="414"/>
      <c r="W870" s="414"/>
      <c r="X870" s="414"/>
      <c r="Y870" s="414"/>
      <c r="Z870" s="414"/>
      <c r="AA870" s="414"/>
      <c r="AB870" s="414"/>
    </row>
    <row r="871" spans="1:28" ht="14.25" customHeight="1" x14ac:dyDescent="0.25">
      <c r="A871" s="414"/>
      <c r="B871" s="414"/>
      <c r="C871" s="414"/>
      <c r="D871" s="414"/>
      <c r="E871" s="414"/>
      <c r="F871" s="414"/>
      <c r="G871" s="414"/>
      <c r="H871" s="418"/>
      <c r="I871" s="419"/>
      <c r="J871" s="418"/>
      <c r="K871" s="418"/>
      <c r="L871" s="418"/>
      <c r="M871" s="418"/>
      <c r="N871" s="418"/>
      <c r="O871" s="418"/>
      <c r="P871" s="418"/>
      <c r="Q871" s="418"/>
      <c r="R871" s="418"/>
      <c r="S871" s="418"/>
      <c r="T871" s="418"/>
      <c r="U871" s="418"/>
      <c r="V871" s="414"/>
      <c r="W871" s="414"/>
      <c r="X871" s="414"/>
      <c r="Y871" s="414"/>
      <c r="Z871" s="414"/>
      <c r="AA871" s="414"/>
      <c r="AB871" s="414"/>
    </row>
    <row r="872" spans="1:28" ht="14.25" customHeight="1" x14ac:dyDescent="0.25">
      <c r="A872" s="414"/>
      <c r="B872" s="414"/>
      <c r="C872" s="414"/>
      <c r="D872" s="414"/>
      <c r="E872" s="414"/>
      <c r="F872" s="414"/>
      <c r="G872" s="414"/>
      <c r="H872" s="418"/>
      <c r="I872" s="419"/>
      <c r="J872" s="418"/>
      <c r="K872" s="418"/>
      <c r="L872" s="418"/>
      <c r="M872" s="418"/>
      <c r="N872" s="418"/>
      <c r="O872" s="418"/>
      <c r="P872" s="418"/>
      <c r="Q872" s="418"/>
      <c r="R872" s="418"/>
      <c r="S872" s="418"/>
      <c r="T872" s="418"/>
      <c r="U872" s="418"/>
      <c r="V872" s="414"/>
      <c r="W872" s="414"/>
      <c r="X872" s="414"/>
      <c r="Y872" s="414"/>
      <c r="Z872" s="414"/>
      <c r="AA872" s="414"/>
      <c r="AB872" s="414"/>
    </row>
    <row r="873" spans="1:28" ht="14.25" customHeight="1" x14ac:dyDescent="0.25">
      <c r="A873" s="414"/>
      <c r="B873" s="414"/>
      <c r="C873" s="414"/>
      <c r="D873" s="414"/>
      <c r="E873" s="414"/>
      <c r="F873" s="414"/>
      <c r="G873" s="414"/>
      <c r="H873" s="418"/>
      <c r="I873" s="419"/>
      <c r="J873" s="418"/>
      <c r="K873" s="418"/>
      <c r="L873" s="418"/>
      <c r="M873" s="418"/>
      <c r="N873" s="418"/>
      <c r="O873" s="418"/>
      <c r="P873" s="418"/>
      <c r="Q873" s="418"/>
      <c r="R873" s="418"/>
      <c r="S873" s="418"/>
      <c r="T873" s="418"/>
      <c r="U873" s="418"/>
      <c r="V873" s="414"/>
      <c r="W873" s="414"/>
      <c r="X873" s="414"/>
      <c r="Y873" s="414"/>
      <c r="Z873" s="414"/>
      <c r="AA873" s="414"/>
      <c r="AB873" s="414"/>
    </row>
    <row r="874" spans="1:28" ht="14.25" customHeight="1" x14ac:dyDescent="0.25">
      <c r="A874" s="414"/>
      <c r="B874" s="414"/>
      <c r="C874" s="414"/>
      <c r="D874" s="414"/>
      <c r="E874" s="414"/>
      <c r="F874" s="414"/>
      <c r="G874" s="414"/>
      <c r="H874" s="418"/>
      <c r="I874" s="419"/>
      <c r="J874" s="418"/>
      <c r="K874" s="418"/>
      <c r="L874" s="418"/>
      <c r="M874" s="418"/>
      <c r="N874" s="418"/>
      <c r="O874" s="418"/>
      <c r="P874" s="418"/>
      <c r="Q874" s="418"/>
      <c r="R874" s="418"/>
      <c r="S874" s="418"/>
      <c r="T874" s="418"/>
      <c r="U874" s="418"/>
      <c r="V874" s="414"/>
      <c r="W874" s="414"/>
      <c r="X874" s="414"/>
      <c r="Y874" s="414"/>
      <c r="Z874" s="414"/>
      <c r="AA874" s="414"/>
      <c r="AB874" s="414"/>
    </row>
    <row r="875" spans="1:28" ht="14.25" customHeight="1" x14ac:dyDescent="0.25">
      <c r="A875" s="414"/>
      <c r="B875" s="414"/>
      <c r="C875" s="414"/>
      <c r="D875" s="414"/>
      <c r="E875" s="414"/>
      <c r="F875" s="414"/>
      <c r="G875" s="414"/>
      <c r="H875" s="418"/>
      <c r="I875" s="419"/>
      <c r="J875" s="418"/>
      <c r="K875" s="418"/>
      <c r="L875" s="418"/>
      <c r="M875" s="418"/>
      <c r="N875" s="418"/>
      <c r="O875" s="418"/>
      <c r="P875" s="418"/>
      <c r="Q875" s="418"/>
      <c r="R875" s="418"/>
      <c r="S875" s="418"/>
      <c r="T875" s="418"/>
      <c r="U875" s="418"/>
      <c r="V875" s="414"/>
      <c r="W875" s="414"/>
      <c r="X875" s="414"/>
      <c r="Y875" s="414"/>
      <c r="Z875" s="414"/>
      <c r="AA875" s="414"/>
      <c r="AB875" s="414"/>
    </row>
    <row r="876" spans="1:28" ht="14.25" customHeight="1" x14ac:dyDescent="0.25">
      <c r="A876" s="414"/>
      <c r="B876" s="414"/>
      <c r="C876" s="414"/>
      <c r="D876" s="414"/>
      <c r="E876" s="414"/>
      <c r="F876" s="414"/>
      <c r="G876" s="414"/>
      <c r="H876" s="418"/>
      <c r="I876" s="419"/>
      <c r="J876" s="418"/>
      <c r="K876" s="418"/>
      <c r="L876" s="418"/>
      <c r="M876" s="418"/>
      <c r="N876" s="418"/>
      <c r="O876" s="418"/>
      <c r="P876" s="418"/>
      <c r="Q876" s="418"/>
      <c r="R876" s="418"/>
      <c r="S876" s="418"/>
      <c r="T876" s="418"/>
      <c r="U876" s="418"/>
      <c r="V876" s="414"/>
      <c r="W876" s="414"/>
      <c r="X876" s="414"/>
      <c r="Y876" s="414"/>
      <c r="Z876" s="414"/>
      <c r="AA876" s="414"/>
      <c r="AB876" s="414"/>
    </row>
    <row r="877" spans="1:28" ht="14.25" customHeight="1" x14ac:dyDescent="0.25">
      <c r="A877" s="414"/>
      <c r="B877" s="414"/>
      <c r="C877" s="414"/>
      <c r="D877" s="414"/>
      <c r="E877" s="414"/>
      <c r="F877" s="414"/>
      <c r="G877" s="414"/>
      <c r="H877" s="418"/>
      <c r="I877" s="419"/>
      <c r="J877" s="418"/>
      <c r="K877" s="418"/>
      <c r="L877" s="418"/>
      <c r="M877" s="418"/>
      <c r="N877" s="418"/>
      <c r="O877" s="418"/>
      <c r="P877" s="418"/>
      <c r="Q877" s="418"/>
      <c r="R877" s="418"/>
      <c r="S877" s="418"/>
      <c r="T877" s="418"/>
      <c r="U877" s="418"/>
      <c r="V877" s="414"/>
      <c r="W877" s="414"/>
      <c r="X877" s="414"/>
      <c r="Y877" s="414"/>
      <c r="Z877" s="414"/>
      <c r="AA877" s="414"/>
      <c r="AB877" s="414"/>
    </row>
    <row r="878" spans="1:28" ht="14.25" customHeight="1" x14ac:dyDescent="0.25">
      <c r="A878" s="414"/>
      <c r="B878" s="414"/>
      <c r="C878" s="414"/>
      <c r="D878" s="414"/>
      <c r="E878" s="414"/>
      <c r="F878" s="414"/>
      <c r="G878" s="414"/>
      <c r="H878" s="418"/>
      <c r="I878" s="419"/>
      <c r="J878" s="418"/>
      <c r="K878" s="418"/>
      <c r="L878" s="418"/>
      <c r="M878" s="418"/>
      <c r="N878" s="418"/>
      <c r="O878" s="418"/>
      <c r="P878" s="418"/>
      <c r="Q878" s="418"/>
      <c r="R878" s="418"/>
      <c r="S878" s="418"/>
      <c r="T878" s="418"/>
      <c r="U878" s="418"/>
      <c r="V878" s="414"/>
      <c r="W878" s="414"/>
      <c r="X878" s="414"/>
      <c r="Y878" s="414"/>
      <c r="Z878" s="414"/>
      <c r="AA878" s="414"/>
      <c r="AB878" s="414"/>
    </row>
    <row r="879" spans="1:28" ht="14.25" customHeight="1" x14ac:dyDescent="0.25">
      <c r="A879" s="414"/>
      <c r="B879" s="414"/>
      <c r="C879" s="414"/>
      <c r="D879" s="414"/>
      <c r="E879" s="414"/>
      <c r="F879" s="414"/>
      <c r="G879" s="414"/>
      <c r="H879" s="418"/>
      <c r="I879" s="419"/>
      <c r="J879" s="418"/>
      <c r="K879" s="418"/>
      <c r="L879" s="418"/>
      <c r="M879" s="418"/>
      <c r="N879" s="418"/>
      <c r="O879" s="418"/>
      <c r="P879" s="418"/>
      <c r="Q879" s="418"/>
      <c r="R879" s="418"/>
      <c r="S879" s="418"/>
      <c r="T879" s="418"/>
      <c r="U879" s="418"/>
      <c r="V879" s="414"/>
      <c r="W879" s="414"/>
      <c r="X879" s="414"/>
      <c r="Y879" s="414"/>
      <c r="Z879" s="414"/>
      <c r="AA879" s="414"/>
      <c r="AB879" s="414"/>
    </row>
    <row r="880" spans="1:28" ht="14.25" customHeight="1" x14ac:dyDescent="0.25">
      <c r="A880" s="414"/>
      <c r="B880" s="414"/>
      <c r="C880" s="414"/>
      <c r="D880" s="414"/>
      <c r="E880" s="414"/>
      <c r="F880" s="414"/>
      <c r="G880" s="414"/>
      <c r="H880" s="418"/>
      <c r="I880" s="419"/>
      <c r="J880" s="418"/>
      <c r="K880" s="418"/>
      <c r="L880" s="418"/>
      <c r="M880" s="418"/>
      <c r="N880" s="418"/>
      <c r="O880" s="418"/>
      <c r="P880" s="418"/>
      <c r="Q880" s="418"/>
      <c r="R880" s="418"/>
      <c r="S880" s="418"/>
      <c r="T880" s="418"/>
      <c r="U880" s="418"/>
      <c r="V880" s="414"/>
      <c r="W880" s="414"/>
      <c r="X880" s="414"/>
      <c r="Y880" s="414"/>
      <c r="Z880" s="414"/>
      <c r="AA880" s="414"/>
      <c r="AB880" s="414"/>
    </row>
    <row r="881" spans="1:28" ht="14.25" customHeight="1" x14ac:dyDescent="0.25">
      <c r="A881" s="414"/>
      <c r="B881" s="414"/>
      <c r="C881" s="414"/>
      <c r="D881" s="414"/>
      <c r="E881" s="414"/>
      <c r="F881" s="414"/>
      <c r="G881" s="414"/>
      <c r="H881" s="418"/>
      <c r="I881" s="419"/>
      <c r="J881" s="418"/>
      <c r="K881" s="418"/>
      <c r="L881" s="418"/>
      <c r="M881" s="418"/>
      <c r="N881" s="418"/>
      <c r="O881" s="418"/>
      <c r="P881" s="418"/>
      <c r="Q881" s="418"/>
      <c r="R881" s="418"/>
      <c r="S881" s="418"/>
      <c r="T881" s="418"/>
      <c r="U881" s="418"/>
      <c r="V881" s="414"/>
      <c r="W881" s="414"/>
      <c r="X881" s="414"/>
      <c r="Y881" s="414"/>
      <c r="Z881" s="414"/>
      <c r="AA881" s="414"/>
      <c r="AB881" s="414"/>
    </row>
    <row r="882" spans="1:28" ht="14.25" customHeight="1" x14ac:dyDescent="0.25">
      <c r="A882" s="414"/>
      <c r="B882" s="414"/>
      <c r="C882" s="414"/>
      <c r="D882" s="414"/>
      <c r="E882" s="414"/>
      <c r="F882" s="414"/>
      <c r="G882" s="414"/>
      <c r="H882" s="418"/>
      <c r="I882" s="419"/>
      <c r="J882" s="418"/>
      <c r="K882" s="418"/>
      <c r="L882" s="418"/>
      <c r="M882" s="418"/>
      <c r="N882" s="418"/>
      <c r="O882" s="418"/>
      <c r="P882" s="418"/>
      <c r="Q882" s="418"/>
      <c r="R882" s="418"/>
      <c r="S882" s="418"/>
      <c r="T882" s="418"/>
      <c r="U882" s="418"/>
      <c r="V882" s="414"/>
      <c r="W882" s="414"/>
      <c r="X882" s="414"/>
      <c r="Y882" s="414"/>
      <c r="Z882" s="414"/>
      <c r="AA882" s="414"/>
      <c r="AB882" s="414"/>
    </row>
    <row r="883" spans="1:28" ht="14.25" customHeight="1" x14ac:dyDescent="0.25">
      <c r="A883" s="414"/>
      <c r="B883" s="414"/>
      <c r="C883" s="414"/>
      <c r="D883" s="414"/>
      <c r="E883" s="414"/>
      <c r="F883" s="414"/>
      <c r="G883" s="414"/>
      <c r="H883" s="418"/>
      <c r="I883" s="419"/>
      <c r="J883" s="418"/>
      <c r="K883" s="418"/>
      <c r="L883" s="418"/>
      <c r="M883" s="418"/>
      <c r="N883" s="418"/>
      <c r="O883" s="418"/>
      <c r="P883" s="418"/>
      <c r="Q883" s="418"/>
      <c r="R883" s="418"/>
      <c r="S883" s="418"/>
      <c r="T883" s="418"/>
      <c r="U883" s="418"/>
      <c r="V883" s="414"/>
      <c r="W883" s="414"/>
      <c r="X883" s="414"/>
      <c r="Y883" s="414"/>
      <c r="Z883" s="414"/>
      <c r="AA883" s="414"/>
      <c r="AB883" s="414"/>
    </row>
    <row r="884" spans="1:28" ht="14.25" customHeight="1" x14ac:dyDescent="0.25">
      <c r="A884" s="414"/>
      <c r="B884" s="414"/>
      <c r="C884" s="414"/>
      <c r="D884" s="414"/>
      <c r="E884" s="414"/>
      <c r="F884" s="414"/>
      <c r="G884" s="414"/>
      <c r="H884" s="418"/>
      <c r="I884" s="419"/>
      <c r="J884" s="418"/>
      <c r="K884" s="418"/>
      <c r="L884" s="418"/>
      <c r="M884" s="418"/>
      <c r="N884" s="418"/>
      <c r="O884" s="418"/>
      <c r="P884" s="418"/>
      <c r="Q884" s="418"/>
      <c r="R884" s="418"/>
      <c r="S884" s="418"/>
      <c r="T884" s="418"/>
      <c r="U884" s="418"/>
      <c r="V884" s="414"/>
      <c r="W884" s="414"/>
      <c r="X884" s="414"/>
      <c r="Y884" s="414"/>
      <c r="Z884" s="414"/>
      <c r="AA884" s="414"/>
      <c r="AB884" s="414"/>
    </row>
    <row r="885" spans="1:28" ht="14.25" customHeight="1" x14ac:dyDescent="0.25">
      <c r="A885" s="414"/>
      <c r="B885" s="414"/>
      <c r="C885" s="414"/>
      <c r="D885" s="414"/>
      <c r="E885" s="414"/>
      <c r="F885" s="414"/>
      <c r="G885" s="414"/>
      <c r="H885" s="418"/>
      <c r="I885" s="419"/>
      <c r="J885" s="418"/>
      <c r="K885" s="418"/>
      <c r="L885" s="418"/>
      <c r="M885" s="418"/>
      <c r="N885" s="418"/>
      <c r="O885" s="418"/>
      <c r="P885" s="418"/>
      <c r="Q885" s="418"/>
      <c r="R885" s="418"/>
      <c r="S885" s="418"/>
      <c r="T885" s="418"/>
      <c r="U885" s="418"/>
      <c r="V885" s="414"/>
      <c r="W885" s="414"/>
      <c r="X885" s="414"/>
      <c r="Y885" s="414"/>
      <c r="Z885" s="414"/>
      <c r="AA885" s="414"/>
      <c r="AB885" s="414"/>
    </row>
    <row r="886" spans="1:28" ht="14.25" customHeight="1" x14ac:dyDescent="0.25">
      <c r="A886" s="414"/>
      <c r="B886" s="414"/>
      <c r="C886" s="414"/>
      <c r="D886" s="414"/>
      <c r="E886" s="414"/>
      <c r="F886" s="414"/>
      <c r="G886" s="414"/>
      <c r="H886" s="418"/>
      <c r="I886" s="419"/>
      <c r="J886" s="418"/>
      <c r="K886" s="418"/>
      <c r="L886" s="418"/>
      <c r="M886" s="418"/>
      <c r="N886" s="418"/>
      <c r="O886" s="418"/>
      <c r="P886" s="418"/>
      <c r="Q886" s="418"/>
      <c r="R886" s="418"/>
      <c r="S886" s="418"/>
      <c r="T886" s="418"/>
      <c r="U886" s="418"/>
      <c r="V886" s="414"/>
      <c r="W886" s="414"/>
      <c r="X886" s="414"/>
      <c r="Y886" s="414"/>
      <c r="Z886" s="414"/>
      <c r="AA886" s="414"/>
      <c r="AB886" s="414"/>
    </row>
    <row r="887" spans="1:28" ht="14.25" customHeight="1" x14ac:dyDescent="0.25">
      <c r="A887" s="414"/>
      <c r="B887" s="414"/>
      <c r="C887" s="414"/>
      <c r="D887" s="414"/>
      <c r="E887" s="414"/>
      <c r="F887" s="414"/>
      <c r="G887" s="414"/>
      <c r="H887" s="418"/>
      <c r="I887" s="419"/>
      <c r="J887" s="418"/>
      <c r="K887" s="418"/>
      <c r="L887" s="418"/>
      <c r="M887" s="418"/>
      <c r="N887" s="418"/>
      <c r="O887" s="418"/>
      <c r="P887" s="418"/>
      <c r="Q887" s="418"/>
      <c r="R887" s="418"/>
      <c r="S887" s="418"/>
      <c r="T887" s="418"/>
      <c r="U887" s="418"/>
      <c r="V887" s="414"/>
      <c r="W887" s="414"/>
      <c r="X887" s="414"/>
      <c r="Y887" s="414"/>
      <c r="Z887" s="414"/>
      <c r="AA887" s="414"/>
      <c r="AB887" s="414"/>
    </row>
    <row r="888" spans="1:28" ht="14.25" customHeight="1" x14ac:dyDescent="0.25">
      <c r="A888" s="414"/>
      <c r="B888" s="414"/>
      <c r="C888" s="414"/>
      <c r="D888" s="414"/>
      <c r="E888" s="414"/>
      <c r="F888" s="414"/>
      <c r="G888" s="414"/>
      <c r="H888" s="418"/>
      <c r="I888" s="419"/>
      <c r="J888" s="418"/>
      <c r="K888" s="418"/>
      <c r="L888" s="418"/>
      <c r="M888" s="418"/>
      <c r="N888" s="418"/>
      <c r="O888" s="418"/>
      <c r="P888" s="418"/>
      <c r="Q888" s="418"/>
      <c r="R888" s="418"/>
      <c r="S888" s="418"/>
      <c r="T888" s="418"/>
      <c r="U888" s="418"/>
      <c r="V888" s="414"/>
      <c r="W888" s="414"/>
      <c r="X888" s="414"/>
      <c r="Y888" s="414"/>
      <c r="Z888" s="414"/>
      <c r="AA888" s="414"/>
      <c r="AB888" s="414"/>
    </row>
    <row r="889" spans="1:28" ht="14.25" customHeight="1" x14ac:dyDescent="0.25">
      <c r="A889" s="414"/>
      <c r="B889" s="414"/>
      <c r="C889" s="414"/>
      <c r="D889" s="414"/>
      <c r="E889" s="414"/>
      <c r="F889" s="414"/>
      <c r="G889" s="414"/>
      <c r="H889" s="418"/>
      <c r="I889" s="419"/>
      <c r="J889" s="418"/>
      <c r="K889" s="418"/>
      <c r="L889" s="418"/>
      <c r="M889" s="418"/>
      <c r="N889" s="418"/>
      <c r="O889" s="418"/>
      <c r="P889" s="418"/>
      <c r="Q889" s="418"/>
      <c r="R889" s="418"/>
      <c r="S889" s="418"/>
      <c r="T889" s="418"/>
      <c r="U889" s="418"/>
      <c r="V889" s="414"/>
      <c r="W889" s="414"/>
      <c r="X889" s="414"/>
      <c r="Y889" s="414"/>
      <c r="Z889" s="414"/>
      <c r="AA889" s="414"/>
      <c r="AB889" s="414"/>
    </row>
    <row r="890" spans="1:28" ht="14.25" customHeight="1" x14ac:dyDescent="0.25">
      <c r="A890" s="414"/>
      <c r="B890" s="414"/>
      <c r="C890" s="414"/>
      <c r="D890" s="414"/>
      <c r="E890" s="414"/>
      <c r="F890" s="414"/>
      <c r="G890" s="414"/>
      <c r="H890" s="418"/>
      <c r="I890" s="419"/>
      <c r="J890" s="418"/>
      <c r="K890" s="418"/>
      <c r="L890" s="418"/>
      <c r="M890" s="418"/>
      <c r="N890" s="418"/>
      <c r="O890" s="418"/>
      <c r="P890" s="418"/>
      <c r="Q890" s="418"/>
      <c r="R890" s="418"/>
      <c r="S890" s="418"/>
      <c r="T890" s="418"/>
      <c r="U890" s="418"/>
      <c r="V890" s="414"/>
      <c r="W890" s="414"/>
      <c r="X890" s="414"/>
      <c r="Y890" s="414"/>
      <c r="Z890" s="414"/>
      <c r="AA890" s="414"/>
      <c r="AB890" s="414"/>
    </row>
    <row r="891" spans="1:28" ht="14.25" customHeight="1" x14ac:dyDescent="0.25">
      <c r="A891" s="414"/>
      <c r="B891" s="414"/>
      <c r="C891" s="414"/>
      <c r="D891" s="414"/>
      <c r="E891" s="414"/>
      <c r="F891" s="414"/>
      <c r="G891" s="414"/>
      <c r="H891" s="418"/>
      <c r="I891" s="419"/>
      <c r="J891" s="418"/>
      <c r="K891" s="418"/>
      <c r="L891" s="418"/>
      <c r="M891" s="418"/>
      <c r="N891" s="418"/>
      <c r="O891" s="418"/>
      <c r="P891" s="418"/>
      <c r="Q891" s="418"/>
      <c r="R891" s="418"/>
      <c r="S891" s="418"/>
      <c r="T891" s="418"/>
      <c r="U891" s="418"/>
      <c r="V891" s="414"/>
      <c r="W891" s="414"/>
      <c r="X891" s="414"/>
      <c r="Y891" s="414"/>
      <c r="Z891" s="414"/>
      <c r="AA891" s="414"/>
      <c r="AB891" s="414"/>
    </row>
    <row r="892" spans="1:28" ht="14.25" customHeight="1" x14ac:dyDescent="0.25">
      <c r="A892" s="414"/>
      <c r="B892" s="414"/>
      <c r="C892" s="414"/>
      <c r="D892" s="414"/>
      <c r="E892" s="414"/>
      <c r="F892" s="414"/>
      <c r="G892" s="414"/>
      <c r="H892" s="418"/>
      <c r="I892" s="419"/>
      <c r="J892" s="418"/>
      <c r="K892" s="418"/>
      <c r="L892" s="418"/>
      <c r="M892" s="418"/>
      <c r="N892" s="418"/>
      <c r="O892" s="418"/>
      <c r="P892" s="418"/>
      <c r="Q892" s="418"/>
      <c r="R892" s="418"/>
      <c r="S892" s="418"/>
      <c r="T892" s="418"/>
      <c r="U892" s="418"/>
      <c r="V892" s="414"/>
      <c r="W892" s="414"/>
      <c r="X892" s="414"/>
      <c r="Y892" s="414"/>
      <c r="Z892" s="414"/>
      <c r="AA892" s="414"/>
      <c r="AB892" s="414"/>
    </row>
    <row r="893" spans="1:28" ht="14.25" customHeight="1" x14ac:dyDescent="0.25">
      <c r="A893" s="414"/>
      <c r="B893" s="414"/>
      <c r="C893" s="414"/>
      <c r="D893" s="414"/>
      <c r="E893" s="414"/>
      <c r="F893" s="414"/>
      <c r="G893" s="414"/>
      <c r="H893" s="418"/>
      <c r="I893" s="419"/>
      <c r="J893" s="418"/>
      <c r="K893" s="418"/>
      <c r="L893" s="418"/>
      <c r="M893" s="418"/>
      <c r="N893" s="418"/>
      <c r="O893" s="418"/>
      <c r="P893" s="418"/>
      <c r="Q893" s="418"/>
      <c r="R893" s="418"/>
      <c r="S893" s="418"/>
      <c r="T893" s="418"/>
      <c r="U893" s="418"/>
      <c r="V893" s="414"/>
      <c r="W893" s="414"/>
      <c r="X893" s="414"/>
      <c r="Y893" s="414"/>
      <c r="Z893" s="414"/>
      <c r="AA893" s="414"/>
      <c r="AB893" s="414"/>
    </row>
    <row r="894" spans="1:28" ht="14.25" customHeight="1" x14ac:dyDescent="0.25">
      <c r="A894" s="414"/>
      <c r="B894" s="414"/>
      <c r="C894" s="414"/>
      <c r="D894" s="414"/>
      <c r="E894" s="414"/>
      <c r="F894" s="414"/>
      <c r="G894" s="414"/>
      <c r="H894" s="418"/>
      <c r="I894" s="419"/>
      <c r="J894" s="418"/>
      <c r="K894" s="418"/>
      <c r="L894" s="418"/>
      <c r="M894" s="418"/>
      <c r="N894" s="418"/>
      <c r="O894" s="418"/>
      <c r="P894" s="418"/>
      <c r="Q894" s="418"/>
      <c r="R894" s="418"/>
      <c r="S894" s="418"/>
      <c r="T894" s="418"/>
      <c r="U894" s="418"/>
      <c r="V894" s="414"/>
      <c r="W894" s="414"/>
      <c r="X894" s="414"/>
      <c r="Y894" s="414"/>
      <c r="Z894" s="414"/>
      <c r="AA894" s="414"/>
      <c r="AB894" s="414"/>
    </row>
    <row r="895" spans="1:28" ht="14.25" customHeight="1" x14ac:dyDescent="0.25">
      <c r="A895" s="414"/>
      <c r="B895" s="414"/>
      <c r="C895" s="414"/>
      <c r="D895" s="414"/>
      <c r="E895" s="414"/>
      <c r="F895" s="414"/>
      <c r="G895" s="414"/>
      <c r="H895" s="418"/>
      <c r="I895" s="419"/>
      <c r="J895" s="418"/>
      <c r="K895" s="418"/>
      <c r="L895" s="418"/>
      <c r="M895" s="418"/>
      <c r="N895" s="418"/>
      <c r="O895" s="418"/>
      <c r="P895" s="418"/>
      <c r="Q895" s="418"/>
      <c r="R895" s="418"/>
      <c r="S895" s="418"/>
      <c r="T895" s="418"/>
      <c r="U895" s="418"/>
      <c r="V895" s="414"/>
      <c r="W895" s="414"/>
      <c r="X895" s="414"/>
      <c r="Y895" s="414"/>
      <c r="Z895" s="414"/>
      <c r="AA895" s="414"/>
      <c r="AB895" s="414"/>
    </row>
    <row r="896" spans="1:28" ht="14.25" customHeight="1" x14ac:dyDescent="0.25">
      <c r="A896" s="414"/>
      <c r="B896" s="414"/>
      <c r="C896" s="414"/>
      <c r="D896" s="414"/>
      <c r="E896" s="414"/>
      <c r="F896" s="414"/>
      <c r="G896" s="414"/>
      <c r="H896" s="418"/>
      <c r="I896" s="419"/>
      <c r="J896" s="418"/>
      <c r="K896" s="418"/>
      <c r="L896" s="418"/>
      <c r="M896" s="418"/>
      <c r="N896" s="418"/>
      <c r="O896" s="418"/>
      <c r="P896" s="418"/>
      <c r="Q896" s="418"/>
      <c r="R896" s="418"/>
      <c r="S896" s="418"/>
      <c r="T896" s="418"/>
      <c r="U896" s="418"/>
      <c r="V896" s="414"/>
      <c r="W896" s="414"/>
      <c r="X896" s="414"/>
      <c r="Y896" s="414"/>
      <c r="Z896" s="414"/>
      <c r="AA896" s="414"/>
      <c r="AB896" s="414"/>
    </row>
    <row r="897" spans="1:28" ht="14.25" customHeight="1" x14ac:dyDescent="0.25">
      <c r="A897" s="414"/>
      <c r="B897" s="414"/>
      <c r="C897" s="414"/>
      <c r="D897" s="414"/>
      <c r="E897" s="414"/>
      <c r="F897" s="414"/>
      <c r="G897" s="414"/>
      <c r="H897" s="418"/>
      <c r="I897" s="419"/>
      <c r="J897" s="418"/>
      <c r="K897" s="418"/>
      <c r="L897" s="418"/>
      <c r="M897" s="418"/>
      <c r="N897" s="418"/>
      <c r="O897" s="418"/>
      <c r="P897" s="418"/>
      <c r="Q897" s="418"/>
      <c r="R897" s="418"/>
      <c r="S897" s="418"/>
      <c r="T897" s="418"/>
      <c r="U897" s="418"/>
      <c r="V897" s="414"/>
      <c r="W897" s="414"/>
      <c r="X897" s="414"/>
      <c r="Y897" s="414"/>
      <c r="Z897" s="414"/>
      <c r="AA897" s="414"/>
      <c r="AB897" s="414"/>
    </row>
    <row r="898" spans="1:28" ht="14.25" customHeight="1" x14ac:dyDescent="0.25">
      <c r="A898" s="414"/>
      <c r="B898" s="414"/>
      <c r="C898" s="414"/>
      <c r="D898" s="414"/>
      <c r="E898" s="414"/>
      <c r="F898" s="414"/>
      <c r="G898" s="414"/>
      <c r="H898" s="418"/>
      <c r="I898" s="419"/>
      <c r="J898" s="418"/>
      <c r="K898" s="418"/>
      <c r="L898" s="418"/>
      <c r="M898" s="418"/>
      <c r="N898" s="418"/>
      <c r="O898" s="418"/>
      <c r="P898" s="418"/>
      <c r="Q898" s="418"/>
      <c r="R898" s="418"/>
      <c r="S898" s="418"/>
      <c r="T898" s="418"/>
      <c r="U898" s="418"/>
      <c r="V898" s="414"/>
      <c r="W898" s="414"/>
      <c r="X898" s="414"/>
      <c r="Y898" s="414"/>
      <c r="Z898" s="414"/>
      <c r="AA898" s="414"/>
      <c r="AB898" s="414"/>
    </row>
    <row r="899" spans="1:28" ht="14.25" customHeight="1" x14ac:dyDescent="0.25">
      <c r="A899" s="414"/>
      <c r="B899" s="414"/>
      <c r="C899" s="414"/>
      <c r="D899" s="414"/>
      <c r="E899" s="414"/>
      <c r="F899" s="414"/>
      <c r="G899" s="414"/>
      <c r="H899" s="418"/>
      <c r="I899" s="419"/>
      <c r="J899" s="418"/>
      <c r="K899" s="418"/>
      <c r="L899" s="418"/>
      <c r="M899" s="418"/>
      <c r="N899" s="418"/>
      <c r="O899" s="418"/>
      <c r="P899" s="418"/>
      <c r="Q899" s="418"/>
      <c r="R899" s="418"/>
      <c r="S899" s="418"/>
      <c r="T899" s="418"/>
      <c r="U899" s="418"/>
      <c r="V899" s="414"/>
      <c r="W899" s="414"/>
      <c r="X899" s="414"/>
      <c r="Y899" s="414"/>
      <c r="Z899" s="414"/>
      <c r="AA899" s="414"/>
      <c r="AB899" s="414"/>
    </row>
    <row r="900" spans="1:28" ht="14.25" customHeight="1" x14ac:dyDescent="0.25">
      <c r="A900" s="414"/>
      <c r="B900" s="414"/>
      <c r="C900" s="414"/>
      <c r="D900" s="414"/>
      <c r="E900" s="414"/>
      <c r="F900" s="414"/>
      <c r="G900" s="414"/>
      <c r="H900" s="418"/>
      <c r="I900" s="419"/>
      <c r="J900" s="418"/>
      <c r="K900" s="418"/>
      <c r="L900" s="418"/>
      <c r="M900" s="418"/>
      <c r="N900" s="418"/>
      <c r="O900" s="418"/>
      <c r="P900" s="418"/>
      <c r="Q900" s="418"/>
      <c r="R900" s="418"/>
      <c r="S900" s="418"/>
      <c r="T900" s="418"/>
      <c r="U900" s="418"/>
      <c r="V900" s="414"/>
      <c r="W900" s="414"/>
      <c r="X900" s="414"/>
      <c r="Y900" s="414"/>
      <c r="Z900" s="414"/>
      <c r="AA900" s="414"/>
      <c r="AB900" s="414"/>
    </row>
    <row r="901" spans="1:28" ht="14.25" customHeight="1" x14ac:dyDescent="0.25">
      <c r="A901" s="414"/>
      <c r="B901" s="414"/>
      <c r="C901" s="414"/>
      <c r="D901" s="414"/>
      <c r="E901" s="414"/>
      <c r="F901" s="414"/>
      <c r="G901" s="414"/>
      <c r="H901" s="418"/>
      <c r="I901" s="419"/>
      <c r="J901" s="418"/>
      <c r="K901" s="418"/>
      <c r="L901" s="418"/>
      <c r="M901" s="418"/>
      <c r="N901" s="418"/>
      <c r="O901" s="418"/>
      <c r="P901" s="418"/>
      <c r="Q901" s="418"/>
      <c r="R901" s="418"/>
      <c r="S901" s="418"/>
      <c r="T901" s="418"/>
      <c r="U901" s="418"/>
      <c r="V901" s="414"/>
      <c r="W901" s="414"/>
      <c r="X901" s="414"/>
      <c r="Y901" s="414"/>
      <c r="Z901" s="414"/>
      <c r="AA901" s="414"/>
      <c r="AB901" s="414"/>
    </row>
    <row r="902" spans="1:28" ht="14.25" customHeight="1" x14ac:dyDescent="0.25">
      <c r="A902" s="414"/>
      <c r="B902" s="414"/>
      <c r="C902" s="414"/>
      <c r="D902" s="414"/>
      <c r="E902" s="414"/>
      <c r="F902" s="414"/>
      <c r="G902" s="414"/>
      <c r="H902" s="418"/>
      <c r="I902" s="419"/>
      <c r="J902" s="418"/>
      <c r="K902" s="418"/>
      <c r="L902" s="418"/>
      <c r="M902" s="418"/>
      <c r="N902" s="418"/>
      <c r="O902" s="418"/>
      <c r="P902" s="418"/>
      <c r="Q902" s="418"/>
      <c r="R902" s="418"/>
      <c r="S902" s="418"/>
      <c r="T902" s="418"/>
      <c r="U902" s="418"/>
      <c r="V902" s="414"/>
      <c r="W902" s="414"/>
      <c r="X902" s="414"/>
      <c r="Y902" s="414"/>
      <c r="Z902" s="414"/>
      <c r="AA902" s="414"/>
      <c r="AB902" s="414"/>
    </row>
    <row r="903" spans="1:28" ht="14.25" customHeight="1" x14ac:dyDescent="0.25">
      <c r="A903" s="414"/>
      <c r="B903" s="414"/>
      <c r="C903" s="414"/>
      <c r="D903" s="414"/>
      <c r="E903" s="414"/>
      <c r="F903" s="414"/>
      <c r="G903" s="414"/>
      <c r="H903" s="418"/>
      <c r="I903" s="419"/>
      <c r="J903" s="418"/>
      <c r="K903" s="418"/>
      <c r="L903" s="418"/>
      <c r="M903" s="418"/>
      <c r="N903" s="418"/>
      <c r="O903" s="418"/>
      <c r="P903" s="418"/>
      <c r="Q903" s="418"/>
      <c r="R903" s="418"/>
      <c r="S903" s="418"/>
      <c r="T903" s="418"/>
      <c r="U903" s="418"/>
      <c r="V903" s="414"/>
      <c r="W903" s="414"/>
      <c r="X903" s="414"/>
      <c r="Y903" s="414"/>
      <c r="Z903" s="414"/>
      <c r="AA903" s="414"/>
      <c r="AB903" s="414"/>
    </row>
    <row r="904" spans="1:28" ht="14.25" customHeight="1" x14ac:dyDescent="0.25">
      <c r="A904" s="414"/>
      <c r="B904" s="414"/>
      <c r="C904" s="414"/>
      <c r="D904" s="414"/>
      <c r="E904" s="414"/>
      <c r="F904" s="414"/>
      <c r="G904" s="414"/>
      <c r="H904" s="418"/>
      <c r="I904" s="419"/>
      <c r="J904" s="418"/>
      <c r="K904" s="418"/>
      <c r="L904" s="418"/>
      <c r="M904" s="418"/>
      <c r="N904" s="418"/>
      <c r="O904" s="418"/>
      <c r="P904" s="418"/>
      <c r="Q904" s="418"/>
      <c r="R904" s="418"/>
      <c r="S904" s="418"/>
      <c r="T904" s="418"/>
      <c r="U904" s="418"/>
      <c r="V904" s="414"/>
      <c r="W904" s="414"/>
      <c r="X904" s="414"/>
      <c r="Y904" s="414"/>
      <c r="Z904" s="414"/>
      <c r="AA904" s="414"/>
      <c r="AB904" s="414"/>
    </row>
    <row r="905" spans="1:28" ht="14.25" customHeight="1" x14ac:dyDescent="0.25">
      <c r="A905" s="414"/>
      <c r="B905" s="414"/>
      <c r="C905" s="414"/>
      <c r="D905" s="414"/>
      <c r="E905" s="414"/>
      <c r="F905" s="414"/>
      <c r="G905" s="414"/>
      <c r="H905" s="418"/>
      <c r="I905" s="419"/>
      <c r="J905" s="418"/>
      <c r="K905" s="418"/>
      <c r="L905" s="418"/>
      <c r="M905" s="418"/>
      <c r="N905" s="418"/>
      <c r="O905" s="418"/>
      <c r="P905" s="418"/>
      <c r="Q905" s="418"/>
      <c r="R905" s="418"/>
      <c r="S905" s="418"/>
      <c r="T905" s="418"/>
      <c r="U905" s="418"/>
      <c r="V905" s="414"/>
      <c r="W905" s="414"/>
      <c r="X905" s="414"/>
      <c r="Y905" s="414"/>
      <c r="Z905" s="414"/>
      <c r="AA905" s="414"/>
      <c r="AB905" s="414"/>
    </row>
    <row r="906" spans="1:28" ht="14.25" customHeight="1" x14ac:dyDescent="0.25">
      <c r="A906" s="414"/>
      <c r="B906" s="414"/>
      <c r="C906" s="414"/>
      <c r="D906" s="414"/>
      <c r="E906" s="414"/>
      <c r="F906" s="414"/>
      <c r="G906" s="414"/>
      <c r="H906" s="418"/>
      <c r="I906" s="419"/>
      <c r="J906" s="418"/>
      <c r="K906" s="418"/>
      <c r="L906" s="418"/>
      <c r="M906" s="418"/>
      <c r="N906" s="418"/>
      <c r="O906" s="418"/>
      <c r="P906" s="418"/>
      <c r="Q906" s="418"/>
      <c r="R906" s="418"/>
      <c r="S906" s="418"/>
      <c r="T906" s="418"/>
      <c r="U906" s="418"/>
      <c r="V906" s="414"/>
      <c r="W906" s="414"/>
      <c r="X906" s="414"/>
      <c r="Y906" s="414"/>
      <c r="Z906" s="414"/>
      <c r="AA906" s="414"/>
      <c r="AB906" s="414"/>
    </row>
    <row r="907" spans="1:28" ht="14.25" customHeight="1" x14ac:dyDescent="0.25">
      <c r="A907" s="414"/>
      <c r="B907" s="414"/>
      <c r="C907" s="414"/>
      <c r="D907" s="414"/>
      <c r="E907" s="414"/>
      <c r="F907" s="414"/>
      <c r="G907" s="414"/>
      <c r="H907" s="418"/>
      <c r="I907" s="419"/>
      <c r="J907" s="418"/>
      <c r="K907" s="418"/>
      <c r="L907" s="418"/>
      <c r="M907" s="418"/>
      <c r="N907" s="418"/>
      <c r="O907" s="418"/>
      <c r="P907" s="418"/>
      <c r="Q907" s="418"/>
      <c r="R907" s="418"/>
      <c r="S907" s="418"/>
      <c r="T907" s="418"/>
      <c r="U907" s="418"/>
      <c r="V907" s="414"/>
      <c r="W907" s="414"/>
      <c r="X907" s="414"/>
      <c r="Y907" s="414"/>
      <c r="Z907" s="414"/>
      <c r="AA907" s="414"/>
      <c r="AB907" s="414"/>
    </row>
    <row r="908" spans="1:28" ht="14.25" customHeight="1" x14ac:dyDescent="0.25">
      <c r="A908" s="414"/>
      <c r="B908" s="414"/>
      <c r="C908" s="414"/>
      <c r="D908" s="414"/>
      <c r="E908" s="414"/>
      <c r="F908" s="414"/>
      <c r="G908" s="414"/>
      <c r="H908" s="418"/>
      <c r="I908" s="419"/>
      <c r="J908" s="418"/>
      <c r="K908" s="418"/>
      <c r="L908" s="418"/>
      <c r="M908" s="418"/>
      <c r="N908" s="418"/>
      <c r="O908" s="418"/>
      <c r="P908" s="418"/>
      <c r="Q908" s="418"/>
      <c r="R908" s="418"/>
      <c r="S908" s="418"/>
      <c r="T908" s="418"/>
      <c r="U908" s="418"/>
      <c r="V908" s="414"/>
      <c r="W908" s="414"/>
      <c r="X908" s="414"/>
      <c r="Y908" s="414"/>
      <c r="Z908" s="414"/>
      <c r="AA908" s="414"/>
      <c r="AB908" s="414"/>
    </row>
    <row r="909" spans="1:28" ht="14.25" customHeight="1" x14ac:dyDescent="0.25">
      <c r="A909" s="414"/>
      <c r="B909" s="414"/>
      <c r="C909" s="414"/>
      <c r="D909" s="414"/>
      <c r="E909" s="414"/>
      <c r="F909" s="414"/>
      <c r="G909" s="414"/>
      <c r="H909" s="418"/>
      <c r="I909" s="419"/>
      <c r="J909" s="418"/>
      <c r="K909" s="418"/>
      <c r="L909" s="418"/>
      <c r="M909" s="418"/>
      <c r="N909" s="418"/>
      <c r="O909" s="418"/>
      <c r="P909" s="418"/>
      <c r="Q909" s="418"/>
      <c r="R909" s="418"/>
      <c r="S909" s="418"/>
      <c r="T909" s="418"/>
      <c r="U909" s="418"/>
      <c r="V909" s="414"/>
      <c r="W909" s="414"/>
      <c r="X909" s="414"/>
      <c r="Y909" s="414"/>
      <c r="Z909" s="414"/>
      <c r="AA909" s="414"/>
      <c r="AB909" s="414"/>
    </row>
    <row r="910" spans="1:28" ht="14.25" customHeight="1" x14ac:dyDescent="0.25">
      <c r="A910" s="414"/>
      <c r="B910" s="414"/>
      <c r="C910" s="414"/>
      <c r="D910" s="414"/>
      <c r="E910" s="414"/>
      <c r="F910" s="414"/>
      <c r="G910" s="414"/>
      <c r="H910" s="418"/>
      <c r="I910" s="419"/>
      <c r="J910" s="418"/>
      <c r="K910" s="418"/>
      <c r="L910" s="418"/>
      <c r="M910" s="418"/>
      <c r="N910" s="418"/>
      <c r="O910" s="418"/>
      <c r="P910" s="418"/>
      <c r="Q910" s="418"/>
      <c r="R910" s="418"/>
      <c r="S910" s="418"/>
      <c r="T910" s="418"/>
      <c r="U910" s="418"/>
      <c r="V910" s="414"/>
      <c r="W910" s="414"/>
      <c r="X910" s="414"/>
      <c r="Y910" s="414"/>
      <c r="Z910" s="414"/>
      <c r="AA910" s="414"/>
      <c r="AB910" s="414"/>
    </row>
    <row r="911" spans="1:28" ht="14.25" customHeight="1" x14ac:dyDescent="0.25">
      <c r="A911" s="414"/>
      <c r="B911" s="414"/>
      <c r="C911" s="414"/>
      <c r="D911" s="414"/>
      <c r="E911" s="414"/>
      <c r="F911" s="414"/>
      <c r="G911" s="414"/>
      <c r="H911" s="418"/>
      <c r="I911" s="419"/>
      <c r="J911" s="418"/>
      <c r="K911" s="418"/>
      <c r="L911" s="418"/>
      <c r="M911" s="418"/>
      <c r="N911" s="418"/>
      <c r="O911" s="418"/>
      <c r="P911" s="418"/>
      <c r="Q911" s="418"/>
      <c r="R911" s="418"/>
      <c r="S911" s="418"/>
      <c r="T911" s="418"/>
      <c r="U911" s="418"/>
      <c r="V911" s="414"/>
      <c r="W911" s="414"/>
      <c r="X911" s="414"/>
      <c r="Y911" s="414"/>
      <c r="Z911" s="414"/>
      <c r="AA911" s="414"/>
      <c r="AB911" s="414"/>
    </row>
    <row r="912" spans="1:28" ht="14.25" customHeight="1" x14ac:dyDescent="0.25">
      <c r="A912" s="414"/>
      <c r="B912" s="414"/>
      <c r="C912" s="414"/>
      <c r="D912" s="414"/>
      <c r="E912" s="414"/>
      <c r="F912" s="414"/>
      <c r="G912" s="414"/>
      <c r="H912" s="418"/>
      <c r="I912" s="419"/>
      <c r="J912" s="418"/>
      <c r="K912" s="418"/>
      <c r="L912" s="418"/>
      <c r="M912" s="418"/>
      <c r="N912" s="418"/>
      <c r="O912" s="418"/>
      <c r="P912" s="418"/>
      <c r="Q912" s="418"/>
      <c r="R912" s="418"/>
      <c r="S912" s="418"/>
      <c r="T912" s="418"/>
      <c r="U912" s="418"/>
      <c r="V912" s="414"/>
      <c r="W912" s="414"/>
      <c r="X912" s="414"/>
      <c r="Y912" s="414"/>
      <c r="Z912" s="414"/>
      <c r="AA912" s="414"/>
      <c r="AB912" s="414"/>
    </row>
    <row r="913" spans="1:28" ht="14.25" customHeight="1" x14ac:dyDescent="0.25">
      <c r="A913" s="414"/>
      <c r="B913" s="414"/>
      <c r="C913" s="414"/>
      <c r="D913" s="414"/>
      <c r="E913" s="414"/>
      <c r="F913" s="414"/>
      <c r="G913" s="414"/>
      <c r="H913" s="418"/>
      <c r="I913" s="419"/>
      <c r="J913" s="418"/>
      <c r="K913" s="418"/>
      <c r="L913" s="418"/>
      <c r="M913" s="418"/>
      <c r="N913" s="418"/>
      <c r="O913" s="418"/>
      <c r="P913" s="418"/>
      <c r="Q913" s="418"/>
      <c r="R913" s="418"/>
      <c r="S913" s="418"/>
      <c r="T913" s="418"/>
      <c r="U913" s="418"/>
      <c r="V913" s="414"/>
      <c r="W913" s="414"/>
      <c r="X913" s="414"/>
      <c r="Y913" s="414"/>
      <c r="Z913" s="414"/>
      <c r="AA913" s="414"/>
      <c r="AB913" s="414"/>
    </row>
    <row r="914" spans="1:28" ht="14.25" customHeight="1" x14ac:dyDescent="0.25">
      <c r="A914" s="414"/>
      <c r="B914" s="414"/>
      <c r="C914" s="414"/>
      <c r="D914" s="414"/>
      <c r="E914" s="414"/>
      <c r="F914" s="414"/>
      <c r="G914" s="414"/>
      <c r="H914" s="418"/>
      <c r="I914" s="419"/>
      <c r="J914" s="418"/>
      <c r="K914" s="418"/>
      <c r="L914" s="418"/>
      <c r="M914" s="418"/>
      <c r="N914" s="418"/>
      <c r="O914" s="418"/>
      <c r="P914" s="418"/>
      <c r="Q914" s="418"/>
      <c r="R914" s="418"/>
      <c r="S914" s="418"/>
      <c r="T914" s="418"/>
      <c r="U914" s="418"/>
      <c r="V914" s="414"/>
      <c r="W914" s="414"/>
      <c r="X914" s="414"/>
      <c r="Y914" s="414"/>
      <c r="Z914" s="414"/>
      <c r="AA914" s="414"/>
      <c r="AB914" s="414"/>
    </row>
    <row r="915" spans="1:28" ht="14.25" customHeight="1" x14ac:dyDescent="0.25">
      <c r="A915" s="414"/>
      <c r="B915" s="414"/>
      <c r="C915" s="414"/>
      <c r="D915" s="414"/>
      <c r="E915" s="414"/>
      <c r="F915" s="414"/>
      <c r="G915" s="414"/>
      <c r="H915" s="418"/>
      <c r="I915" s="419"/>
      <c r="J915" s="418"/>
      <c r="K915" s="418"/>
      <c r="L915" s="418"/>
      <c r="M915" s="418"/>
      <c r="N915" s="418"/>
      <c r="O915" s="418"/>
      <c r="P915" s="418"/>
      <c r="Q915" s="418"/>
      <c r="R915" s="418"/>
      <c r="S915" s="418"/>
      <c r="T915" s="418"/>
      <c r="U915" s="418"/>
      <c r="V915" s="414"/>
      <c r="W915" s="414"/>
      <c r="X915" s="414"/>
      <c r="Y915" s="414"/>
      <c r="Z915" s="414"/>
      <c r="AA915" s="414"/>
      <c r="AB915" s="414"/>
    </row>
    <row r="916" spans="1:28" ht="14.25" customHeight="1" x14ac:dyDescent="0.25">
      <c r="A916" s="414"/>
      <c r="B916" s="414"/>
      <c r="C916" s="414"/>
      <c r="D916" s="414"/>
      <c r="E916" s="414"/>
      <c r="F916" s="414"/>
      <c r="G916" s="414"/>
      <c r="H916" s="418"/>
      <c r="I916" s="419"/>
      <c r="J916" s="418"/>
      <c r="K916" s="418"/>
      <c r="L916" s="418"/>
      <c r="M916" s="418"/>
      <c r="N916" s="418"/>
      <c r="O916" s="418"/>
      <c r="P916" s="418"/>
      <c r="Q916" s="418"/>
      <c r="R916" s="418"/>
      <c r="S916" s="418"/>
      <c r="T916" s="418"/>
      <c r="U916" s="418"/>
      <c r="V916" s="414"/>
      <c r="W916" s="414"/>
      <c r="X916" s="414"/>
      <c r="Y916" s="414"/>
      <c r="Z916" s="414"/>
      <c r="AA916" s="414"/>
      <c r="AB916" s="414"/>
    </row>
    <row r="917" spans="1:28" ht="14.25" customHeight="1" x14ac:dyDescent="0.25">
      <c r="A917" s="414"/>
      <c r="B917" s="414"/>
      <c r="C917" s="414"/>
      <c r="D917" s="414"/>
      <c r="E917" s="414"/>
      <c r="F917" s="414"/>
      <c r="G917" s="414"/>
      <c r="H917" s="418"/>
      <c r="I917" s="419"/>
      <c r="J917" s="418"/>
      <c r="K917" s="418"/>
      <c r="L917" s="418"/>
      <c r="M917" s="418"/>
      <c r="N917" s="418"/>
      <c r="O917" s="418"/>
      <c r="P917" s="418"/>
      <c r="Q917" s="418"/>
      <c r="R917" s="418"/>
      <c r="S917" s="418"/>
      <c r="T917" s="418"/>
      <c r="U917" s="418"/>
      <c r="V917" s="414"/>
      <c r="W917" s="414"/>
      <c r="X917" s="414"/>
      <c r="Y917" s="414"/>
      <c r="Z917" s="414"/>
      <c r="AA917" s="414"/>
      <c r="AB917" s="414"/>
    </row>
    <row r="918" spans="1:28" ht="14.25" customHeight="1" x14ac:dyDescent="0.25">
      <c r="A918" s="414"/>
      <c r="B918" s="414"/>
      <c r="C918" s="414"/>
      <c r="D918" s="414"/>
      <c r="E918" s="414"/>
      <c r="F918" s="414"/>
      <c r="G918" s="414"/>
      <c r="H918" s="418"/>
      <c r="I918" s="419"/>
      <c r="J918" s="418"/>
      <c r="K918" s="418"/>
      <c r="L918" s="418"/>
      <c r="M918" s="418"/>
      <c r="N918" s="418"/>
      <c r="O918" s="418"/>
      <c r="P918" s="418"/>
      <c r="Q918" s="418"/>
      <c r="R918" s="418"/>
      <c r="S918" s="418"/>
      <c r="T918" s="418"/>
      <c r="U918" s="418"/>
      <c r="V918" s="414"/>
      <c r="W918" s="414"/>
      <c r="X918" s="414"/>
      <c r="Y918" s="414"/>
      <c r="Z918" s="414"/>
      <c r="AA918" s="414"/>
      <c r="AB918" s="414"/>
    </row>
    <row r="919" spans="1:28" ht="14.25" customHeight="1" x14ac:dyDescent="0.25">
      <c r="A919" s="414"/>
      <c r="B919" s="414"/>
      <c r="C919" s="414"/>
      <c r="D919" s="414"/>
      <c r="E919" s="414"/>
      <c r="F919" s="414"/>
      <c r="G919" s="414"/>
      <c r="H919" s="418"/>
      <c r="I919" s="419"/>
      <c r="J919" s="418"/>
      <c r="K919" s="418"/>
      <c r="L919" s="418"/>
      <c r="M919" s="418"/>
      <c r="N919" s="418"/>
      <c r="O919" s="418"/>
      <c r="P919" s="418"/>
      <c r="Q919" s="418"/>
      <c r="R919" s="418"/>
      <c r="S919" s="418"/>
      <c r="T919" s="418"/>
      <c r="U919" s="418"/>
      <c r="V919" s="414"/>
      <c r="W919" s="414"/>
      <c r="X919" s="414"/>
      <c r="Y919" s="414"/>
      <c r="Z919" s="414"/>
      <c r="AA919" s="414"/>
      <c r="AB919" s="414"/>
    </row>
    <row r="920" spans="1:28" ht="14.25" customHeight="1" x14ac:dyDescent="0.25">
      <c r="A920" s="414"/>
      <c r="B920" s="414"/>
      <c r="C920" s="414"/>
      <c r="D920" s="414"/>
      <c r="E920" s="414"/>
      <c r="F920" s="414"/>
      <c r="G920" s="414"/>
      <c r="H920" s="418"/>
      <c r="I920" s="419"/>
      <c r="J920" s="418"/>
      <c r="K920" s="418"/>
      <c r="L920" s="418"/>
      <c r="M920" s="418"/>
      <c r="N920" s="418"/>
      <c r="O920" s="418"/>
      <c r="P920" s="418"/>
      <c r="Q920" s="418"/>
      <c r="R920" s="418"/>
      <c r="S920" s="418"/>
      <c r="T920" s="418"/>
      <c r="U920" s="418"/>
      <c r="V920" s="414"/>
      <c r="W920" s="414"/>
      <c r="X920" s="414"/>
      <c r="Y920" s="414"/>
      <c r="Z920" s="414"/>
      <c r="AA920" s="414"/>
      <c r="AB920" s="414"/>
    </row>
    <row r="921" spans="1:28" ht="14.25" customHeight="1" x14ac:dyDescent="0.25">
      <c r="A921" s="414"/>
      <c r="B921" s="414"/>
      <c r="C921" s="414"/>
      <c r="D921" s="414"/>
      <c r="E921" s="414"/>
      <c r="F921" s="414"/>
      <c r="G921" s="414"/>
      <c r="H921" s="418"/>
      <c r="I921" s="419"/>
      <c r="J921" s="418"/>
      <c r="K921" s="418"/>
      <c r="L921" s="418"/>
      <c r="M921" s="418"/>
      <c r="N921" s="418"/>
      <c r="O921" s="418"/>
      <c r="P921" s="418"/>
      <c r="Q921" s="418"/>
      <c r="R921" s="418"/>
      <c r="S921" s="418"/>
      <c r="T921" s="418"/>
      <c r="U921" s="418"/>
      <c r="V921" s="414"/>
      <c r="W921" s="414"/>
      <c r="X921" s="414"/>
      <c r="Y921" s="414"/>
      <c r="Z921" s="414"/>
      <c r="AA921" s="414"/>
      <c r="AB921" s="414"/>
    </row>
    <row r="922" spans="1:28" ht="14.25" customHeight="1" x14ac:dyDescent="0.25">
      <c r="A922" s="414"/>
      <c r="B922" s="414"/>
      <c r="C922" s="414"/>
      <c r="D922" s="414"/>
      <c r="E922" s="414"/>
      <c r="F922" s="414"/>
      <c r="G922" s="414"/>
      <c r="H922" s="418"/>
      <c r="I922" s="419"/>
      <c r="J922" s="418"/>
      <c r="K922" s="418"/>
      <c r="L922" s="418"/>
      <c r="M922" s="418"/>
      <c r="N922" s="418"/>
      <c r="O922" s="418"/>
      <c r="P922" s="418"/>
      <c r="Q922" s="418"/>
      <c r="R922" s="418"/>
      <c r="S922" s="418"/>
      <c r="T922" s="418"/>
      <c r="U922" s="418"/>
      <c r="V922" s="414"/>
      <c r="W922" s="414"/>
      <c r="X922" s="414"/>
      <c r="Y922" s="414"/>
      <c r="Z922" s="414"/>
      <c r="AA922" s="414"/>
      <c r="AB922" s="414"/>
    </row>
    <row r="923" spans="1:28" ht="14.25" customHeight="1" x14ac:dyDescent="0.25">
      <c r="A923" s="414"/>
      <c r="B923" s="414"/>
      <c r="C923" s="414"/>
      <c r="D923" s="414"/>
      <c r="E923" s="414"/>
      <c r="F923" s="414"/>
      <c r="G923" s="414"/>
      <c r="H923" s="418"/>
      <c r="I923" s="419"/>
      <c r="J923" s="418"/>
      <c r="K923" s="418"/>
      <c r="L923" s="418"/>
      <c r="M923" s="418"/>
      <c r="N923" s="418"/>
      <c r="O923" s="418"/>
      <c r="P923" s="418"/>
      <c r="Q923" s="418"/>
      <c r="R923" s="418"/>
      <c r="S923" s="418"/>
      <c r="T923" s="418"/>
      <c r="U923" s="418"/>
      <c r="V923" s="414"/>
      <c r="W923" s="414"/>
      <c r="X923" s="414"/>
      <c r="Y923" s="414"/>
      <c r="Z923" s="414"/>
      <c r="AA923" s="414"/>
      <c r="AB923" s="414"/>
    </row>
    <row r="924" spans="1:28" ht="14.25" customHeight="1" x14ac:dyDescent="0.25">
      <c r="A924" s="414"/>
      <c r="B924" s="414"/>
      <c r="C924" s="414"/>
      <c r="D924" s="414"/>
      <c r="E924" s="414"/>
      <c r="F924" s="414"/>
      <c r="G924" s="414"/>
      <c r="H924" s="418"/>
      <c r="I924" s="419"/>
      <c r="J924" s="418"/>
      <c r="K924" s="418"/>
      <c r="L924" s="418"/>
      <c r="M924" s="418"/>
      <c r="N924" s="418"/>
      <c r="O924" s="418"/>
      <c r="P924" s="418"/>
      <c r="Q924" s="418"/>
      <c r="R924" s="418"/>
      <c r="S924" s="418"/>
      <c r="T924" s="418"/>
      <c r="U924" s="418"/>
      <c r="V924" s="414"/>
      <c r="W924" s="414"/>
      <c r="X924" s="414"/>
      <c r="Y924" s="414"/>
      <c r="Z924" s="414"/>
      <c r="AA924" s="414"/>
      <c r="AB924" s="414"/>
    </row>
    <row r="925" spans="1:28" ht="14.25" customHeight="1" x14ac:dyDescent="0.25">
      <c r="A925" s="414"/>
      <c r="B925" s="414"/>
      <c r="C925" s="414"/>
      <c r="D925" s="414"/>
      <c r="E925" s="414"/>
      <c r="F925" s="414"/>
      <c r="G925" s="414"/>
      <c r="H925" s="418"/>
      <c r="I925" s="419"/>
      <c r="J925" s="418"/>
      <c r="K925" s="418"/>
      <c r="L925" s="418"/>
      <c r="M925" s="418"/>
      <c r="N925" s="418"/>
      <c r="O925" s="418"/>
      <c r="P925" s="418"/>
      <c r="Q925" s="418"/>
      <c r="R925" s="418"/>
      <c r="S925" s="418"/>
      <c r="T925" s="418"/>
      <c r="U925" s="418"/>
      <c r="V925" s="414"/>
      <c r="W925" s="414"/>
      <c r="X925" s="414"/>
      <c r="Y925" s="414"/>
      <c r="Z925" s="414"/>
      <c r="AA925" s="414"/>
      <c r="AB925" s="414"/>
    </row>
    <row r="926" spans="1:28" ht="14.25" customHeight="1" x14ac:dyDescent="0.25">
      <c r="A926" s="414"/>
      <c r="B926" s="414"/>
      <c r="C926" s="414"/>
      <c r="D926" s="414"/>
      <c r="E926" s="414"/>
      <c r="F926" s="414"/>
      <c r="G926" s="414"/>
      <c r="H926" s="418"/>
      <c r="I926" s="419"/>
      <c r="J926" s="418"/>
      <c r="K926" s="418"/>
      <c r="L926" s="418"/>
      <c r="M926" s="418"/>
      <c r="N926" s="418"/>
      <c r="O926" s="418"/>
      <c r="P926" s="418"/>
      <c r="Q926" s="418"/>
      <c r="R926" s="418"/>
      <c r="S926" s="418"/>
      <c r="T926" s="418"/>
      <c r="U926" s="418"/>
      <c r="V926" s="414"/>
      <c r="W926" s="414"/>
      <c r="X926" s="414"/>
      <c r="Y926" s="414"/>
      <c r="Z926" s="414"/>
      <c r="AA926" s="414"/>
      <c r="AB926" s="414"/>
    </row>
    <row r="927" spans="1:28" ht="14.25" customHeight="1" x14ac:dyDescent="0.25">
      <c r="A927" s="414"/>
      <c r="B927" s="414"/>
      <c r="C927" s="414"/>
      <c r="D927" s="414"/>
      <c r="E927" s="414"/>
      <c r="F927" s="414"/>
      <c r="G927" s="414"/>
      <c r="H927" s="418"/>
      <c r="I927" s="419"/>
      <c r="J927" s="418"/>
      <c r="K927" s="418"/>
      <c r="L927" s="418"/>
      <c r="M927" s="418"/>
      <c r="N927" s="418"/>
      <c r="O927" s="418"/>
      <c r="P927" s="418"/>
      <c r="Q927" s="418"/>
      <c r="R927" s="418"/>
      <c r="S927" s="418"/>
      <c r="T927" s="418"/>
      <c r="U927" s="418"/>
      <c r="V927" s="414"/>
      <c r="W927" s="414"/>
      <c r="X927" s="414"/>
      <c r="Y927" s="414"/>
      <c r="Z927" s="414"/>
      <c r="AA927" s="414"/>
      <c r="AB927" s="414"/>
    </row>
    <row r="928" spans="1:28" ht="14.25" customHeight="1" x14ac:dyDescent="0.25">
      <c r="A928" s="414"/>
      <c r="B928" s="414"/>
      <c r="C928" s="414"/>
      <c r="D928" s="414"/>
      <c r="E928" s="414"/>
      <c r="F928" s="414"/>
      <c r="G928" s="414"/>
      <c r="H928" s="418"/>
      <c r="I928" s="419"/>
      <c r="J928" s="418"/>
      <c r="K928" s="418"/>
      <c r="L928" s="418"/>
      <c r="M928" s="418"/>
      <c r="N928" s="418"/>
      <c r="O928" s="418"/>
      <c r="P928" s="418"/>
      <c r="Q928" s="418"/>
      <c r="R928" s="418"/>
      <c r="S928" s="418"/>
      <c r="T928" s="418"/>
      <c r="U928" s="418"/>
      <c r="V928" s="414"/>
      <c r="W928" s="414"/>
      <c r="X928" s="414"/>
      <c r="Y928" s="414"/>
      <c r="Z928" s="414"/>
      <c r="AA928" s="414"/>
      <c r="AB928" s="414"/>
    </row>
    <row r="929" spans="1:28" ht="14.25" customHeight="1" x14ac:dyDescent="0.25">
      <c r="A929" s="414"/>
      <c r="B929" s="414"/>
      <c r="C929" s="414"/>
      <c r="D929" s="414"/>
      <c r="E929" s="414"/>
      <c r="F929" s="414"/>
      <c r="G929" s="414"/>
      <c r="H929" s="418"/>
      <c r="I929" s="419"/>
      <c r="J929" s="418"/>
      <c r="K929" s="418"/>
      <c r="L929" s="418"/>
      <c r="M929" s="418"/>
      <c r="N929" s="418"/>
      <c r="O929" s="418"/>
      <c r="P929" s="418"/>
      <c r="Q929" s="418"/>
      <c r="R929" s="418"/>
      <c r="S929" s="418"/>
      <c r="T929" s="418"/>
      <c r="U929" s="418"/>
      <c r="V929" s="414"/>
      <c r="W929" s="414"/>
      <c r="X929" s="414"/>
      <c r="Y929" s="414"/>
      <c r="Z929" s="414"/>
      <c r="AA929" s="414"/>
      <c r="AB929" s="414"/>
    </row>
    <row r="930" spans="1:28" ht="14.25" customHeight="1" x14ac:dyDescent="0.25">
      <c r="A930" s="414"/>
      <c r="B930" s="414"/>
      <c r="C930" s="414"/>
      <c r="D930" s="414"/>
      <c r="E930" s="414"/>
      <c r="F930" s="414"/>
      <c r="G930" s="414"/>
      <c r="H930" s="418"/>
      <c r="I930" s="419"/>
      <c r="J930" s="418"/>
      <c r="K930" s="418"/>
      <c r="L930" s="418"/>
      <c r="M930" s="418"/>
      <c r="N930" s="418"/>
      <c r="O930" s="418"/>
      <c r="P930" s="418"/>
      <c r="Q930" s="418"/>
      <c r="R930" s="418"/>
      <c r="S930" s="418"/>
      <c r="T930" s="418"/>
      <c r="U930" s="418"/>
      <c r="V930" s="414"/>
      <c r="W930" s="414"/>
      <c r="X930" s="414"/>
      <c r="Y930" s="414"/>
      <c r="Z930" s="414"/>
      <c r="AA930" s="414"/>
      <c r="AB930" s="414"/>
    </row>
    <row r="931" spans="1:28" ht="14.25" customHeight="1" x14ac:dyDescent="0.25">
      <c r="A931" s="414"/>
      <c r="B931" s="414"/>
      <c r="C931" s="414"/>
      <c r="D931" s="414"/>
      <c r="E931" s="414"/>
      <c r="F931" s="414"/>
      <c r="G931" s="414"/>
      <c r="H931" s="418"/>
      <c r="I931" s="419"/>
      <c r="J931" s="418"/>
      <c r="K931" s="418"/>
      <c r="L931" s="418"/>
      <c r="M931" s="418"/>
      <c r="N931" s="418"/>
      <c r="O931" s="418"/>
      <c r="P931" s="418"/>
      <c r="Q931" s="418"/>
      <c r="R931" s="418"/>
      <c r="S931" s="418"/>
      <c r="T931" s="418"/>
      <c r="U931" s="418"/>
      <c r="V931" s="414"/>
      <c r="W931" s="414"/>
      <c r="X931" s="414"/>
      <c r="Y931" s="414"/>
      <c r="Z931" s="414"/>
      <c r="AA931" s="414"/>
      <c r="AB931" s="414"/>
    </row>
    <row r="932" spans="1:28" ht="14.25" customHeight="1" x14ac:dyDescent="0.25">
      <c r="A932" s="414"/>
      <c r="B932" s="414"/>
      <c r="C932" s="414"/>
      <c r="D932" s="414"/>
      <c r="E932" s="414"/>
      <c r="F932" s="414"/>
      <c r="G932" s="414"/>
      <c r="H932" s="418"/>
      <c r="I932" s="419"/>
      <c r="J932" s="418"/>
      <c r="K932" s="418"/>
      <c r="L932" s="418"/>
      <c r="M932" s="418"/>
      <c r="N932" s="418"/>
      <c r="O932" s="418"/>
      <c r="P932" s="418"/>
      <c r="Q932" s="418"/>
      <c r="R932" s="418"/>
      <c r="S932" s="418"/>
      <c r="T932" s="418"/>
      <c r="U932" s="418"/>
      <c r="V932" s="414"/>
      <c r="W932" s="414"/>
      <c r="X932" s="414"/>
      <c r="Y932" s="414"/>
      <c r="Z932" s="414"/>
      <c r="AA932" s="414"/>
      <c r="AB932" s="414"/>
    </row>
    <row r="933" spans="1:28" ht="14.25" customHeight="1" x14ac:dyDescent="0.25">
      <c r="A933" s="414"/>
      <c r="B933" s="414"/>
      <c r="C933" s="414"/>
      <c r="D933" s="414"/>
      <c r="E933" s="414"/>
      <c r="F933" s="414"/>
      <c r="G933" s="414"/>
      <c r="H933" s="418"/>
      <c r="I933" s="419"/>
      <c r="J933" s="418"/>
      <c r="K933" s="418"/>
      <c r="L933" s="418"/>
      <c r="M933" s="418"/>
      <c r="N933" s="418"/>
      <c r="O933" s="418"/>
      <c r="P933" s="418"/>
      <c r="Q933" s="418"/>
      <c r="R933" s="418"/>
      <c r="S933" s="418"/>
      <c r="T933" s="418"/>
      <c r="U933" s="418"/>
      <c r="V933" s="414"/>
      <c r="W933" s="414"/>
      <c r="X933" s="414"/>
      <c r="Y933" s="414"/>
      <c r="Z933" s="414"/>
      <c r="AA933" s="414"/>
      <c r="AB933" s="414"/>
    </row>
    <row r="934" spans="1:28" ht="14.25" customHeight="1" x14ac:dyDescent="0.25">
      <c r="A934" s="414"/>
      <c r="B934" s="414"/>
      <c r="C934" s="414"/>
      <c r="D934" s="414"/>
      <c r="E934" s="414"/>
      <c r="F934" s="414"/>
      <c r="G934" s="414"/>
      <c r="H934" s="418"/>
      <c r="I934" s="419"/>
      <c r="J934" s="418"/>
      <c r="K934" s="418"/>
      <c r="L934" s="418"/>
      <c r="M934" s="418"/>
      <c r="N934" s="418"/>
      <c r="O934" s="418"/>
      <c r="P934" s="418"/>
      <c r="Q934" s="418"/>
      <c r="R934" s="418"/>
      <c r="S934" s="418"/>
      <c r="T934" s="418"/>
      <c r="U934" s="418"/>
      <c r="V934" s="414"/>
      <c r="W934" s="414"/>
      <c r="X934" s="414"/>
      <c r="Y934" s="414"/>
      <c r="Z934" s="414"/>
      <c r="AA934" s="414"/>
      <c r="AB934" s="414"/>
    </row>
    <row r="935" spans="1:28" ht="14.25" customHeight="1" x14ac:dyDescent="0.25">
      <c r="A935" s="414"/>
      <c r="B935" s="414"/>
      <c r="C935" s="414"/>
      <c r="D935" s="414"/>
      <c r="E935" s="414"/>
      <c r="F935" s="414"/>
      <c r="G935" s="414"/>
      <c r="H935" s="418"/>
      <c r="I935" s="419"/>
      <c r="J935" s="418"/>
      <c r="K935" s="418"/>
      <c r="L935" s="418"/>
      <c r="M935" s="418"/>
      <c r="N935" s="418"/>
      <c r="O935" s="418"/>
      <c r="P935" s="418"/>
      <c r="Q935" s="418"/>
      <c r="R935" s="418"/>
      <c r="S935" s="418"/>
      <c r="T935" s="418"/>
      <c r="U935" s="418"/>
      <c r="V935" s="414"/>
      <c r="W935" s="414"/>
      <c r="X935" s="414"/>
      <c r="Y935" s="414"/>
      <c r="Z935" s="414"/>
      <c r="AA935" s="414"/>
      <c r="AB935" s="414"/>
    </row>
    <row r="936" spans="1:28" ht="14.25" customHeight="1" x14ac:dyDescent="0.25">
      <c r="A936" s="414"/>
      <c r="B936" s="414"/>
      <c r="C936" s="414"/>
      <c r="D936" s="414"/>
      <c r="E936" s="414"/>
      <c r="F936" s="414"/>
      <c r="G936" s="414"/>
      <c r="H936" s="418"/>
      <c r="I936" s="419"/>
      <c r="J936" s="418"/>
      <c r="K936" s="418"/>
      <c r="L936" s="418"/>
      <c r="M936" s="418"/>
      <c r="N936" s="418"/>
      <c r="O936" s="418"/>
      <c r="P936" s="418"/>
      <c r="Q936" s="418"/>
      <c r="R936" s="418"/>
      <c r="S936" s="418"/>
      <c r="T936" s="418"/>
      <c r="U936" s="418"/>
      <c r="V936" s="414"/>
      <c r="W936" s="414"/>
      <c r="X936" s="414"/>
      <c r="Y936" s="414"/>
      <c r="Z936" s="414"/>
      <c r="AA936" s="414"/>
      <c r="AB936" s="414"/>
    </row>
    <row r="937" spans="1:28" ht="14.25" customHeight="1" x14ac:dyDescent="0.25">
      <c r="A937" s="414"/>
      <c r="B937" s="414"/>
      <c r="C937" s="414"/>
      <c r="D937" s="414"/>
      <c r="E937" s="414"/>
      <c r="F937" s="414"/>
      <c r="G937" s="414"/>
      <c r="H937" s="418"/>
      <c r="I937" s="419"/>
      <c r="J937" s="418"/>
      <c r="K937" s="418"/>
      <c r="L937" s="418"/>
      <c r="M937" s="418"/>
      <c r="N937" s="418"/>
      <c r="O937" s="418"/>
      <c r="P937" s="418"/>
      <c r="Q937" s="418"/>
      <c r="R937" s="418"/>
      <c r="S937" s="418"/>
      <c r="T937" s="418"/>
      <c r="U937" s="418"/>
      <c r="V937" s="414"/>
      <c r="W937" s="414"/>
      <c r="X937" s="414"/>
      <c r="Y937" s="414"/>
      <c r="Z937" s="414"/>
      <c r="AA937" s="414"/>
      <c r="AB937" s="414"/>
    </row>
    <row r="938" spans="1:28" ht="14.25" customHeight="1" x14ac:dyDescent="0.25">
      <c r="A938" s="414"/>
      <c r="B938" s="414"/>
      <c r="C938" s="414"/>
      <c r="D938" s="414"/>
      <c r="E938" s="414"/>
      <c r="F938" s="414"/>
      <c r="G938" s="414"/>
      <c r="H938" s="418"/>
      <c r="I938" s="419"/>
      <c r="J938" s="418"/>
      <c r="K938" s="418"/>
      <c r="L938" s="418"/>
      <c r="M938" s="418"/>
      <c r="N938" s="418"/>
      <c r="O938" s="418"/>
      <c r="P938" s="418"/>
      <c r="Q938" s="418"/>
      <c r="R938" s="418"/>
      <c r="S938" s="418"/>
      <c r="T938" s="418"/>
      <c r="U938" s="418"/>
      <c r="V938" s="414"/>
      <c r="W938" s="414"/>
      <c r="X938" s="414"/>
      <c r="Y938" s="414"/>
      <c r="Z938" s="414"/>
      <c r="AA938" s="414"/>
      <c r="AB938" s="414"/>
    </row>
    <row r="939" spans="1:28" ht="14.25" customHeight="1" x14ac:dyDescent="0.25">
      <c r="A939" s="414"/>
      <c r="B939" s="414"/>
      <c r="C939" s="414"/>
      <c r="D939" s="414"/>
      <c r="E939" s="414"/>
      <c r="F939" s="414"/>
      <c r="G939" s="414"/>
      <c r="H939" s="418"/>
      <c r="I939" s="419"/>
      <c r="J939" s="418"/>
      <c r="K939" s="418"/>
      <c r="L939" s="418"/>
      <c r="M939" s="418"/>
      <c r="N939" s="418"/>
      <c r="O939" s="418"/>
      <c r="P939" s="418"/>
      <c r="Q939" s="418"/>
      <c r="R939" s="418"/>
      <c r="S939" s="418"/>
      <c r="T939" s="418"/>
      <c r="U939" s="418"/>
      <c r="V939" s="414"/>
      <c r="W939" s="414"/>
      <c r="X939" s="414"/>
      <c r="Y939" s="414"/>
      <c r="Z939" s="414"/>
      <c r="AA939" s="414"/>
      <c r="AB939" s="414"/>
    </row>
    <row r="940" spans="1:28" ht="14.25" customHeight="1" x14ac:dyDescent="0.25">
      <c r="A940" s="414"/>
      <c r="B940" s="414"/>
      <c r="C940" s="414"/>
      <c r="D940" s="414"/>
      <c r="E940" s="414"/>
      <c r="F940" s="414"/>
      <c r="G940" s="414"/>
      <c r="H940" s="418"/>
      <c r="I940" s="419"/>
      <c r="J940" s="418"/>
      <c r="K940" s="418"/>
      <c r="L940" s="418"/>
      <c r="M940" s="418"/>
      <c r="N940" s="418"/>
      <c r="O940" s="418"/>
      <c r="P940" s="418"/>
      <c r="Q940" s="418"/>
      <c r="R940" s="418"/>
      <c r="S940" s="418"/>
      <c r="T940" s="418"/>
      <c r="U940" s="418"/>
      <c r="V940" s="414"/>
      <c r="W940" s="414"/>
      <c r="X940" s="414"/>
      <c r="Y940" s="414"/>
      <c r="Z940" s="414"/>
      <c r="AA940" s="414"/>
      <c r="AB940" s="414"/>
    </row>
    <row r="941" spans="1:28" ht="14.25" customHeight="1" x14ac:dyDescent="0.25">
      <c r="A941" s="414"/>
      <c r="B941" s="414"/>
      <c r="C941" s="414"/>
      <c r="D941" s="414"/>
      <c r="E941" s="414"/>
      <c r="F941" s="414"/>
      <c r="G941" s="414"/>
      <c r="H941" s="418"/>
      <c r="I941" s="419"/>
      <c r="J941" s="418"/>
      <c r="K941" s="418"/>
      <c r="L941" s="418"/>
      <c r="M941" s="418"/>
      <c r="N941" s="418"/>
      <c r="O941" s="418"/>
      <c r="P941" s="418"/>
      <c r="Q941" s="418"/>
      <c r="R941" s="418"/>
      <c r="S941" s="418"/>
      <c r="T941" s="418"/>
      <c r="U941" s="418"/>
      <c r="V941" s="414"/>
      <c r="W941" s="414"/>
      <c r="X941" s="414"/>
      <c r="Y941" s="414"/>
      <c r="Z941" s="414"/>
      <c r="AA941" s="414"/>
      <c r="AB941" s="414"/>
    </row>
    <row r="942" spans="1:28" ht="14.25" customHeight="1" x14ac:dyDescent="0.25">
      <c r="A942" s="414"/>
      <c r="B942" s="414"/>
      <c r="C942" s="414"/>
      <c r="D942" s="414"/>
      <c r="E942" s="414"/>
      <c r="F942" s="414"/>
      <c r="G942" s="414"/>
      <c r="H942" s="418"/>
      <c r="I942" s="419"/>
      <c r="J942" s="418"/>
      <c r="K942" s="418"/>
      <c r="L942" s="418"/>
      <c r="M942" s="418"/>
      <c r="N942" s="418"/>
      <c r="O942" s="418"/>
      <c r="P942" s="418"/>
      <c r="Q942" s="418"/>
      <c r="R942" s="418"/>
      <c r="S942" s="418"/>
      <c r="T942" s="418"/>
      <c r="U942" s="418"/>
      <c r="V942" s="414"/>
      <c r="W942" s="414"/>
      <c r="X942" s="414"/>
      <c r="Y942" s="414"/>
      <c r="Z942" s="414"/>
      <c r="AA942" s="414"/>
      <c r="AB942" s="414"/>
    </row>
    <row r="943" spans="1:28" ht="14.25" customHeight="1" x14ac:dyDescent="0.25">
      <c r="A943" s="414"/>
      <c r="B943" s="414"/>
      <c r="C943" s="414"/>
      <c r="D943" s="414"/>
      <c r="E943" s="414"/>
      <c r="F943" s="414"/>
      <c r="G943" s="414"/>
      <c r="H943" s="418"/>
      <c r="I943" s="419"/>
      <c r="J943" s="418"/>
      <c r="K943" s="418"/>
      <c r="L943" s="418"/>
      <c r="M943" s="418"/>
      <c r="N943" s="418"/>
      <c r="O943" s="418"/>
      <c r="P943" s="418"/>
      <c r="Q943" s="418"/>
      <c r="R943" s="418"/>
      <c r="S943" s="418"/>
      <c r="T943" s="418"/>
      <c r="U943" s="418"/>
      <c r="V943" s="414"/>
      <c r="W943" s="414"/>
      <c r="X943" s="414"/>
      <c r="Y943" s="414"/>
      <c r="Z943" s="414"/>
      <c r="AA943" s="414"/>
      <c r="AB943" s="414"/>
    </row>
    <row r="944" spans="1:28" ht="14.25" customHeight="1" x14ac:dyDescent="0.25">
      <c r="A944" s="414"/>
      <c r="B944" s="414"/>
      <c r="C944" s="414"/>
      <c r="D944" s="414"/>
      <c r="E944" s="414"/>
      <c r="F944" s="414"/>
      <c r="G944" s="414"/>
      <c r="H944" s="418"/>
      <c r="I944" s="419"/>
      <c r="J944" s="418"/>
      <c r="K944" s="418"/>
      <c r="L944" s="418"/>
      <c r="M944" s="418"/>
      <c r="N944" s="418"/>
      <c r="O944" s="418"/>
      <c r="P944" s="418"/>
      <c r="Q944" s="418"/>
      <c r="R944" s="418"/>
      <c r="S944" s="418"/>
      <c r="T944" s="418"/>
      <c r="U944" s="418"/>
      <c r="V944" s="414"/>
      <c r="W944" s="414"/>
      <c r="X944" s="414"/>
      <c r="Y944" s="414"/>
      <c r="Z944" s="414"/>
      <c r="AA944" s="414"/>
      <c r="AB944" s="414"/>
    </row>
    <row r="945" spans="1:28" ht="14.25" customHeight="1" x14ac:dyDescent="0.25">
      <c r="A945" s="414"/>
      <c r="B945" s="414"/>
      <c r="C945" s="414"/>
      <c r="D945" s="414"/>
      <c r="E945" s="414"/>
      <c r="F945" s="414"/>
      <c r="G945" s="414"/>
      <c r="H945" s="418"/>
      <c r="I945" s="419"/>
      <c r="J945" s="418"/>
      <c r="K945" s="418"/>
      <c r="L945" s="418"/>
      <c r="M945" s="418"/>
      <c r="N945" s="418"/>
      <c r="O945" s="418"/>
      <c r="P945" s="418"/>
      <c r="Q945" s="418"/>
      <c r="R945" s="418"/>
      <c r="S945" s="418"/>
      <c r="T945" s="418"/>
      <c r="U945" s="418"/>
      <c r="V945" s="414"/>
      <c r="W945" s="414"/>
      <c r="X945" s="414"/>
      <c r="Y945" s="414"/>
      <c r="Z945" s="414"/>
      <c r="AA945" s="414"/>
      <c r="AB945" s="414"/>
    </row>
    <row r="946" spans="1:28" ht="14.25" customHeight="1" x14ac:dyDescent="0.25">
      <c r="A946" s="414"/>
      <c r="B946" s="414"/>
      <c r="C946" s="414"/>
      <c r="D946" s="414"/>
      <c r="E946" s="414"/>
      <c r="F946" s="414"/>
      <c r="G946" s="414"/>
      <c r="H946" s="418"/>
      <c r="I946" s="419"/>
      <c r="J946" s="418"/>
      <c r="K946" s="418"/>
      <c r="L946" s="418"/>
      <c r="M946" s="418"/>
      <c r="N946" s="418"/>
      <c r="O946" s="418"/>
      <c r="P946" s="418"/>
      <c r="Q946" s="418"/>
      <c r="R946" s="418"/>
      <c r="S946" s="418"/>
      <c r="T946" s="418"/>
      <c r="U946" s="418"/>
      <c r="V946" s="414"/>
      <c r="W946" s="414"/>
      <c r="X946" s="414"/>
      <c r="Y946" s="414"/>
      <c r="Z946" s="414"/>
      <c r="AA946" s="414"/>
      <c r="AB946" s="414"/>
    </row>
    <row r="947" spans="1:28" ht="14.25" customHeight="1" x14ac:dyDescent="0.25">
      <c r="A947" s="414"/>
      <c r="B947" s="414"/>
      <c r="C947" s="414"/>
      <c r="D947" s="414"/>
      <c r="E947" s="414"/>
      <c r="F947" s="414"/>
      <c r="G947" s="414"/>
      <c r="H947" s="418"/>
      <c r="I947" s="419"/>
      <c r="J947" s="418"/>
      <c r="K947" s="418"/>
      <c r="L947" s="418"/>
      <c r="M947" s="418"/>
      <c r="N947" s="418"/>
      <c r="O947" s="418"/>
      <c r="P947" s="418"/>
      <c r="Q947" s="418"/>
      <c r="R947" s="418"/>
      <c r="S947" s="418"/>
      <c r="T947" s="418"/>
      <c r="U947" s="418"/>
      <c r="V947" s="414"/>
      <c r="W947" s="414"/>
      <c r="X947" s="414"/>
      <c r="Y947" s="414"/>
      <c r="Z947" s="414"/>
      <c r="AA947" s="414"/>
      <c r="AB947" s="414"/>
    </row>
    <row r="948" spans="1:28" ht="14.25" customHeight="1" x14ac:dyDescent="0.25">
      <c r="A948" s="414"/>
      <c r="B948" s="414"/>
      <c r="C948" s="414"/>
      <c r="D948" s="414"/>
      <c r="E948" s="414"/>
      <c r="F948" s="414"/>
      <c r="G948" s="414"/>
      <c r="H948" s="418"/>
      <c r="I948" s="419"/>
      <c r="J948" s="418"/>
      <c r="K948" s="418"/>
      <c r="L948" s="418"/>
      <c r="M948" s="418"/>
      <c r="N948" s="418"/>
      <c r="O948" s="418"/>
      <c r="P948" s="418"/>
      <c r="Q948" s="418"/>
      <c r="R948" s="418"/>
      <c r="S948" s="418"/>
      <c r="T948" s="418"/>
      <c r="U948" s="418"/>
      <c r="V948" s="414"/>
      <c r="W948" s="414"/>
      <c r="X948" s="414"/>
      <c r="Y948" s="414"/>
      <c r="Z948" s="414"/>
      <c r="AA948" s="414"/>
      <c r="AB948" s="414"/>
    </row>
    <row r="949" spans="1:28" ht="14.25" customHeight="1" x14ac:dyDescent="0.25">
      <c r="A949" s="414"/>
      <c r="B949" s="414"/>
      <c r="C949" s="414"/>
      <c r="D949" s="414"/>
      <c r="E949" s="414"/>
      <c r="F949" s="414"/>
      <c r="G949" s="414"/>
      <c r="H949" s="418"/>
      <c r="I949" s="419"/>
      <c r="J949" s="418"/>
      <c r="K949" s="418"/>
      <c r="L949" s="418"/>
      <c r="M949" s="418"/>
      <c r="N949" s="418"/>
      <c r="O949" s="418"/>
      <c r="P949" s="418"/>
      <c r="Q949" s="418"/>
      <c r="R949" s="418"/>
      <c r="S949" s="418"/>
      <c r="T949" s="418"/>
      <c r="U949" s="418"/>
      <c r="V949" s="414"/>
      <c r="W949" s="414"/>
      <c r="X949" s="414"/>
      <c r="Y949" s="414"/>
      <c r="Z949" s="414"/>
      <c r="AA949" s="414"/>
      <c r="AB949" s="414"/>
    </row>
    <row r="950" spans="1:28" ht="14.25" customHeight="1" x14ac:dyDescent="0.25">
      <c r="A950" s="414"/>
      <c r="B950" s="414"/>
      <c r="C950" s="414"/>
      <c r="D950" s="414"/>
      <c r="E950" s="414"/>
      <c r="F950" s="414"/>
      <c r="G950" s="414"/>
      <c r="H950" s="418"/>
      <c r="I950" s="419"/>
      <c r="J950" s="418"/>
      <c r="K950" s="418"/>
      <c r="L950" s="418"/>
      <c r="M950" s="418"/>
      <c r="N950" s="418"/>
      <c r="O950" s="418"/>
      <c r="P950" s="418"/>
      <c r="Q950" s="418"/>
      <c r="R950" s="418"/>
      <c r="S950" s="418"/>
      <c r="T950" s="418"/>
      <c r="U950" s="418"/>
      <c r="V950" s="414"/>
      <c r="W950" s="414"/>
      <c r="X950" s="414"/>
      <c r="Y950" s="414"/>
      <c r="Z950" s="414"/>
      <c r="AA950" s="414"/>
      <c r="AB950" s="414"/>
    </row>
    <row r="951" spans="1:28" ht="14.25" customHeight="1" x14ac:dyDescent="0.25">
      <c r="A951" s="414"/>
      <c r="B951" s="414"/>
      <c r="C951" s="414"/>
      <c r="D951" s="414"/>
      <c r="E951" s="414"/>
      <c r="F951" s="414"/>
      <c r="G951" s="414"/>
      <c r="H951" s="418"/>
      <c r="I951" s="419"/>
      <c r="J951" s="418"/>
      <c r="K951" s="418"/>
      <c r="L951" s="418"/>
      <c r="M951" s="418"/>
      <c r="N951" s="418"/>
      <c r="O951" s="418"/>
      <c r="P951" s="418"/>
      <c r="Q951" s="418"/>
      <c r="R951" s="418"/>
      <c r="S951" s="418"/>
      <c r="T951" s="418"/>
      <c r="U951" s="418"/>
      <c r="V951" s="414"/>
      <c r="W951" s="414"/>
      <c r="X951" s="414"/>
      <c r="Y951" s="414"/>
      <c r="Z951" s="414"/>
      <c r="AA951" s="414"/>
      <c r="AB951" s="414"/>
    </row>
    <row r="952" spans="1:28" ht="14.25" customHeight="1" x14ac:dyDescent="0.25">
      <c r="A952" s="414"/>
      <c r="B952" s="414"/>
      <c r="C952" s="414"/>
      <c r="D952" s="414"/>
      <c r="E952" s="414"/>
      <c r="F952" s="414"/>
      <c r="G952" s="414"/>
      <c r="H952" s="418"/>
      <c r="I952" s="419"/>
      <c r="J952" s="418"/>
      <c r="K952" s="418"/>
      <c r="L952" s="418"/>
      <c r="M952" s="418"/>
      <c r="N952" s="418"/>
      <c r="O952" s="418"/>
      <c r="P952" s="418"/>
      <c r="Q952" s="418"/>
      <c r="R952" s="418"/>
      <c r="S952" s="418"/>
      <c r="T952" s="418"/>
      <c r="U952" s="418"/>
      <c r="V952" s="414"/>
      <c r="W952" s="414"/>
      <c r="X952" s="414"/>
      <c r="Y952" s="414"/>
      <c r="Z952" s="414"/>
      <c r="AA952" s="414"/>
      <c r="AB952" s="414"/>
    </row>
    <row r="953" spans="1:28" ht="14.25" customHeight="1" x14ac:dyDescent="0.25">
      <c r="A953" s="414"/>
      <c r="B953" s="414"/>
      <c r="C953" s="414"/>
      <c r="D953" s="414"/>
      <c r="E953" s="414"/>
      <c r="F953" s="414"/>
      <c r="G953" s="414"/>
      <c r="H953" s="418"/>
      <c r="I953" s="419"/>
      <c r="J953" s="418"/>
      <c r="K953" s="418"/>
      <c r="L953" s="418"/>
      <c r="M953" s="418"/>
      <c r="N953" s="418"/>
      <c r="O953" s="418"/>
      <c r="P953" s="418"/>
      <c r="Q953" s="418"/>
      <c r="R953" s="418"/>
      <c r="S953" s="418"/>
      <c r="T953" s="418"/>
      <c r="U953" s="418"/>
      <c r="V953" s="414"/>
      <c r="W953" s="414"/>
      <c r="X953" s="414"/>
      <c r="Y953" s="414"/>
      <c r="Z953" s="414"/>
      <c r="AA953" s="414"/>
      <c r="AB953" s="414"/>
    </row>
    <row r="954" spans="1:28" ht="14.25" customHeight="1" x14ac:dyDescent="0.25">
      <c r="A954" s="414"/>
      <c r="B954" s="414"/>
      <c r="C954" s="414"/>
      <c r="D954" s="414"/>
      <c r="E954" s="414"/>
      <c r="F954" s="414"/>
      <c r="G954" s="414"/>
      <c r="H954" s="418"/>
      <c r="I954" s="419"/>
      <c r="J954" s="418"/>
      <c r="K954" s="418"/>
      <c r="L954" s="418"/>
      <c r="M954" s="418"/>
      <c r="N954" s="418"/>
      <c r="O954" s="418"/>
      <c r="P954" s="418"/>
      <c r="Q954" s="418"/>
      <c r="R954" s="418"/>
      <c r="S954" s="418"/>
      <c r="T954" s="418"/>
      <c r="U954" s="418"/>
      <c r="V954" s="414"/>
      <c r="W954" s="414"/>
      <c r="X954" s="414"/>
      <c r="Y954" s="414"/>
      <c r="Z954" s="414"/>
      <c r="AA954" s="414"/>
      <c r="AB954" s="414"/>
    </row>
    <row r="955" spans="1:28" ht="14.25" customHeight="1" x14ac:dyDescent="0.25">
      <c r="A955" s="414"/>
      <c r="B955" s="414"/>
      <c r="C955" s="414"/>
      <c r="D955" s="414"/>
      <c r="E955" s="414"/>
      <c r="F955" s="414"/>
      <c r="G955" s="414"/>
      <c r="H955" s="418"/>
      <c r="I955" s="419"/>
      <c r="J955" s="418"/>
      <c r="K955" s="418"/>
      <c r="L955" s="418"/>
      <c r="M955" s="418"/>
      <c r="N955" s="418"/>
      <c r="O955" s="418"/>
      <c r="P955" s="418"/>
      <c r="Q955" s="418"/>
      <c r="R955" s="418"/>
      <c r="S955" s="418"/>
      <c r="T955" s="418"/>
      <c r="U955" s="418"/>
      <c r="V955" s="414"/>
      <c r="W955" s="414"/>
      <c r="X955" s="414"/>
      <c r="Y955" s="414"/>
      <c r="Z955" s="414"/>
      <c r="AA955" s="414"/>
      <c r="AB955" s="414"/>
    </row>
    <row r="956" spans="1:28" ht="14.25" customHeight="1" x14ac:dyDescent="0.25">
      <c r="A956" s="414"/>
      <c r="B956" s="414"/>
      <c r="C956" s="414"/>
      <c r="D956" s="414"/>
      <c r="E956" s="414"/>
      <c r="F956" s="414"/>
      <c r="G956" s="414"/>
      <c r="H956" s="418"/>
      <c r="I956" s="419"/>
      <c r="J956" s="418"/>
      <c r="K956" s="418"/>
      <c r="L956" s="418"/>
      <c r="M956" s="418"/>
      <c r="N956" s="418"/>
      <c r="O956" s="418"/>
      <c r="P956" s="418"/>
      <c r="Q956" s="418"/>
      <c r="R956" s="418"/>
      <c r="S956" s="418"/>
      <c r="T956" s="418"/>
      <c r="U956" s="418"/>
      <c r="V956" s="414"/>
      <c r="W956" s="414"/>
      <c r="X956" s="414"/>
      <c r="Y956" s="414"/>
      <c r="Z956" s="414"/>
      <c r="AA956" s="414"/>
      <c r="AB956" s="414"/>
    </row>
    <row r="957" spans="1:28" ht="14.25" customHeight="1" x14ac:dyDescent="0.25">
      <c r="A957" s="414"/>
      <c r="B957" s="414"/>
      <c r="C957" s="414"/>
      <c r="D957" s="414"/>
      <c r="E957" s="414"/>
      <c r="F957" s="414"/>
      <c r="G957" s="414"/>
      <c r="H957" s="418"/>
      <c r="I957" s="419"/>
      <c r="J957" s="418"/>
      <c r="K957" s="418"/>
      <c r="L957" s="418"/>
      <c r="M957" s="418"/>
      <c r="N957" s="418"/>
      <c r="O957" s="418"/>
      <c r="P957" s="418"/>
      <c r="Q957" s="418"/>
      <c r="R957" s="418"/>
      <c r="S957" s="418"/>
      <c r="T957" s="418"/>
      <c r="U957" s="418"/>
      <c r="V957" s="414"/>
      <c r="W957" s="414"/>
      <c r="X957" s="414"/>
      <c r="Y957" s="414"/>
      <c r="Z957" s="414"/>
      <c r="AA957" s="414"/>
      <c r="AB957" s="414"/>
    </row>
    <row r="958" spans="1:28" ht="14.25" customHeight="1" x14ac:dyDescent="0.25">
      <c r="A958" s="414"/>
      <c r="B958" s="414"/>
      <c r="C958" s="414"/>
      <c r="D958" s="414"/>
      <c r="E958" s="414"/>
      <c r="F958" s="414"/>
      <c r="G958" s="414"/>
      <c r="H958" s="418"/>
      <c r="I958" s="419"/>
      <c r="J958" s="418"/>
      <c r="K958" s="418"/>
      <c r="L958" s="418"/>
      <c r="M958" s="418"/>
      <c r="N958" s="418"/>
      <c r="O958" s="418"/>
      <c r="P958" s="418"/>
      <c r="Q958" s="418"/>
      <c r="R958" s="418"/>
      <c r="S958" s="418"/>
      <c r="T958" s="418"/>
      <c r="U958" s="418"/>
      <c r="V958" s="414"/>
      <c r="W958" s="414"/>
      <c r="X958" s="414"/>
      <c r="Y958" s="414"/>
      <c r="Z958" s="414"/>
      <c r="AA958" s="414"/>
      <c r="AB958" s="414"/>
    </row>
    <row r="959" spans="1:28" ht="14.25" customHeight="1" x14ac:dyDescent="0.25">
      <c r="A959" s="414"/>
      <c r="B959" s="414"/>
      <c r="C959" s="414"/>
      <c r="D959" s="414"/>
      <c r="E959" s="414"/>
      <c r="F959" s="414"/>
      <c r="G959" s="414"/>
      <c r="H959" s="418"/>
      <c r="I959" s="419"/>
      <c r="J959" s="418"/>
      <c r="K959" s="418"/>
      <c r="L959" s="418"/>
      <c r="M959" s="418"/>
      <c r="N959" s="418"/>
      <c r="O959" s="418"/>
      <c r="P959" s="418"/>
      <c r="Q959" s="418"/>
      <c r="R959" s="418"/>
      <c r="S959" s="418"/>
      <c r="T959" s="418"/>
      <c r="U959" s="418"/>
      <c r="V959" s="414"/>
      <c r="W959" s="414"/>
      <c r="X959" s="414"/>
      <c r="Y959" s="414"/>
      <c r="Z959" s="414"/>
      <c r="AA959" s="414"/>
      <c r="AB959" s="414"/>
    </row>
    <row r="960" spans="1:28" ht="14.25" customHeight="1" x14ac:dyDescent="0.25">
      <c r="A960" s="414"/>
      <c r="B960" s="414"/>
      <c r="C960" s="414"/>
      <c r="D960" s="414"/>
      <c r="E960" s="414"/>
      <c r="F960" s="414"/>
      <c r="G960" s="414"/>
      <c r="H960" s="418"/>
      <c r="I960" s="419"/>
      <c r="J960" s="418"/>
      <c r="K960" s="418"/>
      <c r="L960" s="418"/>
      <c r="M960" s="418"/>
      <c r="N960" s="418"/>
      <c r="O960" s="418"/>
      <c r="P960" s="418"/>
      <c r="Q960" s="418"/>
      <c r="R960" s="418"/>
      <c r="S960" s="418"/>
      <c r="T960" s="418"/>
      <c r="U960" s="418"/>
      <c r="V960" s="414"/>
      <c r="W960" s="414"/>
      <c r="X960" s="414"/>
      <c r="Y960" s="414"/>
      <c r="Z960" s="414"/>
      <c r="AA960" s="414"/>
      <c r="AB960" s="414"/>
    </row>
    <row r="961" spans="1:28" ht="14.25" customHeight="1" x14ac:dyDescent="0.25">
      <c r="A961" s="414"/>
      <c r="B961" s="414"/>
      <c r="C961" s="414"/>
      <c r="D961" s="414"/>
      <c r="E961" s="414"/>
      <c r="F961" s="414"/>
      <c r="G961" s="414"/>
      <c r="H961" s="418"/>
      <c r="I961" s="419"/>
      <c r="J961" s="418"/>
      <c r="K961" s="418"/>
      <c r="L961" s="418"/>
      <c r="M961" s="418"/>
      <c r="N961" s="418"/>
      <c r="O961" s="418"/>
      <c r="P961" s="418"/>
      <c r="Q961" s="418"/>
      <c r="R961" s="418"/>
      <c r="S961" s="418"/>
      <c r="T961" s="418"/>
      <c r="U961" s="418"/>
      <c r="V961" s="414"/>
      <c r="W961" s="414"/>
      <c r="X961" s="414"/>
      <c r="Y961" s="414"/>
      <c r="Z961" s="414"/>
      <c r="AA961" s="414"/>
      <c r="AB961" s="414"/>
    </row>
    <row r="962" spans="1:28" ht="14.25" customHeight="1" x14ac:dyDescent="0.25">
      <c r="A962" s="414"/>
      <c r="B962" s="414"/>
      <c r="C962" s="414"/>
      <c r="D962" s="414"/>
      <c r="E962" s="414"/>
      <c r="F962" s="414"/>
      <c r="G962" s="414"/>
      <c r="H962" s="418"/>
      <c r="I962" s="419"/>
      <c r="J962" s="418"/>
      <c r="K962" s="418"/>
      <c r="L962" s="418"/>
      <c r="M962" s="418"/>
      <c r="N962" s="418"/>
      <c r="O962" s="418"/>
      <c r="P962" s="418"/>
      <c r="Q962" s="418"/>
      <c r="R962" s="418"/>
      <c r="S962" s="418"/>
      <c r="T962" s="418"/>
      <c r="U962" s="418"/>
      <c r="V962" s="414"/>
      <c r="W962" s="414"/>
      <c r="X962" s="414"/>
      <c r="Y962" s="414"/>
      <c r="Z962" s="414"/>
      <c r="AA962" s="414"/>
      <c r="AB962" s="414"/>
    </row>
    <row r="963" spans="1:28" ht="14.25" customHeight="1" x14ac:dyDescent="0.25">
      <c r="A963" s="414"/>
      <c r="B963" s="414"/>
      <c r="C963" s="414"/>
      <c r="D963" s="414"/>
      <c r="E963" s="414"/>
      <c r="F963" s="414"/>
      <c r="G963" s="414"/>
      <c r="H963" s="418"/>
      <c r="I963" s="419"/>
      <c r="J963" s="418"/>
      <c r="K963" s="418"/>
      <c r="L963" s="418"/>
      <c r="M963" s="418"/>
      <c r="N963" s="418"/>
      <c r="O963" s="418"/>
      <c r="P963" s="418"/>
      <c r="Q963" s="418"/>
      <c r="R963" s="418"/>
      <c r="S963" s="418"/>
      <c r="T963" s="418"/>
      <c r="U963" s="418"/>
      <c r="V963" s="414"/>
      <c r="W963" s="414"/>
      <c r="X963" s="414"/>
      <c r="Y963" s="414"/>
      <c r="Z963" s="414"/>
      <c r="AA963" s="414"/>
      <c r="AB963" s="414"/>
    </row>
    <row r="964" spans="1:28" ht="14.25" customHeight="1" x14ac:dyDescent="0.25">
      <c r="A964" s="414"/>
      <c r="B964" s="414"/>
      <c r="C964" s="414"/>
      <c r="D964" s="414"/>
      <c r="E964" s="414"/>
      <c r="F964" s="414"/>
      <c r="G964" s="414"/>
      <c r="H964" s="418"/>
      <c r="I964" s="419"/>
      <c r="J964" s="418"/>
      <c r="K964" s="418"/>
      <c r="L964" s="418"/>
      <c r="M964" s="418"/>
      <c r="N964" s="418"/>
      <c r="O964" s="418"/>
      <c r="P964" s="418"/>
      <c r="Q964" s="418"/>
      <c r="R964" s="418"/>
      <c r="S964" s="418"/>
      <c r="T964" s="418"/>
      <c r="U964" s="418"/>
      <c r="V964" s="414"/>
      <c r="W964" s="414"/>
      <c r="X964" s="414"/>
      <c r="Y964" s="414"/>
      <c r="Z964" s="414"/>
      <c r="AA964" s="414"/>
      <c r="AB964" s="414"/>
    </row>
    <row r="965" spans="1:28" ht="14.25" customHeight="1" x14ac:dyDescent="0.25">
      <c r="A965" s="414"/>
      <c r="B965" s="414"/>
      <c r="C965" s="414"/>
      <c r="D965" s="414"/>
      <c r="E965" s="414"/>
      <c r="F965" s="414"/>
      <c r="G965" s="414"/>
      <c r="H965" s="418"/>
      <c r="I965" s="419"/>
      <c r="J965" s="418"/>
      <c r="K965" s="418"/>
      <c r="L965" s="418"/>
      <c r="M965" s="418"/>
      <c r="N965" s="418"/>
      <c r="O965" s="418"/>
      <c r="P965" s="418"/>
      <c r="Q965" s="418"/>
      <c r="R965" s="418"/>
      <c r="S965" s="418"/>
      <c r="T965" s="418"/>
      <c r="U965" s="418"/>
      <c r="V965" s="414"/>
      <c r="W965" s="414"/>
      <c r="X965" s="414"/>
      <c r="Y965" s="414"/>
      <c r="Z965" s="414"/>
      <c r="AA965" s="414"/>
      <c r="AB965" s="414"/>
    </row>
    <row r="966" spans="1:28" ht="14.25" customHeight="1" x14ac:dyDescent="0.25">
      <c r="A966" s="414"/>
      <c r="B966" s="414"/>
      <c r="C966" s="414"/>
      <c r="D966" s="414"/>
      <c r="E966" s="414"/>
      <c r="F966" s="414"/>
      <c r="G966" s="414"/>
      <c r="H966" s="418"/>
      <c r="I966" s="419"/>
      <c r="J966" s="418"/>
      <c r="K966" s="418"/>
      <c r="L966" s="418"/>
      <c r="M966" s="418"/>
      <c r="N966" s="418"/>
      <c r="O966" s="418"/>
      <c r="P966" s="418"/>
      <c r="Q966" s="418"/>
      <c r="R966" s="418"/>
      <c r="S966" s="418"/>
      <c r="T966" s="418"/>
      <c r="U966" s="418"/>
      <c r="V966" s="414"/>
      <c r="W966" s="414"/>
      <c r="X966" s="414"/>
      <c r="Y966" s="414"/>
      <c r="Z966" s="414"/>
      <c r="AA966" s="414"/>
      <c r="AB966" s="414"/>
    </row>
    <row r="967" spans="1:28" ht="14.25" customHeight="1" x14ac:dyDescent="0.25">
      <c r="A967" s="414"/>
      <c r="B967" s="414"/>
      <c r="C967" s="414"/>
      <c r="D967" s="414"/>
      <c r="E967" s="414"/>
      <c r="F967" s="414"/>
      <c r="G967" s="414"/>
      <c r="H967" s="418"/>
      <c r="I967" s="419"/>
      <c r="J967" s="418"/>
      <c r="K967" s="418"/>
      <c r="L967" s="418"/>
      <c r="M967" s="418"/>
      <c r="N967" s="418"/>
      <c r="O967" s="418"/>
      <c r="P967" s="418"/>
      <c r="Q967" s="418"/>
      <c r="R967" s="418"/>
      <c r="S967" s="418"/>
      <c r="T967" s="418"/>
      <c r="U967" s="418"/>
      <c r="V967" s="414"/>
      <c r="W967" s="414"/>
      <c r="X967" s="414"/>
      <c r="Y967" s="414"/>
      <c r="Z967" s="414"/>
      <c r="AA967" s="414"/>
      <c r="AB967" s="414"/>
    </row>
    <row r="968" spans="1:28" ht="14.25" customHeight="1" x14ac:dyDescent="0.25">
      <c r="A968" s="414"/>
      <c r="B968" s="414"/>
      <c r="C968" s="414"/>
      <c r="D968" s="414"/>
      <c r="E968" s="414"/>
      <c r="F968" s="414"/>
      <c r="G968" s="414"/>
      <c r="H968" s="418"/>
      <c r="I968" s="419"/>
      <c r="J968" s="418"/>
      <c r="K968" s="418"/>
      <c r="L968" s="418"/>
      <c r="M968" s="418"/>
      <c r="N968" s="418"/>
      <c r="O968" s="418"/>
      <c r="P968" s="418"/>
      <c r="Q968" s="418"/>
      <c r="R968" s="418"/>
      <c r="S968" s="418"/>
      <c r="T968" s="418"/>
      <c r="U968" s="418"/>
      <c r="V968" s="414"/>
      <c r="W968" s="414"/>
      <c r="X968" s="414"/>
      <c r="Y968" s="414"/>
      <c r="Z968" s="414"/>
      <c r="AA968" s="414"/>
      <c r="AB968" s="414"/>
    </row>
    <row r="969" spans="1:28" ht="14.25" customHeight="1" x14ac:dyDescent="0.25">
      <c r="A969" s="414"/>
      <c r="B969" s="414"/>
      <c r="C969" s="414"/>
      <c r="D969" s="414"/>
      <c r="E969" s="414"/>
      <c r="F969" s="414"/>
      <c r="G969" s="414"/>
      <c r="H969" s="418"/>
      <c r="I969" s="419"/>
      <c r="J969" s="418"/>
      <c r="K969" s="418"/>
      <c r="L969" s="418"/>
      <c r="M969" s="418"/>
      <c r="N969" s="418"/>
      <c r="O969" s="418"/>
      <c r="P969" s="418"/>
      <c r="Q969" s="418"/>
      <c r="R969" s="418"/>
      <c r="S969" s="418"/>
      <c r="T969" s="418"/>
      <c r="U969" s="418"/>
      <c r="V969" s="414"/>
      <c r="W969" s="414"/>
      <c r="X969" s="414"/>
      <c r="Y969" s="414"/>
      <c r="Z969" s="414"/>
      <c r="AA969" s="414"/>
      <c r="AB969" s="414"/>
    </row>
    <row r="970" spans="1:28" ht="14.25" customHeight="1" x14ac:dyDescent="0.25">
      <c r="A970" s="414"/>
      <c r="B970" s="414"/>
      <c r="C970" s="414"/>
      <c r="D970" s="414"/>
      <c r="E970" s="414"/>
      <c r="F970" s="414"/>
      <c r="G970" s="414"/>
      <c r="H970" s="418"/>
      <c r="I970" s="419"/>
      <c r="J970" s="418"/>
      <c r="K970" s="418"/>
      <c r="L970" s="418"/>
      <c r="M970" s="418"/>
      <c r="N970" s="418"/>
      <c r="O970" s="418"/>
      <c r="P970" s="418"/>
      <c r="Q970" s="418"/>
      <c r="R970" s="418"/>
      <c r="S970" s="418"/>
      <c r="T970" s="418"/>
      <c r="U970" s="418"/>
      <c r="V970" s="414"/>
      <c r="W970" s="414"/>
      <c r="X970" s="414"/>
      <c r="Y970" s="414"/>
      <c r="Z970" s="414"/>
      <c r="AA970" s="414"/>
      <c r="AB970" s="414"/>
    </row>
    <row r="971" spans="1:28" ht="14.25" customHeight="1" x14ac:dyDescent="0.25">
      <c r="A971" s="414"/>
      <c r="B971" s="414"/>
      <c r="C971" s="414"/>
      <c r="D971" s="414"/>
      <c r="E971" s="414"/>
      <c r="F971" s="414"/>
      <c r="G971" s="414"/>
      <c r="H971" s="418"/>
      <c r="I971" s="419"/>
      <c r="J971" s="418"/>
      <c r="K971" s="418"/>
      <c r="L971" s="418"/>
      <c r="M971" s="418"/>
      <c r="N971" s="418"/>
      <c r="O971" s="418"/>
      <c r="P971" s="418"/>
      <c r="Q971" s="418"/>
      <c r="R971" s="418"/>
      <c r="S971" s="418"/>
      <c r="T971" s="418"/>
      <c r="U971" s="418"/>
      <c r="V971" s="414"/>
      <c r="W971" s="414"/>
      <c r="X971" s="414"/>
      <c r="Y971" s="414"/>
      <c r="Z971" s="414"/>
      <c r="AA971" s="414"/>
      <c r="AB971" s="414"/>
    </row>
    <row r="972" spans="1:28" ht="14.25" customHeight="1" x14ac:dyDescent="0.25">
      <c r="A972" s="414"/>
      <c r="B972" s="414"/>
      <c r="C972" s="414"/>
      <c r="D972" s="414"/>
      <c r="E972" s="414"/>
      <c r="F972" s="414"/>
      <c r="G972" s="414"/>
      <c r="H972" s="418"/>
      <c r="I972" s="419"/>
      <c r="J972" s="418"/>
      <c r="K972" s="418"/>
      <c r="L972" s="418"/>
      <c r="M972" s="418"/>
      <c r="N972" s="418"/>
      <c r="O972" s="418"/>
      <c r="P972" s="418"/>
      <c r="Q972" s="418"/>
      <c r="R972" s="418"/>
      <c r="S972" s="418"/>
      <c r="T972" s="418"/>
      <c r="U972" s="418"/>
      <c r="V972" s="414"/>
      <c r="W972" s="414"/>
      <c r="X972" s="414"/>
      <c r="Y972" s="414"/>
      <c r="Z972" s="414"/>
      <c r="AA972" s="414"/>
      <c r="AB972" s="414"/>
    </row>
    <row r="973" spans="1:28" ht="14.25" customHeight="1" x14ac:dyDescent="0.25">
      <c r="A973" s="414"/>
      <c r="B973" s="414"/>
      <c r="C973" s="414"/>
      <c r="D973" s="414"/>
      <c r="E973" s="414"/>
      <c r="F973" s="414"/>
      <c r="G973" s="414"/>
      <c r="H973" s="418"/>
      <c r="I973" s="419"/>
      <c r="J973" s="418"/>
      <c r="K973" s="418"/>
      <c r="L973" s="418"/>
      <c r="M973" s="418"/>
      <c r="N973" s="418"/>
      <c r="O973" s="418"/>
      <c r="P973" s="418"/>
      <c r="Q973" s="418"/>
      <c r="R973" s="418"/>
      <c r="S973" s="418"/>
      <c r="T973" s="418"/>
      <c r="U973" s="418"/>
      <c r="V973" s="414"/>
      <c r="W973" s="414"/>
      <c r="X973" s="414"/>
      <c r="Y973" s="414"/>
      <c r="Z973" s="414"/>
      <c r="AA973" s="414"/>
      <c r="AB973" s="414"/>
    </row>
    <row r="974" spans="1:28" ht="14.25" customHeight="1" x14ac:dyDescent="0.25">
      <c r="A974" s="414"/>
      <c r="B974" s="414"/>
      <c r="C974" s="414"/>
      <c r="D974" s="414"/>
      <c r="E974" s="414"/>
      <c r="F974" s="414"/>
      <c r="G974" s="414"/>
      <c r="H974" s="418"/>
      <c r="I974" s="419"/>
      <c r="J974" s="418"/>
      <c r="K974" s="418"/>
      <c r="L974" s="418"/>
      <c r="M974" s="418"/>
      <c r="N974" s="418"/>
      <c r="O974" s="418"/>
      <c r="P974" s="418"/>
      <c r="Q974" s="418"/>
      <c r="R974" s="418"/>
      <c r="S974" s="418"/>
      <c r="T974" s="418"/>
      <c r="U974" s="418"/>
      <c r="V974" s="414"/>
      <c r="W974" s="414"/>
      <c r="X974" s="414"/>
      <c r="Y974" s="414"/>
      <c r="Z974" s="414"/>
      <c r="AA974" s="414"/>
      <c r="AB974" s="414"/>
    </row>
    <row r="975" spans="1:28" ht="14.25" customHeight="1" x14ac:dyDescent="0.25">
      <c r="A975" s="414"/>
      <c r="B975" s="414"/>
      <c r="C975" s="414"/>
      <c r="D975" s="414"/>
      <c r="E975" s="414"/>
      <c r="F975" s="414"/>
      <c r="G975" s="414"/>
      <c r="H975" s="418"/>
      <c r="I975" s="419"/>
      <c r="J975" s="418"/>
      <c r="K975" s="418"/>
      <c r="L975" s="418"/>
      <c r="M975" s="418"/>
      <c r="N975" s="418"/>
      <c r="O975" s="418"/>
      <c r="P975" s="418"/>
      <c r="Q975" s="418"/>
      <c r="R975" s="418"/>
      <c r="S975" s="418"/>
      <c r="T975" s="418"/>
      <c r="U975" s="418"/>
      <c r="V975" s="414"/>
      <c r="W975" s="414"/>
      <c r="X975" s="414"/>
      <c r="Y975" s="414"/>
      <c r="Z975" s="414"/>
      <c r="AA975" s="414"/>
      <c r="AB975" s="414"/>
    </row>
    <row r="976" spans="1:28" ht="14.25" customHeight="1" x14ac:dyDescent="0.25">
      <c r="A976" s="414"/>
      <c r="B976" s="414"/>
      <c r="C976" s="414"/>
      <c r="D976" s="414"/>
      <c r="E976" s="414"/>
      <c r="F976" s="414"/>
      <c r="G976" s="414"/>
      <c r="H976" s="418"/>
      <c r="I976" s="419"/>
      <c r="J976" s="418"/>
      <c r="K976" s="418"/>
      <c r="L976" s="418"/>
      <c r="M976" s="418"/>
      <c r="N976" s="418"/>
      <c r="O976" s="418"/>
      <c r="P976" s="418"/>
      <c r="Q976" s="418"/>
      <c r="R976" s="418"/>
      <c r="S976" s="418"/>
      <c r="T976" s="418"/>
      <c r="U976" s="418"/>
      <c r="V976" s="414"/>
      <c r="W976" s="414"/>
      <c r="X976" s="414"/>
      <c r="Y976" s="414"/>
      <c r="Z976" s="414"/>
      <c r="AA976" s="414"/>
      <c r="AB976" s="414"/>
    </row>
    <row r="977" spans="1:28" ht="14.25" customHeight="1" x14ac:dyDescent="0.25">
      <c r="A977" s="414"/>
      <c r="B977" s="414"/>
      <c r="C977" s="414"/>
      <c r="D977" s="414"/>
      <c r="E977" s="414"/>
      <c r="F977" s="414"/>
      <c r="G977" s="414"/>
      <c r="H977" s="418"/>
      <c r="I977" s="419"/>
      <c r="J977" s="418"/>
      <c r="K977" s="418"/>
      <c r="L977" s="418"/>
      <c r="M977" s="418"/>
      <c r="N977" s="418"/>
      <c r="O977" s="418"/>
      <c r="P977" s="418"/>
      <c r="Q977" s="418"/>
      <c r="R977" s="418"/>
      <c r="S977" s="418"/>
      <c r="T977" s="418"/>
      <c r="U977" s="418"/>
      <c r="V977" s="414"/>
      <c r="W977" s="414"/>
      <c r="X977" s="414"/>
      <c r="Y977" s="414"/>
      <c r="Z977" s="414"/>
      <c r="AA977" s="414"/>
      <c r="AB977" s="414"/>
    </row>
    <row r="978" spans="1:28" ht="14.25" customHeight="1" x14ac:dyDescent="0.25">
      <c r="A978" s="414"/>
      <c r="B978" s="414"/>
      <c r="C978" s="414"/>
      <c r="D978" s="414"/>
      <c r="E978" s="414"/>
      <c r="F978" s="414"/>
      <c r="G978" s="414"/>
      <c r="H978" s="418"/>
      <c r="I978" s="419"/>
      <c r="J978" s="418"/>
      <c r="K978" s="418"/>
      <c r="L978" s="418"/>
      <c r="M978" s="418"/>
      <c r="N978" s="418"/>
      <c r="O978" s="418"/>
      <c r="P978" s="418"/>
      <c r="Q978" s="418"/>
      <c r="R978" s="418"/>
      <c r="S978" s="418"/>
      <c r="T978" s="418"/>
      <c r="U978" s="418"/>
      <c r="V978" s="414"/>
      <c r="W978" s="414"/>
      <c r="X978" s="414"/>
      <c r="Y978" s="414"/>
      <c r="Z978" s="414"/>
      <c r="AA978" s="414"/>
      <c r="AB978" s="414"/>
    </row>
    <row r="979" spans="1:28" ht="14.25" customHeight="1" x14ac:dyDescent="0.25">
      <c r="A979" s="414"/>
      <c r="B979" s="414"/>
      <c r="C979" s="414"/>
      <c r="D979" s="414"/>
      <c r="E979" s="414"/>
      <c r="F979" s="414"/>
      <c r="G979" s="414"/>
      <c r="H979" s="418"/>
      <c r="I979" s="419"/>
      <c r="J979" s="418"/>
      <c r="K979" s="418"/>
      <c r="L979" s="418"/>
      <c r="M979" s="418"/>
      <c r="N979" s="418"/>
      <c r="O979" s="418"/>
      <c r="P979" s="418"/>
      <c r="Q979" s="418"/>
      <c r="R979" s="418"/>
      <c r="S979" s="418"/>
      <c r="T979" s="418"/>
      <c r="U979" s="418"/>
      <c r="V979" s="414"/>
      <c r="W979" s="414"/>
      <c r="X979" s="414"/>
      <c r="Y979" s="414"/>
      <c r="Z979" s="414"/>
      <c r="AA979" s="414"/>
      <c r="AB979" s="414"/>
    </row>
    <row r="980" spans="1:28" ht="14.25" customHeight="1" x14ac:dyDescent="0.25">
      <c r="A980" s="414"/>
      <c r="B980" s="414"/>
      <c r="C980" s="414"/>
      <c r="D980" s="414"/>
      <c r="E980" s="414"/>
      <c r="F980" s="414"/>
      <c r="G980" s="414"/>
      <c r="H980" s="418"/>
      <c r="I980" s="419"/>
      <c r="J980" s="418"/>
      <c r="K980" s="418"/>
      <c r="L980" s="418"/>
      <c r="M980" s="418"/>
      <c r="N980" s="418"/>
      <c r="O980" s="418"/>
      <c r="P980" s="418"/>
      <c r="Q980" s="418"/>
      <c r="R980" s="418"/>
      <c r="S980" s="418"/>
      <c r="T980" s="418"/>
      <c r="U980" s="418"/>
      <c r="V980" s="414"/>
      <c r="W980" s="414"/>
      <c r="X980" s="414"/>
      <c r="Y980" s="414"/>
      <c r="Z980" s="414"/>
      <c r="AA980" s="414"/>
      <c r="AB980" s="414"/>
    </row>
    <row r="981" spans="1:28" ht="14.25" customHeight="1" x14ac:dyDescent="0.25">
      <c r="A981" s="414"/>
      <c r="B981" s="414"/>
      <c r="C981" s="414"/>
      <c r="D981" s="414"/>
      <c r="E981" s="414"/>
      <c r="F981" s="414"/>
      <c r="G981" s="414"/>
      <c r="H981" s="418"/>
      <c r="I981" s="419"/>
      <c r="J981" s="418"/>
      <c r="K981" s="418"/>
      <c r="L981" s="418"/>
      <c r="M981" s="418"/>
      <c r="N981" s="418"/>
      <c r="O981" s="418"/>
      <c r="P981" s="418"/>
      <c r="Q981" s="418"/>
      <c r="R981" s="418"/>
      <c r="S981" s="418"/>
      <c r="T981" s="418"/>
      <c r="U981" s="418"/>
      <c r="V981" s="414"/>
      <c r="W981" s="414"/>
      <c r="X981" s="414"/>
      <c r="Y981" s="414"/>
      <c r="Z981" s="414"/>
      <c r="AA981" s="414"/>
      <c r="AB981" s="414"/>
    </row>
    <row r="982" spans="1:28" ht="14.25" customHeight="1" x14ac:dyDescent="0.25">
      <c r="A982" s="414"/>
      <c r="B982" s="414"/>
      <c r="C982" s="414"/>
      <c r="D982" s="414"/>
      <c r="E982" s="414"/>
      <c r="F982" s="414"/>
      <c r="G982" s="414"/>
      <c r="H982" s="418"/>
      <c r="I982" s="419"/>
      <c r="J982" s="418"/>
      <c r="K982" s="418"/>
      <c r="L982" s="418"/>
      <c r="M982" s="418"/>
      <c r="N982" s="418"/>
      <c r="O982" s="418"/>
      <c r="P982" s="418"/>
      <c r="Q982" s="418"/>
      <c r="R982" s="418"/>
      <c r="S982" s="418"/>
      <c r="T982" s="418"/>
      <c r="U982" s="418"/>
      <c r="V982" s="414"/>
      <c r="W982" s="414"/>
      <c r="X982" s="414"/>
      <c r="Y982" s="414"/>
      <c r="Z982" s="414"/>
      <c r="AA982" s="414"/>
      <c r="AB982" s="414"/>
    </row>
    <row r="983" spans="1:28" ht="14.25" customHeight="1" x14ac:dyDescent="0.25">
      <c r="A983" s="414"/>
      <c r="B983" s="414"/>
      <c r="C983" s="414"/>
      <c r="D983" s="414"/>
      <c r="E983" s="414"/>
      <c r="F983" s="414"/>
      <c r="G983" s="414"/>
      <c r="H983" s="418"/>
      <c r="I983" s="419"/>
      <c r="J983" s="418"/>
      <c r="K983" s="418"/>
      <c r="L983" s="418"/>
      <c r="M983" s="418"/>
      <c r="N983" s="418"/>
      <c r="O983" s="418"/>
      <c r="P983" s="418"/>
      <c r="Q983" s="418"/>
      <c r="R983" s="418"/>
      <c r="S983" s="418"/>
      <c r="T983" s="418"/>
      <c r="U983" s="418"/>
      <c r="V983" s="414"/>
      <c r="W983" s="414"/>
      <c r="X983" s="414"/>
      <c r="Y983" s="414"/>
      <c r="Z983" s="414"/>
      <c r="AA983" s="414"/>
      <c r="AB983" s="414"/>
    </row>
    <row r="984" spans="1:28" ht="14.25" customHeight="1" x14ac:dyDescent="0.25">
      <c r="A984" s="414"/>
      <c r="B984" s="414"/>
      <c r="C984" s="414"/>
      <c r="D984" s="414"/>
      <c r="E984" s="414"/>
      <c r="F984" s="414"/>
      <c r="G984" s="414"/>
      <c r="H984" s="418"/>
      <c r="I984" s="419"/>
      <c r="J984" s="418"/>
      <c r="K984" s="418"/>
      <c r="L984" s="418"/>
      <c r="M984" s="418"/>
      <c r="N984" s="418"/>
      <c r="O984" s="418"/>
      <c r="P984" s="418"/>
      <c r="Q984" s="418"/>
      <c r="R984" s="418"/>
      <c r="S984" s="418"/>
      <c r="T984" s="418"/>
      <c r="U984" s="418"/>
      <c r="V984" s="414"/>
      <c r="W984" s="414"/>
      <c r="X984" s="414"/>
      <c r="Y984" s="414"/>
      <c r="Z984" s="414"/>
      <c r="AA984" s="414"/>
      <c r="AB984" s="414"/>
    </row>
    <row r="985" spans="1:28" ht="14.25" customHeight="1" x14ac:dyDescent="0.25">
      <c r="A985" s="414"/>
      <c r="B985" s="414"/>
      <c r="C985" s="414"/>
      <c r="D985" s="414"/>
      <c r="E985" s="414"/>
      <c r="F985" s="414"/>
      <c r="G985" s="414"/>
      <c r="H985" s="418"/>
      <c r="I985" s="419"/>
      <c r="J985" s="418"/>
      <c r="K985" s="418"/>
      <c r="L985" s="418"/>
      <c r="M985" s="418"/>
      <c r="N985" s="418"/>
      <c r="O985" s="418"/>
      <c r="P985" s="418"/>
      <c r="Q985" s="418"/>
      <c r="R985" s="418"/>
      <c r="S985" s="418"/>
      <c r="T985" s="418"/>
      <c r="U985" s="418"/>
      <c r="V985" s="414"/>
      <c r="W985" s="414"/>
      <c r="X985" s="414"/>
      <c r="Y985" s="414"/>
      <c r="Z985" s="414"/>
      <c r="AA985" s="414"/>
      <c r="AB985" s="414"/>
    </row>
    <row r="986" spans="1:28" ht="14.25" customHeight="1" x14ac:dyDescent="0.25">
      <c r="A986" s="414"/>
      <c r="B986" s="414"/>
      <c r="C986" s="414"/>
      <c r="D986" s="414"/>
      <c r="E986" s="414"/>
      <c r="F986" s="414"/>
      <c r="G986" s="414"/>
      <c r="H986" s="418"/>
      <c r="I986" s="419"/>
      <c r="J986" s="418"/>
      <c r="K986" s="418"/>
      <c r="L986" s="418"/>
      <c r="M986" s="418"/>
      <c r="N986" s="418"/>
      <c r="O986" s="418"/>
      <c r="P986" s="418"/>
      <c r="Q986" s="418"/>
      <c r="R986" s="418"/>
      <c r="S986" s="418"/>
      <c r="T986" s="418"/>
      <c r="U986" s="418"/>
      <c r="V986" s="414"/>
      <c r="W986" s="414"/>
      <c r="X986" s="414"/>
      <c r="Y986" s="414"/>
      <c r="Z986" s="414"/>
      <c r="AA986" s="414"/>
      <c r="AB986" s="414"/>
    </row>
    <row r="987" spans="1:28" ht="14.25" customHeight="1" x14ac:dyDescent="0.25">
      <c r="A987" s="414"/>
      <c r="B987" s="414"/>
      <c r="C987" s="414"/>
      <c r="D987" s="414"/>
      <c r="E987" s="414"/>
      <c r="F987" s="414"/>
      <c r="G987" s="414"/>
      <c r="H987" s="418"/>
      <c r="I987" s="419"/>
      <c r="J987" s="418"/>
      <c r="K987" s="418"/>
      <c r="L987" s="418"/>
      <c r="M987" s="418"/>
      <c r="N987" s="418"/>
      <c r="O987" s="418"/>
      <c r="P987" s="418"/>
      <c r="Q987" s="418"/>
      <c r="R987" s="418"/>
      <c r="S987" s="418"/>
      <c r="T987" s="418"/>
      <c r="U987" s="418"/>
      <c r="V987" s="414"/>
      <c r="W987" s="414"/>
      <c r="X987" s="414"/>
      <c r="Y987" s="414"/>
      <c r="Z987" s="414"/>
      <c r="AA987" s="414"/>
      <c r="AB987" s="414"/>
    </row>
    <row r="988" spans="1:28" ht="14.25" customHeight="1" x14ac:dyDescent="0.25">
      <c r="A988" s="414"/>
      <c r="B988" s="414"/>
      <c r="C988" s="414"/>
      <c r="D988" s="414"/>
      <c r="E988" s="414"/>
      <c r="F988" s="414"/>
      <c r="G988" s="414"/>
      <c r="H988" s="418"/>
      <c r="I988" s="419"/>
      <c r="J988" s="418"/>
      <c r="K988" s="418"/>
      <c r="L988" s="418"/>
      <c r="M988" s="418"/>
      <c r="N988" s="418"/>
      <c r="O988" s="418"/>
      <c r="P988" s="418"/>
      <c r="Q988" s="418"/>
      <c r="R988" s="418"/>
      <c r="S988" s="418"/>
      <c r="T988" s="418"/>
      <c r="U988" s="418"/>
      <c r="V988" s="414"/>
      <c r="W988" s="414"/>
      <c r="X988" s="414"/>
      <c r="Y988" s="414"/>
      <c r="Z988" s="414"/>
      <c r="AA988" s="414"/>
      <c r="AB988" s="414"/>
    </row>
    <row r="989" spans="1:28" ht="14.25" customHeight="1" x14ac:dyDescent="0.25">
      <c r="A989" s="414"/>
      <c r="B989" s="414"/>
      <c r="C989" s="414"/>
      <c r="D989" s="414"/>
      <c r="E989" s="414"/>
      <c r="F989" s="414"/>
      <c r="G989" s="414"/>
      <c r="H989" s="418"/>
      <c r="I989" s="419"/>
      <c r="J989" s="418"/>
      <c r="K989" s="418"/>
      <c r="L989" s="418"/>
      <c r="M989" s="418"/>
      <c r="N989" s="418"/>
      <c r="O989" s="418"/>
      <c r="P989" s="418"/>
      <c r="Q989" s="418"/>
      <c r="R989" s="418"/>
      <c r="S989" s="418"/>
      <c r="T989" s="418"/>
      <c r="U989" s="418"/>
      <c r="V989" s="414"/>
      <c r="W989" s="414"/>
      <c r="X989" s="414"/>
      <c r="Y989" s="414"/>
      <c r="Z989" s="414"/>
      <c r="AA989" s="414"/>
      <c r="AB989" s="414"/>
    </row>
    <row r="990" spans="1:28" ht="14.25" customHeight="1" x14ac:dyDescent="0.25">
      <c r="A990" s="414"/>
      <c r="B990" s="414"/>
      <c r="C990" s="414"/>
      <c r="D990" s="414"/>
      <c r="E990" s="414"/>
      <c r="F990" s="414"/>
      <c r="G990" s="414"/>
      <c r="H990" s="418"/>
      <c r="I990" s="419"/>
      <c r="J990" s="418"/>
      <c r="K990" s="418"/>
      <c r="L990" s="418"/>
      <c r="M990" s="418"/>
      <c r="N990" s="418"/>
      <c r="O990" s="418"/>
      <c r="P990" s="418"/>
      <c r="Q990" s="418"/>
      <c r="R990" s="418"/>
      <c r="S990" s="418"/>
      <c r="T990" s="418"/>
      <c r="U990" s="418"/>
      <c r="V990" s="414"/>
      <c r="W990" s="414"/>
      <c r="X990" s="414"/>
      <c r="Y990" s="414"/>
      <c r="Z990" s="414"/>
      <c r="AA990" s="414"/>
      <c r="AB990" s="414"/>
    </row>
    <row r="991" spans="1:28" ht="14.25" customHeight="1" x14ac:dyDescent="0.25">
      <c r="A991" s="414"/>
      <c r="B991" s="414"/>
      <c r="C991" s="414"/>
      <c r="D991" s="414"/>
      <c r="E991" s="414"/>
      <c r="F991" s="414"/>
      <c r="G991" s="414"/>
      <c r="H991" s="418"/>
      <c r="I991" s="419"/>
      <c r="J991" s="418"/>
      <c r="K991" s="418"/>
      <c r="L991" s="418"/>
      <c r="M991" s="418"/>
      <c r="N991" s="418"/>
      <c r="O991" s="418"/>
      <c r="P991" s="418"/>
      <c r="Q991" s="418"/>
      <c r="R991" s="418"/>
      <c r="S991" s="418"/>
      <c r="T991" s="418"/>
      <c r="U991" s="418"/>
      <c r="V991" s="414"/>
      <c r="W991" s="414"/>
      <c r="X991" s="414"/>
      <c r="Y991" s="414"/>
      <c r="Z991" s="414"/>
      <c r="AA991" s="414"/>
      <c r="AB991" s="414"/>
    </row>
    <row r="992" spans="1:28" ht="14.25" customHeight="1" x14ac:dyDescent="0.25">
      <c r="A992" s="414"/>
      <c r="B992" s="414"/>
      <c r="C992" s="414"/>
      <c r="D992" s="414"/>
      <c r="E992" s="414"/>
      <c r="F992" s="414"/>
      <c r="G992" s="414"/>
      <c r="H992" s="418"/>
      <c r="I992" s="419"/>
      <c r="J992" s="418"/>
      <c r="K992" s="418"/>
      <c r="L992" s="418"/>
      <c r="M992" s="418"/>
      <c r="N992" s="418"/>
      <c r="O992" s="418"/>
      <c r="P992" s="418"/>
      <c r="Q992" s="418"/>
      <c r="R992" s="418"/>
      <c r="S992" s="418"/>
      <c r="T992" s="418"/>
      <c r="U992" s="418"/>
      <c r="V992" s="414"/>
      <c r="W992" s="414"/>
      <c r="X992" s="414"/>
      <c r="Y992" s="414"/>
      <c r="Z992" s="414"/>
      <c r="AA992" s="414"/>
      <c r="AB992" s="414"/>
    </row>
    <row r="993" spans="1:28" ht="14.25" customHeight="1" x14ac:dyDescent="0.25">
      <c r="A993" s="414"/>
      <c r="B993" s="414"/>
      <c r="C993" s="414"/>
      <c r="D993" s="414"/>
      <c r="E993" s="414"/>
      <c r="F993" s="414"/>
      <c r="G993" s="414"/>
      <c r="H993" s="418"/>
      <c r="I993" s="419"/>
      <c r="J993" s="418"/>
      <c r="K993" s="418"/>
      <c r="L993" s="418"/>
      <c r="M993" s="418"/>
      <c r="N993" s="418"/>
      <c r="O993" s="418"/>
      <c r="P993" s="418"/>
      <c r="Q993" s="418"/>
      <c r="R993" s="418"/>
      <c r="S993" s="418"/>
      <c r="T993" s="418"/>
      <c r="U993" s="418"/>
      <c r="V993" s="414"/>
      <c r="W993" s="414"/>
      <c r="X993" s="414"/>
      <c r="Y993" s="414"/>
      <c r="Z993" s="414"/>
      <c r="AA993" s="414"/>
      <c r="AB993" s="414"/>
    </row>
    <row r="994" spans="1:28" ht="14.25" customHeight="1" x14ac:dyDescent="0.25">
      <c r="A994" s="414"/>
      <c r="B994" s="414"/>
      <c r="C994" s="414"/>
      <c r="D994" s="414"/>
      <c r="E994" s="414"/>
      <c r="F994" s="414"/>
      <c r="G994" s="414"/>
      <c r="H994" s="418"/>
      <c r="I994" s="419"/>
      <c r="J994" s="418"/>
      <c r="K994" s="418"/>
      <c r="L994" s="418"/>
      <c r="M994" s="418"/>
      <c r="N994" s="418"/>
      <c r="O994" s="418"/>
      <c r="P994" s="418"/>
      <c r="Q994" s="418"/>
      <c r="R994" s="418"/>
      <c r="S994" s="418"/>
      <c r="T994" s="418"/>
      <c r="U994" s="418"/>
      <c r="V994" s="414"/>
      <c r="W994" s="414"/>
      <c r="X994" s="414"/>
      <c r="Y994" s="414"/>
      <c r="Z994" s="414"/>
      <c r="AA994" s="414"/>
      <c r="AB994" s="414"/>
    </row>
    <row r="995" spans="1:28" ht="14.25" customHeight="1" x14ac:dyDescent="0.25">
      <c r="A995" s="414"/>
      <c r="B995" s="414"/>
      <c r="C995" s="414"/>
      <c r="D995" s="414"/>
      <c r="E995" s="414"/>
      <c r="F995" s="414"/>
      <c r="G995" s="414"/>
      <c r="H995" s="418"/>
      <c r="I995" s="419"/>
      <c r="J995" s="418"/>
      <c r="K995" s="418"/>
      <c r="L995" s="418"/>
      <c r="M995" s="418"/>
      <c r="N995" s="418"/>
      <c r="O995" s="418"/>
      <c r="P995" s="418"/>
      <c r="Q995" s="418"/>
      <c r="R995" s="418"/>
      <c r="S995" s="418"/>
      <c r="T995" s="418"/>
      <c r="U995" s="418"/>
      <c r="V995" s="414"/>
      <c r="W995" s="414"/>
      <c r="X995" s="414"/>
      <c r="Y995" s="414"/>
      <c r="Z995" s="414"/>
      <c r="AA995" s="414"/>
      <c r="AB995" s="414"/>
    </row>
    <row r="996" spans="1:28" ht="14.25" customHeight="1" x14ac:dyDescent="0.25">
      <c r="A996" s="414"/>
      <c r="B996" s="414"/>
      <c r="C996" s="414"/>
      <c r="D996" s="414"/>
      <c r="E996" s="414"/>
      <c r="F996" s="414"/>
      <c r="G996" s="414"/>
      <c r="H996" s="418"/>
      <c r="I996" s="419"/>
      <c r="J996" s="418"/>
      <c r="K996" s="418"/>
      <c r="L996" s="418"/>
      <c r="M996" s="418"/>
      <c r="N996" s="418"/>
      <c r="O996" s="418"/>
      <c r="P996" s="418"/>
      <c r="Q996" s="418"/>
      <c r="R996" s="418"/>
      <c r="S996" s="418"/>
      <c r="T996" s="418"/>
      <c r="U996" s="418"/>
      <c r="V996" s="414"/>
      <c r="W996" s="414"/>
      <c r="X996" s="414"/>
      <c r="Y996" s="414"/>
      <c r="Z996" s="414"/>
      <c r="AA996" s="414"/>
      <c r="AB996" s="414"/>
    </row>
    <row r="997" spans="1:28" ht="14.25" customHeight="1" x14ac:dyDescent="0.25">
      <c r="A997" s="414"/>
      <c r="B997" s="414"/>
      <c r="C997" s="414"/>
      <c r="D997" s="414"/>
      <c r="E997" s="414"/>
      <c r="F997" s="414"/>
      <c r="G997" s="414"/>
      <c r="H997" s="418"/>
      <c r="I997" s="419"/>
      <c r="J997" s="418"/>
      <c r="K997" s="418"/>
      <c r="L997" s="418"/>
      <c r="M997" s="418"/>
      <c r="N997" s="418"/>
      <c r="O997" s="418"/>
      <c r="P997" s="418"/>
      <c r="Q997" s="418"/>
      <c r="R997" s="418"/>
      <c r="S997" s="418"/>
      <c r="T997" s="418"/>
      <c r="U997" s="418"/>
      <c r="V997" s="414"/>
      <c r="W997" s="414"/>
      <c r="X997" s="414"/>
      <c r="Y997" s="414"/>
      <c r="Z997" s="414"/>
      <c r="AA997" s="414"/>
      <c r="AB997" s="414"/>
    </row>
    <row r="998" spans="1:28" ht="14.25" customHeight="1" x14ac:dyDescent="0.25">
      <c r="A998" s="414"/>
      <c r="B998" s="414"/>
      <c r="C998" s="414"/>
      <c r="D998" s="414"/>
      <c r="E998" s="414"/>
      <c r="F998" s="414"/>
      <c r="G998" s="414"/>
      <c r="H998" s="418"/>
      <c r="I998" s="419"/>
      <c r="J998" s="418"/>
      <c r="K998" s="418"/>
      <c r="L998" s="418"/>
      <c r="M998" s="418"/>
      <c r="N998" s="418"/>
      <c r="O998" s="418"/>
      <c r="P998" s="418"/>
      <c r="Q998" s="418"/>
      <c r="R998" s="418"/>
      <c r="S998" s="418"/>
      <c r="T998" s="418"/>
      <c r="U998" s="418"/>
      <c r="V998" s="414"/>
      <c r="W998" s="414"/>
      <c r="X998" s="414"/>
      <c r="Y998" s="414"/>
      <c r="Z998" s="414"/>
      <c r="AA998" s="414"/>
      <c r="AB998" s="414"/>
    </row>
    <row r="999" spans="1:28" ht="14.25" customHeight="1" x14ac:dyDescent="0.25">
      <c r="A999" s="414"/>
      <c r="B999" s="414"/>
      <c r="C999" s="414"/>
      <c r="D999" s="414"/>
      <c r="E999" s="414"/>
      <c r="F999" s="414"/>
      <c r="G999" s="414"/>
      <c r="H999" s="418"/>
      <c r="I999" s="419"/>
      <c r="J999" s="418"/>
      <c r="K999" s="418"/>
      <c r="L999" s="418"/>
      <c r="M999" s="418"/>
      <c r="N999" s="418"/>
      <c r="O999" s="418"/>
      <c r="P999" s="418"/>
      <c r="Q999" s="418"/>
      <c r="R999" s="418"/>
      <c r="S999" s="418"/>
      <c r="T999" s="418"/>
      <c r="U999" s="418"/>
      <c r="V999" s="414"/>
      <c r="W999" s="414"/>
      <c r="X999" s="414"/>
      <c r="Y999" s="414"/>
      <c r="Z999" s="414"/>
      <c r="AA999" s="414"/>
      <c r="AB999" s="414"/>
    </row>
    <row r="1000" spans="1:28" ht="14.25" customHeight="1" x14ac:dyDescent="0.25">
      <c r="A1000" s="414"/>
      <c r="B1000" s="414"/>
      <c r="C1000" s="414"/>
      <c r="D1000" s="414"/>
      <c r="E1000" s="414"/>
      <c r="F1000" s="414"/>
      <c r="G1000" s="414"/>
      <c r="H1000" s="418"/>
      <c r="I1000" s="419"/>
      <c r="J1000" s="418"/>
      <c r="K1000" s="418"/>
      <c r="L1000" s="418"/>
      <c r="M1000" s="418"/>
      <c r="N1000" s="418"/>
      <c r="O1000" s="418"/>
      <c r="P1000" s="418"/>
      <c r="Q1000" s="418"/>
      <c r="R1000" s="418"/>
      <c r="S1000" s="418"/>
      <c r="T1000" s="418"/>
      <c r="U1000" s="418"/>
      <c r="V1000" s="414"/>
      <c r="W1000" s="414"/>
      <c r="X1000" s="414"/>
      <c r="Y1000" s="414"/>
      <c r="Z1000" s="414"/>
      <c r="AA1000" s="414"/>
      <c r="AB1000" s="414"/>
    </row>
  </sheetData>
  <dataValidations count="1">
    <dataValidation type="list" allowBlank="1" showErrorMessage="1" sqref="U5">
      <formula1>$B$15:$B$50</formula1>
    </dataValidation>
  </dataValidations>
  <pageMargins left="0.7" right="0.7" top="0.75" bottom="0.75" header="0.51180555555555496" footer="0.51180555555555496"/>
  <pageSetup paperSize="9" firstPageNumber="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MK1142"/>
  <sheetViews>
    <sheetView topLeftCell="A124" zoomScale="80" zoomScaleNormal="80" workbookViewId="0">
      <selection activeCell="M95" sqref="M95:O95"/>
    </sheetView>
  </sheetViews>
  <sheetFormatPr baseColWidth="10" defaultColWidth="3.140625" defaultRowHeight="15" x14ac:dyDescent="0.25"/>
  <cols>
    <col min="1" max="1" width="4" style="31" customWidth="1"/>
    <col min="2" max="2" width="8" style="31" customWidth="1"/>
    <col min="3" max="3" width="10" style="31" customWidth="1"/>
    <col min="4" max="4" width="22.28515625" style="31" customWidth="1"/>
    <col min="5" max="5" width="10" style="32" customWidth="1"/>
    <col min="6" max="7" width="10.5703125" style="33" customWidth="1"/>
    <col min="8" max="8" width="14.42578125" style="33" customWidth="1"/>
    <col min="9" max="11" width="10.5703125" style="33" customWidth="1"/>
    <col min="12" max="12" width="20.85546875" style="33" customWidth="1"/>
    <col min="13" max="14" width="10.5703125" style="33" customWidth="1"/>
    <col min="15" max="15" width="16.140625" style="33" customWidth="1"/>
    <col min="16" max="17" width="10.5703125" style="33" customWidth="1"/>
    <col min="18" max="125" width="3.140625" style="34"/>
    <col min="126" max="175" width="3.140625" style="32"/>
    <col min="176" max="1025" width="3.140625" style="33"/>
  </cols>
  <sheetData>
    <row r="1" spans="1:175" ht="65.25" customHeight="1" x14ac:dyDescent="0.25">
      <c r="A1" s="466" t="s">
        <v>39</v>
      </c>
      <c r="B1" s="466"/>
      <c r="C1" s="466"/>
      <c r="D1" s="466"/>
      <c r="E1" s="466"/>
      <c r="F1" s="466"/>
      <c r="G1" s="466"/>
      <c r="H1" s="466"/>
      <c r="I1" s="466"/>
      <c r="J1" s="466"/>
      <c r="K1" s="466"/>
      <c r="L1" s="466"/>
      <c r="M1" s="467" t="s">
        <v>40</v>
      </c>
      <c r="N1" s="467"/>
      <c r="O1" s="35" t="s">
        <v>41</v>
      </c>
      <c r="P1" s="35" t="s">
        <v>42</v>
      </c>
      <c r="Q1" s="35" t="s">
        <v>43</v>
      </c>
    </row>
    <row r="2" spans="1:175" ht="65.25" customHeight="1" x14ac:dyDescent="0.25">
      <c r="A2" s="468" t="s">
        <v>44</v>
      </c>
      <c r="B2" s="468"/>
      <c r="C2" s="468"/>
      <c r="D2" s="36" t="s">
        <v>45</v>
      </c>
      <c r="E2" s="469">
        <v>7568</v>
      </c>
      <c r="F2" s="469"/>
      <c r="G2" s="470" t="s">
        <v>46</v>
      </c>
      <c r="H2" s="470"/>
      <c r="I2" s="470"/>
      <c r="J2" s="471" t="s">
        <v>47</v>
      </c>
      <c r="K2" s="471"/>
      <c r="L2" s="471"/>
      <c r="M2" s="470" t="s">
        <v>48</v>
      </c>
      <c r="N2" s="470"/>
      <c r="O2" s="470"/>
      <c r="P2" s="472" t="s">
        <v>49</v>
      </c>
      <c r="Q2" s="472"/>
      <c r="X2" s="37"/>
    </row>
    <row r="3" spans="1:175" ht="65.25" customHeight="1" x14ac:dyDescent="0.25">
      <c r="A3" s="468"/>
      <c r="B3" s="468"/>
      <c r="C3" s="468"/>
      <c r="D3" s="36" t="s">
        <v>50</v>
      </c>
      <c r="E3" s="472" t="s">
        <v>51</v>
      </c>
      <c r="F3" s="472"/>
      <c r="G3" s="472"/>
      <c r="H3" s="472"/>
      <c r="I3" s="472"/>
      <c r="J3" s="472"/>
      <c r="K3" s="472"/>
      <c r="L3" s="472"/>
      <c r="M3" s="472"/>
      <c r="N3" s="472"/>
      <c r="O3" s="472"/>
      <c r="P3" s="472"/>
      <c r="Q3" s="472"/>
    </row>
    <row r="4" spans="1:175" ht="65.25" customHeight="1" x14ac:dyDescent="0.25">
      <c r="A4" s="473" t="s">
        <v>52</v>
      </c>
      <c r="B4" s="473"/>
      <c r="C4" s="473"/>
      <c r="D4" s="36" t="s">
        <v>53</v>
      </c>
      <c r="E4" s="469" t="s">
        <v>54</v>
      </c>
      <c r="F4" s="469"/>
      <c r="G4" s="469"/>
      <c r="H4" s="469"/>
      <c r="I4" s="469"/>
      <c r="J4" s="469"/>
      <c r="K4" s="469"/>
      <c r="L4" s="469"/>
      <c r="M4" s="469"/>
      <c r="N4" s="469"/>
      <c r="O4" s="469"/>
      <c r="P4" s="469"/>
      <c r="Q4" s="469"/>
    </row>
    <row r="5" spans="1:175" ht="65.25" customHeight="1" x14ac:dyDescent="0.25">
      <c r="A5" s="473"/>
      <c r="B5" s="473"/>
      <c r="C5" s="473"/>
      <c r="D5" s="36" t="s">
        <v>55</v>
      </c>
      <c r="E5" s="474" t="s">
        <v>56</v>
      </c>
      <c r="F5" s="474"/>
      <c r="G5" s="470" t="s">
        <v>57</v>
      </c>
      <c r="H5" s="470"/>
      <c r="I5" s="470"/>
      <c r="J5" s="469" t="s">
        <v>58</v>
      </c>
      <c r="K5" s="469"/>
      <c r="L5" s="469"/>
      <c r="M5" s="470" t="s">
        <v>59</v>
      </c>
      <c r="N5" s="470"/>
      <c r="O5" s="470"/>
      <c r="P5" s="469" t="s">
        <v>60</v>
      </c>
      <c r="Q5" s="469"/>
    </row>
    <row r="6" spans="1:175" ht="65.25" customHeight="1" x14ac:dyDescent="0.25">
      <c r="A6" s="473"/>
      <c r="B6" s="473"/>
      <c r="C6" s="473"/>
      <c r="D6" s="36" t="s">
        <v>61</v>
      </c>
      <c r="E6" s="475">
        <v>1</v>
      </c>
      <c r="F6" s="475"/>
      <c r="G6" s="470" t="s">
        <v>62</v>
      </c>
      <c r="H6" s="470"/>
      <c r="I6" s="469" t="s">
        <v>63</v>
      </c>
      <c r="J6" s="469"/>
      <c r="K6" s="470" t="s">
        <v>64</v>
      </c>
      <c r="L6" s="470"/>
      <c r="M6" s="469" t="s">
        <v>63</v>
      </c>
      <c r="N6" s="469"/>
      <c r="O6" s="469"/>
      <c r="P6" s="469"/>
      <c r="Q6" s="469"/>
    </row>
    <row r="7" spans="1:175" ht="65.25" customHeight="1" x14ac:dyDescent="0.25">
      <c r="A7" s="473" t="s">
        <v>65</v>
      </c>
      <c r="B7" s="473"/>
      <c r="C7" s="473"/>
      <c r="D7" s="36" t="s">
        <v>50</v>
      </c>
      <c r="E7" s="469" t="s">
        <v>66</v>
      </c>
      <c r="F7" s="469"/>
      <c r="G7" s="469"/>
      <c r="H7" s="469"/>
      <c r="I7" s="469"/>
      <c r="J7" s="469"/>
      <c r="K7" s="469"/>
      <c r="L7" s="469"/>
      <c r="M7" s="469"/>
      <c r="N7" s="469"/>
      <c r="O7" s="469"/>
      <c r="P7" s="469"/>
      <c r="Q7" s="469"/>
    </row>
    <row r="8" spans="1:175" ht="65.25" customHeight="1" x14ac:dyDescent="0.25">
      <c r="A8" s="473"/>
      <c r="B8" s="473"/>
      <c r="C8" s="473"/>
      <c r="D8" s="36" t="s">
        <v>67</v>
      </c>
      <c r="E8" s="469" t="s">
        <v>68</v>
      </c>
      <c r="F8" s="469"/>
      <c r="G8" s="469"/>
      <c r="H8" s="469"/>
      <c r="I8" s="469"/>
      <c r="J8" s="469"/>
      <c r="K8" s="469"/>
      <c r="L8" s="469"/>
      <c r="M8" s="469"/>
      <c r="N8" s="469"/>
      <c r="O8" s="469"/>
      <c r="P8" s="469"/>
      <c r="Q8" s="469"/>
    </row>
    <row r="9" spans="1:175" ht="65.25" customHeight="1" x14ac:dyDescent="0.25">
      <c r="A9" s="473"/>
      <c r="B9" s="473"/>
      <c r="C9" s="473"/>
      <c r="D9" s="36" t="s">
        <v>69</v>
      </c>
      <c r="E9" s="469" t="s">
        <v>70</v>
      </c>
      <c r="F9" s="469"/>
      <c r="G9" s="470" t="s">
        <v>71</v>
      </c>
      <c r="H9" s="470"/>
      <c r="I9" s="470"/>
      <c r="J9" s="471" t="s">
        <v>72</v>
      </c>
      <c r="K9" s="471"/>
      <c r="L9" s="471"/>
      <c r="M9" s="471"/>
      <c r="N9" s="471"/>
      <c r="O9" s="471"/>
      <c r="P9" s="471"/>
      <c r="Q9" s="471"/>
    </row>
    <row r="10" spans="1:175" ht="65.25" customHeight="1" x14ac:dyDescent="0.25">
      <c r="A10" s="473"/>
      <c r="B10" s="473"/>
      <c r="C10" s="473"/>
      <c r="D10" s="36" t="s">
        <v>73</v>
      </c>
      <c r="E10" s="469" t="s">
        <v>74</v>
      </c>
      <c r="F10" s="469"/>
      <c r="G10" s="469"/>
      <c r="H10" s="469"/>
      <c r="I10" s="469"/>
      <c r="J10" s="469"/>
      <c r="K10" s="469"/>
      <c r="L10" s="469"/>
      <c r="M10" s="469"/>
      <c r="N10" s="469"/>
      <c r="O10" s="469"/>
      <c r="P10" s="469"/>
      <c r="Q10" s="469"/>
    </row>
    <row r="11" spans="1:175" ht="65.25" customHeight="1" x14ac:dyDescent="0.25">
      <c r="A11" s="473"/>
      <c r="B11" s="473"/>
      <c r="C11" s="473"/>
      <c r="D11" s="36" t="s">
        <v>75</v>
      </c>
      <c r="E11" s="469" t="s">
        <v>76</v>
      </c>
      <c r="F11" s="469"/>
      <c r="G11" s="469"/>
      <c r="H11" s="469"/>
      <c r="I11" s="469"/>
      <c r="J11" s="469"/>
      <c r="K11" s="469"/>
      <c r="L11" s="469"/>
      <c r="M11" s="469"/>
      <c r="N11" s="469"/>
      <c r="O11" s="469"/>
      <c r="P11" s="469"/>
      <c r="Q11" s="469"/>
    </row>
    <row r="12" spans="1:175" ht="65.25" customHeight="1" x14ac:dyDescent="0.25">
      <c r="A12" s="473"/>
      <c r="B12" s="473"/>
      <c r="C12" s="473"/>
      <c r="D12" s="36" t="s">
        <v>77</v>
      </c>
      <c r="E12" s="469" t="s">
        <v>78</v>
      </c>
      <c r="F12" s="469"/>
      <c r="G12" s="469"/>
      <c r="H12" s="469"/>
      <c r="I12" s="469"/>
      <c r="J12" s="469"/>
      <c r="K12" s="469"/>
      <c r="L12" s="469"/>
      <c r="M12" s="469"/>
      <c r="N12" s="469"/>
      <c r="O12" s="469"/>
      <c r="P12" s="469"/>
      <c r="Q12" s="469"/>
    </row>
    <row r="13" spans="1:175" ht="65.25" customHeight="1" x14ac:dyDescent="0.25">
      <c r="A13" s="476" t="s">
        <v>79</v>
      </c>
      <c r="B13" s="476"/>
      <c r="C13" s="476"/>
      <c r="D13" s="36" t="s">
        <v>80</v>
      </c>
      <c r="E13" s="477">
        <v>44055</v>
      </c>
      <c r="F13" s="477"/>
      <c r="G13" s="470" t="s">
        <v>81</v>
      </c>
      <c r="H13" s="470"/>
      <c r="I13" s="38"/>
      <c r="J13" s="470" t="s">
        <v>82</v>
      </c>
      <c r="K13" s="470"/>
      <c r="L13" s="471"/>
      <c r="M13" s="471"/>
      <c r="N13" s="471"/>
      <c r="O13" s="471"/>
      <c r="P13" s="471"/>
      <c r="Q13" s="471"/>
    </row>
    <row r="14" spans="1:175" s="31" customFormat="1" ht="65.25" customHeight="1" x14ac:dyDescent="0.25">
      <c r="A14" s="478" t="s">
        <v>83</v>
      </c>
      <c r="B14" s="478"/>
      <c r="C14" s="478"/>
      <c r="D14" s="478"/>
      <c r="E14" s="478" t="s">
        <v>84</v>
      </c>
      <c r="F14" s="478"/>
      <c r="G14" s="478"/>
      <c r="H14" s="478"/>
      <c r="I14" s="478" t="s">
        <v>85</v>
      </c>
      <c r="J14" s="478"/>
      <c r="K14" s="478"/>
      <c r="L14" s="478"/>
      <c r="M14" s="479" t="s">
        <v>86</v>
      </c>
      <c r="N14" s="479"/>
      <c r="O14" s="479"/>
      <c r="P14" s="479"/>
      <c r="Q14" s="47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row>
    <row r="15" spans="1:175" s="42" customFormat="1" ht="65.25" customHeight="1" x14ac:dyDescent="0.2">
      <c r="A15" s="480" t="s">
        <v>25</v>
      </c>
      <c r="B15" s="480"/>
      <c r="C15" s="480"/>
      <c r="D15" s="480"/>
      <c r="E15" s="480" t="s">
        <v>87</v>
      </c>
      <c r="F15" s="480"/>
      <c r="G15" s="480"/>
      <c r="H15" s="480"/>
      <c r="I15" s="481" t="s">
        <v>88</v>
      </c>
      <c r="J15" s="481"/>
      <c r="K15" s="481"/>
      <c r="L15" s="481"/>
      <c r="M15" s="481" t="s">
        <v>89</v>
      </c>
      <c r="N15" s="481"/>
      <c r="O15" s="481"/>
      <c r="P15" s="481"/>
      <c r="Q15" s="48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row>
    <row r="16" spans="1:175" ht="65.25" customHeight="1" x14ac:dyDescent="0.25">
      <c r="A16" s="470" t="s">
        <v>90</v>
      </c>
      <c r="B16" s="470"/>
      <c r="C16" s="470"/>
      <c r="D16" s="470"/>
      <c r="E16" s="469" t="s">
        <v>91</v>
      </c>
      <c r="F16" s="469"/>
      <c r="G16" s="469"/>
      <c r="H16" s="469"/>
      <c r="I16" s="469"/>
      <c r="J16" s="469"/>
      <c r="K16" s="469"/>
      <c r="L16" s="469"/>
      <c r="M16" s="469"/>
      <c r="N16" s="469"/>
      <c r="O16" s="469"/>
      <c r="P16" s="469"/>
      <c r="Q16" s="469"/>
    </row>
    <row r="17" spans="1:125" ht="65.25" customHeight="1" x14ac:dyDescent="0.25">
      <c r="A17" s="43"/>
      <c r="B17" s="43"/>
      <c r="C17" s="43"/>
      <c r="D17" s="43"/>
      <c r="E17" s="44"/>
      <c r="F17" s="44"/>
      <c r="G17" s="44"/>
      <c r="H17" s="44"/>
      <c r="I17" s="44"/>
      <c r="J17" s="44"/>
      <c r="K17" s="44"/>
      <c r="L17" s="44"/>
      <c r="M17" s="44"/>
      <c r="N17" s="44"/>
      <c r="O17" s="44"/>
      <c r="P17" s="44"/>
      <c r="Q17" s="44"/>
    </row>
    <row r="18" spans="1:125" ht="65.25" customHeight="1" x14ac:dyDescent="0.25">
      <c r="A18" s="43"/>
      <c r="B18" s="43"/>
      <c r="C18" s="43"/>
      <c r="D18" s="43"/>
      <c r="E18" s="44"/>
      <c r="F18" s="44"/>
      <c r="G18" s="44"/>
      <c r="H18" s="44"/>
      <c r="I18" s="44"/>
      <c r="J18" s="44"/>
      <c r="K18" s="44"/>
      <c r="L18" s="44"/>
      <c r="M18" s="44"/>
      <c r="N18" s="44"/>
      <c r="O18" s="44"/>
      <c r="P18" s="44"/>
      <c r="Q18" s="44"/>
    </row>
    <row r="19" spans="1:125" s="32" customFormat="1" ht="65.25" customHeight="1" x14ac:dyDescent="0.2">
      <c r="A19" s="482" t="s">
        <v>39</v>
      </c>
      <c r="B19" s="482"/>
      <c r="C19" s="482"/>
      <c r="D19" s="482"/>
      <c r="E19" s="482"/>
      <c r="F19" s="482"/>
      <c r="G19" s="482"/>
      <c r="H19" s="482"/>
      <c r="I19" s="482"/>
      <c r="J19" s="482"/>
      <c r="K19" s="482"/>
      <c r="L19" s="482"/>
      <c r="M19" s="483" t="s">
        <v>40</v>
      </c>
      <c r="N19" s="483"/>
      <c r="O19" s="45" t="s">
        <v>41</v>
      </c>
      <c r="P19" s="45" t="s">
        <v>42</v>
      </c>
      <c r="Q19" s="45" t="s">
        <v>43</v>
      </c>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row>
    <row r="20" spans="1:125" s="34" customFormat="1" ht="65.25" customHeight="1" x14ac:dyDescent="0.2">
      <c r="A20" s="484" t="s">
        <v>44</v>
      </c>
      <c r="B20" s="484"/>
      <c r="C20" s="484"/>
      <c r="D20" s="46" t="s">
        <v>45</v>
      </c>
      <c r="E20" s="485">
        <v>7568</v>
      </c>
      <c r="F20" s="485"/>
      <c r="G20" s="486" t="s">
        <v>46</v>
      </c>
      <c r="H20" s="486"/>
      <c r="I20" s="486"/>
      <c r="J20" s="487" t="s">
        <v>92</v>
      </c>
      <c r="K20" s="487"/>
      <c r="L20" s="487"/>
      <c r="M20" s="486" t="s">
        <v>48</v>
      </c>
      <c r="N20" s="486"/>
      <c r="O20" s="486"/>
      <c r="P20" s="488" t="s">
        <v>49</v>
      </c>
      <c r="Q20" s="488"/>
    </row>
    <row r="21" spans="1:125" ht="65.25" customHeight="1" x14ac:dyDescent="0.25">
      <c r="A21" s="484"/>
      <c r="B21" s="484"/>
      <c r="C21" s="484"/>
      <c r="D21" s="36" t="s">
        <v>50</v>
      </c>
      <c r="E21" s="472" t="s">
        <v>51</v>
      </c>
      <c r="F21" s="472"/>
      <c r="G21" s="472"/>
      <c r="H21" s="472"/>
      <c r="I21" s="472"/>
      <c r="J21" s="472"/>
      <c r="K21" s="472"/>
      <c r="L21" s="472"/>
      <c r="M21" s="472"/>
      <c r="N21" s="472"/>
      <c r="O21" s="472"/>
      <c r="P21" s="472"/>
      <c r="Q21" s="472"/>
    </row>
    <row r="22" spans="1:125" ht="65.25" customHeight="1" x14ac:dyDescent="0.25">
      <c r="A22" s="473" t="s">
        <v>52</v>
      </c>
      <c r="B22" s="473"/>
      <c r="C22" s="473"/>
      <c r="D22" s="36" t="s">
        <v>53</v>
      </c>
      <c r="E22" s="469" t="s">
        <v>93</v>
      </c>
      <c r="F22" s="469"/>
      <c r="G22" s="469"/>
      <c r="H22" s="469"/>
      <c r="I22" s="469"/>
      <c r="J22" s="469"/>
      <c r="K22" s="469"/>
      <c r="L22" s="469"/>
      <c r="M22" s="469"/>
      <c r="N22" s="469"/>
      <c r="O22" s="469"/>
      <c r="P22" s="469"/>
      <c r="Q22" s="469"/>
    </row>
    <row r="23" spans="1:125" ht="65.25" customHeight="1" x14ac:dyDescent="0.25">
      <c r="A23" s="473"/>
      <c r="B23" s="473"/>
      <c r="C23" s="473"/>
      <c r="D23" s="36" t="s">
        <v>55</v>
      </c>
      <c r="E23" s="474" t="s">
        <v>94</v>
      </c>
      <c r="F23" s="474"/>
      <c r="G23" s="470" t="s">
        <v>57</v>
      </c>
      <c r="H23" s="470"/>
      <c r="I23" s="470"/>
      <c r="J23" s="469" t="s">
        <v>58</v>
      </c>
      <c r="K23" s="469"/>
      <c r="L23" s="469"/>
      <c r="M23" s="470" t="s">
        <v>59</v>
      </c>
      <c r="N23" s="470"/>
      <c r="O23" s="470"/>
      <c r="P23" s="469" t="s">
        <v>60</v>
      </c>
      <c r="Q23" s="469"/>
    </row>
    <row r="24" spans="1:125" ht="65.25" customHeight="1" x14ac:dyDescent="0.25">
      <c r="A24" s="473"/>
      <c r="B24" s="473"/>
      <c r="C24" s="473"/>
      <c r="D24" s="36" t="s">
        <v>61</v>
      </c>
      <c r="E24" s="475">
        <v>1</v>
      </c>
      <c r="F24" s="475"/>
      <c r="G24" s="470" t="s">
        <v>62</v>
      </c>
      <c r="H24" s="470"/>
      <c r="I24" s="469" t="s">
        <v>63</v>
      </c>
      <c r="J24" s="469"/>
      <c r="K24" s="470" t="s">
        <v>64</v>
      </c>
      <c r="L24" s="470"/>
      <c r="M24" s="469" t="s">
        <v>63</v>
      </c>
      <c r="N24" s="469"/>
      <c r="O24" s="469"/>
      <c r="P24" s="469"/>
      <c r="Q24" s="469"/>
    </row>
    <row r="25" spans="1:125" ht="65.25" customHeight="1" x14ac:dyDescent="0.25">
      <c r="A25" s="473" t="s">
        <v>65</v>
      </c>
      <c r="B25" s="473"/>
      <c r="C25" s="473"/>
      <c r="D25" s="36" t="s">
        <v>50</v>
      </c>
      <c r="E25" s="469" t="s">
        <v>95</v>
      </c>
      <c r="F25" s="469"/>
      <c r="G25" s="469"/>
      <c r="H25" s="469"/>
      <c r="I25" s="469"/>
      <c r="J25" s="469"/>
      <c r="K25" s="469"/>
      <c r="L25" s="469"/>
      <c r="M25" s="469"/>
      <c r="N25" s="469"/>
      <c r="O25" s="469"/>
      <c r="P25" s="469"/>
      <c r="Q25" s="469"/>
    </row>
    <row r="26" spans="1:125" ht="65.25" customHeight="1" x14ac:dyDescent="0.25">
      <c r="A26" s="473"/>
      <c r="B26" s="473"/>
      <c r="C26" s="473"/>
      <c r="D26" s="36" t="s">
        <v>67</v>
      </c>
      <c r="E26" s="489" t="s">
        <v>96</v>
      </c>
      <c r="F26" s="489"/>
      <c r="G26" s="489"/>
      <c r="H26" s="489"/>
      <c r="I26" s="489"/>
      <c r="J26" s="489"/>
      <c r="K26" s="489"/>
      <c r="L26" s="489"/>
      <c r="M26" s="489"/>
      <c r="N26" s="489"/>
      <c r="O26" s="489"/>
      <c r="P26" s="489"/>
      <c r="Q26" s="489"/>
    </row>
    <row r="27" spans="1:125" ht="65.25" customHeight="1" x14ac:dyDescent="0.25">
      <c r="A27" s="473"/>
      <c r="B27" s="473"/>
      <c r="C27" s="473"/>
      <c r="D27" s="36" t="s">
        <v>69</v>
      </c>
      <c r="E27" s="469" t="s">
        <v>70</v>
      </c>
      <c r="F27" s="469"/>
      <c r="G27" s="470" t="s">
        <v>71</v>
      </c>
      <c r="H27" s="470"/>
      <c r="I27" s="470"/>
      <c r="J27" s="471" t="s">
        <v>72</v>
      </c>
      <c r="K27" s="471"/>
      <c r="L27" s="471"/>
      <c r="M27" s="471"/>
      <c r="N27" s="471"/>
      <c r="O27" s="471"/>
      <c r="P27" s="471"/>
      <c r="Q27" s="471"/>
    </row>
    <row r="28" spans="1:125" ht="65.25" customHeight="1" x14ac:dyDescent="0.25">
      <c r="A28" s="473"/>
      <c r="B28" s="473"/>
      <c r="C28" s="473"/>
      <c r="D28" s="36" t="s">
        <v>73</v>
      </c>
      <c r="E28" s="469" t="s">
        <v>97</v>
      </c>
      <c r="F28" s="469"/>
      <c r="G28" s="469"/>
      <c r="H28" s="469"/>
      <c r="I28" s="469"/>
      <c r="J28" s="469"/>
      <c r="K28" s="469"/>
      <c r="L28" s="469"/>
      <c r="M28" s="469"/>
      <c r="N28" s="469"/>
      <c r="O28" s="469"/>
      <c r="P28" s="469"/>
      <c r="Q28" s="469"/>
    </row>
    <row r="29" spans="1:125" ht="65.25" customHeight="1" x14ac:dyDescent="0.25">
      <c r="A29" s="473"/>
      <c r="B29" s="473"/>
      <c r="C29" s="473"/>
      <c r="D29" s="36" t="s">
        <v>75</v>
      </c>
      <c r="E29" s="469" t="s">
        <v>98</v>
      </c>
      <c r="F29" s="469"/>
      <c r="G29" s="469"/>
      <c r="H29" s="469"/>
      <c r="I29" s="469"/>
      <c r="J29" s="469"/>
      <c r="K29" s="469"/>
      <c r="L29" s="469"/>
      <c r="M29" s="469"/>
      <c r="N29" s="469"/>
      <c r="O29" s="469"/>
      <c r="P29" s="469"/>
      <c r="Q29" s="469"/>
    </row>
    <row r="30" spans="1:125" ht="65.25" customHeight="1" x14ac:dyDescent="0.25">
      <c r="A30" s="473"/>
      <c r="B30" s="473"/>
      <c r="C30" s="473"/>
      <c r="D30" s="36" t="s">
        <v>77</v>
      </c>
      <c r="E30" s="469" t="s">
        <v>99</v>
      </c>
      <c r="F30" s="469"/>
      <c r="G30" s="469"/>
      <c r="H30" s="469"/>
      <c r="I30" s="469"/>
      <c r="J30" s="469"/>
      <c r="K30" s="469"/>
      <c r="L30" s="469"/>
      <c r="M30" s="469"/>
      <c r="N30" s="469"/>
      <c r="O30" s="469"/>
      <c r="P30" s="469"/>
      <c r="Q30" s="469"/>
    </row>
    <row r="31" spans="1:125" ht="65.25" customHeight="1" x14ac:dyDescent="0.25">
      <c r="A31" s="476" t="s">
        <v>79</v>
      </c>
      <c r="B31" s="476"/>
      <c r="C31" s="476"/>
      <c r="D31" s="36" t="s">
        <v>80</v>
      </c>
      <c r="E31" s="477">
        <v>44055</v>
      </c>
      <c r="F31" s="477"/>
      <c r="G31" s="470" t="s">
        <v>81</v>
      </c>
      <c r="H31" s="470"/>
      <c r="I31" s="38"/>
      <c r="J31" s="470" t="s">
        <v>82</v>
      </c>
      <c r="K31" s="470"/>
      <c r="L31" s="471"/>
      <c r="M31" s="471"/>
      <c r="N31" s="471"/>
      <c r="O31" s="471"/>
      <c r="P31" s="471"/>
      <c r="Q31" s="471"/>
    </row>
    <row r="32" spans="1:125" ht="65.25" customHeight="1" x14ac:dyDescent="0.25">
      <c r="A32" s="478" t="s">
        <v>83</v>
      </c>
      <c r="B32" s="478"/>
      <c r="C32" s="478"/>
      <c r="D32" s="478"/>
      <c r="E32" s="478" t="s">
        <v>84</v>
      </c>
      <c r="F32" s="478"/>
      <c r="G32" s="478"/>
      <c r="H32" s="478"/>
      <c r="I32" s="478" t="s">
        <v>85</v>
      </c>
      <c r="J32" s="478"/>
      <c r="K32" s="478"/>
      <c r="L32" s="478"/>
      <c r="M32" s="479" t="s">
        <v>86</v>
      </c>
      <c r="N32" s="479"/>
      <c r="O32" s="479"/>
      <c r="P32" s="479"/>
      <c r="Q32" s="479"/>
    </row>
    <row r="33" spans="1:175" ht="65.25" customHeight="1" x14ac:dyDescent="0.25">
      <c r="A33" s="490" t="s">
        <v>25</v>
      </c>
      <c r="B33" s="490"/>
      <c r="C33" s="490"/>
      <c r="D33" s="490"/>
      <c r="E33" s="491" t="s">
        <v>100</v>
      </c>
      <c r="F33" s="491"/>
      <c r="G33" s="491"/>
      <c r="H33" s="491"/>
      <c r="I33" s="490" t="s">
        <v>101</v>
      </c>
      <c r="J33" s="490"/>
      <c r="K33" s="490"/>
      <c r="L33" s="490"/>
      <c r="M33" s="490" t="s">
        <v>101</v>
      </c>
      <c r="N33" s="490"/>
      <c r="O33" s="490"/>
      <c r="P33" s="490"/>
      <c r="Q33" s="490"/>
    </row>
    <row r="34" spans="1:175" s="31" customFormat="1" ht="65.25" customHeight="1" x14ac:dyDescent="0.25">
      <c r="A34" s="492" t="s">
        <v>90</v>
      </c>
      <c r="B34" s="492"/>
      <c r="C34" s="492"/>
      <c r="D34" s="492"/>
      <c r="E34" s="469" t="s">
        <v>102</v>
      </c>
      <c r="F34" s="469"/>
      <c r="G34" s="469"/>
      <c r="H34" s="469"/>
      <c r="I34" s="469"/>
      <c r="J34" s="469"/>
      <c r="K34" s="469"/>
      <c r="L34" s="469"/>
      <c r="M34" s="469"/>
      <c r="N34" s="469"/>
      <c r="O34" s="469"/>
      <c r="P34" s="469"/>
      <c r="Q34" s="46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row>
    <row r="35" spans="1:175" ht="65.25" customHeight="1" x14ac:dyDescent="0.25">
      <c r="A35" s="493"/>
      <c r="B35" s="493"/>
      <c r="C35" s="493"/>
      <c r="D35" s="493"/>
      <c r="E35" s="493"/>
      <c r="F35" s="493"/>
      <c r="G35" s="493"/>
      <c r="H35" s="493"/>
      <c r="I35" s="493"/>
      <c r="J35" s="493"/>
      <c r="K35" s="493"/>
      <c r="L35" s="493"/>
      <c r="M35" s="493"/>
      <c r="N35" s="493"/>
      <c r="O35" s="493"/>
      <c r="P35" s="493"/>
      <c r="Q35" s="493"/>
    </row>
    <row r="36" spans="1:175" s="32" customFormat="1" ht="65.25" customHeight="1" x14ac:dyDescent="0.2">
      <c r="A36" s="43"/>
      <c r="B36" s="43"/>
      <c r="C36" s="43"/>
      <c r="D36" s="43"/>
      <c r="E36" s="44"/>
      <c r="F36" s="44"/>
      <c r="G36" s="44"/>
      <c r="H36" s="44"/>
      <c r="I36" s="44"/>
      <c r="J36" s="44"/>
      <c r="K36" s="44"/>
      <c r="L36" s="44"/>
      <c r="M36" s="44"/>
      <c r="N36" s="44"/>
      <c r="O36" s="44"/>
      <c r="P36" s="44"/>
      <c r="Q36" s="4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row>
    <row r="37" spans="1:175" s="32" customFormat="1" ht="65.25" customHeight="1" x14ac:dyDescent="0.2">
      <c r="A37" s="466" t="s">
        <v>39</v>
      </c>
      <c r="B37" s="466"/>
      <c r="C37" s="466"/>
      <c r="D37" s="466"/>
      <c r="E37" s="466"/>
      <c r="F37" s="466"/>
      <c r="G37" s="466"/>
      <c r="H37" s="466"/>
      <c r="I37" s="466"/>
      <c r="J37" s="466"/>
      <c r="K37" s="466"/>
      <c r="L37" s="466"/>
      <c r="M37" s="494" t="s">
        <v>40</v>
      </c>
      <c r="N37" s="494"/>
      <c r="O37" s="47" t="s">
        <v>103</v>
      </c>
      <c r="P37" s="47" t="s">
        <v>104</v>
      </c>
      <c r="Q37" s="47" t="s">
        <v>43</v>
      </c>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row>
    <row r="38" spans="1:175" s="32" customFormat="1" ht="65.25" customHeight="1" x14ac:dyDescent="0.2">
      <c r="A38" s="473" t="s">
        <v>44</v>
      </c>
      <c r="B38" s="473"/>
      <c r="C38" s="473"/>
      <c r="D38" s="36" t="s">
        <v>45</v>
      </c>
      <c r="E38" s="469">
        <v>7568</v>
      </c>
      <c r="F38" s="469"/>
      <c r="G38" s="470" t="s">
        <v>46</v>
      </c>
      <c r="H38" s="470"/>
      <c r="I38" s="470"/>
      <c r="J38" s="471" t="s">
        <v>92</v>
      </c>
      <c r="K38" s="471"/>
      <c r="L38" s="471"/>
      <c r="M38" s="470" t="s">
        <v>48</v>
      </c>
      <c r="N38" s="470"/>
      <c r="O38" s="470"/>
      <c r="P38" s="472" t="s">
        <v>49</v>
      </c>
      <c r="Q38" s="472"/>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row>
    <row r="39" spans="1:175" s="32" customFormat="1" ht="65.25" customHeight="1" x14ac:dyDescent="0.2">
      <c r="A39" s="473"/>
      <c r="B39" s="473"/>
      <c r="C39" s="473"/>
      <c r="D39" s="36" t="s">
        <v>50</v>
      </c>
      <c r="E39" s="472" t="s">
        <v>51</v>
      </c>
      <c r="F39" s="472"/>
      <c r="G39" s="472"/>
      <c r="H39" s="472"/>
      <c r="I39" s="472"/>
      <c r="J39" s="472"/>
      <c r="K39" s="472"/>
      <c r="L39" s="472"/>
      <c r="M39" s="472"/>
      <c r="N39" s="472"/>
      <c r="O39" s="472"/>
      <c r="P39" s="472"/>
      <c r="Q39" s="472"/>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row>
    <row r="40" spans="1:175" s="32" customFormat="1" ht="65.25" customHeight="1" x14ac:dyDescent="0.2">
      <c r="A40" s="473" t="s">
        <v>52</v>
      </c>
      <c r="B40" s="473"/>
      <c r="C40" s="473"/>
      <c r="D40" s="36" t="s">
        <v>53</v>
      </c>
      <c r="E40" s="469" t="s">
        <v>105</v>
      </c>
      <c r="F40" s="469"/>
      <c r="G40" s="469"/>
      <c r="H40" s="469"/>
      <c r="I40" s="469"/>
      <c r="J40" s="469"/>
      <c r="K40" s="469"/>
      <c r="L40" s="469"/>
      <c r="M40" s="469"/>
      <c r="N40" s="469"/>
      <c r="O40" s="469"/>
      <c r="P40" s="469"/>
      <c r="Q40" s="469"/>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row>
    <row r="41" spans="1:175" s="32" customFormat="1" ht="65.25" customHeight="1" x14ac:dyDescent="0.2">
      <c r="A41" s="473"/>
      <c r="B41" s="473"/>
      <c r="C41" s="473"/>
      <c r="D41" s="36" t="s">
        <v>55</v>
      </c>
      <c r="E41" s="474" t="s">
        <v>94</v>
      </c>
      <c r="F41" s="474"/>
      <c r="G41" s="470" t="s">
        <v>57</v>
      </c>
      <c r="H41" s="470"/>
      <c r="I41" s="470"/>
      <c r="J41" s="469" t="s">
        <v>58</v>
      </c>
      <c r="K41" s="469"/>
      <c r="L41" s="469"/>
      <c r="M41" s="470" t="s">
        <v>59</v>
      </c>
      <c r="N41" s="470"/>
      <c r="O41" s="470"/>
      <c r="P41" s="469" t="s">
        <v>60</v>
      </c>
      <c r="Q41" s="469"/>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row>
    <row r="42" spans="1:175" s="32" customFormat="1" ht="65.25" customHeight="1" x14ac:dyDescent="0.2">
      <c r="A42" s="473"/>
      <c r="B42" s="473"/>
      <c r="C42" s="473"/>
      <c r="D42" s="36" t="s">
        <v>61</v>
      </c>
      <c r="E42" s="475">
        <v>1</v>
      </c>
      <c r="F42" s="475"/>
      <c r="G42" s="470" t="s">
        <v>62</v>
      </c>
      <c r="H42" s="470"/>
      <c r="I42" s="469" t="s">
        <v>63</v>
      </c>
      <c r="J42" s="469"/>
      <c r="K42" s="470" t="s">
        <v>64</v>
      </c>
      <c r="L42" s="470"/>
      <c r="M42" s="469" t="s">
        <v>63</v>
      </c>
      <c r="N42" s="469"/>
      <c r="O42" s="469"/>
      <c r="P42" s="469"/>
      <c r="Q42" s="469"/>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row>
    <row r="43" spans="1:175" s="32" customFormat="1" ht="65.25" customHeight="1" x14ac:dyDescent="0.2">
      <c r="A43" s="473" t="s">
        <v>65</v>
      </c>
      <c r="B43" s="473"/>
      <c r="C43" s="473"/>
      <c r="D43" s="36" t="s">
        <v>50</v>
      </c>
      <c r="E43" s="495" t="s">
        <v>106</v>
      </c>
      <c r="F43" s="495"/>
      <c r="G43" s="495"/>
      <c r="H43" s="495"/>
      <c r="I43" s="495"/>
      <c r="J43" s="495"/>
      <c r="K43" s="495"/>
      <c r="L43" s="495"/>
      <c r="M43" s="495"/>
      <c r="N43" s="495"/>
      <c r="O43" s="495"/>
      <c r="P43" s="495"/>
      <c r="Q43" s="495"/>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row>
    <row r="44" spans="1:175" s="32" customFormat="1" ht="65.25" customHeight="1" x14ac:dyDescent="0.2">
      <c r="A44" s="473"/>
      <c r="B44" s="473"/>
      <c r="C44" s="473"/>
      <c r="D44" s="36" t="s">
        <v>67</v>
      </c>
      <c r="E44" s="496" t="s">
        <v>96</v>
      </c>
      <c r="F44" s="496"/>
      <c r="G44" s="496"/>
      <c r="H44" s="496"/>
      <c r="I44" s="496"/>
      <c r="J44" s="496"/>
      <c r="K44" s="496"/>
      <c r="L44" s="496"/>
      <c r="M44" s="496"/>
      <c r="N44" s="496"/>
      <c r="O44" s="496"/>
      <c r="P44" s="496"/>
      <c r="Q44" s="496"/>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row>
    <row r="45" spans="1:175" s="32" customFormat="1" ht="65.25" customHeight="1" x14ac:dyDescent="0.2">
      <c r="A45" s="473"/>
      <c r="B45" s="473"/>
      <c r="C45" s="473"/>
      <c r="D45" s="36" t="s">
        <v>69</v>
      </c>
      <c r="E45" s="469" t="s">
        <v>70</v>
      </c>
      <c r="F45" s="469"/>
      <c r="G45" s="470" t="s">
        <v>71</v>
      </c>
      <c r="H45" s="470"/>
      <c r="I45" s="470"/>
      <c r="J45" s="471" t="s">
        <v>72</v>
      </c>
      <c r="K45" s="471"/>
      <c r="L45" s="471"/>
      <c r="M45" s="471"/>
      <c r="N45" s="471"/>
      <c r="O45" s="471"/>
      <c r="P45" s="471"/>
      <c r="Q45" s="471"/>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row>
    <row r="46" spans="1:175" s="32" customFormat="1" ht="65.25" customHeight="1" x14ac:dyDescent="0.2">
      <c r="A46" s="473"/>
      <c r="B46" s="473"/>
      <c r="C46" s="473"/>
      <c r="D46" s="36" t="s">
        <v>73</v>
      </c>
      <c r="E46" s="495" t="s">
        <v>107</v>
      </c>
      <c r="F46" s="495"/>
      <c r="G46" s="495"/>
      <c r="H46" s="495"/>
      <c r="I46" s="495"/>
      <c r="J46" s="495"/>
      <c r="K46" s="495"/>
      <c r="L46" s="495"/>
      <c r="M46" s="495"/>
      <c r="N46" s="495"/>
      <c r="O46" s="495"/>
      <c r="P46" s="495"/>
      <c r="Q46" s="495"/>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row>
    <row r="47" spans="1:175" s="32" customFormat="1" ht="65.25" customHeight="1" x14ac:dyDescent="0.2">
      <c r="A47" s="473"/>
      <c r="B47" s="473"/>
      <c r="C47" s="473"/>
      <c r="D47" s="36" t="s">
        <v>75</v>
      </c>
      <c r="E47" s="495" t="s">
        <v>108</v>
      </c>
      <c r="F47" s="495"/>
      <c r="G47" s="495"/>
      <c r="H47" s="495"/>
      <c r="I47" s="495"/>
      <c r="J47" s="495"/>
      <c r="K47" s="495"/>
      <c r="L47" s="495"/>
      <c r="M47" s="495"/>
      <c r="N47" s="495"/>
      <c r="O47" s="495"/>
      <c r="P47" s="495"/>
      <c r="Q47" s="495"/>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row>
    <row r="48" spans="1:175" s="32" customFormat="1" ht="65.25" customHeight="1" x14ac:dyDescent="0.2">
      <c r="A48" s="473"/>
      <c r="B48" s="473"/>
      <c r="C48" s="473"/>
      <c r="D48" s="36" t="s">
        <v>77</v>
      </c>
      <c r="E48" s="495" t="s">
        <v>109</v>
      </c>
      <c r="F48" s="495"/>
      <c r="G48" s="495"/>
      <c r="H48" s="495"/>
      <c r="I48" s="495"/>
      <c r="J48" s="495"/>
      <c r="K48" s="495"/>
      <c r="L48" s="495"/>
      <c r="M48" s="495"/>
      <c r="N48" s="495"/>
      <c r="O48" s="495"/>
      <c r="P48" s="495"/>
      <c r="Q48" s="495"/>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row>
    <row r="49" spans="1:125" s="32" customFormat="1" ht="65.25" customHeight="1" x14ac:dyDescent="0.2">
      <c r="A49" s="476" t="s">
        <v>79</v>
      </c>
      <c r="B49" s="476"/>
      <c r="C49" s="476"/>
      <c r="D49" s="36" t="s">
        <v>80</v>
      </c>
      <c r="E49" s="477">
        <v>44055</v>
      </c>
      <c r="F49" s="477"/>
      <c r="G49" s="470" t="s">
        <v>81</v>
      </c>
      <c r="H49" s="470"/>
      <c r="I49" s="48"/>
      <c r="J49" s="470" t="s">
        <v>82</v>
      </c>
      <c r="K49" s="470"/>
      <c r="L49" s="497"/>
      <c r="M49" s="497"/>
      <c r="N49" s="497"/>
      <c r="O49" s="497"/>
      <c r="P49" s="497"/>
      <c r="Q49" s="497"/>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row>
    <row r="50" spans="1:125" s="32" customFormat="1" ht="65.25" customHeight="1" x14ac:dyDescent="0.2">
      <c r="A50" s="478" t="s">
        <v>83</v>
      </c>
      <c r="B50" s="478"/>
      <c r="C50" s="478"/>
      <c r="D50" s="478"/>
      <c r="E50" s="478" t="s">
        <v>84</v>
      </c>
      <c r="F50" s="478"/>
      <c r="G50" s="478"/>
      <c r="H50" s="478"/>
      <c r="I50" s="478" t="s">
        <v>85</v>
      </c>
      <c r="J50" s="478"/>
      <c r="K50" s="478"/>
      <c r="L50" s="478"/>
      <c r="M50" s="479" t="s">
        <v>86</v>
      </c>
      <c r="N50" s="479"/>
      <c r="O50" s="479"/>
      <c r="P50" s="479"/>
      <c r="Q50" s="479"/>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row>
    <row r="51" spans="1:125" s="32" customFormat="1" ht="65.25" customHeight="1" x14ac:dyDescent="0.2">
      <c r="A51" s="490" t="s">
        <v>25</v>
      </c>
      <c r="B51" s="490"/>
      <c r="C51" s="490"/>
      <c r="D51" s="490"/>
      <c r="E51" s="490" t="s">
        <v>110</v>
      </c>
      <c r="F51" s="490"/>
      <c r="G51" s="490"/>
      <c r="H51" s="490"/>
      <c r="I51" s="491" t="s">
        <v>111</v>
      </c>
      <c r="J51" s="491"/>
      <c r="K51" s="491"/>
      <c r="L51" s="491"/>
      <c r="M51" s="491" t="s">
        <v>111</v>
      </c>
      <c r="N51" s="491"/>
      <c r="O51" s="491"/>
      <c r="P51" s="491"/>
      <c r="Q51" s="491"/>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row>
    <row r="52" spans="1:125" s="32" customFormat="1" ht="65.25" customHeight="1" x14ac:dyDescent="0.2">
      <c r="A52" s="492" t="s">
        <v>90</v>
      </c>
      <c r="B52" s="492"/>
      <c r="C52" s="492"/>
      <c r="D52" s="492"/>
      <c r="E52" s="469" t="s">
        <v>112</v>
      </c>
      <c r="F52" s="469"/>
      <c r="G52" s="469"/>
      <c r="H52" s="469"/>
      <c r="I52" s="469"/>
      <c r="J52" s="469"/>
      <c r="K52" s="469"/>
      <c r="L52" s="469"/>
      <c r="M52" s="469"/>
      <c r="N52" s="469"/>
      <c r="O52" s="469"/>
      <c r="P52" s="469"/>
      <c r="Q52" s="469"/>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row>
    <row r="53" spans="1:125" s="32" customFormat="1" ht="65.25" customHeight="1" x14ac:dyDescent="0.2">
      <c r="A53" s="43"/>
      <c r="B53" s="43"/>
      <c r="C53" s="43"/>
      <c r="D53" s="43"/>
      <c r="E53" s="44"/>
      <c r="F53" s="44"/>
      <c r="G53" s="44"/>
      <c r="H53" s="44"/>
      <c r="I53" s="44"/>
      <c r="J53" s="44"/>
      <c r="K53" s="44"/>
      <c r="L53" s="44"/>
      <c r="M53" s="44"/>
      <c r="N53" s="44"/>
      <c r="O53" s="44"/>
      <c r="P53" s="44"/>
      <c r="Q53" s="4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row>
    <row r="54" spans="1:125" s="32" customFormat="1" ht="65.25" customHeight="1" x14ac:dyDescent="0.2">
      <c r="A54" s="43"/>
      <c r="B54" s="43"/>
      <c r="C54" s="43"/>
      <c r="D54" s="43"/>
      <c r="E54" s="44"/>
      <c r="F54" s="44"/>
      <c r="G54" s="44"/>
      <c r="H54" s="44"/>
      <c r="I54" s="44"/>
      <c r="J54" s="44"/>
      <c r="K54" s="44"/>
      <c r="L54" s="44"/>
      <c r="M54" s="44"/>
      <c r="N54" s="44"/>
      <c r="O54" s="44"/>
      <c r="P54" s="44"/>
      <c r="Q54" s="4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row>
    <row r="55" spans="1:125" s="32" customFormat="1" ht="65.25" customHeight="1" x14ac:dyDescent="0.2">
      <c r="A55" s="466" t="s">
        <v>39</v>
      </c>
      <c r="B55" s="466"/>
      <c r="C55" s="466"/>
      <c r="D55" s="466"/>
      <c r="E55" s="466"/>
      <c r="F55" s="466"/>
      <c r="G55" s="466"/>
      <c r="H55" s="466"/>
      <c r="I55" s="466"/>
      <c r="J55" s="466"/>
      <c r="K55" s="466"/>
      <c r="L55" s="466"/>
      <c r="M55" s="494" t="s">
        <v>40</v>
      </c>
      <c r="N55" s="494"/>
      <c r="O55" s="47" t="s">
        <v>41</v>
      </c>
      <c r="P55" s="47" t="s">
        <v>42</v>
      </c>
      <c r="Q55" s="47" t="s">
        <v>43</v>
      </c>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row>
    <row r="56" spans="1:125" s="32" customFormat="1" ht="65.25" customHeight="1" x14ac:dyDescent="0.2">
      <c r="A56" s="473" t="s">
        <v>44</v>
      </c>
      <c r="B56" s="473"/>
      <c r="C56" s="473"/>
      <c r="D56" s="36" t="s">
        <v>45</v>
      </c>
      <c r="E56" s="469">
        <v>7568</v>
      </c>
      <c r="F56" s="469"/>
      <c r="G56" s="470" t="s">
        <v>46</v>
      </c>
      <c r="H56" s="470"/>
      <c r="I56" s="470"/>
      <c r="J56" s="471" t="s">
        <v>113</v>
      </c>
      <c r="K56" s="471"/>
      <c r="L56" s="471"/>
      <c r="M56" s="470" t="s">
        <v>48</v>
      </c>
      <c r="N56" s="470"/>
      <c r="O56" s="470"/>
      <c r="P56" s="472" t="s">
        <v>114</v>
      </c>
      <c r="Q56" s="472"/>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row>
    <row r="57" spans="1:125" s="32" customFormat="1" ht="65.25" customHeight="1" x14ac:dyDescent="0.2">
      <c r="A57" s="473"/>
      <c r="B57" s="473"/>
      <c r="C57" s="473"/>
      <c r="D57" s="36" t="s">
        <v>50</v>
      </c>
      <c r="E57" s="472" t="s">
        <v>51</v>
      </c>
      <c r="F57" s="472"/>
      <c r="G57" s="472"/>
      <c r="H57" s="472"/>
      <c r="I57" s="472"/>
      <c r="J57" s="472"/>
      <c r="K57" s="472"/>
      <c r="L57" s="472"/>
      <c r="M57" s="472"/>
      <c r="N57" s="472"/>
      <c r="O57" s="472"/>
      <c r="P57" s="472"/>
      <c r="Q57" s="472"/>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row>
    <row r="58" spans="1:125" s="32" customFormat="1" ht="65.25" customHeight="1" x14ac:dyDescent="0.2">
      <c r="A58" s="473" t="s">
        <v>52</v>
      </c>
      <c r="B58" s="473"/>
      <c r="C58" s="473"/>
      <c r="D58" s="36" t="s">
        <v>53</v>
      </c>
      <c r="E58" s="469" t="s">
        <v>115</v>
      </c>
      <c r="F58" s="469"/>
      <c r="G58" s="469"/>
      <c r="H58" s="469"/>
      <c r="I58" s="469"/>
      <c r="J58" s="469"/>
      <c r="K58" s="469"/>
      <c r="L58" s="469"/>
      <c r="M58" s="469"/>
      <c r="N58" s="469"/>
      <c r="O58" s="469"/>
      <c r="P58" s="469"/>
      <c r="Q58" s="469"/>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row>
    <row r="59" spans="1:125" s="32" customFormat="1" ht="65.25" customHeight="1" x14ac:dyDescent="0.2">
      <c r="A59" s="473"/>
      <c r="B59" s="473"/>
      <c r="C59" s="473"/>
      <c r="D59" s="36" t="s">
        <v>55</v>
      </c>
      <c r="E59" s="474" t="s">
        <v>56</v>
      </c>
      <c r="F59" s="474"/>
      <c r="G59" s="470" t="s">
        <v>57</v>
      </c>
      <c r="H59" s="470"/>
      <c r="I59" s="470"/>
      <c r="J59" s="469" t="s">
        <v>58</v>
      </c>
      <c r="K59" s="469"/>
      <c r="L59" s="469"/>
      <c r="M59" s="470" t="s">
        <v>59</v>
      </c>
      <c r="N59" s="470"/>
      <c r="O59" s="470"/>
      <c r="P59" s="469" t="s">
        <v>60</v>
      </c>
      <c r="Q59" s="469"/>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row>
    <row r="60" spans="1:125" s="32" customFormat="1" ht="65.25" customHeight="1" x14ac:dyDescent="0.2">
      <c r="A60" s="473"/>
      <c r="B60" s="473"/>
      <c r="C60" s="473"/>
      <c r="D60" s="36" t="s">
        <v>61</v>
      </c>
      <c r="E60" s="475">
        <v>1</v>
      </c>
      <c r="F60" s="475"/>
      <c r="G60" s="470" t="s">
        <v>62</v>
      </c>
      <c r="H60" s="470"/>
      <c r="I60" s="475">
        <v>1</v>
      </c>
      <c r="J60" s="475"/>
      <c r="K60" s="470" t="s">
        <v>64</v>
      </c>
      <c r="L60" s="470"/>
      <c r="M60" s="469" t="s">
        <v>116</v>
      </c>
      <c r="N60" s="469"/>
      <c r="O60" s="469"/>
      <c r="P60" s="469"/>
      <c r="Q60" s="469"/>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row>
    <row r="61" spans="1:125" s="32" customFormat="1" ht="65.25" customHeight="1" x14ac:dyDescent="0.2">
      <c r="A61" s="473" t="s">
        <v>65</v>
      </c>
      <c r="B61" s="473"/>
      <c r="C61" s="473"/>
      <c r="D61" s="36" t="s">
        <v>50</v>
      </c>
      <c r="E61" s="469" t="s">
        <v>117</v>
      </c>
      <c r="F61" s="469"/>
      <c r="G61" s="469"/>
      <c r="H61" s="469"/>
      <c r="I61" s="469"/>
      <c r="J61" s="469"/>
      <c r="K61" s="469"/>
      <c r="L61" s="469"/>
      <c r="M61" s="469"/>
      <c r="N61" s="469"/>
      <c r="O61" s="469"/>
      <c r="P61" s="469"/>
      <c r="Q61" s="469"/>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row>
    <row r="62" spans="1:125" s="32" customFormat="1" ht="65.25" customHeight="1" x14ac:dyDescent="0.2">
      <c r="A62" s="473"/>
      <c r="B62" s="473"/>
      <c r="C62" s="473"/>
      <c r="D62" s="36" t="s">
        <v>67</v>
      </c>
      <c r="E62" s="469" t="s">
        <v>118</v>
      </c>
      <c r="F62" s="469"/>
      <c r="G62" s="469"/>
      <c r="H62" s="469"/>
      <c r="I62" s="469"/>
      <c r="J62" s="469"/>
      <c r="K62" s="469"/>
      <c r="L62" s="469"/>
      <c r="M62" s="469"/>
      <c r="N62" s="469"/>
      <c r="O62" s="469"/>
      <c r="P62" s="469"/>
      <c r="Q62" s="469"/>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row>
    <row r="63" spans="1:125" s="32" customFormat="1" ht="65.25" customHeight="1" x14ac:dyDescent="0.2">
      <c r="A63" s="473"/>
      <c r="B63" s="473"/>
      <c r="C63" s="473"/>
      <c r="D63" s="36" t="s">
        <v>69</v>
      </c>
      <c r="E63" s="469" t="s">
        <v>70</v>
      </c>
      <c r="F63" s="469"/>
      <c r="G63" s="470" t="s">
        <v>71</v>
      </c>
      <c r="H63" s="470"/>
      <c r="I63" s="470"/>
      <c r="J63" s="471" t="s">
        <v>119</v>
      </c>
      <c r="K63" s="471"/>
      <c r="L63" s="471"/>
      <c r="M63" s="471"/>
      <c r="N63" s="471"/>
      <c r="O63" s="471"/>
      <c r="P63" s="471"/>
      <c r="Q63" s="471"/>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row>
    <row r="64" spans="1:125" s="32" customFormat="1" ht="65.25" customHeight="1" x14ac:dyDescent="0.2">
      <c r="A64" s="473"/>
      <c r="B64" s="473"/>
      <c r="C64" s="473"/>
      <c r="D64" s="36" t="s">
        <v>73</v>
      </c>
      <c r="E64" s="469" t="s">
        <v>120</v>
      </c>
      <c r="F64" s="469"/>
      <c r="G64" s="469"/>
      <c r="H64" s="469"/>
      <c r="I64" s="469"/>
      <c r="J64" s="469"/>
      <c r="K64" s="469"/>
      <c r="L64" s="469"/>
      <c r="M64" s="469"/>
      <c r="N64" s="469"/>
      <c r="O64" s="469"/>
      <c r="P64" s="469"/>
      <c r="Q64" s="469"/>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row>
    <row r="65" spans="1:125" s="32" customFormat="1" ht="65.25" customHeight="1" x14ac:dyDescent="0.2">
      <c r="A65" s="473"/>
      <c r="B65" s="473"/>
      <c r="C65" s="473"/>
      <c r="D65" s="36" t="s">
        <v>75</v>
      </c>
      <c r="E65" s="489" t="s">
        <v>121</v>
      </c>
      <c r="F65" s="489"/>
      <c r="G65" s="489"/>
      <c r="H65" s="489"/>
      <c r="I65" s="489"/>
      <c r="J65" s="489"/>
      <c r="K65" s="489"/>
      <c r="L65" s="489"/>
      <c r="M65" s="489"/>
      <c r="N65" s="489"/>
      <c r="O65" s="489"/>
      <c r="P65" s="489"/>
      <c r="Q65" s="489"/>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row>
    <row r="66" spans="1:125" s="32" customFormat="1" ht="65.25" customHeight="1" x14ac:dyDescent="0.2">
      <c r="A66" s="473"/>
      <c r="B66" s="473"/>
      <c r="C66" s="473"/>
      <c r="D66" s="36" t="s">
        <v>77</v>
      </c>
      <c r="E66" s="469" t="s">
        <v>122</v>
      </c>
      <c r="F66" s="469"/>
      <c r="G66" s="469"/>
      <c r="H66" s="469"/>
      <c r="I66" s="469"/>
      <c r="J66" s="469"/>
      <c r="K66" s="469"/>
      <c r="L66" s="469"/>
      <c r="M66" s="469"/>
      <c r="N66" s="469"/>
      <c r="O66" s="469"/>
      <c r="P66" s="469"/>
      <c r="Q66" s="469"/>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row>
    <row r="67" spans="1:125" s="32" customFormat="1" ht="65.25" customHeight="1" x14ac:dyDescent="0.2">
      <c r="A67" s="476" t="s">
        <v>79</v>
      </c>
      <c r="B67" s="476"/>
      <c r="C67" s="476"/>
      <c r="D67" s="36" t="s">
        <v>80</v>
      </c>
      <c r="E67" s="477">
        <v>44048</v>
      </c>
      <c r="F67" s="477"/>
      <c r="G67" s="470" t="s">
        <v>81</v>
      </c>
      <c r="H67" s="470"/>
      <c r="I67" s="38"/>
      <c r="J67" s="470" t="s">
        <v>82</v>
      </c>
      <c r="K67" s="470"/>
      <c r="L67" s="471"/>
      <c r="M67" s="471"/>
      <c r="N67" s="471"/>
      <c r="O67" s="471"/>
      <c r="P67" s="471"/>
      <c r="Q67" s="471"/>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row>
    <row r="68" spans="1:125" s="32" customFormat="1" ht="65.25" customHeight="1" x14ac:dyDescent="0.2">
      <c r="A68" s="478" t="s">
        <v>83</v>
      </c>
      <c r="B68" s="478"/>
      <c r="C68" s="478"/>
      <c r="D68" s="478"/>
      <c r="E68" s="478" t="s">
        <v>84</v>
      </c>
      <c r="F68" s="478"/>
      <c r="G68" s="478"/>
      <c r="H68" s="478"/>
      <c r="I68" s="478" t="s">
        <v>85</v>
      </c>
      <c r="J68" s="478"/>
      <c r="K68" s="478"/>
      <c r="L68" s="478"/>
      <c r="M68" s="479" t="s">
        <v>86</v>
      </c>
      <c r="N68" s="479"/>
      <c r="O68" s="479"/>
      <c r="P68" s="479"/>
      <c r="Q68" s="479"/>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row>
    <row r="69" spans="1:125" s="32" customFormat="1" ht="65.25" customHeight="1" x14ac:dyDescent="0.2">
      <c r="A69" s="490" t="s">
        <v>25</v>
      </c>
      <c r="B69" s="490"/>
      <c r="C69" s="490"/>
      <c r="D69" s="490"/>
      <c r="E69" s="490" t="s">
        <v>123</v>
      </c>
      <c r="F69" s="490"/>
      <c r="G69" s="490"/>
      <c r="H69" s="490"/>
      <c r="I69" s="490" t="s">
        <v>124</v>
      </c>
      <c r="J69" s="490"/>
      <c r="K69" s="490"/>
      <c r="L69" s="490"/>
      <c r="M69" s="490" t="s">
        <v>124</v>
      </c>
      <c r="N69" s="490"/>
      <c r="O69" s="490"/>
      <c r="P69" s="490"/>
      <c r="Q69" s="490"/>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row>
    <row r="70" spans="1:125" s="32" customFormat="1" ht="65.25" customHeight="1" x14ac:dyDescent="0.2">
      <c r="A70" s="492" t="s">
        <v>90</v>
      </c>
      <c r="B70" s="492"/>
      <c r="C70" s="492"/>
      <c r="D70" s="492"/>
      <c r="E70" s="469" t="s">
        <v>125</v>
      </c>
      <c r="F70" s="469"/>
      <c r="G70" s="469"/>
      <c r="H70" s="469"/>
      <c r="I70" s="469"/>
      <c r="J70" s="469"/>
      <c r="K70" s="469"/>
      <c r="L70" s="469"/>
      <c r="M70" s="469"/>
      <c r="N70" s="469"/>
      <c r="O70" s="469"/>
      <c r="P70" s="469"/>
      <c r="Q70" s="469"/>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row>
    <row r="71" spans="1:125" s="32" customFormat="1" ht="65.25" customHeight="1" x14ac:dyDescent="0.2">
      <c r="A71" s="43"/>
      <c r="B71" s="43"/>
      <c r="C71" s="43"/>
      <c r="D71" s="43"/>
      <c r="E71" s="44"/>
      <c r="F71" s="44"/>
      <c r="G71" s="44"/>
      <c r="H71" s="44"/>
      <c r="I71" s="44"/>
      <c r="J71" s="44"/>
      <c r="K71" s="44"/>
      <c r="L71" s="44"/>
      <c r="M71" s="44"/>
      <c r="N71" s="44"/>
      <c r="O71" s="44"/>
      <c r="P71" s="44"/>
      <c r="Q71" s="4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row>
    <row r="72" spans="1:125" s="32" customFormat="1" ht="65.25" customHeight="1" x14ac:dyDescent="0.2">
      <c r="A72" s="43"/>
      <c r="B72" s="43"/>
      <c r="C72" s="43"/>
      <c r="D72" s="43"/>
      <c r="E72" s="44"/>
      <c r="F72" s="44"/>
      <c r="G72" s="44"/>
      <c r="H72" s="44"/>
      <c r="I72" s="44"/>
      <c r="J72" s="44"/>
      <c r="K72" s="44"/>
      <c r="L72" s="44"/>
      <c r="M72" s="44"/>
      <c r="N72" s="44"/>
      <c r="O72" s="44"/>
      <c r="P72" s="44"/>
      <c r="Q72" s="4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row>
    <row r="73" spans="1:125" s="32" customFormat="1" ht="65.25" customHeight="1" x14ac:dyDescent="0.2">
      <c r="A73" s="466" t="s">
        <v>39</v>
      </c>
      <c r="B73" s="466"/>
      <c r="C73" s="466"/>
      <c r="D73" s="466"/>
      <c r="E73" s="466"/>
      <c r="F73" s="466"/>
      <c r="G73" s="466"/>
      <c r="H73" s="466"/>
      <c r="I73" s="466"/>
      <c r="J73" s="466"/>
      <c r="K73" s="466"/>
      <c r="L73" s="466"/>
      <c r="M73" s="494" t="s">
        <v>40</v>
      </c>
      <c r="N73" s="494"/>
      <c r="O73" s="47" t="s">
        <v>103</v>
      </c>
      <c r="P73" s="47" t="s">
        <v>104</v>
      </c>
      <c r="Q73" s="47" t="s">
        <v>43</v>
      </c>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row>
    <row r="74" spans="1:125" s="32" customFormat="1" ht="65.25" customHeight="1" x14ac:dyDescent="0.2">
      <c r="A74" s="484" t="s">
        <v>44</v>
      </c>
      <c r="B74" s="484"/>
      <c r="C74" s="484"/>
      <c r="D74" s="46" t="s">
        <v>45</v>
      </c>
      <c r="E74" s="485">
        <v>7568</v>
      </c>
      <c r="F74" s="485"/>
      <c r="G74" s="486" t="s">
        <v>46</v>
      </c>
      <c r="H74" s="486"/>
      <c r="I74" s="486"/>
      <c r="J74" s="487" t="s">
        <v>126</v>
      </c>
      <c r="K74" s="487"/>
      <c r="L74" s="487"/>
      <c r="M74" s="486" t="s">
        <v>48</v>
      </c>
      <c r="N74" s="486"/>
      <c r="O74" s="486"/>
      <c r="P74" s="488" t="s">
        <v>49</v>
      </c>
      <c r="Q74" s="488"/>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row>
    <row r="75" spans="1:125" s="32" customFormat="1" ht="65.25" customHeight="1" x14ac:dyDescent="0.2">
      <c r="A75" s="484"/>
      <c r="B75" s="484"/>
      <c r="C75" s="484"/>
      <c r="D75" s="36" t="s">
        <v>50</v>
      </c>
      <c r="E75" s="472" t="s">
        <v>51</v>
      </c>
      <c r="F75" s="472"/>
      <c r="G75" s="472"/>
      <c r="H75" s="472"/>
      <c r="I75" s="472"/>
      <c r="J75" s="472"/>
      <c r="K75" s="472"/>
      <c r="L75" s="472"/>
      <c r="M75" s="472"/>
      <c r="N75" s="472"/>
      <c r="O75" s="472"/>
      <c r="P75" s="472"/>
      <c r="Q75" s="472"/>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row>
    <row r="76" spans="1:125" s="32" customFormat="1" ht="65.25" customHeight="1" x14ac:dyDescent="0.2">
      <c r="A76" s="473" t="s">
        <v>52</v>
      </c>
      <c r="B76" s="473"/>
      <c r="C76" s="473"/>
      <c r="D76" s="36" t="s">
        <v>53</v>
      </c>
      <c r="E76" s="469" t="s">
        <v>127</v>
      </c>
      <c r="F76" s="469"/>
      <c r="G76" s="469"/>
      <c r="H76" s="469"/>
      <c r="I76" s="469"/>
      <c r="J76" s="469"/>
      <c r="K76" s="469"/>
      <c r="L76" s="469"/>
      <c r="M76" s="469"/>
      <c r="N76" s="469"/>
      <c r="O76" s="469"/>
      <c r="P76" s="469"/>
      <c r="Q76" s="469"/>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row>
    <row r="77" spans="1:125" s="32" customFormat="1" ht="65.25" customHeight="1" x14ac:dyDescent="0.2">
      <c r="A77" s="473"/>
      <c r="B77" s="473"/>
      <c r="C77" s="473"/>
      <c r="D77" s="36" t="s">
        <v>55</v>
      </c>
      <c r="E77" s="474" t="s">
        <v>94</v>
      </c>
      <c r="F77" s="474"/>
      <c r="G77" s="470" t="s">
        <v>57</v>
      </c>
      <c r="H77" s="470"/>
      <c r="I77" s="470"/>
      <c r="J77" s="469" t="s">
        <v>58</v>
      </c>
      <c r="K77" s="469"/>
      <c r="L77" s="469"/>
      <c r="M77" s="470" t="s">
        <v>59</v>
      </c>
      <c r="N77" s="470"/>
      <c r="O77" s="470"/>
      <c r="P77" s="469" t="s">
        <v>60</v>
      </c>
      <c r="Q77" s="469"/>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row>
    <row r="78" spans="1:125" s="32" customFormat="1" ht="65.25" customHeight="1" x14ac:dyDescent="0.2">
      <c r="A78" s="473"/>
      <c r="B78" s="473"/>
      <c r="C78" s="473"/>
      <c r="D78" s="36" t="s">
        <v>61</v>
      </c>
      <c r="E78" s="475">
        <v>1</v>
      </c>
      <c r="F78" s="475"/>
      <c r="G78" s="470" t="s">
        <v>62</v>
      </c>
      <c r="H78" s="470"/>
      <c r="I78" s="469" t="s">
        <v>63</v>
      </c>
      <c r="J78" s="469"/>
      <c r="K78" s="470" t="s">
        <v>64</v>
      </c>
      <c r="L78" s="470"/>
      <c r="M78" s="469" t="s">
        <v>63</v>
      </c>
      <c r="N78" s="469"/>
      <c r="O78" s="469"/>
      <c r="P78" s="469"/>
      <c r="Q78" s="469"/>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row>
    <row r="79" spans="1:125" s="32" customFormat="1" ht="65.25" customHeight="1" x14ac:dyDescent="0.2">
      <c r="A79" s="473" t="s">
        <v>65</v>
      </c>
      <c r="B79" s="473"/>
      <c r="C79" s="473"/>
      <c r="D79" s="36" t="s">
        <v>50</v>
      </c>
      <c r="E79" s="469" t="s">
        <v>128</v>
      </c>
      <c r="F79" s="469"/>
      <c r="G79" s="469"/>
      <c r="H79" s="469"/>
      <c r="I79" s="469"/>
      <c r="J79" s="469"/>
      <c r="K79" s="469"/>
      <c r="L79" s="469"/>
      <c r="M79" s="469"/>
      <c r="N79" s="469"/>
      <c r="O79" s="469"/>
      <c r="P79" s="469"/>
      <c r="Q79" s="469"/>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row>
    <row r="80" spans="1:125" s="32" customFormat="1" ht="65.25" customHeight="1" x14ac:dyDescent="0.2">
      <c r="A80" s="473"/>
      <c r="B80" s="473"/>
      <c r="C80" s="473"/>
      <c r="D80" s="36" t="s">
        <v>67</v>
      </c>
      <c r="E80" s="469" t="s">
        <v>129</v>
      </c>
      <c r="F80" s="469"/>
      <c r="G80" s="469"/>
      <c r="H80" s="469"/>
      <c r="I80" s="469"/>
      <c r="J80" s="469"/>
      <c r="K80" s="469"/>
      <c r="L80" s="469"/>
      <c r="M80" s="469"/>
      <c r="N80" s="469"/>
      <c r="O80" s="469"/>
      <c r="P80" s="469"/>
      <c r="Q80" s="469"/>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row>
    <row r="81" spans="1:125" s="32" customFormat="1" ht="65.25" customHeight="1" x14ac:dyDescent="0.2">
      <c r="A81" s="473"/>
      <c r="B81" s="473"/>
      <c r="C81" s="473"/>
      <c r="D81" s="36" t="s">
        <v>69</v>
      </c>
      <c r="E81" s="469" t="s">
        <v>70</v>
      </c>
      <c r="F81" s="469"/>
      <c r="G81" s="470" t="s">
        <v>71</v>
      </c>
      <c r="H81" s="470"/>
      <c r="I81" s="470"/>
      <c r="J81" s="471" t="s">
        <v>72</v>
      </c>
      <c r="K81" s="471"/>
      <c r="L81" s="471"/>
      <c r="M81" s="471"/>
      <c r="N81" s="471"/>
      <c r="O81" s="471"/>
      <c r="P81" s="471"/>
      <c r="Q81" s="471"/>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row>
    <row r="82" spans="1:125" s="32" customFormat="1" ht="65.25" customHeight="1" x14ac:dyDescent="0.2">
      <c r="A82" s="473"/>
      <c r="B82" s="473"/>
      <c r="C82" s="473"/>
      <c r="D82" s="36" t="s">
        <v>73</v>
      </c>
      <c r="E82" s="469" t="s">
        <v>130</v>
      </c>
      <c r="F82" s="469"/>
      <c r="G82" s="469"/>
      <c r="H82" s="469"/>
      <c r="I82" s="469"/>
      <c r="J82" s="469"/>
      <c r="K82" s="469"/>
      <c r="L82" s="469"/>
      <c r="M82" s="469"/>
      <c r="N82" s="469"/>
      <c r="O82" s="469"/>
      <c r="P82" s="469"/>
      <c r="Q82" s="469"/>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row>
    <row r="83" spans="1:125" s="32" customFormat="1" ht="65.25" customHeight="1" x14ac:dyDescent="0.2">
      <c r="A83" s="473"/>
      <c r="B83" s="473"/>
      <c r="C83" s="473"/>
      <c r="D83" s="36" t="s">
        <v>75</v>
      </c>
      <c r="E83" s="469" t="s">
        <v>131</v>
      </c>
      <c r="F83" s="469"/>
      <c r="G83" s="469"/>
      <c r="H83" s="469"/>
      <c r="I83" s="469"/>
      <c r="J83" s="469"/>
      <c r="K83" s="469"/>
      <c r="L83" s="469"/>
      <c r="M83" s="469"/>
      <c r="N83" s="469"/>
      <c r="O83" s="469"/>
      <c r="P83" s="469"/>
      <c r="Q83" s="469"/>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row>
    <row r="84" spans="1:125" s="32" customFormat="1" ht="65.25" customHeight="1" x14ac:dyDescent="0.2">
      <c r="A84" s="473"/>
      <c r="B84" s="473"/>
      <c r="C84" s="473"/>
      <c r="D84" s="36" t="s">
        <v>77</v>
      </c>
      <c r="E84" s="469" t="s">
        <v>132</v>
      </c>
      <c r="F84" s="469"/>
      <c r="G84" s="469"/>
      <c r="H84" s="469"/>
      <c r="I84" s="469"/>
      <c r="J84" s="469"/>
      <c r="K84" s="469"/>
      <c r="L84" s="469"/>
      <c r="M84" s="469"/>
      <c r="N84" s="469"/>
      <c r="O84" s="469"/>
      <c r="P84" s="469"/>
      <c r="Q84" s="469"/>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row>
    <row r="85" spans="1:125" s="32" customFormat="1" ht="65.25" customHeight="1" x14ac:dyDescent="0.2">
      <c r="A85" s="476" t="s">
        <v>79</v>
      </c>
      <c r="B85" s="476"/>
      <c r="C85" s="476"/>
      <c r="D85" s="36" t="s">
        <v>80</v>
      </c>
      <c r="E85" s="477">
        <v>44055</v>
      </c>
      <c r="F85" s="477"/>
      <c r="G85" s="470" t="s">
        <v>81</v>
      </c>
      <c r="H85" s="470"/>
      <c r="I85" s="38"/>
      <c r="J85" s="470" t="s">
        <v>82</v>
      </c>
      <c r="K85" s="470"/>
      <c r="L85" s="471"/>
      <c r="M85" s="471"/>
      <c r="N85" s="471"/>
      <c r="O85" s="471"/>
      <c r="P85" s="471"/>
      <c r="Q85" s="471"/>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row>
    <row r="86" spans="1:125" s="32" customFormat="1" ht="65.25" customHeight="1" x14ac:dyDescent="0.2">
      <c r="A86" s="478" t="s">
        <v>83</v>
      </c>
      <c r="B86" s="478"/>
      <c r="C86" s="478"/>
      <c r="D86" s="478"/>
      <c r="E86" s="478" t="s">
        <v>84</v>
      </c>
      <c r="F86" s="478"/>
      <c r="G86" s="478"/>
      <c r="H86" s="478"/>
      <c r="I86" s="478" t="s">
        <v>85</v>
      </c>
      <c r="J86" s="478"/>
      <c r="K86" s="478"/>
      <c r="L86" s="478"/>
      <c r="M86" s="479" t="s">
        <v>86</v>
      </c>
      <c r="N86" s="479"/>
      <c r="O86" s="479"/>
      <c r="P86" s="479"/>
      <c r="Q86" s="479"/>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row>
    <row r="87" spans="1:125" s="32" customFormat="1" ht="65.25" customHeight="1" x14ac:dyDescent="0.2">
      <c r="A87" s="490" t="s">
        <v>25</v>
      </c>
      <c r="B87" s="490"/>
      <c r="C87" s="490"/>
      <c r="D87" s="490"/>
      <c r="E87" s="491" t="s">
        <v>100</v>
      </c>
      <c r="F87" s="491"/>
      <c r="G87" s="491"/>
      <c r="H87" s="491"/>
      <c r="I87" s="491" t="s">
        <v>133</v>
      </c>
      <c r="J87" s="491"/>
      <c r="K87" s="491"/>
      <c r="L87" s="491"/>
      <c r="M87" s="491" t="s">
        <v>133</v>
      </c>
      <c r="N87" s="491"/>
      <c r="O87" s="491"/>
      <c r="P87" s="491"/>
      <c r="Q87" s="491"/>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row>
    <row r="88" spans="1:125" s="32" customFormat="1" ht="65.25" customHeight="1" x14ac:dyDescent="0.2">
      <c r="A88" s="492" t="s">
        <v>90</v>
      </c>
      <c r="B88" s="492"/>
      <c r="C88" s="492"/>
      <c r="D88" s="492"/>
      <c r="E88" s="469" t="s">
        <v>102</v>
      </c>
      <c r="F88" s="469"/>
      <c r="G88" s="469"/>
      <c r="H88" s="469"/>
      <c r="I88" s="469"/>
      <c r="J88" s="469"/>
      <c r="K88" s="469"/>
      <c r="L88" s="469"/>
      <c r="M88" s="469"/>
      <c r="N88" s="469"/>
      <c r="O88" s="469"/>
      <c r="P88" s="469"/>
      <c r="Q88" s="469"/>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row>
    <row r="89" spans="1:125" s="32" customFormat="1" ht="65.25" customHeight="1" x14ac:dyDescent="0.2">
      <c r="A89" s="43"/>
      <c r="B89" s="43"/>
      <c r="C89" s="43"/>
      <c r="D89" s="43"/>
      <c r="E89" s="44"/>
      <c r="F89" s="44"/>
      <c r="G89" s="44"/>
      <c r="H89" s="44"/>
      <c r="I89" s="44"/>
      <c r="J89" s="44"/>
      <c r="K89" s="44"/>
      <c r="L89" s="44"/>
      <c r="M89" s="44"/>
      <c r="N89" s="44"/>
      <c r="O89" s="44"/>
      <c r="P89" s="44"/>
      <c r="Q89" s="4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row>
    <row r="90" spans="1:125" s="32" customFormat="1" ht="65.25" customHeight="1" x14ac:dyDescent="0.2">
      <c r="A90" s="43"/>
      <c r="B90" s="43"/>
      <c r="C90" s="43"/>
      <c r="D90" s="43"/>
      <c r="E90" s="44"/>
      <c r="F90" s="44"/>
      <c r="G90" s="44"/>
      <c r="H90" s="44"/>
      <c r="I90" s="44"/>
      <c r="J90" s="44"/>
      <c r="K90" s="44"/>
      <c r="L90" s="44"/>
      <c r="M90" s="44"/>
      <c r="N90" s="44"/>
      <c r="O90" s="44"/>
      <c r="P90" s="44"/>
      <c r="Q90" s="4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34"/>
      <c r="DL90" s="34"/>
      <c r="DM90" s="34"/>
      <c r="DN90" s="34"/>
      <c r="DO90" s="34"/>
      <c r="DP90" s="34"/>
      <c r="DQ90" s="34"/>
      <c r="DR90" s="34"/>
      <c r="DS90" s="34"/>
      <c r="DT90" s="34"/>
      <c r="DU90" s="34"/>
    </row>
    <row r="91" spans="1:125" s="32" customFormat="1" ht="65.25" customHeight="1" x14ac:dyDescent="0.2">
      <c r="A91" s="466" t="s">
        <v>39</v>
      </c>
      <c r="B91" s="466"/>
      <c r="C91" s="466"/>
      <c r="D91" s="466"/>
      <c r="E91" s="466"/>
      <c r="F91" s="466"/>
      <c r="G91" s="466"/>
      <c r="H91" s="466"/>
      <c r="I91" s="466"/>
      <c r="J91" s="466"/>
      <c r="K91" s="466"/>
      <c r="L91" s="466"/>
      <c r="M91" s="494" t="s">
        <v>40</v>
      </c>
      <c r="N91" s="494"/>
      <c r="O91" s="47" t="s">
        <v>103</v>
      </c>
      <c r="P91" s="47" t="s">
        <v>104</v>
      </c>
      <c r="Q91" s="47" t="s">
        <v>43</v>
      </c>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row>
    <row r="92" spans="1:125" s="32" customFormat="1" ht="65.25" customHeight="1" x14ac:dyDescent="0.2">
      <c r="A92" s="484" t="s">
        <v>44</v>
      </c>
      <c r="B92" s="484"/>
      <c r="C92" s="484"/>
      <c r="D92" s="46" t="s">
        <v>45</v>
      </c>
      <c r="E92" s="485">
        <v>7568</v>
      </c>
      <c r="F92" s="485"/>
      <c r="G92" s="486" t="s">
        <v>46</v>
      </c>
      <c r="H92" s="486"/>
      <c r="I92" s="486"/>
      <c r="J92" s="487" t="s">
        <v>126</v>
      </c>
      <c r="K92" s="487"/>
      <c r="L92" s="487"/>
      <c r="M92" s="486" t="s">
        <v>48</v>
      </c>
      <c r="N92" s="486"/>
      <c r="O92" s="486"/>
      <c r="P92" s="488" t="s">
        <v>49</v>
      </c>
      <c r="Q92" s="488"/>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row>
    <row r="93" spans="1:125" s="32" customFormat="1" ht="65.25" customHeight="1" x14ac:dyDescent="0.2">
      <c r="A93" s="484"/>
      <c r="B93" s="484"/>
      <c r="C93" s="484"/>
      <c r="D93" s="36" t="s">
        <v>50</v>
      </c>
      <c r="E93" s="472" t="s">
        <v>51</v>
      </c>
      <c r="F93" s="472"/>
      <c r="G93" s="472"/>
      <c r="H93" s="472"/>
      <c r="I93" s="472"/>
      <c r="J93" s="472"/>
      <c r="K93" s="472"/>
      <c r="L93" s="472"/>
      <c r="M93" s="472"/>
      <c r="N93" s="472"/>
      <c r="O93" s="472"/>
      <c r="P93" s="472"/>
      <c r="Q93" s="472"/>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row>
    <row r="94" spans="1:125" s="32" customFormat="1" ht="65.25" customHeight="1" x14ac:dyDescent="0.2">
      <c r="A94" s="473" t="s">
        <v>52</v>
      </c>
      <c r="B94" s="473"/>
      <c r="C94" s="473"/>
      <c r="D94" s="36" t="s">
        <v>53</v>
      </c>
      <c r="E94" s="469" t="s">
        <v>134</v>
      </c>
      <c r="F94" s="469"/>
      <c r="G94" s="469"/>
      <c r="H94" s="469"/>
      <c r="I94" s="469"/>
      <c r="J94" s="469"/>
      <c r="K94" s="469"/>
      <c r="L94" s="469"/>
      <c r="M94" s="469"/>
      <c r="N94" s="469"/>
      <c r="O94" s="469"/>
      <c r="P94" s="469"/>
      <c r="Q94" s="469"/>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row>
    <row r="95" spans="1:125" s="32" customFormat="1" ht="65.25" customHeight="1" x14ac:dyDescent="0.2">
      <c r="A95" s="473"/>
      <c r="B95" s="473"/>
      <c r="C95" s="473"/>
      <c r="D95" s="36" t="s">
        <v>55</v>
      </c>
      <c r="E95" s="474" t="s">
        <v>94</v>
      </c>
      <c r="F95" s="474"/>
      <c r="G95" s="470" t="s">
        <v>57</v>
      </c>
      <c r="H95" s="470"/>
      <c r="I95" s="470"/>
      <c r="J95" s="469" t="s">
        <v>135</v>
      </c>
      <c r="K95" s="469"/>
      <c r="L95" s="469"/>
      <c r="M95" s="470" t="s">
        <v>59</v>
      </c>
      <c r="N95" s="470"/>
      <c r="O95" s="470"/>
      <c r="P95" s="469" t="s">
        <v>60</v>
      </c>
      <c r="Q95" s="469"/>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row>
    <row r="96" spans="1:125" s="32" customFormat="1" ht="65.25" customHeight="1" x14ac:dyDescent="0.2">
      <c r="A96" s="473"/>
      <c r="B96" s="473"/>
      <c r="C96" s="473"/>
      <c r="D96" s="36" t="s">
        <v>61</v>
      </c>
      <c r="E96" s="498">
        <v>0.01</v>
      </c>
      <c r="F96" s="498"/>
      <c r="G96" s="470" t="s">
        <v>62</v>
      </c>
      <c r="H96" s="470"/>
      <c r="I96" s="469" t="s">
        <v>63</v>
      </c>
      <c r="J96" s="469"/>
      <c r="K96" s="470" t="s">
        <v>64</v>
      </c>
      <c r="L96" s="470"/>
      <c r="M96" s="469" t="s">
        <v>63</v>
      </c>
      <c r="N96" s="469"/>
      <c r="O96" s="469"/>
      <c r="P96" s="469"/>
      <c r="Q96" s="469"/>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row>
    <row r="97" spans="1:125" s="32" customFormat="1" ht="65.25" customHeight="1" x14ac:dyDescent="0.2">
      <c r="A97" s="473" t="s">
        <v>65</v>
      </c>
      <c r="B97" s="473"/>
      <c r="C97" s="473"/>
      <c r="D97" s="36" t="s">
        <v>50</v>
      </c>
      <c r="E97" s="469" t="s">
        <v>136</v>
      </c>
      <c r="F97" s="469"/>
      <c r="G97" s="469"/>
      <c r="H97" s="469"/>
      <c r="I97" s="469"/>
      <c r="J97" s="469"/>
      <c r="K97" s="469"/>
      <c r="L97" s="469"/>
      <c r="M97" s="469"/>
      <c r="N97" s="469"/>
      <c r="O97" s="469"/>
      <c r="P97" s="469"/>
      <c r="Q97" s="469"/>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row>
    <row r="98" spans="1:125" s="32" customFormat="1" ht="65.25" customHeight="1" x14ac:dyDescent="0.2">
      <c r="A98" s="473"/>
      <c r="B98" s="473"/>
      <c r="C98" s="473"/>
      <c r="D98" s="36" t="s">
        <v>67</v>
      </c>
      <c r="E98" s="469" t="s">
        <v>137</v>
      </c>
      <c r="F98" s="469"/>
      <c r="G98" s="469"/>
      <c r="H98" s="469"/>
      <c r="I98" s="469"/>
      <c r="J98" s="469"/>
      <c r="K98" s="469"/>
      <c r="L98" s="469"/>
      <c r="M98" s="469"/>
      <c r="N98" s="469"/>
      <c r="O98" s="469"/>
      <c r="P98" s="469"/>
      <c r="Q98" s="469"/>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row>
    <row r="99" spans="1:125" s="32" customFormat="1" ht="65.25" customHeight="1" x14ac:dyDescent="0.2">
      <c r="A99" s="473"/>
      <c r="B99" s="473"/>
      <c r="C99" s="473"/>
      <c r="D99" s="36" t="s">
        <v>69</v>
      </c>
      <c r="E99" s="469" t="s">
        <v>70</v>
      </c>
      <c r="F99" s="469"/>
      <c r="G99" s="470" t="s">
        <v>71</v>
      </c>
      <c r="H99" s="470"/>
      <c r="I99" s="470"/>
      <c r="J99" s="471" t="s">
        <v>72</v>
      </c>
      <c r="K99" s="471"/>
      <c r="L99" s="471"/>
      <c r="M99" s="471"/>
      <c r="N99" s="471"/>
      <c r="O99" s="471"/>
      <c r="P99" s="471"/>
      <c r="Q99" s="471"/>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c r="DA99" s="34"/>
      <c r="DB99" s="34"/>
      <c r="DC99" s="34"/>
      <c r="DD99" s="34"/>
      <c r="DE99" s="34"/>
      <c r="DF99" s="34"/>
      <c r="DG99" s="34"/>
      <c r="DH99" s="34"/>
      <c r="DI99" s="34"/>
      <c r="DJ99" s="34"/>
      <c r="DK99" s="34"/>
      <c r="DL99" s="34"/>
      <c r="DM99" s="34"/>
      <c r="DN99" s="34"/>
      <c r="DO99" s="34"/>
      <c r="DP99" s="34"/>
      <c r="DQ99" s="34"/>
      <c r="DR99" s="34"/>
      <c r="DS99" s="34"/>
      <c r="DT99" s="34"/>
      <c r="DU99" s="34"/>
    </row>
    <row r="100" spans="1:125" s="32" customFormat="1" ht="65.25" customHeight="1" x14ac:dyDescent="0.2">
      <c r="A100" s="473"/>
      <c r="B100" s="473"/>
      <c r="C100" s="473"/>
      <c r="D100" s="36" t="s">
        <v>73</v>
      </c>
      <c r="E100" s="469" t="s">
        <v>138</v>
      </c>
      <c r="F100" s="469"/>
      <c r="G100" s="469"/>
      <c r="H100" s="469"/>
      <c r="I100" s="469"/>
      <c r="J100" s="469"/>
      <c r="K100" s="469"/>
      <c r="L100" s="469"/>
      <c r="M100" s="469"/>
      <c r="N100" s="469"/>
      <c r="O100" s="469"/>
      <c r="P100" s="469"/>
      <c r="Q100" s="469"/>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c r="DK100" s="34"/>
      <c r="DL100" s="34"/>
      <c r="DM100" s="34"/>
      <c r="DN100" s="34"/>
      <c r="DO100" s="34"/>
      <c r="DP100" s="34"/>
      <c r="DQ100" s="34"/>
      <c r="DR100" s="34"/>
      <c r="DS100" s="34"/>
      <c r="DT100" s="34"/>
      <c r="DU100" s="34"/>
    </row>
    <row r="101" spans="1:125" s="32" customFormat="1" ht="65.25" customHeight="1" x14ac:dyDescent="0.2">
      <c r="A101" s="473"/>
      <c r="B101" s="473"/>
      <c r="C101" s="473"/>
      <c r="D101" s="36" t="s">
        <v>75</v>
      </c>
      <c r="E101" s="469" t="s">
        <v>1244</v>
      </c>
      <c r="F101" s="469"/>
      <c r="G101" s="469"/>
      <c r="H101" s="469"/>
      <c r="I101" s="469"/>
      <c r="J101" s="469"/>
      <c r="K101" s="469"/>
      <c r="L101" s="469"/>
      <c r="M101" s="469"/>
      <c r="N101" s="469"/>
      <c r="O101" s="469"/>
      <c r="P101" s="469"/>
      <c r="Q101" s="469"/>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row>
    <row r="102" spans="1:125" s="32" customFormat="1" ht="65.25" customHeight="1" x14ac:dyDescent="0.2">
      <c r="A102" s="473"/>
      <c r="B102" s="473"/>
      <c r="C102" s="473"/>
      <c r="D102" s="36" t="s">
        <v>77</v>
      </c>
      <c r="E102" s="469" t="s">
        <v>140</v>
      </c>
      <c r="F102" s="469"/>
      <c r="G102" s="469"/>
      <c r="H102" s="469"/>
      <c r="I102" s="469"/>
      <c r="J102" s="469"/>
      <c r="K102" s="469"/>
      <c r="L102" s="469"/>
      <c r="M102" s="469"/>
      <c r="N102" s="469"/>
      <c r="O102" s="469"/>
      <c r="P102" s="469"/>
      <c r="Q102" s="469"/>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row>
    <row r="103" spans="1:125" s="32" customFormat="1" ht="65.25" customHeight="1" x14ac:dyDescent="0.2">
      <c r="A103" s="476" t="s">
        <v>79</v>
      </c>
      <c r="B103" s="476"/>
      <c r="C103" s="476"/>
      <c r="D103" s="36" t="s">
        <v>80</v>
      </c>
      <c r="E103" s="477">
        <v>44055</v>
      </c>
      <c r="F103" s="477"/>
      <c r="G103" s="470" t="s">
        <v>81</v>
      </c>
      <c r="H103" s="470"/>
      <c r="I103" s="38"/>
      <c r="J103" s="470" t="s">
        <v>82</v>
      </c>
      <c r="K103" s="470"/>
      <c r="L103" s="471"/>
      <c r="M103" s="471"/>
      <c r="N103" s="471"/>
      <c r="O103" s="471"/>
      <c r="P103" s="471"/>
      <c r="Q103" s="471"/>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row>
    <row r="104" spans="1:125" s="32" customFormat="1" ht="65.25" customHeight="1" x14ac:dyDescent="0.2">
      <c r="A104" s="478" t="s">
        <v>83</v>
      </c>
      <c r="B104" s="478"/>
      <c r="C104" s="478"/>
      <c r="D104" s="478"/>
      <c r="E104" s="478" t="s">
        <v>84</v>
      </c>
      <c r="F104" s="478"/>
      <c r="G104" s="478"/>
      <c r="H104" s="478"/>
      <c r="I104" s="478" t="s">
        <v>85</v>
      </c>
      <c r="J104" s="478"/>
      <c r="K104" s="478"/>
      <c r="L104" s="478"/>
      <c r="M104" s="479" t="s">
        <v>86</v>
      </c>
      <c r="N104" s="479"/>
      <c r="O104" s="479"/>
      <c r="P104" s="479"/>
      <c r="Q104" s="479"/>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row>
    <row r="105" spans="1:125" s="32" customFormat="1" ht="65.25" customHeight="1" x14ac:dyDescent="0.2">
      <c r="A105" s="490" t="s">
        <v>25</v>
      </c>
      <c r="B105" s="490"/>
      <c r="C105" s="490"/>
      <c r="D105" s="490"/>
      <c r="E105" s="491" t="s">
        <v>141</v>
      </c>
      <c r="F105" s="491"/>
      <c r="G105" s="491"/>
      <c r="H105" s="491"/>
      <c r="I105" s="491" t="s">
        <v>142</v>
      </c>
      <c r="J105" s="491"/>
      <c r="K105" s="491"/>
      <c r="L105" s="491"/>
      <c r="M105" s="491" t="s">
        <v>142</v>
      </c>
      <c r="N105" s="491"/>
      <c r="O105" s="491"/>
      <c r="P105" s="491"/>
      <c r="Q105" s="491"/>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34"/>
      <c r="DL105" s="34"/>
      <c r="DM105" s="34"/>
      <c r="DN105" s="34"/>
      <c r="DO105" s="34"/>
      <c r="DP105" s="34"/>
      <c r="DQ105" s="34"/>
      <c r="DR105" s="34"/>
      <c r="DS105" s="34"/>
      <c r="DT105" s="34"/>
      <c r="DU105" s="34"/>
    </row>
    <row r="106" spans="1:125" s="32" customFormat="1" ht="65.25" customHeight="1" x14ac:dyDescent="0.2">
      <c r="A106" s="492" t="s">
        <v>90</v>
      </c>
      <c r="B106" s="492"/>
      <c r="C106" s="492"/>
      <c r="D106" s="492"/>
      <c r="E106" s="469" t="s">
        <v>143</v>
      </c>
      <c r="F106" s="469"/>
      <c r="G106" s="469"/>
      <c r="H106" s="469"/>
      <c r="I106" s="469"/>
      <c r="J106" s="469"/>
      <c r="K106" s="469"/>
      <c r="L106" s="469"/>
      <c r="M106" s="469"/>
      <c r="N106" s="469"/>
      <c r="O106" s="469"/>
      <c r="P106" s="469"/>
      <c r="Q106" s="469"/>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row>
    <row r="107" spans="1:125" s="32" customFormat="1" ht="65.25" customHeight="1" x14ac:dyDescent="0.2">
      <c r="A107" s="43"/>
      <c r="B107" s="43"/>
      <c r="C107" s="43"/>
      <c r="D107" s="43"/>
      <c r="E107" s="44"/>
      <c r="F107" s="44"/>
      <c r="G107" s="44"/>
      <c r="H107" s="44"/>
      <c r="I107" s="44"/>
      <c r="J107" s="44"/>
      <c r="K107" s="44"/>
      <c r="L107" s="44"/>
      <c r="M107" s="44"/>
      <c r="N107" s="44"/>
      <c r="O107" s="44"/>
      <c r="P107" s="44"/>
      <c r="Q107" s="4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row>
    <row r="108" spans="1:125" s="32" customFormat="1" ht="65.25" customHeight="1" x14ac:dyDescent="0.2">
      <c r="A108" s="43"/>
      <c r="B108" s="43"/>
      <c r="C108" s="43"/>
      <c r="D108" s="43"/>
      <c r="E108" s="44"/>
      <c r="F108" s="44"/>
      <c r="G108" s="44"/>
      <c r="H108" s="44"/>
      <c r="I108" s="44"/>
      <c r="J108" s="44"/>
      <c r="K108" s="44"/>
      <c r="L108" s="44"/>
      <c r="M108" s="44"/>
      <c r="N108" s="44"/>
      <c r="O108" s="44"/>
      <c r="P108" s="44"/>
      <c r="Q108" s="4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row>
    <row r="109" spans="1:125" s="32" customFormat="1" ht="65.25" customHeight="1" x14ac:dyDescent="0.2">
      <c r="A109" s="466" t="s">
        <v>39</v>
      </c>
      <c r="B109" s="466"/>
      <c r="C109" s="466"/>
      <c r="D109" s="466"/>
      <c r="E109" s="466"/>
      <c r="F109" s="466"/>
      <c r="G109" s="466"/>
      <c r="H109" s="466"/>
      <c r="I109" s="466"/>
      <c r="J109" s="466"/>
      <c r="K109" s="466"/>
      <c r="L109" s="466"/>
      <c r="M109" s="494" t="s">
        <v>40</v>
      </c>
      <c r="N109" s="494"/>
      <c r="O109" s="47" t="s">
        <v>103</v>
      </c>
      <c r="P109" s="47" t="s">
        <v>104</v>
      </c>
      <c r="Q109" s="47" t="s">
        <v>43</v>
      </c>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row>
    <row r="110" spans="1:125" s="32" customFormat="1" ht="65.25" customHeight="1" x14ac:dyDescent="0.2">
      <c r="A110" s="484" t="s">
        <v>44</v>
      </c>
      <c r="B110" s="484"/>
      <c r="C110" s="484"/>
      <c r="D110" s="46" t="s">
        <v>45</v>
      </c>
      <c r="E110" s="485">
        <v>7568</v>
      </c>
      <c r="F110" s="485"/>
      <c r="G110" s="486" t="s">
        <v>46</v>
      </c>
      <c r="H110" s="486"/>
      <c r="I110" s="486"/>
      <c r="J110" s="487" t="s">
        <v>126</v>
      </c>
      <c r="K110" s="487"/>
      <c r="L110" s="487"/>
      <c r="M110" s="486" t="s">
        <v>48</v>
      </c>
      <c r="N110" s="486"/>
      <c r="O110" s="486"/>
      <c r="P110" s="488" t="s">
        <v>49</v>
      </c>
      <c r="Q110" s="488"/>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row>
    <row r="111" spans="1:125" s="32" customFormat="1" ht="65.25" customHeight="1" x14ac:dyDescent="0.2">
      <c r="A111" s="484"/>
      <c r="B111" s="484"/>
      <c r="C111" s="484"/>
      <c r="D111" s="36" t="s">
        <v>50</v>
      </c>
      <c r="E111" s="472" t="s">
        <v>51</v>
      </c>
      <c r="F111" s="472"/>
      <c r="G111" s="472"/>
      <c r="H111" s="472"/>
      <c r="I111" s="472"/>
      <c r="J111" s="472"/>
      <c r="K111" s="472"/>
      <c r="L111" s="472"/>
      <c r="M111" s="472"/>
      <c r="N111" s="472"/>
      <c r="O111" s="472"/>
      <c r="P111" s="472"/>
      <c r="Q111" s="472"/>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row>
    <row r="112" spans="1:125" s="32" customFormat="1" ht="65.25" customHeight="1" x14ac:dyDescent="0.2">
      <c r="A112" s="473" t="s">
        <v>52</v>
      </c>
      <c r="B112" s="473"/>
      <c r="C112" s="473"/>
      <c r="D112" s="36" t="s">
        <v>53</v>
      </c>
      <c r="E112" s="469" t="s">
        <v>144</v>
      </c>
      <c r="F112" s="469"/>
      <c r="G112" s="469"/>
      <c r="H112" s="469"/>
      <c r="I112" s="469"/>
      <c r="J112" s="469"/>
      <c r="K112" s="469"/>
      <c r="L112" s="469"/>
      <c r="M112" s="469"/>
      <c r="N112" s="469"/>
      <c r="O112" s="469"/>
      <c r="P112" s="469"/>
      <c r="Q112" s="469"/>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row>
    <row r="113" spans="1:125" s="32" customFormat="1" ht="65.25" customHeight="1" x14ac:dyDescent="0.2">
      <c r="A113" s="473"/>
      <c r="B113" s="473"/>
      <c r="C113" s="473"/>
      <c r="D113" s="36" t="s">
        <v>55</v>
      </c>
      <c r="E113" s="474" t="s">
        <v>94</v>
      </c>
      <c r="F113" s="474"/>
      <c r="G113" s="470" t="s">
        <v>57</v>
      </c>
      <c r="H113" s="470"/>
      <c r="I113" s="470"/>
      <c r="J113" s="469" t="s">
        <v>58</v>
      </c>
      <c r="K113" s="469"/>
      <c r="L113" s="469"/>
      <c r="M113" s="470" t="s">
        <v>59</v>
      </c>
      <c r="N113" s="470"/>
      <c r="O113" s="470"/>
      <c r="P113" s="469" t="s">
        <v>60</v>
      </c>
      <c r="Q113" s="469"/>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c r="DU113" s="34"/>
    </row>
    <row r="114" spans="1:125" s="32" customFormat="1" ht="65.25" customHeight="1" x14ac:dyDescent="0.2">
      <c r="A114" s="473"/>
      <c r="B114" s="473"/>
      <c r="C114" s="473"/>
      <c r="D114" s="36" t="s">
        <v>61</v>
      </c>
      <c r="E114" s="475">
        <v>0.8</v>
      </c>
      <c r="F114" s="475"/>
      <c r="G114" s="470" t="s">
        <v>62</v>
      </c>
      <c r="H114" s="470"/>
      <c r="I114" s="469" t="s">
        <v>63</v>
      </c>
      <c r="J114" s="469"/>
      <c r="K114" s="470" t="s">
        <v>64</v>
      </c>
      <c r="L114" s="470"/>
      <c r="M114" s="469" t="s">
        <v>63</v>
      </c>
      <c r="N114" s="469"/>
      <c r="O114" s="469"/>
      <c r="P114" s="469"/>
      <c r="Q114" s="469"/>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c r="DU114" s="34"/>
    </row>
    <row r="115" spans="1:125" s="32" customFormat="1" ht="65.25" customHeight="1" x14ac:dyDescent="0.2">
      <c r="A115" s="473" t="s">
        <v>65</v>
      </c>
      <c r="B115" s="473"/>
      <c r="C115" s="473"/>
      <c r="D115" s="36" t="s">
        <v>50</v>
      </c>
      <c r="E115" s="495" t="s">
        <v>145</v>
      </c>
      <c r="F115" s="495"/>
      <c r="G115" s="495"/>
      <c r="H115" s="495"/>
      <c r="I115" s="495"/>
      <c r="J115" s="495"/>
      <c r="K115" s="495"/>
      <c r="L115" s="495"/>
      <c r="M115" s="495"/>
      <c r="N115" s="495"/>
      <c r="O115" s="495"/>
      <c r="P115" s="495"/>
      <c r="Q115" s="495"/>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34"/>
      <c r="DL115" s="34"/>
      <c r="DM115" s="34"/>
      <c r="DN115" s="34"/>
      <c r="DO115" s="34"/>
      <c r="DP115" s="34"/>
      <c r="DQ115" s="34"/>
      <c r="DR115" s="34"/>
      <c r="DS115" s="34"/>
      <c r="DT115" s="34"/>
      <c r="DU115" s="34"/>
    </row>
    <row r="116" spans="1:125" s="32" customFormat="1" ht="65.25" customHeight="1" x14ac:dyDescent="0.2">
      <c r="A116" s="473"/>
      <c r="B116" s="473"/>
      <c r="C116" s="473"/>
      <c r="D116" s="36" t="s">
        <v>67</v>
      </c>
      <c r="E116" s="469" t="s">
        <v>146</v>
      </c>
      <c r="F116" s="469"/>
      <c r="G116" s="469"/>
      <c r="H116" s="469"/>
      <c r="I116" s="469"/>
      <c r="J116" s="469"/>
      <c r="K116" s="469"/>
      <c r="L116" s="469"/>
      <c r="M116" s="469"/>
      <c r="N116" s="469"/>
      <c r="O116" s="469"/>
      <c r="P116" s="469"/>
      <c r="Q116" s="469"/>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row>
    <row r="117" spans="1:125" s="32" customFormat="1" ht="65.25" customHeight="1" x14ac:dyDescent="0.2">
      <c r="A117" s="473"/>
      <c r="B117" s="473"/>
      <c r="C117" s="473"/>
      <c r="D117" s="36" t="s">
        <v>69</v>
      </c>
      <c r="E117" s="469" t="s">
        <v>70</v>
      </c>
      <c r="F117" s="469"/>
      <c r="G117" s="470" t="s">
        <v>71</v>
      </c>
      <c r="H117" s="470"/>
      <c r="I117" s="470"/>
      <c r="J117" s="471" t="s">
        <v>147</v>
      </c>
      <c r="K117" s="471"/>
      <c r="L117" s="471"/>
      <c r="M117" s="471"/>
      <c r="N117" s="471"/>
      <c r="O117" s="471"/>
      <c r="P117" s="471"/>
      <c r="Q117" s="471"/>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34"/>
      <c r="DL117" s="34"/>
      <c r="DM117" s="34"/>
      <c r="DN117" s="34"/>
      <c r="DO117" s="34"/>
      <c r="DP117" s="34"/>
      <c r="DQ117" s="34"/>
      <c r="DR117" s="34"/>
      <c r="DS117" s="34"/>
      <c r="DT117" s="34"/>
      <c r="DU117" s="34"/>
    </row>
    <row r="118" spans="1:125" s="32" customFormat="1" ht="65.25" customHeight="1" x14ac:dyDescent="0.2">
      <c r="A118" s="473"/>
      <c r="B118" s="473"/>
      <c r="C118" s="473"/>
      <c r="D118" s="36" t="s">
        <v>73</v>
      </c>
      <c r="E118" s="495" t="s">
        <v>148</v>
      </c>
      <c r="F118" s="495"/>
      <c r="G118" s="495"/>
      <c r="H118" s="495"/>
      <c r="I118" s="495"/>
      <c r="J118" s="495"/>
      <c r="K118" s="495"/>
      <c r="L118" s="495"/>
      <c r="M118" s="495"/>
      <c r="N118" s="495"/>
      <c r="O118" s="495"/>
      <c r="P118" s="495"/>
      <c r="Q118" s="495"/>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c r="DD118" s="34"/>
      <c r="DE118" s="34"/>
      <c r="DF118" s="34"/>
      <c r="DG118" s="34"/>
      <c r="DH118" s="34"/>
      <c r="DI118" s="34"/>
      <c r="DJ118" s="34"/>
      <c r="DK118" s="34"/>
      <c r="DL118" s="34"/>
      <c r="DM118" s="34"/>
      <c r="DN118" s="34"/>
      <c r="DO118" s="34"/>
      <c r="DP118" s="34"/>
      <c r="DQ118" s="34"/>
      <c r="DR118" s="34"/>
      <c r="DS118" s="34"/>
      <c r="DT118" s="34"/>
      <c r="DU118" s="34"/>
    </row>
    <row r="119" spans="1:125" s="32" customFormat="1" ht="65.25" customHeight="1" x14ac:dyDescent="0.2">
      <c r="A119" s="473"/>
      <c r="B119" s="473"/>
      <c r="C119" s="473"/>
      <c r="D119" s="36" t="s">
        <v>75</v>
      </c>
      <c r="E119" s="495" t="s">
        <v>139</v>
      </c>
      <c r="F119" s="495"/>
      <c r="G119" s="495"/>
      <c r="H119" s="495"/>
      <c r="I119" s="495"/>
      <c r="J119" s="495"/>
      <c r="K119" s="495"/>
      <c r="L119" s="495"/>
      <c r="M119" s="495"/>
      <c r="N119" s="495"/>
      <c r="O119" s="495"/>
      <c r="P119" s="495"/>
      <c r="Q119" s="495"/>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c r="DA119" s="34"/>
      <c r="DB119" s="34"/>
      <c r="DC119" s="34"/>
      <c r="DD119" s="34"/>
      <c r="DE119" s="34"/>
      <c r="DF119" s="34"/>
      <c r="DG119" s="34"/>
      <c r="DH119" s="34"/>
      <c r="DI119" s="34"/>
      <c r="DJ119" s="34"/>
      <c r="DK119" s="34"/>
      <c r="DL119" s="34"/>
      <c r="DM119" s="34"/>
      <c r="DN119" s="34"/>
      <c r="DO119" s="34"/>
      <c r="DP119" s="34"/>
      <c r="DQ119" s="34"/>
      <c r="DR119" s="34"/>
      <c r="DS119" s="34"/>
      <c r="DT119" s="34"/>
      <c r="DU119" s="34"/>
    </row>
    <row r="120" spans="1:125" s="32" customFormat="1" ht="65.25" customHeight="1" x14ac:dyDescent="0.2">
      <c r="A120" s="473"/>
      <c r="B120" s="473"/>
      <c r="C120" s="473"/>
      <c r="D120" s="36" t="s">
        <v>77</v>
      </c>
      <c r="E120" s="495" t="s">
        <v>149</v>
      </c>
      <c r="F120" s="495"/>
      <c r="G120" s="495"/>
      <c r="H120" s="495"/>
      <c r="I120" s="495"/>
      <c r="J120" s="495"/>
      <c r="K120" s="495"/>
      <c r="L120" s="495"/>
      <c r="M120" s="495"/>
      <c r="N120" s="495"/>
      <c r="O120" s="495"/>
      <c r="P120" s="495"/>
      <c r="Q120" s="495"/>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row>
    <row r="121" spans="1:125" s="32" customFormat="1" ht="65.25" customHeight="1" x14ac:dyDescent="0.2">
      <c r="A121" s="476" t="s">
        <v>79</v>
      </c>
      <c r="B121" s="476"/>
      <c r="C121" s="476"/>
      <c r="D121" s="36" t="s">
        <v>80</v>
      </c>
      <c r="E121" s="477">
        <v>44055</v>
      </c>
      <c r="F121" s="477"/>
      <c r="G121" s="470" t="s">
        <v>81</v>
      </c>
      <c r="H121" s="470"/>
      <c r="I121" s="38"/>
      <c r="J121" s="470" t="s">
        <v>82</v>
      </c>
      <c r="K121" s="470"/>
      <c r="L121" s="471"/>
      <c r="M121" s="471"/>
      <c r="N121" s="471"/>
      <c r="O121" s="471"/>
      <c r="P121" s="471"/>
      <c r="Q121" s="471"/>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34"/>
      <c r="DL121" s="34"/>
      <c r="DM121" s="34"/>
      <c r="DN121" s="34"/>
      <c r="DO121" s="34"/>
      <c r="DP121" s="34"/>
      <c r="DQ121" s="34"/>
      <c r="DR121" s="34"/>
      <c r="DS121" s="34"/>
      <c r="DT121" s="34"/>
      <c r="DU121" s="34"/>
    </row>
    <row r="122" spans="1:125" s="32" customFormat="1" ht="65.25" customHeight="1" x14ac:dyDescent="0.2">
      <c r="A122" s="478" t="s">
        <v>83</v>
      </c>
      <c r="B122" s="478"/>
      <c r="C122" s="478"/>
      <c r="D122" s="478"/>
      <c r="E122" s="478" t="s">
        <v>84</v>
      </c>
      <c r="F122" s="478"/>
      <c r="G122" s="478"/>
      <c r="H122" s="478"/>
      <c r="I122" s="478" t="s">
        <v>85</v>
      </c>
      <c r="J122" s="478"/>
      <c r="K122" s="478"/>
      <c r="L122" s="478"/>
      <c r="M122" s="479" t="s">
        <v>86</v>
      </c>
      <c r="N122" s="479"/>
      <c r="O122" s="479"/>
      <c r="P122" s="479"/>
      <c r="Q122" s="479"/>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row>
    <row r="123" spans="1:125" s="32" customFormat="1" ht="65.25" customHeight="1" x14ac:dyDescent="0.2">
      <c r="A123" s="490" t="s">
        <v>25</v>
      </c>
      <c r="B123" s="490"/>
      <c r="C123" s="490"/>
      <c r="D123" s="490"/>
      <c r="E123" s="49" t="s">
        <v>110</v>
      </c>
      <c r="F123" s="50"/>
      <c r="G123" s="50"/>
      <c r="H123" s="51"/>
      <c r="I123" s="490" t="s">
        <v>150</v>
      </c>
      <c r="J123" s="490"/>
      <c r="K123" s="490"/>
      <c r="L123" s="490"/>
      <c r="M123" s="490" t="s">
        <v>150</v>
      </c>
      <c r="N123" s="490"/>
      <c r="O123" s="490"/>
      <c r="P123" s="490"/>
      <c r="Q123" s="490"/>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4"/>
      <c r="DB123" s="34"/>
      <c r="DC123" s="34"/>
      <c r="DD123" s="34"/>
      <c r="DE123" s="34"/>
      <c r="DF123" s="34"/>
      <c r="DG123" s="34"/>
      <c r="DH123" s="34"/>
      <c r="DI123" s="34"/>
      <c r="DJ123" s="34"/>
      <c r="DK123" s="34"/>
      <c r="DL123" s="34"/>
      <c r="DM123" s="34"/>
      <c r="DN123" s="34"/>
      <c r="DO123" s="34"/>
      <c r="DP123" s="34"/>
      <c r="DQ123" s="34"/>
      <c r="DR123" s="34"/>
      <c r="DS123" s="34"/>
      <c r="DT123" s="34"/>
      <c r="DU123" s="34"/>
    </row>
    <row r="124" spans="1:125" s="32" customFormat="1" ht="65.25" customHeight="1" x14ac:dyDescent="0.2">
      <c r="A124" s="492" t="s">
        <v>90</v>
      </c>
      <c r="B124" s="492"/>
      <c r="C124" s="492"/>
      <c r="D124" s="492"/>
      <c r="E124" s="469" t="s">
        <v>112</v>
      </c>
      <c r="F124" s="469"/>
      <c r="G124" s="469"/>
      <c r="H124" s="469"/>
      <c r="I124" s="469"/>
      <c r="J124" s="469"/>
      <c r="K124" s="469"/>
      <c r="L124" s="469"/>
      <c r="M124" s="469"/>
      <c r="N124" s="469"/>
      <c r="O124" s="469"/>
      <c r="P124" s="469"/>
      <c r="Q124" s="469"/>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34"/>
      <c r="DC124" s="34"/>
      <c r="DD124" s="34"/>
      <c r="DE124" s="34"/>
      <c r="DF124" s="34"/>
      <c r="DG124" s="34"/>
      <c r="DH124" s="34"/>
      <c r="DI124" s="34"/>
      <c r="DJ124" s="34"/>
      <c r="DK124" s="34"/>
      <c r="DL124" s="34"/>
      <c r="DM124" s="34"/>
      <c r="DN124" s="34"/>
      <c r="DO124" s="34"/>
      <c r="DP124" s="34"/>
      <c r="DQ124" s="34"/>
      <c r="DR124" s="34"/>
      <c r="DS124" s="34"/>
      <c r="DT124" s="34"/>
      <c r="DU124" s="34"/>
    </row>
    <row r="125" spans="1:125" s="32" customFormat="1" ht="44.25" customHeight="1" x14ac:dyDescent="0.2">
      <c r="A125" s="43"/>
      <c r="B125" s="43"/>
      <c r="C125" s="43"/>
      <c r="D125" s="43"/>
      <c r="E125" s="44"/>
      <c r="F125" s="44"/>
      <c r="G125" s="44"/>
      <c r="H125" s="44"/>
      <c r="I125" s="44"/>
      <c r="J125" s="44"/>
      <c r="K125" s="44"/>
      <c r="L125" s="44"/>
      <c r="M125" s="44"/>
      <c r="N125" s="44"/>
      <c r="O125" s="44"/>
      <c r="P125" s="44"/>
      <c r="Q125" s="4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row>
    <row r="126" spans="1:125" s="32" customFormat="1" ht="44.25" customHeight="1" x14ac:dyDescent="0.2">
      <c r="A126" s="43"/>
      <c r="B126" s="43"/>
      <c r="C126" s="43"/>
      <c r="D126" s="43"/>
      <c r="E126" s="44"/>
      <c r="F126" s="44"/>
      <c r="G126" s="44"/>
      <c r="H126" s="44"/>
      <c r="I126" s="44"/>
      <c r="J126" s="44"/>
      <c r="K126" s="44"/>
      <c r="L126" s="44"/>
      <c r="M126" s="44"/>
      <c r="N126" s="44"/>
      <c r="O126" s="44"/>
      <c r="P126" s="44"/>
      <c r="Q126" s="4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row>
    <row r="127" spans="1:125" s="32" customFormat="1" ht="65.25" customHeight="1" x14ac:dyDescent="0.2">
      <c r="A127" s="466" t="s">
        <v>151</v>
      </c>
      <c r="B127" s="466"/>
      <c r="C127" s="466"/>
      <c r="D127" s="466"/>
      <c r="E127" s="466"/>
      <c r="F127" s="466"/>
      <c r="G127" s="466"/>
      <c r="H127" s="466"/>
      <c r="I127" s="466"/>
      <c r="J127" s="466"/>
      <c r="K127" s="466"/>
      <c r="L127" s="466"/>
      <c r="M127" s="499" t="s">
        <v>152</v>
      </c>
      <c r="N127" s="499"/>
      <c r="O127" s="47" t="s">
        <v>41</v>
      </c>
      <c r="P127" s="47" t="s">
        <v>42</v>
      </c>
      <c r="Q127" s="47" t="s">
        <v>43</v>
      </c>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row>
    <row r="128" spans="1:125" s="32" customFormat="1" ht="65.25" customHeight="1" x14ac:dyDescent="0.2">
      <c r="A128" s="500" t="s">
        <v>44</v>
      </c>
      <c r="B128" s="500"/>
      <c r="C128" s="500"/>
      <c r="D128" s="52" t="s">
        <v>153</v>
      </c>
      <c r="E128" s="469">
        <v>7568</v>
      </c>
      <c r="F128" s="469"/>
      <c r="G128" s="470" t="s">
        <v>46</v>
      </c>
      <c r="H128" s="470"/>
      <c r="I128" s="470"/>
      <c r="J128" s="487" t="s">
        <v>126</v>
      </c>
      <c r="K128" s="487"/>
      <c r="L128" s="487"/>
      <c r="M128" s="470" t="s">
        <v>48</v>
      </c>
      <c r="N128" s="470"/>
      <c r="O128" s="470"/>
      <c r="P128" s="472" t="s">
        <v>49</v>
      </c>
      <c r="Q128" s="472"/>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row>
    <row r="129" spans="1:125" s="32" customFormat="1" ht="65.25" customHeight="1" x14ac:dyDescent="0.2">
      <c r="A129" s="500"/>
      <c r="B129" s="500"/>
      <c r="C129" s="500"/>
      <c r="D129" s="52" t="s">
        <v>50</v>
      </c>
      <c r="E129" s="472" t="s">
        <v>51</v>
      </c>
      <c r="F129" s="472"/>
      <c r="G129" s="472"/>
      <c r="H129" s="472"/>
      <c r="I129" s="472"/>
      <c r="J129" s="472"/>
      <c r="K129" s="472"/>
      <c r="L129" s="472"/>
      <c r="M129" s="472"/>
      <c r="N129" s="472"/>
      <c r="O129" s="472"/>
      <c r="P129" s="472"/>
      <c r="Q129" s="472"/>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row>
    <row r="130" spans="1:125" s="32" customFormat="1" ht="65.25" customHeight="1" x14ac:dyDescent="0.2">
      <c r="A130" s="500" t="s">
        <v>154</v>
      </c>
      <c r="B130" s="500"/>
      <c r="C130" s="500"/>
      <c r="D130" s="52" t="s">
        <v>53</v>
      </c>
      <c r="E130" s="469" t="s">
        <v>155</v>
      </c>
      <c r="F130" s="469"/>
      <c r="G130" s="469"/>
      <c r="H130" s="469"/>
      <c r="I130" s="469"/>
      <c r="J130" s="469"/>
      <c r="K130" s="469"/>
      <c r="L130" s="469"/>
      <c r="M130" s="469"/>
      <c r="N130" s="469"/>
      <c r="O130" s="469"/>
      <c r="P130" s="469"/>
      <c r="Q130" s="469"/>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row>
    <row r="131" spans="1:125" s="32" customFormat="1" ht="65.25" customHeight="1" x14ac:dyDescent="0.2">
      <c r="A131" s="500"/>
      <c r="B131" s="500"/>
      <c r="C131" s="500"/>
      <c r="D131" s="52" t="s">
        <v>55</v>
      </c>
      <c r="E131" s="469" t="s">
        <v>94</v>
      </c>
      <c r="F131" s="469"/>
      <c r="G131" s="499" t="s">
        <v>57</v>
      </c>
      <c r="H131" s="499"/>
      <c r="I131" s="499"/>
      <c r="J131" s="469" t="s">
        <v>135</v>
      </c>
      <c r="K131" s="469"/>
      <c r="L131" s="469"/>
      <c r="M131" s="499" t="s">
        <v>59</v>
      </c>
      <c r="N131" s="499"/>
      <c r="O131" s="499"/>
      <c r="P131" s="469" t="s">
        <v>60</v>
      </c>
      <c r="Q131" s="469"/>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row>
    <row r="132" spans="1:125" s="32" customFormat="1" ht="65.25" customHeight="1" x14ac:dyDescent="0.2">
      <c r="A132" s="500"/>
      <c r="B132" s="500"/>
      <c r="C132" s="500"/>
      <c r="D132" s="52" t="s">
        <v>61</v>
      </c>
      <c r="E132" s="469">
        <v>1</v>
      </c>
      <c r="F132" s="469"/>
      <c r="G132" s="499" t="s">
        <v>62</v>
      </c>
      <c r="H132" s="499"/>
      <c r="I132" s="474" t="s">
        <v>156</v>
      </c>
      <c r="J132" s="474"/>
      <c r="K132" s="499" t="s">
        <v>64</v>
      </c>
      <c r="L132" s="499"/>
      <c r="M132" s="469"/>
      <c r="N132" s="469"/>
      <c r="O132" s="469"/>
      <c r="P132" s="469"/>
      <c r="Q132" s="469"/>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row>
    <row r="133" spans="1:125" s="32" customFormat="1" ht="65.25" customHeight="1" x14ac:dyDescent="0.2">
      <c r="A133" s="500" t="s">
        <v>65</v>
      </c>
      <c r="B133" s="500"/>
      <c r="C133" s="500"/>
      <c r="D133" s="52" t="s">
        <v>157</v>
      </c>
      <c r="E133" s="469" t="s">
        <v>158</v>
      </c>
      <c r="F133" s="469"/>
      <c r="G133" s="469"/>
      <c r="H133" s="469"/>
      <c r="I133" s="469"/>
      <c r="J133" s="469"/>
      <c r="K133" s="469"/>
      <c r="L133" s="469"/>
      <c r="M133" s="469"/>
      <c r="N133" s="469"/>
      <c r="O133" s="469"/>
      <c r="P133" s="469"/>
      <c r="Q133" s="469"/>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row>
    <row r="134" spans="1:125" s="32" customFormat="1" ht="65.25" customHeight="1" x14ac:dyDescent="0.2">
      <c r="A134" s="500"/>
      <c r="B134" s="500"/>
      <c r="C134" s="500"/>
      <c r="D134" s="52" t="s">
        <v>67</v>
      </c>
      <c r="E134" s="469" t="s">
        <v>159</v>
      </c>
      <c r="F134" s="469"/>
      <c r="G134" s="469"/>
      <c r="H134" s="469"/>
      <c r="I134" s="469"/>
      <c r="J134" s="469"/>
      <c r="K134" s="469"/>
      <c r="L134" s="469"/>
      <c r="M134" s="469"/>
      <c r="N134" s="469"/>
      <c r="O134" s="469"/>
      <c r="P134" s="469"/>
      <c r="Q134" s="469"/>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row>
    <row r="135" spans="1:125" s="32" customFormat="1" ht="65.25" customHeight="1" x14ac:dyDescent="0.2">
      <c r="A135" s="500"/>
      <c r="B135" s="500"/>
      <c r="C135" s="500"/>
      <c r="D135" s="52" t="s">
        <v>69</v>
      </c>
      <c r="E135" s="469" t="s">
        <v>160</v>
      </c>
      <c r="F135" s="469"/>
      <c r="G135" s="499" t="s">
        <v>71</v>
      </c>
      <c r="H135" s="499"/>
      <c r="I135" s="499"/>
      <c r="J135" s="471" t="s">
        <v>161</v>
      </c>
      <c r="K135" s="471"/>
      <c r="L135" s="471"/>
      <c r="M135" s="471"/>
      <c r="N135" s="471"/>
      <c r="O135" s="471"/>
      <c r="P135" s="471"/>
      <c r="Q135" s="471"/>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row>
    <row r="136" spans="1:125" s="32" customFormat="1" ht="65.25" customHeight="1" x14ac:dyDescent="0.2">
      <c r="A136" s="500"/>
      <c r="B136" s="500"/>
      <c r="C136" s="500"/>
      <c r="D136" s="52" t="s">
        <v>73</v>
      </c>
      <c r="E136" s="469" t="s">
        <v>162</v>
      </c>
      <c r="F136" s="469"/>
      <c r="G136" s="469"/>
      <c r="H136" s="469"/>
      <c r="I136" s="469"/>
      <c r="J136" s="469"/>
      <c r="K136" s="469"/>
      <c r="L136" s="469"/>
      <c r="M136" s="469"/>
      <c r="N136" s="469"/>
      <c r="O136" s="469"/>
      <c r="P136" s="469"/>
      <c r="Q136" s="469"/>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row>
    <row r="137" spans="1:125" s="32" customFormat="1" ht="65.25" customHeight="1" x14ac:dyDescent="0.2">
      <c r="A137" s="500"/>
      <c r="B137" s="500"/>
      <c r="C137" s="500"/>
      <c r="D137" s="52" t="s">
        <v>75</v>
      </c>
      <c r="E137" s="469" t="s">
        <v>163</v>
      </c>
      <c r="F137" s="469"/>
      <c r="G137" s="469"/>
      <c r="H137" s="469"/>
      <c r="I137" s="469"/>
      <c r="J137" s="469"/>
      <c r="K137" s="469"/>
      <c r="L137" s="469"/>
      <c r="M137" s="469"/>
      <c r="N137" s="469"/>
      <c r="O137" s="469"/>
      <c r="P137" s="469"/>
      <c r="Q137" s="469"/>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row>
    <row r="138" spans="1:125" s="32" customFormat="1" ht="65.25" customHeight="1" x14ac:dyDescent="0.2">
      <c r="A138" s="500"/>
      <c r="B138" s="500"/>
      <c r="C138" s="500"/>
      <c r="D138" s="52" t="s">
        <v>77</v>
      </c>
      <c r="E138" s="469" t="s">
        <v>164</v>
      </c>
      <c r="F138" s="469"/>
      <c r="G138" s="469"/>
      <c r="H138" s="469"/>
      <c r="I138" s="469"/>
      <c r="J138" s="469"/>
      <c r="K138" s="469"/>
      <c r="L138" s="469"/>
      <c r="M138" s="469"/>
      <c r="N138" s="469"/>
      <c r="O138" s="469"/>
      <c r="P138" s="469"/>
      <c r="Q138" s="469"/>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row>
    <row r="139" spans="1:125" s="32" customFormat="1" ht="65.25" customHeight="1" x14ac:dyDescent="0.2">
      <c r="A139" s="503" t="s">
        <v>79</v>
      </c>
      <c r="B139" s="503"/>
      <c r="C139" s="503"/>
      <c r="D139" s="52" t="s">
        <v>80</v>
      </c>
      <c r="E139" s="477">
        <v>44055</v>
      </c>
      <c r="F139" s="477"/>
      <c r="G139" s="499" t="s">
        <v>165</v>
      </c>
      <c r="H139" s="499"/>
      <c r="I139" s="38"/>
      <c r="J139" s="499" t="s">
        <v>82</v>
      </c>
      <c r="K139" s="499"/>
      <c r="L139" s="504"/>
      <c r="M139" s="504"/>
      <c r="N139" s="504"/>
      <c r="O139" s="504"/>
      <c r="P139" s="504"/>
      <c r="Q139" s="50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row>
    <row r="140" spans="1:125" s="32" customFormat="1" ht="65.25" customHeight="1" x14ac:dyDescent="0.2">
      <c r="A140" s="500" t="s">
        <v>166</v>
      </c>
      <c r="B140" s="500"/>
      <c r="C140" s="500"/>
      <c r="D140" s="500"/>
      <c r="E140" s="500" t="s">
        <v>167</v>
      </c>
      <c r="F140" s="500"/>
      <c r="G140" s="500"/>
      <c r="H140" s="500"/>
      <c r="I140" s="500" t="s">
        <v>168</v>
      </c>
      <c r="J140" s="500"/>
      <c r="K140" s="500"/>
      <c r="L140" s="500"/>
      <c r="M140" s="500" t="s">
        <v>169</v>
      </c>
      <c r="N140" s="500"/>
      <c r="O140" s="500"/>
      <c r="P140" s="500"/>
      <c r="Q140" s="500"/>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row>
    <row r="141" spans="1:125" s="32" customFormat="1" ht="65.25" customHeight="1" x14ac:dyDescent="0.2">
      <c r="A141" s="490" t="s">
        <v>25</v>
      </c>
      <c r="B141" s="490"/>
      <c r="C141" s="490"/>
      <c r="D141" s="490"/>
      <c r="E141" s="501" t="s">
        <v>87</v>
      </c>
      <c r="F141" s="501"/>
      <c r="G141" s="501"/>
      <c r="H141" s="501"/>
      <c r="I141" s="471" t="s">
        <v>170</v>
      </c>
      <c r="J141" s="471"/>
      <c r="K141" s="471"/>
      <c r="L141" s="471"/>
      <c r="M141" s="471" t="s">
        <v>171</v>
      </c>
      <c r="N141" s="471"/>
      <c r="O141" s="471"/>
      <c r="P141" s="471"/>
      <c r="Q141" s="471"/>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row>
    <row r="142" spans="1:125" s="32" customFormat="1" ht="65.25" customHeight="1" x14ac:dyDescent="0.2">
      <c r="A142" s="502" t="s">
        <v>90</v>
      </c>
      <c r="B142" s="502"/>
      <c r="C142" s="502"/>
      <c r="D142" s="502"/>
      <c r="E142" s="469" t="s">
        <v>172</v>
      </c>
      <c r="F142" s="469"/>
      <c r="G142" s="469"/>
      <c r="H142" s="469"/>
      <c r="I142" s="469"/>
      <c r="J142" s="469"/>
      <c r="K142" s="469"/>
      <c r="L142" s="469"/>
      <c r="M142" s="469"/>
      <c r="N142" s="469"/>
      <c r="O142" s="469"/>
      <c r="P142" s="469"/>
      <c r="Q142" s="469"/>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row>
    <row r="143" spans="1:125" s="32" customFormat="1" ht="67.5" customHeight="1" x14ac:dyDescent="0.25">
      <c r="A143" s="40"/>
      <c r="B143" s="40"/>
      <c r="C143" s="40"/>
      <c r="D143" s="40"/>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row>
    <row r="144" spans="1:125" s="32" customFormat="1" ht="67.5" customHeight="1" x14ac:dyDescent="0.25">
      <c r="A144" s="40"/>
      <c r="B144" s="40"/>
      <c r="C144" s="40"/>
      <c r="D144" s="40"/>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row>
    <row r="145" spans="1:125" s="32" customFormat="1" x14ac:dyDescent="0.25">
      <c r="A145" s="40"/>
      <c r="B145" s="40"/>
      <c r="C145" s="40"/>
      <c r="D145" s="40"/>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row>
    <row r="146" spans="1:125" s="32" customFormat="1" x14ac:dyDescent="0.25">
      <c r="A146" s="40"/>
      <c r="B146" s="40"/>
      <c r="C146" s="40"/>
      <c r="D146" s="40"/>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row>
    <row r="147" spans="1:125" s="32" customFormat="1" x14ac:dyDescent="0.25">
      <c r="A147" s="40"/>
      <c r="B147" s="40"/>
      <c r="C147" s="40"/>
      <c r="D147" s="40"/>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row>
    <row r="148" spans="1:125" s="32" customFormat="1" x14ac:dyDescent="0.25">
      <c r="A148" s="40"/>
      <c r="B148" s="40"/>
      <c r="C148" s="40"/>
      <c r="D148" s="40"/>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row>
    <row r="149" spans="1:125" s="32" customFormat="1" x14ac:dyDescent="0.25">
      <c r="A149" s="40"/>
      <c r="B149" s="40"/>
      <c r="C149" s="40"/>
      <c r="D149" s="40"/>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row>
    <row r="150" spans="1:125" s="32" customFormat="1" x14ac:dyDescent="0.25">
      <c r="A150" s="40"/>
      <c r="B150" s="40"/>
      <c r="C150" s="40"/>
      <c r="D150" s="40"/>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row>
    <row r="151" spans="1:125" s="32" customFormat="1" x14ac:dyDescent="0.25">
      <c r="A151" s="40"/>
      <c r="B151" s="40"/>
      <c r="C151" s="40"/>
      <c r="D151" s="40"/>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row>
    <row r="152" spans="1:125" s="32" customFormat="1" x14ac:dyDescent="0.25">
      <c r="A152" s="40"/>
      <c r="B152" s="40"/>
      <c r="C152" s="40"/>
      <c r="D152" s="40"/>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row>
    <row r="153" spans="1:125" s="32" customFormat="1" x14ac:dyDescent="0.25">
      <c r="A153" s="40"/>
      <c r="B153" s="40"/>
      <c r="C153" s="40"/>
      <c r="D153" s="40"/>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row>
    <row r="154" spans="1:125" s="32" customFormat="1" x14ac:dyDescent="0.25">
      <c r="A154" s="40"/>
      <c r="B154" s="40"/>
      <c r="C154" s="40"/>
      <c r="D154" s="40"/>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row>
    <row r="155" spans="1:125" s="32" customFormat="1" x14ac:dyDescent="0.25">
      <c r="A155" s="40"/>
      <c r="B155" s="40"/>
      <c r="C155" s="40"/>
      <c r="D155" s="40"/>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row>
    <row r="156" spans="1:125" s="32" customFormat="1" x14ac:dyDescent="0.25">
      <c r="A156" s="40"/>
      <c r="B156" s="40"/>
      <c r="C156" s="40"/>
      <c r="D156" s="40"/>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row>
    <row r="157" spans="1:125" s="32" customFormat="1" x14ac:dyDescent="0.25">
      <c r="A157" s="40"/>
      <c r="B157" s="40"/>
      <c r="C157" s="40"/>
      <c r="D157" s="40"/>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row>
    <row r="158" spans="1:125" s="32" customFormat="1" x14ac:dyDescent="0.25">
      <c r="A158" s="40"/>
      <c r="B158" s="40"/>
      <c r="C158" s="40"/>
      <c r="D158" s="40"/>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row>
    <row r="159" spans="1:125" s="32" customFormat="1" x14ac:dyDescent="0.25">
      <c r="A159" s="40"/>
      <c r="B159" s="40"/>
      <c r="C159" s="40"/>
      <c r="D159" s="40"/>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row>
    <row r="160" spans="1:125" s="32" customFormat="1" x14ac:dyDescent="0.25">
      <c r="A160" s="40"/>
      <c r="B160" s="40"/>
      <c r="C160" s="40"/>
      <c r="D160" s="40"/>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row>
    <row r="161" spans="1:125" s="32" customFormat="1" x14ac:dyDescent="0.25">
      <c r="A161" s="40"/>
      <c r="B161" s="40"/>
      <c r="C161" s="40"/>
      <c r="D161" s="40"/>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row>
    <row r="162" spans="1:125" s="32" customFormat="1" x14ac:dyDescent="0.25">
      <c r="A162" s="40"/>
      <c r="B162" s="40"/>
      <c r="C162" s="40"/>
      <c r="D162" s="40"/>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row>
    <row r="163" spans="1:125" s="32" customFormat="1" x14ac:dyDescent="0.25">
      <c r="A163" s="40"/>
      <c r="B163" s="40"/>
      <c r="C163" s="40"/>
      <c r="D163" s="40"/>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row>
    <row r="164" spans="1:125" s="32" customFormat="1" x14ac:dyDescent="0.25">
      <c r="A164" s="40"/>
      <c r="B164" s="40"/>
      <c r="C164" s="40"/>
      <c r="D164" s="40"/>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row>
    <row r="165" spans="1:125" s="32" customFormat="1" x14ac:dyDescent="0.25">
      <c r="A165" s="40"/>
      <c r="B165" s="40"/>
      <c r="C165" s="40"/>
      <c r="D165" s="40"/>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row>
    <row r="166" spans="1:125" s="32" customFormat="1" x14ac:dyDescent="0.25">
      <c r="A166" s="40"/>
      <c r="B166" s="40"/>
      <c r="C166" s="40"/>
      <c r="D166" s="40"/>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row>
    <row r="167" spans="1:125" s="32" customFormat="1" x14ac:dyDescent="0.25">
      <c r="A167" s="40"/>
      <c r="B167" s="40"/>
      <c r="C167" s="40"/>
      <c r="D167" s="40"/>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row>
    <row r="168" spans="1:125" s="32" customFormat="1" x14ac:dyDescent="0.25">
      <c r="A168" s="40"/>
      <c r="B168" s="40"/>
      <c r="C168" s="40"/>
      <c r="D168" s="40"/>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row>
    <row r="169" spans="1:125" s="32" customFormat="1" x14ac:dyDescent="0.25">
      <c r="A169" s="40"/>
      <c r="B169" s="40"/>
      <c r="C169" s="40"/>
      <c r="D169" s="40"/>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row>
    <row r="170" spans="1:125" s="32" customFormat="1" x14ac:dyDescent="0.25">
      <c r="A170" s="40"/>
      <c r="B170" s="40"/>
      <c r="C170" s="40"/>
      <c r="D170" s="40"/>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row>
    <row r="171" spans="1:125" s="32" customFormat="1" x14ac:dyDescent="0.25">
      <c r="A171" s="40"/>
      <c r="B171" s="40"/>
      <c r="C171" s="40"/>
      <c r="D171" s="40"/>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row>
    <row r="172" spans="1:125" s="32" customFormat="1" x14ac:dyDescent="0.25">
      <c r="A172" s="40"/>
      <c r="B172" s="40"/>
      <c r="C172" s="40"/>
      <c r="D172" s="40"/>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row>
    <row r="173" spans="1:125" s="32" customFormat="1" x14ac:dyDescent="0.25">
      <c r="A173" s="40"/>
      <c r="B173" s="40"/>
      <c r="C173" s="40"/>
      <c r="D173" s="40"/>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c r="BZ173" s="34"/>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row>
    <row r="174" spans="1:125" s="32" customFormat="1" x14ac:dyDescent="0.25">
      <c r="A174" s="40"/>
      <c r="B174" s="40"/>
      <c r="C174" s="40"/>
      <c r="D174" s="40"/>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row>
    <row r="175" spans="1:125" s="32" customFormat="1" x14ac:dyDescent="0.25">
      <c r="A175" s="40"/>
      <c r="B175" s="40"/>
      <c r="C175" s="40"/>
      <c r="D175" s="40"/>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4"/>
      <c r="BJ175" s="34"/>
      <c r="BK175" s="34"/>
      <c r="BL175" s="34"/>
      <c r="BM175" s="34"/>
      <c r="BN175" s="34"/>
      <c r="BO175" s="34"/>
      <c r="BP175" s="34"/>
      <c r="BQ175" s="34"/>
      <c r="BR175" s="34"/>
      <c r="BS175" s="34"/>
      <c r="BT175" s="34"/>
      <c r="BU175" s="34"/>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row>
    <row r="176" spans="1:125" s="32" customFormat="1" x14ac:dyDescent="0.25">
      <c r="A176" s="40"/>
      <c r="B176" s="40"/>
      <c r="C176" s="40"/>
      <c r="D176" s="40"/>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row>
    <row r="177" spans="1:125" s="32" customFormat="1" x14ac:dyDescent="0.25">
      <c r="A177" s="40"/>
      <c r="B177" s="40"/>
      <c r="C177" s="40"/>
      <c r="D177" s="40"/>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row>
    <row r="178" spans="1:125" s="32" customFormat="1" x14ac:dyDescent="0.25">
      <c r="A178" s="40"/>
      <c r="B178" s="40"/>
      <c r="C178" s="40"/>
      <c r="D178" s="40"/>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row>
    <row r="179" spans="1:125" s="32" customFormat="1" x14ac:dyDescent="0.25">
      <c r="A179" s="40"/>
      <c r="B179" s="40"/>
      <c r="C179" s="40"/>
      <c r="D179" s="40"/>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row>
    <row r="180" spans="1:125" s="32" customFormat="1" x14ac:dyDescent="0.25">
      <c r="A180" s="40"/>
      <c r="B180" s="40"/>
      <c r="C180" s="40"/>
      <c r="D180" s="40"/>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c r="BJ180" s="34"/>
      <c r="BK180" s="34"/>
      <c r="BL180" s="34"/>
      <c r="BM180" s="34"/>
      <c r="BN180" s="34"/>
      <c r="BO180" s="34"/>
      <c r="BP180" s="34"/>
      <c r="BQ180" s="34"/>
      <c r="BR180" s="34"/>
      <c r="BS180" s="34"/>
      <c r="BT180" s="34"/>
      <c r="BU180" s="34"/>
      <c r="BV180" s="34"/>
      <c r="BW180" s="34"/>
      <c r="BX180" s="34"/>
      <c r="BY180" s="34"/>
      <c r="BZ180" s="34"/>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row>
    <row r="181" spans="1:125" s="32" customFormat="1" x14ac:dyDescent="0.25">
      <c r="A181" s="40"/>
      <c r="B181" s="40"/>
      <c r="C181" s="40"/>
      <c r="D181" s="40"/>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c r="BM181" s="34"/>
      <c r="BN181" s="34"/>
      <c r="BO181" s="34"/>
      <c r="BP181" s="34"/>
      <c r="BQ181" s="34"/>
      <c r="BR181" s="34"/>
      <c r="BS181" s="34"/>
      <c r="BT181" s="34"/>
      <c r="BU181" s="34"/>
      <c r="BV181" s="34"/>
      <c r="BW181" s="34"/>
      <c r="BX181" s="34"/>
      <c r="BY181" s="34"/>
      <c r="BZ181" s="34"/>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row>
    <row r="182" spans="1:125" s="32" customFormat="1" x14ac:dyDescent="0.25">
      <c r="A182" s="40"/>
      <c r="B182" s="40"/>
      <c r="C182" s="40"/>
      <c r="D182" s="40"/>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4"/>
      <c r="BJ182" s="34"/>
      <c r="BK182" s="34"/>
      <c r="BL182" s="34"/>
      <c r="BM182" s="34"/>
      <c r="BN182" s="34"/>
      <c r="BO182" s="34"/>
      <c r="BP182" s="34"/>
      <c r="BQ182" s="34"/>
      <c r="BR182" s="34"/>
      <c r="BS182" s="34"/>
      <c r="BT182" s="34"/>
      <c r="BU182" s="34"/>
      <c r="BV182" s="34"/>
      <c r="BW182" s="34"/>
      <c r="BX182" s="34"/>
      <c r="BY182" s="34"/>
      <c r="BZ182" s="34"/>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row>
    <row r="183" spans="1:125" s="32" customFormat="1" x14ac:dyDescent="0.25">
      <c r="A183" s="40"/>
      <c r="B183" s="40"/>
      <c r="C183" s="40"/>
      <c r="D183" s="40"/>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34"/>
      <c r="BP183" s="34"/>
      <c r="BQ183" s="34"/>
      <c r="BR183" s="34"/>
      <c r="BS183" s="34"/>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row>
    <row r="184" spans="1:125" s="32" customFormat="1" x14ac:dyDescent="0.25">
      <c r="A184" s="40"/>
      <c r="B184" s="40"/>
      <c r="C184" s="40"/>
      <c r="D184" s="40"/>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34"/>
      <c r="BP184" s="34"/>
      <c r="BQ184" s="34"/>
      <c r="BR184" s="34"/>
      <c r="BS184" s="34"/>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row>
    <row r="185" spans="1:125" s="32" customFormat="1" x14ac:dyDescent="0.25">
      <c r="A185" s="40"/>
      <c r="B185" s="40"/>
      <c r="C185" s="40"/>
      <c r="D185" s="40"/>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c r="BZ185" s="34"/>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row>
    <row r="186" spans="1:125" s="32" customFormat="1" x14ac:dyDescent="0.25">
      <c r="A186" s="40"/>
      <c r="B186" s="40"/>
      <c r="C186" s="40"/>
      <c r="D186" s="40"/>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row>
    <row r="187" spans="1:125" s="32" customFormat="1" x14ac:dyDescent="0.25">
      <c r="A187" s="40"/>
      <c r="B187" s="40"/>
      <c r="C187" s="40"/>
      <c r="D187" s="40"/>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c r="BM187" s="34"/>
      <c r="BN187" s="34"/>
      <c r="BO187" s="34"/>
      <c r="BP187" s="34"/>
      <c r="BQ187" s="34"/>
      <c r="BR187" s="34"/>
      <c r="BS187" s="34"/>
      <c r="BT187" s="34"/>
      <c r="BU187" s="34"/>
      <c r="BV187" s="34"/>
      <c r="BW187" s="34"/>
      <c r="BX187" s="34"/>
      <c r="BY187" s="34"/>
      <c r="BZ187" s="34"/>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row>
    <row r="188" spans="1:125" s="32" customFormat="1" x14ac:dyDescent="0.25">
      <c r="A188" s="40"/>
      <c r="B188" s="40"/>
      <c r="C188" s="40"/>
      <c r="D188" s="40"/>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4"/>
      <c r="BJ188" s="34"/>
      <c r="BK188" s="34"/>
      <c r="BL188" s="34"/>
      <c r="BM188" s="34"/>
      <c r="BN188" s="34"/>
      <c r="BO188" s="34"/>
      <c r="BP188" s="34"/>
      <c r="BQ188" s="34"/>
      <c r="BR188" s="34"/>
      <c r="BS188" s="34"/>
      <c r="BT188" s="34"/>
      <c r="BU188" s="34"/>
      <c r="BV188" s="34"/>
      <c r="BW188" s="34"/>
      <c r="BX188" s="34"/>
      <c r="BY188" s="34"/>
      <c r="BZ188" s="34"/>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row>
    <row r="189" spans="1:125" s="32" customFormat="1" x14ac:dyDescent="0.25">
      <c r="A189" s="40"/>
      <c r="B189" s="40"/>
      <c r="C189" s="40"/>
      <c r="D189" s="40"/>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row>
    <row r="190" spans="1:125" s="32" customFormat="1" x14ac:dyDescent="0.25">
      <c r="A190" s="40"/>
      <c r="B190" s="40"/>
      <c r="C190" s="40"/>
      <c r="D190" s="40"/>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c r="BJ190" s="34"/>
      <c r="BK190" s="34"/>
      <c r="BL190" s="34"/>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row>
    <row r="191" spans="1:125" s="32" customFormat="1" x14ac:dyDescent="0.25">
      <c r="A191" s="40"/>
      <c r="B191" s="40"/>
      <c r="C191" s="40"/>
      <c r="D191" s="40"/>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c r="BZ191" s="34"/>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row>
    <row r="192" spans="1:125" s="32" customFormat="1" x14ac:dyDescent="0.25">
      <c r="A192" s="40"/>
      <c r="B192" s="40"/>
      <c r="C192" s="40"/>
      <c r="D192" s="40"/>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row>
    <row r="193" spans="1:125" s="32" customFormat="1" x14ac:dyDescent="0.25">
      <c r="A193" s="40"/>
      <c r="B193" s="40"/>
      <c r="C193" s="40"/>
      <c r="D193" s="40"/>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c r="BY193" s="34"/>
      <c r="BZ193" s="34"/>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row>
    <row r="194" spans="1:125" s="32" customFormat="1" x14ac:dyDescent="0.25">
      <c r="A194" s="40"/>
      <c r="B194" s="40"/>
      <c r="C194" s="40"/>
      <c r="D194" s="40"/>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row>
    <row r="195" spans="1:125" s="32" customFormat="1" x14ac:dyDescent="0.25">
      <c r="A195" s="40"/>
      <c r="B195" s="40"/>
      <c r="C195" s="40"/>
      <c r="D195" s="40"/>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row>
    <row r="196" spans="1:125" s="32" customFormat="1" x14ac:dyDescent="0.25">
      <c r="A196" s="40"/>
      <c r="B196" s="40"/>
      <c r="C196" s="40"/>
      <c r="D196" s="40"/>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row>
    <row r="197" spans="1:125" s="32" customFormat="1" x14ac:dyDescent="0.25">
      <c r="A197" s="40"/>
      <c r="B197" s="40"/>
      <c r="C197" s="40"/>
      <c r="D197" s="40"/>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c r="BJ197" s="34"/>
      <c r="BK197" s="34"/>
      <c r="BL197" s="34"/>
      <c r="BM197" s="34"/>
      <c r="BN197" s="34"/>
      <c r="BO197" s="34"/>
      <c r="BP197" s="34"/>
      <c r="BQ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row>
    <row r="198" spans="1:125" s="32" customFormat="1" x14ac:dyDescent="0.25">
      <c r="A198" s="40"/>
      <c r="B198" s="40"/>
      <c r="C198" s="40"/>
      <c r="D198" s="40"/>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row>
    <row r="199" spans="1:125" s="32" customFormat="1" x14ac:dyDescent="0.25">
      <c r="A199" s="40"/>
      <c r="B199" s="40"/>
      <c r="C199" s="40"/>
      <c r="D199" s="40"/>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row>
    <row r="200" spans="1:125" s="32" customFormat="1" x14ac:dyDescent="0.25">
      <c r="A200" s="40"/>
      <c r="B200" s="40"/>
      <c r="C200" s="40"/>
      <c r="D200" s="40"/>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row>
    <row r="201" spans="1:125" s="32" customFormat="1" x14ac:dyDescent="0.25">
      <c r="A201" s="40"/>
      <c r="B201" s="40"/>
      <c r="C201" s="40"/>
      <c r="D201" s="40"/>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row>
    <row r="202" spans="1:125" s="32" customFormat="1" x14ac:dyDescent="0.25">
      <c r="A202" s="40"/>
      <c r="B202" s="40"/>
      <c r="C202" s="40"/>
      <c r="D202" s="40"/>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row>
    <row r="203" spans="1:125" s="32" customFormat="1" x14ac:dyDescent="0.25">
      <c r="A203" s="40"/>
      <c r="B203" s="40"/>
      <c r="C203" s="40"/>
      <c r="D203" s="40"/>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row>
    <row r="204" spans="1:125" s="32" customFormat="1" x14ac:dyDescent="0.25">
      <c r="A204" s="40"/>
      <c r="B204" s="40"/>
      <c r="C204" s="40"/>
      <c r="D204" s="40"/>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row>
    <row r="205" spans="1:125" s="32" customFormat="1" x14ac:dyDescent="0.25">
      <c r="A205" s="40"/>
      <c r="B205" s="40"/>
      <c r="C205" s="40"/>
      <c r="D205" s="40"/>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row>
    <row r="206" spans="1:125" s="32" customFormat="1" x14ac:dyDescent="0.25">
      <c r="A206" s="40"/>
      <c r="B206" s="40"/>
      <c r="C206" s="40"/>
      <c r="D206" s="40"/>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row>
    <row r="207" spans="1:125" s="32" customFormat="1" x14ac:dyDescent="0.25">
      <c r="A207" s="40"/>
      <c r="B207" s="40"/>
      <c r="C207" s="40"/>
      <c r="D207" s="40"/>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4"/>
      <c r="CC207" s="34"/>
      <c r="CD207" s="34"/>
      <c r="CE207" s="34"/>
      <c r="CF207" s="34"/>
      <c r="CG207" s="34"/>
      <c r="CH207" s="34"/>
      <c r="CI207" s="34"/>
      <c r="CJ207" s="34"/>
      <c r="CK207" s="34"/>
      <c r="CL207" s="34"/>
      <c r="CM207" s="34"/>
      <c r="CN207" s="34"/>
      <c r="CO207" s="34"/>
      <c r="CP207" s="34"/>
      <c r="CQ207" s="34"/>
      <c r="CR207" s="34"/>
      <c r="CS207" s="34"/>
      <c r="CT207" s="34"/>
      <c r="CU207" s="34"/>
      <c r="CV207" s="34"/>
      <c r="CW207" s="34"/>
      <c r="CX207" s="34"/>
      <c r="CY207" s="34"/>
      <c r="CZ207" s="34"/>
      <c r="DA207" s="34"/>
      <c r="DB207" s="34"/>
      <c r="DC207" s="34"/>
      <c r="DD207" s="34"/>
      <c r="DE207" s="34"/>
      <c r="DF207" s="34"/>
      <c r="DG207" s="34"/>
      <c r="DH207" s="34"/>
      <c r="DI207" s="34"/>
      <c r="DJ207" s="34"/>
      <c r="DK207" s="34"/>
      <c r="DL207" s="34"/>
      <c r="DM207" s="34"/>
      <c r="DN207" s="34"/>
      <c r="DO207" s="34"/>
      <c r="DP207" s="34"/>
      <c r="DQ207" s="34"/>
      <c r="DR207" s="34"/>
      <c r="DS207" s="34"/>
      <c r="DT207" s="34"/>
      <c r="DU207" s="34"/>
    </row>
    <row r="208" spans="1:125" s="32" customFormat="1" x14ac:dyDescent="0.25">
      <c r="A208" s="40"/>
      <c r="B208" s="40"/>
      <c r="C208" s="40"/>
      <c r="D208" s="40"/>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row>
    <row r="209" spans="1:125" s="32" customFormat="1" x14ac:dyDescent="0.25">
      <c r="A209" s="40"/>
      <c r="B209" s="40"/>
      <c r="C209" s="40"/>
      <c r="D209" s="40"/>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row>
    <row r="210" spans="1:125" s="32" customFormat="1" x14ac:dyDescent="0.25">
      <c r="A210" s="40"/>
      <c r="B210" s="40"/>
      <c r="C210" s="40"/>
      <c r="D210" s="40"/>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row>
    <row r="211" spans="1:125" s="32" customFormat="1" x14ac:dyDescent="0.25">
      <c r="A211" s="40"/>
      <c r="B211" s="40"/>
      <c r="C211" s="40"/>
      <c r="D211" s="40"/>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row>
    <row r="212" spans="1:125" s="32" customFormat="1" x14ac:dyDescent="0.25">
      <c r="A212" s="40"/>
      <c r="B212" s="40"/>
      <c r="C212" s="40"/>
      <c r="D212" s="40"/>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row>
    <row r="213" spans="1:125" s="32" customFormat="1" x14ac:dyDescent="0.25">
      <c r="A213" s="40"/>
      <c r="B213" s="40"/>
      <c r="C213" s="40"/>
      <c r="D213" s="40"/>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row>
    <row r="214" spans="1:125" s="32" customFormat="1" x14ac:dyDescent="0.25">
      <c r="A214" s="40"/>
      <c r="B214" s="40"/>
      <c r="C214" s="40"/>
      <c r="D214" s="40"/>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row>
    <row r="215" spans="1:125" s="32" customFormat="1" x14ac:dyDescent="0.25">
      <c r="A215" s="40"/>
      <c r="B215" s="40"/>
      <c r="C215" s="40"/>
      <c r="D215" s="40"/>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row>
    <row r="216" spans="1:125" s="32" customFormat="1" x14ac:dyDescent="0.25">
      <c r="A216" s="40"/>
      <c r="B216" s="40"/>
      <c r="C216" s="40"/>
      <c r="D216" s="40"/>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row>
    <row r="217" spans="1:125" s="32" customFormat="1" x14ac:dyDescent="0.25">
      <c r="A217" s="40"/>
      <c r="B217" s="40"/>
      <c r="C217" s="40"/>
      <c r="D217" s="40"/>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row>
    <row r="218" spans="1:125" s="32" customFormat="1" x14ac:dyDescent="0.25">
      <c r="A218" s="40"/>
      <c r="B218" s="40"/>
      <c r="C218" s="40"/>
      <c r="D218" s="40"/>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row>
    <row r="219" spans="1:125" s="32" customFormat="1" x14ac:dyDescent="0.25">
      <c r="A219" s="40"/>
      <c r="B219" s="40"/>
      <c r="C219" s="40"/>
      <c r="D219" s="40"/>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row>
    <row r="220" spans="1:125" s="32" customFormat="1" x14ac:dyDescent="0.25">
      <c r="A220" s="40"/>
      <c r="B220" s="40"/>
      <c r="C220" s="40"/>
      <c r="D220" s="40"/>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row>
    <row r="221" spans="1:125" s="32" customFormat="1" x14ac:dyDescent="0.25">
      <c r="A221" s="40"/>
      <c r="B221" s="40"/>
      <c r="C221" s="40"/>
      <c r="D221" s="40"/>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row>
    <row r="222" spans="1:125" s="32" customFormat="1" x14ac:dyDescent="0.25">
      <c r="A222" s="40"/>
      <c r="B222" s="40"/>
      <c r="C222" s="40"/>
      <c r="D222" s="40"/>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row>
    <row r="223" spans="1:125" s="32" customFormat="1" x14ac:dyDescent="0.25">
      <c r="A223" s="40"/>
      <c r="B223" s="40"/>
      <c r="C223" s="40"/>
      <c r="D223" s="40"/>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row>
    <row r="224" spans="1:125" s="32" customFormat="1" x14ac:dyDescent="0.25">
      <c r="A224" s="40"/>
      <c r="B224" s="40"/>
      <c r="C224" s="40"/>
      <c r="D224" s="40"/>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row>
    <row r="225" spans="1:125" s="32" customFormat="1" x14ac:dyDescent="0.25">
      <c r="A225" s="40"/>
      <c r="B225" s="40"/>
      <c r="C225" s="40"/>
      <c r="D225" s="40"/>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row>
    <row r="226" spans="1:125" s="32" customFormat="1" x14ac:dyDescent="0.25">
      <c r="A226" s="40"/>
      <c r="B226" s="40"/>
      <c r="C226" s="40"/>
      <c r="D226" s="40"/>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row>
    <row r="227" spans="1:125" s="32" customFormat="1" x14ac:dyDescent="0.25">
      <c r="A227" s="40"/>
      <c r="B227" s="40"/>
      <c r="C227" s="40"/>
      <c r="D227" s="40"/>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row>
    <row r="228" spans="1:125" s="32" customFormat="1" x14ac:dyDescent="0.25">
      <c r="A228" s="40"/>
      <c r="B228" s="40"/>
      <c r="C228" s="40"/>
      <c r="D228" s="40"/>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row>
    <row r="229" spans="1:125" s="32" customFormat="1" x14ac:dyDescent="0.25">
      <c r="A229" s="40"/>
      <c r="B229" s="40"/>
      <c r="C229" s="40"/>
      <c r="D229" s="40"/>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row>
    <row r="230" spans="1:125" s="32" customFormat="1" x14ac:dyDescent="0.25">
      <c r="A230" s="40"/>
      <c r="B230" s="40"/>
      <c r="C230" s="40"/>
      <c r="D230" s="40"/>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c r="BG230" s="34"/>
      <c r="BH230" s="34"/>
      <c r="BI230" s="34"/>
      <c r="BJ230" s="34"/>
      <c r="BK230" s="34"/>
      <c r="BL230" s="34"/>
      <c r="BM230" s="34"/>
      <c r="BN230" s="34"/>
      <c r="BO230" s="34"/>
      <c r="BP230" s="34"/>
      <c r="BQ230" s="34"/>
      <c r="BR230" s="34"/>
      <c r="BS230" s="34"/>
      <c r="BT230" s="34"/>
      <c r="BU230" s="34"/>
      <c r="BV230" s="34"/>
      <c r="BW230" s="34"/>
      <c r="BX230" s="34"/>
      <c r="BY230" s="34"/>
      <c r="BZ230" s="34"/>
      <c r="CA230" s="34"/>
      <c r="CB230" s="34"/>
      <c r="CC230" s="34"/>
      <c r="CD230" s="34"/>
      <c r="CE230" s="34"/>
      <c r="CF230" s="34"/>
      <c r="CG230" s="34"/>
      <c r="CH230" s="34"/>
      <c r="CI230" s="34"/>
      <c r="CJ230" s="34"/>
      <c r="CK230" s="34"/>
      <c r="CL230" s="34"/>
      <c r="CM230" s="34"/>
      <c r="CN230" s="34"/>
      <c r="CO230" s="34"/>
      <c r="CP230" s="34"/>
      <c r="CQ230" s="34"/>
      <c r="CR230" s="34"/>
      <c r="CS230" s="34"/>
      <c r="CT230" s="34"/>
      <c r="CU230" s="34"/>
      <c r="CV230" s="34"/>
      <c r="CW230" s="34"/>
      <c r="CX230" s="34"/>
      <c r="CY230" s="34"/>
      <c r="CZ230" s="34"/>
      <c r="DA230" s="34"/>
      <c r="DB230" s="34"/>
      <c r="DC230" s="34"/>
      <c r="DD230" s="34"/>
      <c r="DE230" s="34"/>
      <c r="DF230" s="34"/>
      <c r="DG230" s="34"/>
      <c r="DH230" s="34"/>
      <c r="DI230" s="34"/>
      <c r="DJ230" s="34"/>
      <c r="DK230" s="34"/>
      <c r="DL230" s="34"/>
      <c r="DM230" s="34"/>
      <c r="DN230" s="34"/>
      <c r="DO230" s="34"/>
      <c r="DP230" s="34"/>
      <c r="DQ230" s="34"/>
      <c r="DR230" s="34"/>
      <c r="DS230" s="34"/>
      <c r="DT230" s="34"/>
      <c r="DU230" s="34"/>
    </row>
    <row r="231" spans="1:125" s="32" customFormat="1" x14ac:dyDescent="0.25">
      <c r="A231" s="40"/>
      <c r="B231" s="40"/>
      <c r="C231" s="40"/>
      <c r="D231" s="40"/>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c r="BG231" s="34"/>
      <c r="BH231" s="34"/>
      <c r="BI231" s="34"/>
      <c r="BJ231" s="34"/>
      <c r="BK231" s="34"/>
      <c r="BL231" s="34"/>
      <c r="BM231" s="34"/>
      <c r="BN231" s="34"/>
      <c r="BO231" s="34"/>
      <c r="BP231" s="34"/>
      <c r="BQ231" s="34"/>
      <c r="BR231" s="34"/>
      <c r="BS231" s="34"/>
      <c r="BT231" s="34"/>
      <c r="BU231" s="34"/>
      <c r="BV231" s="34"/>
      <c r="BW231" s="34"/>
      <c r="BX231" s="34"/>
      <c r="BY231" s="34"/>
      <c r="BZ231" s="34"/>
      <c r="CA231" s="34"/>
      <c r="CB231" s="34"/>
      <c r="CC231" s="34"/>
      <c r="CD231" s="34"/>
      <c r="CE231" s="34"/>
      <c r="CF231" s="34"/>
      <c r="CG231" s="34"/>
      <c r="CH231" s="34"/>
      <c r="CI231" s="34"/>
      <c r="CJ231" s="34"/>
      <c r="CK231" s="34"/>
      <c r="CL231" s="34"/>
      <c r="CM231" s="34"/>
      <c r="CN231" s="34"/>
      <c r="CO231" s="34"/>
      <c r="CP231" s="34"/>
      <c r="CQ231" s="34"/>
      <c r="CR231" s="34"/>
      <c r="CS231" s="34"/>
      <c r="CT231" s="34"/>
      <c r="CU231" s="34"/>
      <c r="CV231" s="34"/>
      <c r="CW231" s="34"/>
      <c r="CX231" s="34"/>
      <c r="CY231" s="34"/>
      <c r="CZ231" s="34"/>
      <c r="DA231" s="34"/>
      <c r="DB231" s="34"/>
      <c r="DC231" s="34"/>
      <c r="DD231" s="34"/>
      <c r="DE231" s="34"/>
      <c r="DF231" s="34"/>
      <c r="DG231" s="34"/>
      <c r="DH231" s="34"/>
      <c r="DI231" s="34"/>
      <c r="DJ231" s="34"/>
      <c r="DK231" s="34"/>
      <c r="DL231" s="34"/>
      <c r="DM231" s="34"/>
      <c r="DN231" s="34"/>
      <c r="DO231" s="34"/>
      <c r="DP231" s="34"/>
      <c r="DQ231" s="34"/>
      <c r="DR231" s="34"/>
      <c r="DS231" s="34"/>
      <c r="DT231" s="34"/>
      <c r="DU231" s="34"/>
    </row>
    <row r="232" spans="1:125" s="32" customFormat="1" x14ac:dyDescent="0.25">
      <c r="A232" s="40"/>
      <c r="B232" s="40"/>
      <c r="C232" s="40"/>
      <c r="D232" s="40"/>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4"/>
      <c r="BJ232" s="34"/>
      <c r="BK232" s="34"/>
      <c r="BL232" s="34"/>
      <c r="BM232" s="34"/>
      <c r="BN232" s="34"/>
      <c r="BO232" s="34"/>
      <c r="BP232" s="34"/>
      <c r="BQ232" s="34"/>
      <c r="BR232" s="34"/>
      <c r="BS232" s="34"/>
      <c r="BT232" s="34"/>
      <c r="BU232" s="34"/>
      <c r="BV232" s="34"/>
      <c r="BW232" s="34"/>
      <c r="BX232" s="34"/>
      <c r="BY232" s="34"/>
      <c r="BZ232" s="34"/>
      <c r="CA232" s="34"/>
      <c r="CB232" s="34"/>
      <c r="CC232" s="34"/>
      <c r="CD232" s="34"/>
      <c r="CE232" s="34"/>
      <c r="CF232" s="34"/>
      <c r="CG232" s="34"/>
      <c r="CH232" s="34"/>
      <c r="CI232" s="34"/>
      <c r="CJ232" s="34"/>
      <c r="CK232" s="34"/>
      <c r="CL232" s="34"/>
      <c r="CM232" s="34"/>
      <c r="CN232" s="34"/>
      <c r="CO232" s="34"/>
      <c r="CP232" s="34"/>
      <c r="CQ232" s="34"/>
      <c r="CR232" s="34"/>
      <c r="CS232" s="34"/>
      <c r="CT232" s="34"/>
      <c r="CU232" s="34"/>
      <c r="CV232" s="34"/>
      <c r="CW232" s="34"/>
      <c r="CX232" s="34"/>
      <c r="CY232" s="34"/>
      <c r="CZ232" s="34"/>
      <c r="DA232" s="34"/>
      <c r="DB232" s="34"/>
      <c r="DC232" s="34"/>
      <c r="DD232" s="34"/>
      <c r="DE232" s="34"/>
      <c r="DF232" s="34"/>
      <c r="DG232" s="34"/>
      <c r="DH232" s="34"/>
      <c r="DI232" s="34"/>
      <c r="DJ232" s="34"/>
      <c r="DK232" s="34"/>
      <c r="DL232" s="34"/>
      <c r="DM232" s="34"/>
      <c r="DN232" s="34"/>
      <c r="DO232" s="34"/>
      <c r="DP232" s="34"/>
      <c r="DQ232" s="34"/>
      <c r="DR232" s="34"/>
      <c r="DS232" s="34"/>
      <c r="DT232" s="34"/>
      <c r="DU232" s="34"/>
    </row>
    <row r="233" spans="1:125" s="32" customFormat="1" x14ac:dyDescent="0.25">
      <c r="A233" s="40"/>
      <c r="B233" s="40"/>
      <c r="C233" s="40"/>
      <c r="D233" s="40"/>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4"/>
      <c r="CA233" s="34"/>
      <c r="CB233" s="34"/>
      <c r="CC233" s="34"/>
      <c r="CD233" s="34"/>
      <c r="CE233" s="34"/>
      <c r="CF233" s="34"/>
      <c r="CG233" s="34"/>
      <c r="CH233" s="34"/>
      <c r="CI233" s="34"/>
      <c r="CJ233" s="34"/>
      <c r="CK233" s="34"/>
      <c r="CL233" s="34"/>
      <c r="CM233" s="34"/>
      <c r="CN233" s="34"/>
      <c r="CO233" s="34"/>
      <c r="CP233" s="34"/>
      <c r="CQ233" s="34"/>
      <c r="CR233" s="34"/>
      <c r="CS233" s="34"/>
      <c r="CT233" s="34"/>
      <c r="CU233" s="34"/>
      <c r="CV233" s="34"/>
      <c r="CW233" s="34"/>
      <c r="CX233" s="34"/>
      <c r="CY233" s="34"/>
      <c r="CZ233" s="34"/>
      <c r="DA233" s="34"/>
      <c r="DB233" s="34"/>
      <c r="DC233" s="34"/>
      <c r="DD233" s="34"/>
      <c r="DE233" s="34"/>
      <c r="DF233" s="34"/>
      <c r="DG233" s="34"/>
      <c r="DH233" s="34"/>
      <c r="DI233" s="34"/>
      <c r="DJ233" s="34"/>
      <c r="DK233" s="34"/>
      <c r="DL233" s="34"/>
      <c r="DM233" s="34"/>
      <c r="DN233" s="34"/>
      <c r="DO233" s="34"/>
      <c r="DP233" s="34"/>
      <c r="DQ233" s="34"/>
      <c r="DR233" s="34"/>
      <c r="DS233" s="34"/>
      <c r="DT233" s="34"/>
      <c r="DU233" s="34"/>
    </row>
    <row r="234" spans="1:125" s="32" customFormat="1" x14ac:dyDescent="0.25">
      <c r="A234" s="40"/>
      <c r="B234" s="40"/>
      <c r="C234" s="40"/>
      <c r="D234" s="40"/>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4"/>
      <c r="CA234" s="34"/>
      <c r="CB234" s="34"/>
      <c r="CC234" s="34"/>
      <c r="CD234" s="34"/>
      <c r="CE234" s="34"/>
      <c r="CF234" s="34"/>
      <c r="CG234" s="34"/>
      <c r="CH234" s="34"/>
      <c r="CI234" s="34"/>
      <c r="CJ234" s="34"/>
      <c r="CK234" s="34"/>
      <c r="CL234" s="34"/>
      <c r="CM234" s="34"/>
      <c r="CN234" s="34"/>
      <c r="CO234" s="34"/>
      <c r="CP234" s="34"/>
      <c r="CQ234" s="34"/>
      <c r="CR234" s="34"/>
      <c r="CS234" s="34"/>
      <c r="CT234" s="34"/>
      <c r="CU234" s="34"/>
      <c r="CV234" s="34"/>
      <c r="CW234" s="34"/>
      <c r="CX234" s="34"/>
      <c r="CY234" s="34"/>
      <c r="CZ234" s="34"/>
      <c r="DA234" s="34"/>
      <c r="DB234" s="34"/>
      <c r="DC234" s="34"/>
      <c r="DD234" s="34"/>
      <c r="DE234" s="34"/>
      <c r="DF234" s="34"/>
      <c r="DG234" s="34"/>
      <c r="DH234" s="34"/>
      <c r="DI234" s="34"/>
      <c r="DJ234" s="34"/>
      <c r="DK234" s="34"/>
      <c r="DL234" s="34"/>
      <c r="DM234" s="34"/>
      <c r="DN234" s="34"/>
      <c r="DO234" s="34"/>
      <c r="DP234" s="34"/>
      <c r="DQ234" s="34"/>
      <c r="DR234" s="34"/>
      <c r="DS234" s="34"/>
      <c r="DT234" s="34"/>
      <c r="DU234" s="34"/>
    </row>
    <row r="235" spans="1:125" s="32" customFormat="1" x14ac:dyDescent="0.25">
      <c r="A235" s="40"/>
      <c r="B235" s="40"/>
      <c r="C235" s="40"/>
      <c r="D235" s="40"/>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row>
    <row r="236" spans="1:125" s="32" customFormat="1" x14ac:dyDescent="0.25">
      <c r="A236" s="40"/>
      <c r="B236" s="40"/>
      <c r="C236" s="40"/>
      <c r="D236" s="40"/>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row>
    <row r="237" spans="1:125" s="32" customFormat="1" x14ac:dyDescent="0.25">
      <c r="A237" s="40"/>
      <c r="B237" s="40"/>
      <c r="C237" s="40"/>
      <c r="D237" s="40"/>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row>
    <row r="238" spans="1:125" s="32" customFormat="1" x14ac:dyDescent="0.25">
      <c r="A238" s="40"/>
      <c r="B238" s="40"/>
      <c r="C238" s="40"/>
      <c r="D238" s="40"/>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4"/>
      <c r="CC238" s="34"/>
      <c r="CD238" s="34"/>
      <c r="CE238" s="34"/>
      <c r="CF238" s="34"/>
      <c r="CG238" s="34"/>
      <c r="CH238" s="34"/>
      <c r="CI238" s="34"/>
      <c r="CJ238" s="34"/>
      <c r="CK238" s="34"/>
      <c r="CL238" s="34"/>
      <c r="CM238" s="34"/>
      <c r="CN238" s="34"/>
      <c r="CO238" s="34"/>
      <c r="CP238" s="34"/>
      <c r="CQ238" s="34"/>
      <c r="CR238" s="34"/>
      <c r="CS238" s="34"/>
      <c r="CT238" s="34"/>
      <c r="CU238" s="34"/>
      <c r="CV238" s="34"/>
      <c r="CW238" s="34"/>
      <c r="CX238" s="34"/>
      <c r="CY238" s="34"/>
      <c r="CZ238" s="34"/>
      <c r="DA238" s="34"/>
      <c r="DB238" s="34"/>
      <c r="DC238" s="34"/>
      <c r="DD238" s="34"/>
      <c r="DE238" s="34"/>
      <c r="DF238" s="34"/>
      <c r="DG238" s="34"/>
      <c r="DH238" s="34"/>
      <c r="DI238" s="34"/>
      <c r="DJ238" s="34"/>
      <c r="DK238" s="34"/>
      <c r="DL238" s="34"/>
      <c r="DM238" s="34"/>
      <c r="DN238" s="34"/>
      <c r="DO238" s="34"/>
      <c r="DP238" s="34"/>
      <c r="DQ238" s="34"/>
      <c r="DR238" s="34"/>
      <c r="DS238" s="34"/>
      <c r="DT238" s="34"/>
      <c r="DU238" s="34"/>
    </row>
    <row r="239" spans="1:125" s="32" customFormat="1" x14ac:dyDescent="0.25">
      <c r="A239" s="40"/>
      <c r="B239" s="40"/>
      <c r="C239" s="40"/>
      <c r="D239" s="40"/>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34"/>
      <c r="CL239" s="34"/>
      <c r="CM239" s="34"/>
      <c r="CN239" s="34"/>
      <c r="CO239" s="34"/>
      <c r="CP239" s="34"/>
      <c r="CQ239" s="34"/>
      <c r="CR239" s="34"/>
      <c r="CS239" s="34"/>
      <c r="CT239" s="34"/>
      <c r="CU239" s="34"/>
      <c r="CV239" s="34"/>
      <c r="CW239" s="34"/>
      <c r="CX239" s="34"/>
      <c r="CY239" s="34"/>
      <c r="CZ239" s="34"/>
      <c r="DA239" s="34"/>
      <c r="DB239" s="34"/>
      <c r="DC239" s="34"/>
      <c r="DD239" s="34"/>
      <c r="DE239" s="34"/>
      <c r="DF239" s="34"/>
      <c r="DG239" s="34"/>
      <c r="DH239" s="34"/>
      <c r="DI239" s="34"/>
      <c r="DJ239" s="34"/>
      <c r="DK239" s="34"/>
      <c r="DL239" s="34"/>
      <c r="DM239" s="34"/>
      <c r="DN239" s="34"/>
      <c r="DO239" s="34"/>
      <c r="DP239" s="34"/>
      <c r="DQ239" s="34"/>
      <c r="DR239" s="34"/>
      <c r="DS239" s="34"/>
      <c r="DT239" s="34"/>
      <c r="DU239" s="34"/>
    </row>
    <row r="240" spans="1:125" s="32" customFormat="1" x14ac:dyDescent="0.25">
      <c r="A240" s="40"/>
      <c r="B240" s="40"/>
      <c r="C240" s="40"/>
      <c r="D240" s="40"/>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4"/>
      <c r="CA240" s="34"/>
      <c r="CB240" s="34"/>
      <c r="CC240" s="34"/>
      <c r="CD240" s="34"/>
      <c r="CE240" s="34"/>
      <c r="CF240" s="34"/>
      <c r="CG240" s="34"/>
      <c r="CH240" s="34"/>
      <c r="CI240" s="34"/>
      <c r="CJ240" s="34"/>
      <c r="CK240" s="34"/>
      <c r="CL240" s="34"/>
      <c r="CM240" s="34"/>
      <c r="CN240" s="34"/>
      <c r="CO240" s="34"/>
      <c r="CP240" s="34"/>
      <c r="CQ240" s="34"/>
      <c r="CR240" s="34"/>
      <c r="CS240" s="34"/>
      <c r="CT240" s="34"/>
      <c r="CU240" s="34"/>
      <c r="CV240" s="34"/>
      <c r="CW240" s="34"/>
      <c r="CX240" s="34"/>
      <c r="CY240" s="34"/>
      <c r="CZ240" s="34"/>
      <c r="DA240" s="34"/>
      <c r="DB240" s="34"/>
      <c r="DC240" s="34"/>
      <c r="DD240" s="34"/>
      <c r="DE240" s="34"/>
      <c r="DF240" s="34"/>
      <c r="DG240" s="34"/>
      <c r="DH240" s="34"/>
      <c r="DI240" s="34"/>
      <c r="DJ240" s="34"/>
      <c r="DK240" s="34"/>
      <c r="DL240" s="34"/>
      <c r="DM240" s="34"/>
      <c r="DN240" s="34"/>
      <c r="DO240" s="34"/>
      <c r="DP240" s="34"/>
      <c r="DQ240" s="34"/>
      <c r="DR240" s="34"/>
      <c r="DS240" s="34"/>
      <c r="DT240" s="34"/>
      <c r="DU240" s="34"/>
    </row>
    <row r="241" spans="1:125" s="32" customFormat="1" x14ac:dyDescent="0.25">
      <c r="A241" s="40"/>
      <c r="B241" s="40"/>
      <c r="C241" s="40"/>
      <c r="D241" s="40"/>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4"/>
      <c r="CA241" s="34"/>
      <c r="CB241" s="34"/>
      <c r="CC241" s="34"/>
      <c r="CD241" s="34"/>
      <c r="CE241" s="34"/>
      <c r="CF241" s="34"/>
      <c r="CG241" s="34"/>
      <c r="CH241" s="34"/>
      <c r="CI241" s="34"/>
      <c r="CJ241" s="34"/>
      <c r="CK241" s="34"/>
      <c r="CL241" s="34"/>
      <c r="CM241" s="34"/>
      <c r="CN241" s="34"/>
      <c r="CO241" s="34"/>
      <c r="CP241" s="34"/>
      <c r="CQ241" s="34"/>
      <c r="CR241" s="34"/>
      <c r="CS241" s="34"/>
      <c r="CT241" s="34"/>
      <c r="CU241" s="34"/>
      <c r="CV241" s="34"/>
      <c r="CW241" s="34"/>
      <c r="CX241" s="34"/>
      <c r="CY241" s="34"/>
      <c r="CZ241" s="34"/>
      <c r="DA241" s="34"/>
      <c r="DB241" s="34"/>
      <c r="DC241" s="34"/>
      <c r="DD241" s="34"/>
      <c r="DE241" s="34"/>
      <c r="DF241" s="34"/>
      <c r="DG241" s="34"/>
      <c r="DH241" s="34"/>
      <c r="DI241" s="34"/>
      <c r="DJ241" s="34"/>
      <c r="DK241" s="34"/>
      <c r="DL241" s="34"/>
      <c r="DM241" s="34"/>
      <c r="DN241" s="34"/>
      <c r="DO241" s="34"/>
      <c r="DP241" s="34"/>
      <c r="DQ241" s="34"/>
      <c r="DR241" s="34"/>
      <c r="DS241" s="34"/>
      <c r="DT241" s="34"/>
      <c r="DU241" s="34"/>
    </row>
    <row r="242" spans="1:125" s="32" customFormat="1" x14ac:dyDescent="0.25">
      <c r="A242" s="40"/>
      <c r="B242" s="40"/>
      <c r="C242" s="40"/>
      <c r="D242" s="40"/>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4"/>
      <c r="CA242" s="34"/>
      <c r="CB242" s="34"/>
      <c r="CC242" s="34"/>
      <c r="CD242" s="34"/>
      <c r="CE242" s="34"/>
      <c r="CF242" s="34"/>
      <c r="CG242" s="34"/>
      <c r="CH242" s="34"/>
      <c r="CI242" s="34"/>
      <c r="CJ242" s="34"/>
      <c r="CK242" s="34"/>
      <c r="CL242" s="34"/>
      <c r="CM242" s="34"/>
      <c r="CN242" s="34"/>
      <c r="CO242" s="34"/>
      <c r="CP242" s="34"/>
      <c r="CQ242" s="34"/>
      <c r="CR242" s="34"/>
      <c r="CS242" s="34"/>
      <c r="CT242" s="34"/>
      <c r="CU242" s="34"/>
      <c r="CV242" s="34"/>
      <c r="CW242" s="34"/>
      <c r="CX242" s="34"/>
      <c r="CY242" s="34"/>
      <c r="CZ242" s="34"/>
      <c r="DA242" s="34"/>
      <c r="DB242" s="34"/>
      <c r="DC242" s="34"/>
      <c r="DD242" s="34"/>
      <c r="DE242" s="34"/>
      <c r="DF242" s="34"/>
      <c r="DG242" s="34"/>
      <c r="DH242" s="34"/>
      <c r="DI242" s="34"/>
      <c r="DJ242" s="34"/>
      <c r="DK242" s="34"/>
      <c r="DL242" s="34"/>
      <c r="DM242" s="34"/>
      <c r="DN242" s="34"/>
      <c r="DO242" s="34"/>
      <c r="DP242" s="34"/>
      <c r="DQ242" s="34"/>
      <c r="DR242" s="34"/>
      <c r="DS242" s="34"/>
      <c r="DT242" s="34"/>
      <c r="DU242" s="34"/>
    </row>
    <row r="243" spans="1:125" s="32" customFormat="1" x14ac:dyDescent="0.25">
      <c r="A243" s="40"/>
      <c r="B243" s="40"/>
      <c r="C243" s="40"/>
      <c r="D243" s="40"/>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34"/>
      <c r="CC243" s="34"/>
      <c r="CD243" s="34"/>
      <c r="CE243" s="34"/>
      <c r="CF243" s="34"/>
      <c r="CG243" s="34"/>
      <c r="CH243" s="34"/>
      <c r="CI243" s="34"/>
      <c r="CJ243" s="34"/>
      <c r="CK243" s="34"/>
      <c r="CL243" s="34"/>
      <c r="CM243" s="34"/>
      <c r="CN243" s="34"/>
      <c r="CO243" s="34"/>
      <c r="CP243" s="34"/>
      <c r="CQ243" s="34"/>
      <c r="CR243" s="34"/>
      <c r="CS243" s="34"/>
      <c r="CT243" s="34"/>
      <c r="CU243" s="34"/>
      <c r="CV243" s="34"/>
      <c r="CW243" s="34"/>
      <c r="CX243" s="34"/>
      <c r="CY243" s="34"/>
      <c r="CZ243" s="34"/>
      <c r="DA243" s="34"/>
      <c r="DB243" s="34"/>
      <c r="DC243" s="34"/>
      <c r="DD243" s="34"/>
      <c r="DE243" s="34"/>
      <c r="DF243" s="34"/>
      <c r="DG243" s="34"/>
      <c r="DH243" s="34"/>
      <c r="DI243" s="34"/>
      <c r="DJ243" s="34"/>
      <c r="DK243" s="34"/>
      <c r="DL243" s="34"/>
      <c r="DM243" s="34"/>
      <c r="DN243" s="34"/>
      <c r="DO243" s="34"/>
      <c r="DP243" s="34"/>
      <c r="DQ243" s="34"/>
      <c r="DR243" s="34"/>
      <c r="DS243" s="34"/>
      <c r="DT243" s="34"/>
      <c r="DU243" s="34"/>
    </row>
    <row r="244" spans="1:125" s="32" customFormat="1" x14ac:dyDescent="0.25">
      <c r="A244" s="40"/>
      <c r="B244" s="40"/>
      <c r="C244" s="40"/>
      <c r="D244" s="40"/>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4"/>
      <c r="CC244" s="34"/>
      <c r="CD244" s="34"/>
      <c r="CE244" s="34"/>
      <c r="CF244" s="34"/>
      <c r="CG244" s="34"/>
      <c r="CH244" s="34"/>
      <c r="CI244" s="34"/>
      <c r="CJ244" s="34"/>
      <c r="CK244" s="34"/>
      <c r="CL244" s="34"/>
      <c r="CM244" s="34"/>
      <c r="CN244" s="34"/>
      <c r="CO244" s="34"/>
      <c r="CP244" s="34"/>
      <c r="CQ244" s="34"/>
      <c r="CR244" s="34"/>
      <c r="CS244" s="34"/>
      <c r="CT244" s="34"/>
      <c r="CU244" s="34"/>
      <c r="CV244" s="34"/>
      <c r="CW244" s="34"/>
      <c r="CX244" s="34"/>
      <c r="CY244" s="34"/>
      <c r="CZ244" s="34"/>
      <c r="DA244" s="34"/>
      <c r="DB244" s="34"/>
      <c r="DC244" s="34"/>
      <c r="DD244" s="34"/>
      <c r="DE244" s="34"/>
      <c r="DF244" s="34"/>
      <c r="DG244" s="34"/>
      <c r="DH244" s="34"/>
      <c r="DI244" s="34"/>
      <c r="DJ244" s="34"/>
      <c r="DK244" s="34"/>
      <c r="DL244" s="34"/>
      <c r="DM244" s="34"/>
      <c r="DN244" s="34"/>
      <c r="DO244" s="34"/>
      <c r="DP244" s="34"/>
      <c r="DQ244" s="34"/>
      <c r="DR244" s="34"/>
      <c r="DS244" s="34"/>
      <c r="DT244" s="34"/>
      <c r="DU244" s="34"/>
    </row>
    <row r="245" spans="1:125" s="32" customFormat="1" x14ac:dyDescent="0.25">
      <c r="A245" s="40"/>
      <c r="B245" s="40"/>
      <c r="C245" s="40"/>
      <c r="D245" s="40"/>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c r="DA245" s="34"/>
      <c r="DB245" s="34"/>
      <c r="DC245" s="34"/>
      <c r="DD245" s="34"/>
      <c r="DE245" s="34"/>
      <c r="DF245" s="34"/>
      <c r="DG245" s="34"/>
      <c r="DH245" s="34"/>
      <c r="DI245" s="34"/>
      <c r="DJ245" s="34"/>
      <c r="DK245" s="34"/>
      <c r="DL245" s="34"/>
      <c r="DM245" s="34"/>
      <c r="DN245" s="34"/>
      <c r="DO245" s="34"/>
      <c r="DP245" s="34"/>
      <c r="DQ245" s="34"/>
      <c r="DR245" s="34"/>
      <c r="DS245" s="34"/>
      <c r="DT245" s="34"/>
      <c r="DU245" s="34"/>
    </row>
    <row r="246" spans="1:125" s="32" customFormat="1" x14ac:dyDescent="0.25">
      <c r="A246" s="40"/>
      <c r="B246" s="40"/>
      <c r="C246" s="40"/>
      <c r="D246" s="40"/>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34"/>
      <c r="CC246" s="34"/>
      <c r="CD246" s="34"/>
      <c r="CE246" s="34"/>
      <c r="CF246" s="34"/>
      <c r="CG246" s="34"/>
      <c r="CH246" s="34"/>
      <c r="CI246" s="34"/>
      <c r="CJ246" s="34"/>
      <c r="CK246" s="34"/>
      <c r="CL246" s="34"/>
      <c r="CM246" s="34"/>
      <c r="CN246" s="34"/>
      <c r="CO246" s="34"/>
      <c r="CP246" s="34"/>
      <c r="CQ246" s="34"/>
      <c r="CR246" s="34"/>
      <c r="CS246" s="34"/>
      <c r="CT246" s="34"/>
      <c r="CU246" s="34"/>
      <c r="CV246" s="34"/>
      <c r="CW246" s="34"/>
      <c r="CX246" s="34"/>
      <c r="CY246" s="34"/>
      <c r="CZ246" s="34"/>
      <c r="DA246" s="34"/>
      <c r="DB246" s="34"/>
      <c r="DC246" s="34"/>
      <c r="DD246" s="34"/>
      <c r="DE246" s="34"/>
      <c r="DF246" s="34"/>
      <c r="DG246" s="34"/>
      <c r="DH246" s="34"/>
      <c r="DI246" s="34"/>
      <c r="DJ246" s="34"/>
      <c r="DK246" s="34"/>
      <c r="DL246" s="34"/>
      <c r="DM246" s="34"/>
      <c r="DN246" s="34"/>
      <c r="DO246" s="34"/>
      <c r="DP246" s="34"/>
      <c r="DQ246" s="34"/>
      <c r="DR246" s="34"/>
      <c r="DS246" s="34"/>
      <c r="DT246" s="34"/>
      <c r="DU246" s="34"/>
    </row>
    <row r="247" spans="1:125" s="32" customFormat="1" x14ac:dyDescent="0.25">
      <c r="A247" s="40"/>
      <c r="B247" s="40"/>
      <c r="C247" s="40"/>
      <c r="D247" s="40"/>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4"/>
      <c r="CC247" s="34"/>
      <c r="CD247" s="34"/>
      <c r="CE247" s="34"/>
      <c r="CF247" s="34"/>
      <c r="CG247" s="34"/>
      <c r="CH247" s="34"/>
      <c r="CI247" s="34"/>
      <c r="CJ247" s="34"/>
      <c r="CK247" s="34"/>
      <c r="CL247" s="34"/>
      <c r="CM247" s="34"/>
      <c r="CN247" s="34"/>
      <c r="CO247" s="34"/>
      <c r="CP247" s="34"/>
      <c r="CQ247" s="34"/>
      <c r="CR247" s="34"/>
      <c r="CS247" s="34"/>
      <c r="CT247" s="34"/>
      <c r="CU247" s="34"/>
      <c r="CV247" s="34"/>
      <c r="CW247" s="34"/>
      <c r="CX247" s="34"/>
      <c r="CY247" s="34"/>
      <c r="CZ247" s="34"/>
      <c r="DA247" s="34"/>
      <c r="DB247" s="34"/>
      <c r="DC247" s="34"/>
      <c r="DD247" s="34"/>
      <c r="DE247" s="34"/>
      <c r="DF247" s="34"/>
      <c r="DG247" s="34"/>
      <c r="DH247" s="34"/>
      <c r="DI247" s="34"/>
      <c r="DJ247" s="34"/>
      <c r="DK247" s="34"/>
      <c r="DL247" s="34"/>
      <c r="DM247" s="34"/>
      <c r="DN247" s="34"/>
      <c r="DO247" s="34"/>
      <c r="DP247" s="34"/>
      <c r="DQ247" s="34"/>
      <c r="DR247" s="34"/>
      <c r="DS247" s="34"/>
      <c r="DT247" s="34"/>
      <c r="DU247" s="34"/>
    </row>
    <row r="248" spans="1:125" s="32" customFormat="1" x14ac:dyDescent="0.25">
      <c r="A248" s="40"/>
      <c r="B248" s="40"/>
      <c r="C248" s="40"/>
      <c r="D248" s="40"/>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4"/>
    </row>
    <row r="249" spans="1:125" s="32" customFormat="1" x14ac:dyDescent="0.25">
      <c r="A249" s="40"/>
      <c r="B249" s="40"/>
      <c r="C249" s="40"/>
      <c r="D249" s="40"/>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4"/>
    </row>
    <row r="250" spans="1:125" s="32" customFormat="1" x14ac:dyDescent="0.25">
      <c r="A250" s="40"/>
      <c r="B250" s="40"/>
      <c r="C250" s="40"/>
      <c r="D250" s="40"/>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34"/>
      <c r="CA250" s="34"/>
      <c r="CB250" s="34"/>
      <c r="CC250" s="34"/>
      <c r="CD250" s="34"/>
      <c r="CE250" s="34"/>
      <c r="CF250" s="34"/>
      <c r="CG250" s="34"/>
      <c r="CH250" s="34"/>
      <c r="CI250" s="34"/>
      <c r="CJ250" s="34"/>
      <c r="CK250" s="34"/>
      <c r="CL250" s="34"/>
      <c r="CM250" s="34"/>
      <c r="CN250" s="34"/>
      <c r="CO250" s="34"/>
      <c r="CP250" s="34"/>
      <c r="CQ250" s="34"/>
      <c r="CR250" s="34"/>
      <c r="CS250" s="34"/>
      <c r="CT250" s="34"/>
      <c r="CU250" s="34"/>
      <c r="CV250" s="34"/>
      <c r="CW250" s="34"/>
      <c r="CX250" s="34"/>
      <c r="CY250" s="34"/>
      <c r="CZ250" s="34"/>
      <c r="DA250" s="34"/>
      <c r="DB250" s="34"/>
      <c r="DC250" s="34"/>
      <c r="DD250" s="34"/>
      <c r="DE250" s="34"/>
      <c r="DF250" s="34"/>
      <c r="DG250" s="34"/>
      <c r="DH250" s="34"/>
      <c r="DI250" s="34"/>
      <c r="DJ250" s="34"/>
      <c r="DK250" s="34"/>
      <c r="DL250" s="34"/>
      <c r="DM250" s="34"/>
      <c r="DN250" s="34"/>
      <c r="DO250" s="34"/>
      <c r="DP250" s="34"/>
      <c r="DQ250" s="34"/>
      <c r="DR250" s="34"/>
      <c r="DS250" s="34"/>
      <c r="DT250" s="34"/>
      <c r="DU250" s="34"/>
    </row>
    <row r="251" spans="1:125" s="32" customFormat="1" x14ac:dyDescent="0.25">
      <c r="A251" s="40"/>
      <c r="B251" s="40"/>
      <c r="C251" s="40"/>
      <c r="D251" s="40"/>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c r="BG251" s="34"/>
      <c r="BH251" s="34"/>
      <c r="BI251" s="34"/>
      <c r="BJ251" s="34"/>
      <c r="BK251" s="34"/>
      <c r="BL251" s="34"/>
      <c r="BM251" s="34"/>
      <c r="BN251" s="34"/>
      <c r="BO251" s="34"/>
      <c r="BP251" s="34"/>
      <c r="BQ251" s="34"/>
      <c r="BR251" s="34"/>
      <c r="BS251" s="34"/>
      <c r="BT251" s="34"/>
      <c r="BU251" s="34"/>
      <c r="BV251" s="34"/>
      <c r="BW251" s="34"/>
      <c r="BX251" s="34"/>
      <c r="BY251" s="34"/>
      <c r="BZ251" s="34"/>
      <c r="CA251" s="34"/>
      <c r="CB251" s="34"/>
      <c r="CC251" s="34"/>
      <c r="CD251" s="34"/>
      <c r="CE251" s="34"/>
      <c r="CF251" s="34"/>
      <c r="CG251" s="34"/>
      <c r="CH251" s="34"/>
      <c r="CI251" s="34"/>
      <c r="CJ251" s="34"/>
      <c r="CK251" s="34"/>
      <c r="CL251" s="34"/>
      <c r="CM251" s="34"/>
      <c r="CN251" s="34"/>
      <c r="CO251" s="34"/>
      <c r="CP251" s="34"/>
      <c r="CQ251" s="34"/>
      <c r="CR251" s="34"/>
      <c r="CS251" s="34"/>
      <c r="CT251" s="34"/>
      <c r="CU251" s="34"/>
      <c r="CV251" s="34"/>
      <c r="CW251" s="34"/>
      <c r="CX251" s="34"/>
      <c r="CY251" s="34"/>
      <c r="CZ251" s="34"/>
      <c r="DA251" s="34"/>
      <c r="DB251" s="34"/>
      <c r="DC251" s="34"/>
      <c r="DD251" s="34"/>
      <c r="DE251" s="34"/>
      <c r="DF251" s="34"/>
      <c r="DG251" s="34"/>
      <c r="DH251" s="34"/>
      <c r="DI251" s="34"/>
      <c r="DJ251" s="34"/>
      <c r="DK251" s="34"/>
      <c r="DL251" s="34"/>
      <c r="DM251" s="34"/>
      <c r="DN251" s="34"/>
      <c r="DO251" s="34"/>
      <c r="DP251" s="34"/>
      <c r="DQ251" s="34"/>
      <c r="DR251" s="34"/>
      <c r="DS251" s="34"/>
      <c r="DT251" s="34"/>
      <c r="DU251" s="34"/>
    </row>
    <row r="252" spans="1:125" s="32" customFormat="1" x14ac:dyDescent="0.25">
      <c r="A252" s="40"/>
      <c r="B252" s="40"/>
      <c r="C252" s="40"/>
      <c r="D252" s="40"/>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c r="BG252" s="34"/>
      <c r="BH252" s="34"/>
      <c r="BI252" s="34"/>
      <c r="BJ252" s="34"/>
      <c r="BK252" s="34"/>
      <c r="BL252" s="34"/>
      <c r="BM252" s="34"/>
      <c r="BN252" s="34"/>
      <c r="BO252" s="34"/>
      <c r="BP252" s="34"/>
      <c r="BQ252" s="34"/>
      <c r="BR252" s="34"/>
      <c r="BS252" s="34"/>
      <c r="BT252" s="34"/>
      <c r="BU252" s="34"/>
      <c r="BV252" s="34"/>
      <c r="BW252" s="34"/>
      <c r="BX252" s="34"/>
      <c r="BY252" s="34"/>
      <c r="BZ252" s="34"/>
      <c r="CA252" s="34"/>
      <c r="CB252" s="34"/>
      <c r="CC252" s="34"/>
      <c r="CD252" s="34"/>
      <c r="CE252" s="34"/>
      <c r="CF252" s="34"/>
      <c r="CG252" s="34"/>
      <c r="CH252" s="34"/>
      <c r="CI252" s="34"/>
      <c r="CJ252" s="34"/>
      <c r="CK252" s="34"/>
      <c r="CL252" s="34"/>
      <c r="CM252" s="34"/>
      <c r="CN252" s="34"/>
      <c r="CO252" s="34"/>
      <c r="CP252" s="34"/>
      <c r="CQ252" s="34"/>
      <c r="CR252" s="34"/>
      <c r="CS252" s="34"/>
      <c r="CT252" s="34"/>
      <c r="CU252" s="34"/>
      <c r="CV252" s="34"/>
      <c r="CW252" s="34"/>
      <c r="CX252" s="34"/>
      <c r="CY252" s="34"/>
      <c r="CZ252" s="34"/>
      <c r="DA252" s="34"/>
      <c r="DB252" s="34"/>
      <c r="DC252" s="34"/>
      <c r="DD252" s="34"/>
      <c r="DE252" s="34"/>
      <c r="DF252" s="34"/>
      <c r="DG252" s="34"/>
      <c r="DH252" s="34"/>
      <c r="DI252" s="34"/>
      <c r="DJ252" s="34"/>
      <c r="DK252" s="34"/>
      <c r="DL252" s="34"/>
      <c r="DM252" s="34"/>
      <c r="DN252" s="34"/>
      <c r="DO252" s="34"/>
      <c r="DP252" s="34"/>
      <c r="DQ252" s="34"/>
      <c r="DR252" s="34"/>
      <c r="DS252" s="34"/>
      <c r="DT252" s="34"/>
      <c r="DU252" s="34"/>
    </row>
    <row r="253" spans="1:125" s="32" customFormat="1" x14ac:dyDescent="0.25">
      <c r="A253" s="40"/>
      <c r="B253" s="40"/>
      <c r="C253" s="40"/>
      <c r="D253" s="40"/>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c r="BG253" s="34"/>
      <c r="BH253" s="34"/>
      <c r="BI253" s="34"/>
      <c r="BJ253" s="34"/>
      <c r="BK253" s="34"/>
      <c r="BL253" s="34"/>
      <c r="BM253" s="34"/>
      <c r="BN253" s="34"/>
      <c r="BO253" s="34"/>
      <c r="BP253" s="34"/>
      <c r="BQ253" s="34"/>
      <c r="BR253" s="34"/>
      <c r="BS253" s="34"/>
      <c r="BT253" s="34"/>
      <c r="BU253" s="34"/>
      <c r="BV253" s="34"/>
      <c r="BW253" s="34"/>
      <c r="BX253" s="34"/>
      <c r="BY253" s="34"/>
      <c r="BZ253" s="34"/>
      <c r="CA253" s="34"/>
      <c r="CB253" s="34"/>
      <c r="CC253" s="34"/>
      <c r="CD253" s="34"/>
      <c r="CE253" s="34"/>
      <c r="CF253" s="34"/>
      <c r="CG253" s="34"/>
      <c r="CH253" s="34"/>
      <c r="CI253" s="34"/>
      <c r="CJ253" s="34"/>
      <c r="CK253" s="34"/>
      <c r="CL253" s="34"/>
      <c r="CM253" s="34"/>
      <c r="CN253" s="34"/>
      <c r="CO253" s="34"/>
      <c r="CP253" s="34"/>
      <c r="CQ253" s="34"/>
      <c r="CR253" s="34"/>
      <c r="CS253" s="34"/>
      <c r="CT253" s="34"/>
      <c r="CU253" s="34"/>
      <c r="CV253" s="34"/>
      <c r="CW253" s="34"/>
      <c r="CX253" s="34"/>
      <c r="CY253" s="34"/>
      <c r="CZ253" s="34"/>
      <c r="DA253" s="34"/>
      <c r="DB253" s="34"/>
      <c r="DC253" s="34"/>
      <c r="DD253" s="34"/>
      <c r="DE253" s="34"/>
      <c r="DF253" s="34"/>
      <c r="DG253" s="34"/>
      <c r="DH253" s="34"/>
      <c r="DI253" s="34"/>
      <c r="DJ253" s="34"/>
      <c r="DK253" s="34"/>
      <c r="DL253" s="34"/>
      <c r="DM253" s="34"/>
      <c r="DN253" s="34"/>
      <c r="DO253" s="34"/>
      <c r="DP253" s="34"/>
      <c r="DQ253" s="34"/>
      <c r="DR253" s="34"/>
      <c r="DS253" s="34"/>
      <c r="DT253" s="34"/>
      <c r="DU253" s="34"/>
    </row>
    <row r="254" spans="1:125" s="32" customFormat="1" x14ac:dyDescent="0.25">
      <c r="A254" s="40"/>
      <c r="B254" s="40"/>
      <c r="C254" s="40"/>
      <c r="D254" s="40"/>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4"/>
      <c r="BJ254" s="34"/>
      <c r="BK254" s="34"/>
      <c r="BL254" s="34"/>
      <c r="BM254" s="34"/>
      <c r="BN254" s="34"/>
      <c r="BO254" s="34"/>
      <c r="BP254" s="34"/>
      <c r="BQ254" s="34"/>
      <c r="BR254" s="34"/>
      <c r="BS254" s="34"/>
      <c r="BT254" s="34"/>
      <c r="BU254" s="34"/>
      <c r="BV254" s="34"/>
      <c r="BW254" s="34"/>
      <c r="BX254" s="34"/>
      <c r="BY254" s="34"/>
      <c r="BZ254" s="34"/>
      <c r="CA254" s="34"/>
      <c r="CB254" s="34"/>
      <c r="CC254" s="34"/>
      <c r="CD254" s="34"/>
      <c r="CE254" s="34"/>
      <c r="CF254" s="34"/>
      <c r="CG254" s="34"/>
      <c r="CH254" s="34"/>
      <c r="CI254" s="34"/>
      <c r="CJ254" s="34"/>
      <c r="CK254" s="34"/>
      <c r="CL254" s="34"/>
      <c r="CM254" s="34"/>
      <c r="CN254" s="34"/>
      <c r="CO254" s="34"/>
      <c r="CP254" s="34"/>
      <c r="CQ254" s="34"/>
      <c r="CR254" s="34"/>
      <c r="CS254" s="34"/>
      <c r="CT254" s="34"/>
      <c r="CU254" s="34"/>
      <c r="CV254" s="34"/>
      <c r="CW254" s="34"/>
      <c r="CX254" s="34"/>
      <c r="CY254" s="34"/>
      <c r="CZ254" s="34"/>
      <c r="DA254" s="34"/>
      <c r="DB254" s="34"/>
      <c r="DC254" s="34"/>
      <c r="DD254" s="34"/>
      <c r="DE254" s="34"/>
      <c r="DF254" s="34"/>
      <c r="DG254" s="34"/>
      <c r="DH254" s="34"/>
      <c r="DI254" s="34"/>
      <c r="DJ254" s="34"/>
      <c r="DK254" s="34"/>
      <c r="DL254" s="34"/>
      <c r="DM254" s="34"/>
      <c r="DN254" s="34"/>
      <c r="DO254" s="34"/>
      <c r="DP254" s="34"/>
      <c r="DQ254" s="34"/>
      <c r="DR254" s="34"/>
      <c r="DS254" s="34"/>
      <c r="DT254" s="34"/>
      <c r="DU254" s="34"/>
    </row>
    <row r="255" spans="1:125" s="32" customFormat="1" x14ac:dyDescent="0.25">
      <c r="A255" s="40"/>
      <c r="B255" s="40"/>
      <c r="C255" s="40"/>
      <c r="D255" s="40"/>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c r="BG255" s="34"/>
      <c r="BH255" s="34"/>
      <c r="BI255" s="34"/>
      <c r="BJ255" s="34"/>
      <c r="BK255" s="34"/>
      <c r="BL255" s="34"/>
      <c r="BM255" s="34"/>
      <c r="BN255" s="34"/>
      <c r="BO255" s="34"/>
      <c r="BP255" s="34"/>
      <c r="BQ255" s="34"/>
      <c r="BR255" s="34"/>
      <c r="BS255" s="34"/>
      <c r="BT255" s="34"/>
      <c r="BU255" s="34"/>
      <c r="BV255" s="34"/>
      <c r="BW255" s="34"/>
      <c r="BX255" s="34"/>
      <c r="BY255" s="34"/>
      <c r="BZ255" s="34"/>
      <c r="CA255" s="34"/>
      <c r="CB255" s="34"/>
      <c r="CC255" s="34"/>
      <c r="CD255" s="34"/>
      <c r="CE255" s="34"/>
      <c r="CF255" s="34"/>
      <c r="CG255" s="34"/>
      <c r="CH255" s="34"/>
      <c r="CI255" s="34"/>
      <c r="CJ255" s="34"/>
      <c r="CK255" s="34"/>
      <c r="CL255" s="34"/>
      <c r="CM255" s="34"/>
      <c r="CN255" s="34"/>
      <c r="CO255" s="34"/>
      <c r="CP255" s="34"/>
      <c r="CQ255" s="34"/>
      <c r="CR255" s="34"/>
      <c r="CS255" s="34"/>
      <c r="CT255" s="34"/>
      <c r="CU255" s="34"/>
      <c r="CV255" s="34"/>
      <c r="CW255" s="34"/>
      <c r="CX255" s="34"/>
      <c r="CY255" s="34"/>
      <c r="CZ255" s="34"/>
      <c r="DA255" s="34"/>
      <c r="DB255" s="34"/>
      <c r="DC255" s="34"/>
      <c r="DD255" s="34"/>
      <c r="DE255" s="34"/>
      <c r="DF255" s="34"/>
      <c r="DG255" s="34"/>
      <c r="DH255" s="34"/>
      <c r="DI255" s="34"/>
      <c r="DJ255" s="34"/>
      <c r="DK255" s="34"/>
      <c r="DL255" s="34"/>
      <c r="DM255" s="34"/>
      <c r="DN255" s="34"/>
      <c r="DO255" s="34"/>
      <c r="DP255" s="34"/>
      <c r="DQ255" s="34"/>
      <c r="DR255" s="34"/>
      <c r="DS255" s="34"/>
      <c r="DT255" s="34"/>
      <c r="DU255" s="34"/>
    </row>
    <row r="256" spans="1:125" s="32" customFormat="1" x14ac:dyDescent="0.25">
      <c r="A256" s="40"/>
      <c r="B256" s="40"/>
      <c r="C256" s="40"/>
      <c r="D256" s="40"/>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4"/>
      <c r="CA256" s="34"/>
      <c r="CB256" s="34"/>
      <c r="CC256" s="34"/>
      <c r="CD256" s="34"/>
      <c r="CE256" s="34"/>
      <c r="CF256" s="34"/>
      <c r="CG256" s="34"/>
      <c r="CH256" s="34"/>
      <c r="CI256" s="34"/>
      <c r="CJ256" s="34"/>
      <c r="CK256" s="34"/>
      <c r="CL256" s="34"/>
      <c r="CM256" s="34"/>
      <c r="CN256" s="34"/>
      <c r="CO256" s="34"/>
      <c r="CP256" s="34"/>
      <c r="CQ256" s="34"/>
      <c r="CR256" s="34"/>
      <c r="CS256" s="34"/>
      <c r="CT256" s="34"/>
      <c r="CU256" s="34"/>
      <c r="CV256" s="34"/>
      <c r="CW256" s="34"/>
      <c r="CX256" s="34"/>
      <c r="CY256" s="34"/>
      <c r="CZ256" s="34"/>
      <c r="DA256" s="34"/>
      <c r="DB256" s="34"/>
      <c r="DC256" s="34"/>
      <c r="DD256" s="34"/>
      <c r="DE256" s="34"/>
      <c r="DF256" s="34"/>
      <c r="DG256" s="34"/>
      <c r="DH256" s="34"/>
      <c r="DI256" s="34"/>
      <c r="DJ256" s="34"/>
      <c r="DK256" s="34"/>
      <c r="DL256" s="34"/>
      <c r="DM256" s="34"/>
      <c r="DN256" s="34"/>
      <c r="DO256" s="34"/>
      <c r="DP256" s="34"/>
      <c r="DQ256" s="34"/>
      <c r="DR256" s="34"/>
      <c r="DS256" s="34"/>
      <c r="DT256" s="34"/>
      <c r="DU256" s="34"/>
    </row>
    <row r="257" spans="1:125" s="32" customFormat="1" x14ac:dyDescent="0.25">
      <c r="A257" s="40"/>
      <c r="B257" s="40"/>
      <c r="C257" s="40"/>
      <c r="D257" s="40"/>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c r="BG257" s="34"/>
      <c r="BH257" s="34"/>
      <c r="BI257" s="34"/>
      <c r="BJ257" s="34"/>
      <c r="BK257" s="34"/>
      <c r="BL257" s="34"/>
      <c r="BM257" s="34"/>
      <c r="BN257" s="34"/>
      <c r="BO257" s="34"/>
      <c r="BP257" s="34"/>
      <c r="BQ257" s="34"/>
      <c r="BR257" s="34"/>
      <c r="BS257" s="34"/>
      <c r="BT257" s="34"/>
      <c r="BU257" s="34"/>
      <c r="BV257" s="34"/>
      <c r="BW257" s="34"/>
      <c r="BX257" s="34"/>
      <c r="BY257" s="34"/>
      <c r="BZ257" s="34"/>
      <c r="CA257" s="34"/>
      <c r="CB257" s="34"/>
      <c r="CC257" s="34"/>
      <c r="CD257" s="34"/>
      <c r="CE257" s="34"/>
      <c r="CF257" s="34"/>
      <c r="CG257" s="34"/>
      <c r="CH257" s="34"/>
      <c r="CI257" s="34"/>
      <c r="CJ257" s="34"/>
      <c r="CK257" s="34"/>
      <c r="CL257" s="34"/>
      <c r="CM257" s="34"/>
      <c r="CN257" s="34"/>
      <c r="CO257" s="34"/>
      <c r="CP257" s="34"/>
      <c r="CQ257" s="34"/>
      <c r="CR257" s="34"/>
      <c r="CS257" s="34"/>
      <c r="CT257" s="34"/>
      <c r="CU257" s="34"/>
      <c r="CV257" s="34"/>
      <c r="CW257" s="34"/>
      <c r="CX257" s="34"/>
      <c r="CY257" s="34"/>
      <c r="CZ257" s="34"/>
      <c r="DA257" s="34"/>
      <c r="DB257" s="34"/>
      <c r="DC257" s="34"/>
      <c r="DD257" s="34"/>
      <c r="DE257" s="34"/>
      <c r="DF257" s="34"/>
      <c r="DG257" s="34"/>
      <c r="DH257" s="34"/>
      <c r="DI257" s="34"/>
      <c r="DJ257" s="34"/>
      <c r="DK257" s="34"/>
      <c r="DL257" s="34"/>
      <c r="DM257" s="34"/>
      <c r="DN257" s="34"/>
      <c r="DO257" s="34"/>
      <c r="DP257" s="34"/>
      <c r="DQ257" s="34"/>
      <c r="DR257" s="34"/>
      <c r="DS257" s="34"/>
      <c r="DT257" s="34"/>
      <c r="DU257" s="34"/>
    </row>
    <row r="258" spans="1:125" s="32" customFormat="1" x14ac:dyDescent="0.25">
      <c r="A258" s="40"/>
      <c r="B258" s="40"/>
      <c r="C258" s="40"/>
      <c r="D258" s="40"/>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34"/>
      <c r="CA258" s="34"/>
      <c r="CB258" s="34"/>
      <c r="CC258" s="34"/>
      <c r="CD258" s="34"/>
      <c r="CE258" s="34"/>
      <c r="CF258" s="34"/>
      <c r="CG258" s="34"/>
      <c r="CH258" s="34"/>
      <c r="CI258" s="34"/>
      <c r="CJ258" s="34"/>
      <c r="CK258" s="34"/>
      <c r="CL258" s="34"/>
      <c r="CM258" s="34"/>
      <c r="CN258" s="34"/>
      <c r="CO258" s="34"/>
      <c r="CP258" s="34"/>
      <c r="CQ258" s="34"/>
      <c r="CR258" s="34"/>
      <c r="CS258" s="34"/>
      <c r="CT258" s="34"/>
      <c r="CU258" s="34"/>
      <c r="CV258" s="34"/>
      <c r="CW258" s="34"/>
      <c r="CX258" s="34"/>
      <c r="CY258" s="34"/>
      <c r="CZ258" s="34"/>
      <c r="DA258" s="34"/>
      <c r="DB258" s="34"/>
      <c r="DC258" s="34"/>
      <c r="DD258" s="34"/>
      <c r="DE258" s="34"/>
      <c r="DF258" s="34"/>
      <c r="DG258" s="34"/>
      <c r="DH258" s="34"/>
      <c r="DI258" s="34"/>
      <c r="DJ258" s="34"/>
      <c r="DK258" s="34"/>
      <c r="DL258" s="34"/>
      <c r="DM258" s="34"/>
      <c r="DN258" s="34"/>
      <c r="DO258" s="34"/>
      <c r="DP258" s="34"/>
      <c r="DQ258" s="34"/>
      <c r="DR258" s="34"/>
      <c r="DS258" s="34"/>
      <c r="DT258" s="34"/>
      <c r="DU258" s="34"/>
    </row>
    <row r="259" spans="1:125" s="32" customFormat="1" x14ac:dyDescent="0.25">
      <c r="A259" s="40"/>
      <c r="B259" s="40"/>
      <c r="C259" s="40"/>
      <c r="D259" s="40"/>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4"/>
      <c r="BJ259" s="34"/>
      <c r="BK259" s="34"/>
      <c r="BL259" s="34"/>
      <c r="BM259" s="34"/>
      <c r="BN259" s="34"/>
      <c r="BO259" s="34"/>
      <c r="BP259" s="34"/>
      <c r="BQ259" s="34"/>
      <c r="BR259" s="34"/>
      <c r="BS259" s="34"/>
      <c r="BT259" s="34"/>
      <c r="BU259" s="34"/>
      <c r="BV259" s="34"/>
      <c r="BW259" s="34"/>
      <c r="BX259" s="34"/>
      <c r="BY259" s="34"/>
      <c r="BZ259" s="34"/>
      <c r="CA259" s="34"/>
      <c r="CB259" s="34"/>
      <c r="CC259" s="34"/>
      <c r="CD259" s="34"/>
      <c r="CE259" s="34"/>
      <c r="CF259" s="34"/>
      <c r="CG259" s="34"/>
      <c r="CH259" s="34"/>
      <c r="CI259" s="34"/>
      <c r="CJ259" s="34"/>
      <c r="CK259" s="34"/>
      <c r="CL259" s="34"/>
      <c r="CM259" s="34"/>
      <c r="CN259" s="34"/>
      <c r="CO259" s="34"/>
      <c r="CP259" s="34"/>
      <c r="CQ259" s="34"/>
      <c r="CR259" s="34"/>
      <c r="CS259" s="34"/>
      <c r="CT259" s="34"/>
      <c r="CU259" s="34"/>
      <c r="CV259" s="34"/>
      <c r="CW259" s="34"/>
      <c r="CX259" s="34"/>
      <c r="CY259" s="34"/>
      <c r="CZ259" s="34"/>
      <c r="DA259" s="34"/>
      <c r="DB259" s="34"/>
      <c r="DC259" s="34"/>
      <c r="DD259" s="34"/>
      <c r="DE259" s="34"/>
      <c r="DF259" s="34"/>
      <c r="DG259" s="34"/>
      <c r="DH259" s="34"/>
      <c r="DI259" s="34"/>
      <c r="DJ259" s="34"/>
      <c r="DK259" s="34"/>
      <c r="DL259" s="34"/>
      <c r="DM259" s="34"/>
      <c r="DN259" s="34"/>
      <c r="DO259" s="34"/>
      <c r="DP259" s="34"/>
      <c r="DQ259" s="34"/>
      <c r="DR259" s="34"/>
      <c r="DS259" s="34"/>
      <c r="DT259" s="34"/>
      <c r="DU259" s="34"/>
    </row>
    <row r="260" spans="1:125" s="32" customFormat="1" x14ac:dyDescent="0.25">
      <c r="A260" s="40"/>
      <c r="B260" s="40"/>
      <c r="C260" s="40"/>
      <c r="D260" s="40"/>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34"/>
      <c r="CC260" s="34"/>
      <c r="CD260" s="34"/>
      <c r="CE260" s="34"/>
      <c r="CF260" s="34"/>
      <c r="CG260" s="34"/>
      <c r="CH260" s="34"/>
      <c r="CI260" s="34"/>
      <c r="CJ260" s="34"/>
      <c r="CK260" s="34"/>
      <c r="CL260" s="34"/>
      <c r="CM260" s="34"/>
      <c r="CN260" s="34"/>
      <c r="CO260" s="34"/>
      <c r="CP260" s="34"/>
      <c r="CQ260" s="34"/>
      <c r="CR260" s="34"/>
      <c r="CS260" s="34"/>
      <c r="CT260" s="34"/>
      <c r="CU260" s="34"/>
      <c r="CV260" s="34"/>
      <c r="CW260" s="34"/>
      <c r="CX260" s="34"/>
      <c r="CY260" s="34"/>
      <c r="CZ260" s="34"/>
      <c r="DA260" s="34"/>
      <c r="DB260" s="34"/>
      <c r="DC260" s="34"/>
      <c r="DD260" s="34"/>
      <c r="DE260" s="34"/>
      <c r="DF260" s="34"/>
      <c r="DG260" s="34"/>
      <c r="DH260" s="34"/>
      <c r="DI260" s="34"/>
      <c r="DJ260" s="34"/>
      <c r="DK260" s="34"/>
      <c r="DL260" s="34"/>
      <c r="DM260" s="34"/>
      <c r="DN260" s="34"/>
      <c r="DO260" s="34"/>
      <c r="DP260" s="34"/>
      <c r="DQ260" s="34"/>
      <c r="DR260" s="34"/>
      <c r="DS260" s="34"/>
      <c r="DT260" s="34"/>
      <c r="DU260" s="34"/>
    </row>
    <row r="261" spans="1:125" s="32" customFormat="1" x14ac:dyDescent="0.25">
      <c r="A261" s="40"/>
      <c r="B261" s="40"/>
      <c r="C261" s="40"/>
      <c r="D261" s="40"/>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4"/>
      <c r="CA261" s="34"/>
      <c r="CB261" s="34"/>
      <c r="CC261" s="34"/>
      <c r="CD261" s="34"/>
      <c r="CE261" s="34"/>
      <c r="CF261" s="34"/>
      <c r="CG261" s="34"/>
      <c r="CH261" s="34"/>
      <c r="CI261" s="34"/>
      <c r="CJ261" s="34"/>
      <c r="CK261" s="34"/>
      <c r="CL261" s="34"/>
      <c r="CM261" s="34"/>
      <c r="CN261" s="34"/>
      <c r="CO261" s="34"/>
      <c r="CP261" s="34"/>
      <c r="CQ261" s="34"/>
      <c r="CR261" s="34"/>
      <c r="CS261" s="34"/>
      <c r="CT261" s="34"/>
      <c r="CU261" s="34"/>
      <c r="CV261" s="34"/>
      <c r="CW261" s="34"/>
      <c r="CX261" s="34"/>
      <c r="CY261" s="34"/>
      <c r="CZ261" s="34"/>
      <c r="DA261" s="34"/>
      <c r="DB261" s="34"/>
      <c r="DC261" s="34"/>
      <c r="DD261" s="34"/>
      <c r="DE261" s="34"/>
      <c r="DF261" s="34"/>
      <c r="DG261" s="34"/>
      <c r="DH261" s="34"/>
      <c r="DI261" s="34"/>
      <c r="DJ261" s="34"/>
      <c r="DK261" s="34"/>
      <c r="DL261" s="34"/>
      <c r="DM261" s="34"/>
      <c r="DN261" s="34"/>
      <c r="DO261" s="34"/>
      <c r="DP261" s="34"/>
      <c r="DQ261" s="34"/>
      <c r="DR261" s="34"/>
      <c r="DS261" s="34"/>
      <c r="DT261" s="34"/>
      <c r="DU261" s="34"/>
    </row>
    <row r="262" spans="1:125" s="32" customFormat="1" x14ac:dyDescent="0.25">
      <c r="A262" s="40"/>
      <c r="B262" s="40"/>
      <c r="C262" s="40"/>
      <c r="D262" s="40"/>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c r="BG262" s="34"/>
      <c r="BH262" s="34"/>
      <c r="BI262" s="34"/>
      <c r="BJ262" s="34"/>
      <c r="BK262" s="34"/>
      <c r="BL262" s="34"/>
      <c r="BM262" s="34"/>
      <c r="BN262" s="34"/>
      <c r="BO262" s="34"/>
      <c r="BP262" s="34"/>
      <c r="BQ262" s="34"/>
      <c r="BR262" s="34"/>
      <c r="BS262" s="34"/>
      <c r="BT262" s="34"/>
      <c r="BU262" s="34"/>
      <c r="BV262" s="34"/>
      <c r="BW262" s="34"/>
      <c r="BX262" s="34"/>
      <c r="BY262" s="34"/>
      <c r="BZ262" s="34"/>
      <c r="CA262" s="34"/>
      <c r="CB262" s="34"/>
      <c r="CC262" s="34"/>
      <c r="CD262" s="34"/>
      <c r="CE262" s="34"/>
      <c r="CF262" s="34"/>
      <c r="CG262" s="34"/>
      <c r="CH262" s="34"/>
      <c r="CI262" s="34"/>
      <c r="CJ262" s="34"/>
      <c r="CK262" s="34"/>
      <c r="CL262" s="34"/>
      <c r="CM262" s="34"/>
      <c r="CN262" s="34"/>
      <c r="CO262" s="34"/>
      <c r="CP262" s="34"/>
      <c r="CQ262" s="34"/>
      <c r="CR262" s="34"/>
      <c r="CS262" s="34"/>
      <c r="CT262" s="34"/>
      <c r="CU262" s="34"/>
      <c r="CV262" s="34"/>
      <c r="CW262" s="34"/>
      <c r="CX262" s="34"/>
      <c r="CY262" s="34"/>
      <c r="CZ262" s="34"/>
      <c r="DA262" s="34"/>
      <c r="DB262" s="34"/>
      <c r="DC262" s="34"/>
      <c r="DD262" s="34"/>
      <c r="DE262" s="34"/>
      <c r="DF262" s="34"/>
      <c r="DG262" s="34"/>
      <c r="DH262" s="34"/>
      <c r="DI262" s="34"/>
      <c r="DJ262" s="34"/>
      <c r="DK262" s="34"/>
      <c r="DL262" s="34"/>
      <c r="DM262" s="34"/>
      <c r="DN262" s="34"/>
      <c r="DO262" s="34"/>
      <c r="DP262" s="34"/>
      <c r="DQ262" s="34"/>
      <c r="DR262" s="34"/>
      <c r="DS262" s="34"/>
      <c r="DT262" s="34"/>
      <c r="DU262" s="34"/>
    </row>
    <row r="263" spans="1:125" s="32" customFormat="1" x14ac:dyDescent="0.25">
      <c r="A263" s="40"/>
      <c r="B263" s="40"/>
      <c r="C263" s="40"/>
      <c r="D263" s="40"/>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34"/>
      <c r="CA263" s="34"/>
      <c r="CB263" s="34"/>
      <c r="CC263" s="34"/>
      <c r="CD263" s="34"/>
      <c r="CE263" s="34"/>
      <c r="CF263" s="34"/>
      <c r="CG263" s="34"/>
      <c r="CH263" s="34"/>
      <c r="CI263" s="34"/>
      <c r="CJ263" s="34"/>
      <c r="CK263" s="34"/>
      <c r="CL263" s="34"/>
      <c r="CM263" s="34"/>
      <c r="CN263" s="34"/>
      <c r="CO263" s="34"/>
      <c r="CP263" s="34"/>
      <c r="CQ263" s="34"/>
      <c r="CR263" s="34"/>
      <c r="CS263" s="34"/>
      <c r="CT263" s="34"/>
      <c r="CU263" s="34"/>
      <c r="CV263" s="34"/>
      <c r="CW263" s="34"/>
      <c r="CX263" s="34"/>
      <c r="CY263" s="34"/>
      <c r="CZ263" s="34"/>
      <c r="DA263" s="34"/>
      <c r="DB263" s="34"/>
      <c r="DC263" s="34"/>
      <c r="DD263" s="34"/>
      <c r="DE263" s="34"/>
      <c r="DF263" s="34"/>
      <c r="DG263" s="34"/>
      <c r="DH263" s="34"/>
      <c r="DI263" s="34"/>
      <c r="DJ263" s="34"/>
      <c r="DK263" s="34"/>
      <c r="DL263" s="34"/>
      <c r="DM263" s="34"/>
      <c r="DN263" s="34"/>
      <c r="DO263" s="34"/>
      <c r="DP263" s="34"/>
      <c r="DQ263" s="34"/>
      <c r="DR263" s="34"/>
      <c r="DS263" s="34"/>
      <c r="DT263" s="34"/>
      <c r="DU263" s="34"/>
    </row>
    <row r="264" spans="1:125" s="32" customFormat="1" x14ac:dyDescent="0.25">
      <c r="A264" s="40"/>
      <c r="B264" s="40"/>
      <c r="C264" s="40"/>
      <c r="D264" s="40"/>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4"/>
      <c r="CA264" s="34"/>
      <c r="CB264" s="34"/>
      <c r="CC264" s="34"/>
      <c r="CD264" s="34"/>
      <c r="CE264" s="34"/>
      <c r="CF264" s="34"/>
      <c r="CG264" s="34"/>
      <c r="CH264" s="34"/>
      <c r="CI264" s="34"/>
      <c r="CJ264" s="34"/>
      <c r="CK264" s="34"/>
      <c r="CL264" s="34"/>
      <c r="CM264" s="34"/>
      <c r="CN264" s="34"/>
      <c r="CO264" s="34"/>
      <c r="CP264" s="34"/>
      <c r="CQ264" s="34"/>
      <c r="CR264" s="34"/>
      <c r="CS264" s="34"/>
      <c r="CT264" s="34"/>
      <c r="CU264" s="34"/>
      <c r="CV264" s="34"/>
      <c r="CW264" s="34"/>
      <c r="CX264" s="34"/>
      <c r="CY264" s="34"/>
      <c r="CZ264" s="34"/>
      <c r="DA264" s="34"/>
      <c r="DB264" s="34"/>
      <c r="DC264" s="34"/>
      <c r="DD264" s="34"/>
      <c r="DE264" s="34"/>
      <c r="DF264" s="34"/>
      <c r="DG264" s="34"/>
      <c r="DH264" s="34"/>
      <c r="DI264" s="34"/>
      <c r="DJ264" s="34"/>
      <c r="DK264" s="34"/>
      <c r="DL264" s="34"/>
      <c r="DM264" s="34"/>
      <c r="DN264" s="34"/>
      <c r="DO264" s="34"/>
      <c r="DP264" s="34"/>
      <c r="DQ264" s="34"/>
      <c r="DR264" s="34"/>
      <c r="DS264" s="34"/>
      <c r="DT264" s="34"/>
      <c r="DU264" s="34"/>
    </row>
    <row r="265" spans="1:125" s="32" customFormat="1" x14ac:dyDescent="0.25">
      <c r="A265" s="40"/>
      <c r="B265" s="40"/>
      <c r="C265" s="40"/>
      <c r="D265" s="40"/>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34"/>
      <c r="CA265" s="34"/>
      <c r="CB265" s="34"/>
      <c r="CC265" s="34"/>
      <c r="CD265" s="34"/>
      <c r="CE265" s="34"/>
      <c r="CF265" s="34"/>
      <c r="CG265" s="34"/>
      <c r="CH265" s="34"/>
      <c r="CI265" s="34"/>
      <c r="CJ265" s="34"/>
      <c r="CK265" s="34"/>
      <c r="CL265" s="34"/>
      <c r="CM265" s="34"/>
      <c r="CN265" s="34"/>
      <c r="CO265" s="34"/>
      <c r="CP265" s="34"/>
      <c r="CQ265" s="34"/>
      <c r="CR265" s="34"/>
      <c r="CS265" s="34"/>
      <c r="CT265" s="34"/>
      <c r="CU265" s="34"/>
      <c r="CV265" s="34"/>
      <c r="CW265" s="34"/>
      <c r="CX265" s="34"/>
      <c r="CY265" s="34"/>
      <c r="CZ265" s="34"/>
      <c r="DA265" s="34"/>
      <c r="DB265" s="34"/>
      <c r="DC265" s="34"/>
      <c r="DD265" s="34"/>
      <c r="DE265" s="34"/>
      <c r="DF265" s="34"/>
      <c r="DG265" s="34"/>
      <c r="DH265" s="34"/>
      <c r="DI265" s="34"/>
      <c r="DJ265" s="34"/>
      <c r="DK265" s="34"/>
      <c r="DL265" s="34"/>
      <c r="DM265" s="34"/>
      <c r="DN265" s="34"/>
      <c r="DO265" s="34"/>
      <c r="DP265" s="34"/>
      <c r="DQ265" s="34"/>
      <c r="DR265" s="34"/>
      <c r="DS265" s="34"/>
      <c r="DT265" s="34"/>
      <c r="DU265" s="34"/>
    </row>
    <row r="266" spans="1:125" s="32" customFormat="1" x14ac:dyDescent="0.25">
      <c r="A266" s="40"/>
      <c r="B266" s="40"/>
      <c r="C266" s="40"/>
      <c r="D266" s="40"/>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4"/>
      <c r="DP266" s="34"/>
      <c r="DQ266" s="34"/>
      <c r="DR266" s="34"/>
      <c r="DS266" s="34"/>
      <c r="DT266" s="34"/>
      <c r="DU266" s="34"/>
    </row>
    <row r="267" spans="1:125" s="32" customFormat="1" x14ac:dyDescent="0.25">
      <c r="A267" s="40"/>
      <c r="B267" s="40"/>
      <c r="C267" s="40"/>
      <c r="D267" s="40"/>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4"/>
      <c r="DP267" s="34"/>
      <c r="DQ267" s="34"/>
      <c r="DR267" s="34"/>
      <c r="DS267" s="34"/>
      <c r="DT267" s="34"/>
      <c r="DU267" s="34"/>
    </row>
    <row r="268" spans="1:125" s="32" customFormat="1" x14ac:dyDescent="0.25">
      <c r="A268" s="40"/>
      <c r="B268" s="40"/>
      <c r="C268" s="40"/>
      <c r="D268" s="40"/>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c r="BG268" s="34"/>
      <c r="BH268" s="34"/>
      <c r="BI268" s="34"/>
      <c r="BJ268" s="34"/>
      <c r="BK268" s="34"/>
      <c r="BL268" s="34"/>
      <c r="BM268" s="34"/>
      <c r="BN268" s="34"/>
      <c r="BO268" s="34"/>
      <c r="BP268" s="34"/>
      <c r="BQ268" s="34"/>
      <c r="BR268" s="34"/>
      <c r="BS268" s="34"/>
      <c r="BT268" s="34"/>
      <c r="BU268" s="34"/>
      <c r="BV268" s="34"/>
      <c r="BW268" s="34"/>
      <c r="BX268" s="34"/>
      <c r="BY268" s="34"/>
      <c r="BZ268" s="34"/>
      <c r="CA268" s="34"/>
      <c r="CB268" s="34"/>
      <c r="CC268" s="34"/>
      <c r="CD268" s="34"/>
      <c r="CE268" s="34"/>
      <c r="CF268" s="34"/>
      <c r="CG268" s="34"/>
      <c r="CH268" s="34"/>
      <c r="CI268" s="34"/>
      <c r="CJ268" s="34"/>
      <c r="CK268" s="34"/>
      <c r="CL268" s="34"/>
      <c r="CM268" s="34"/>
      <c r="CN268" s="34"/>
      <c r="CO268" s="34"/>
      <c r="CP268" s="34"/>
      <c r="CQ268" s="34"/>
      <c r="CR268" s="34"/>
      <c r="CS268" s="34"/>
      <c r="CT268" s="34"/>
      <c r="CU268" s="34"/>
      <c r="CV268" s="34"/>
      <c r="CW268" s="34"/>
      <c r="CX268" s="34"/>
      <c r="CY268" s="34"/>
      <c r="CZ268" s="34"/>
      <c r="DA268" s="34"/>
      <c r="DB268" s="34"/>
      <c r="DC268" s="34"/>
      <c r="DD268" s="34"/>
      <c r="DE268" s="34"/>
      <c r="DF268" s="34"/>
      <c r="DG268" s="34"/>
      <c r="DH268" s="34"/>
      <c r="DI268" s="34"/>
      <c r="DJ268" s="34"/>
      <c r="DK268" s="34"/>
      <c r="DL268" s="34"/>
      <c r="DM268" s="34"/>
      <c r="DN268" s="34"/>
      <c r="DO268" s="34"/>
      <c r="DP268" s="34"/>
      <c r="DQ268" s="34"/>
      <c r="DR268" s="34"/>
      <c r="DS268" s="34"/>
      <c r="DT268" s="34"/>
      <c r="DU268" s="34"/>
    </row>
    <row r="269" spans="1:125" s="32" customFormat="1" x14ac:dyDescent="0.25">
      <c r="A269" s="40"/>
      <c r="B269" s="40"/>
      <c r="C269" s="40"/>
      <c r="D269" s="40"/>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row>
    <row r="270" spans="1:125" s="32" customFormat="1" x14ac:dyDescent="0.25">
      <c r="A270" s="40"/>
      <c r="B270" s="40"/>
      <c r="C270" s="40"/>
      <c r="D270" s="40"/>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G270" s="34"/>
      <c r="BH270" s="34"/>
      <c r="BI270" s="34"/>
      <c r="BJ270" s="34"/>
      <c r="BK270" s="34"/>
      <c r="BL270" s="34"/>
      <c r="BM270" s="34"/>
      <c r="BN270" s="34"/>
      <c r="BO270" s="34"/>
      <c r="BP270" s="34"/>
      <c r="BQ270" s="34"/>
      <c r="BR270" s="34"/>
      <c r="BS270" s="34"/>
      <c r="BT270" s="34"/>
      <c r="BU270" s="34"/>
      <c r="BV270" s="34"/>
      <c r="BW270" s="34"/>
      <c r="BX270" s="34"/>
      <c r="BY270" s="34"/>
      <c r="BZ270" s="34"/>
      <c r="CA270" s="34"/>
      <c r="CB270" s="34"/>
      <c r="CC270" s="34"/>
      <c r="CD270" s="34"/>
      <c r="CE270" s="34"/>
      <c r="CF270" s="34"/>
      <c r="CG270" s="34"/>
      <c r="CH270" s="34"/>
      <c r="CI270" s="34"/>
      <c r="CJ270" s="34"/>
      <c r="CK270" s="34"/>
      <c r="CL270" s="34"/>
      <c r="CM270" s="34"/>
      <c r="CN270" s="34"/>
      <c r="CO270" s="34"/>
      <c r="CP270" s="34"/>
      <c r="CQ270" s="34"/>
      <c r="CR270" s="34"/>
      <c r="CS270" s="34"/>
      <c r="CT270" s="34"/>
      <c r="CU270" s="34"/>
      <c r="CV270" s="34"/>
      <c r="CW270" s="34"/>
      <c r="CX270" s="34"/>
      <c r="CY270" s="34"/>
      <c r="CZ270" s="34"/>
      <c r="DA270" s="34"/>
      <c r="DB270" s="34"/>
      <c r="DC270" s="34"/>
      <c r="DD270" s="34"/>
      <c r="DE270" s="34"/>
      <c r="DF270" s="34"/>
      <c r="DG270" s="34"/>
      <c r="DH270" s="34"/>
      <c r="DI270" s="34"/>
      <c r="DJ270" s="34"/>
      <c r="DK270" s="34"/>
      <c r="DL270" s="34"/>
      <c r="DM270" s="34"/>
      <c r="DN270" s="34"/>
      <c r="DO270" s="34"/>
      <c r="DP270" s="34"/>
      <c r="DQ270" s="34"/>
      <c r="DR270" s="34"/>
      <c r="DS270" s="34"/>
      <c r="DT270" s="34"/>
      <c r="DU270" s="34"/>
    </row>
    <row r="271" spans="1:125" s="32" customFormat="1" x14ac:dyDescent="0.25">
      <c r="A271" s="40"/>
      <c r="B271" s="40"/>
      <c r="C271" s="40"/>
      <c r="D271" s="40"/>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c r="BG271" s="34"/>
      <c r="BH271" s="34"/>
      <c r="BI271" s="34"/>
      <c r="BJ271" s="34"/>
      <c r="BK271" s="34"/>
      <c r="BL271" s="34"/>
      <c r="BM271" s="34"/>
      <c r="BN271" s="34"/>
      <c r="BO271" s="34"/>
      <c r="BP271" s="34"/>
      <c r="BQ271" s="34"/>
      <c r="BR271" s="34"/>
      <c r="BS271" s="34"/>
      <c r="BT271" s="34"/>
      <c r="BU271" s="34"/>
      <c r="BV271" s="34"/>
      <c r="BW271" s="34"/>
      <c r="BX271" s="34"/>
      <c r="BY271" s="34"/>
      <c r="BZ271" s="34"/>
      <c r="CA271" s="34"/>
      <c r="CB271" s="34"/>
      <c r="CC271" s="34"/>
      <c r="CD271" s="34"/>
      <c r="CE271" s="34"/>
      <c r="CF271" s="34"/>
      <c r="CG271" s="34"/>
      <c r="CH271" s="34"/>
      <c r="CI271" s="34"/>
      <c r="CJ271" s="34"/>
      <c r="CK271" s="34"/>
      <c r="CL271" s="34"/>
      <c r="CM271" s="34"/>
      <c r="CN271" s="34"/>
      <c r="CO271" s="34"/>
      <c r="CP271" s="34"/>
      <c r="CQ271" s="34"/>
      <c r="CR271" s="34"/>
      <c r="CS271" s="34"/>
      <c r="CT271" s="34"/>
      <c r="CU271" s="34"/>
      <c r="CV271" s="34"/>
      <c r="CW271" s="34"/>
      <c r="CX271" s="34"/>
      <c r="CY271" s="34"/>
      <c r="CZ271" s="34"/>
      <c r="DA271" s="34"/>
      <c r="DB271" s="34"/>
      <c r="DC271" s="34"/>
      <c r="DD271" s="34"/>
      <c r="DE271" s="34"/>
      <c r="DF271" s="34"/>
      <c r="DG271" s="34"/>
      <c r="DH271" s="34"/>
      <c r="DI271" s="34"/>
      <c r="DJ271" s="34"/>
      <c r="DK271" s="34"/>
      <c r="DL271" s="34"/>
      <c r="DM271" s="34"/>
      <c r="DN271" s="34"/>
      <c r="DO271" s="34"/>
      <c r="DP271" s="34"/>
      <c r="DQ271" s="34"/>
      <c r="DR271" s="34"/>
      <c r="DS271" s="34"/>
      <c r="DT271" s="34"/>
      <c r="DU271" s="34"/>
    </row>
    <row r="272" spans="1:125" s="32" customFormat="1" x14ac:dyDescent="0.25">
      <c r="A272" s="40"/>
      <c r="B272" s="40"/>
      <c r="C272" s="40"/>
      <c r="D272" s="40"/>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c r="BG272" s="34"/>
      <c r="BH272" s="34"/>
      <c r="BI272" s="34"/>
      <c r="BJ272" s="34"/>
      <c r="BK272" s="34"/>
      <c r="BL272" s="34"/>
      <c r="BM272" s="34"/>
      <c r="BN272" s="34"/>
      <c r="BO272" s="34"/>
      <c r="BP272" s="34"/>
      <c r="BQ272" s="34"/>
      <c r="BR272" s="34"/>
      <c r="BS272" s="34"/>
      <c r="BT272" s="34"/>
      <c r="BU272" s="34"/>
      <c r="BV272" s="34"/>
      <c r="BW272" s="34"/>
      <c r="BX272" s="34"/>
      <c r="BY272" s="34"/>
      <c r="BZ272" s="34"/>
      <c r="CA272" s="34"/>
      <c r="CB272" s="34"/>
      <c r="CC272" s="34"/>
      <c r="CD272" s="34"/>
      <c r="CE272" s="34"/>
      <c r="CF272" s="34"/>
      <c r="CG272" s="34"/>
      <c r="CH272" s="34"/>
      <c r="CI272" s="34"/>
      <c r="CJ272" s="34"/>
      <c r="CK272" s="34"/>
      <c r="CL272" s="34"/>
      <c r="CM272" s="34"/>
      <c r="CN272" s="34"/>
      <c r="CO272" s="34"/>
      <c r="CP272" s="34"/>
      <c r="CQ272" s="34"/>
      <c r="CR272" s="34"/>
      <c r="CS272" s="34"/>
      <c r="CT272" s="34"/>
      <c r="CU272" s="34"/>
      <c r="CV272" s="34"/>
      <c r="CW272" s="34"/>
      <c r="CX272" s="34"/>
      <c r="CY272" s="34"/>
      <c r="CZ272" s="34"/>
      <c r="DA272" s="34"/>
      <c r="DB272" s="34"/>
      <c r="DC272" s="34"/>
      <c r="DD272" s="34"/>
      <c r="DE272" s="34"/>
      <c r="DF272" s="34"/>
      <c r="DG272" s="34"/>
      <c r="DH272" s="34"/>
      <c r="DI272" s="34"/>
      <c r="DJ272" s="34"/>
      <c r="DK272" s="34"/>
      <c r="DL272" s="34"/>
      <c r="DM272" s="34"/>
      <c r="DN272" s="34"/>
      <c r="DO272" s="34"/>
      <c r="DP272" s="34"/>
      <c r="DQ272" s="34"/>
      <c r="DR272" s="34"/>
      <c r="DS272" s="34"/>
      <c r="DT272" s="34"/>
      <c r="DU272" s="34"/>
    </row>
    <row r="273" spans="1:125" s="32" customFormat="1" x14ac:dyDescent="0.25">
      <c r="A273" s="40"/>
      <c r="B273" s="40"/>
      <c r="C273" s="40"/>
      <c r="D273" s="40"/>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c r="BG273" s="34"/>
      <c r="BH273" s="34"/>
      <c r="BI273" s="34"/>
      <c r="BJ273" s="34"/>
      <c r="BK273" s="34"/>
      <c r="BL273" s="34"/>
      <c r="BM273" s="34"/>
      <c r="BN273" s="34"/>
      <c r="BO273" s="34"/>
      <c r="BP273" s="34"/>
      <c r="BQ273" s="34"/>
      <c r="BR273" s="34"/>
      <c r="BS273" s="34"/>
      <c r="BT273" s="34"/>
      <c r="BU273" s="34"/>
      <c r="BV273" s="34"/>
      <c r="BW273" s="34"/>
      <c r="BX273" s="34"/>
      <c r="BY273" s="34"/>
      <c r="BZ273" s="34"/>
      <c r="CA273" s="34"/>
      <c r="CB273" s="34"/>
      <c r="CC273" s="34"/>
      <c r="CD273" s="34"/>
      <c r="CE273" s="34"/>
      <c r="CF273" s="34"/>
      <c r="CG273" s="34"/>
      <c r="CH273" s="34"/>
      <c r="CI273" s="34"/>
      <c r="CJ273" s="34"/>
      <c r="CK273" s="34"/>
      <c r="CL273" s="34"/>
      <c r="CM273" s="34"/>
      <c r="CN273" s="34"/>
      <c r="CO273" s="34"/>
      <c r="CP273" s="34"/>
      <c r="CQ273" s="34"/>
      <c r="CR273" s="34"/>
      <c r="CS273" s="34"/>
      <c r="CT273" s="34"/>
      <c r="CU273" s="34"/>
      <c r="CV273" s="34"/>
      <c r="CW273" s="34"/>
      <c r="CX273" s="34"/>
      <c r="CY273" s="34"/>
      <c r="CZ273" s="34"/>
      <c r="DA273" s="34"/>
      <c r="DB273" s="34"/>
      <c r="DC273" s="34"/>
      <c r="DD273" s="34"/>
      <c r="DE273" s="34"/>
      <c r="DF273" s="34"/>
      <c r="DG273" s="34"/>
      <c r="DH273" s="34"/>
      <c r="DI273" s="34"/>
      <c r="DJ273" s="34"/>
      <c r="DK273" s="34"/>
      <c r="DL273" s="34"/>
      <c r="DM273" s="34"/>
      <c r="DN273" s="34"/>
      <c r="DO273" s="34"/>
      <c r="DP273" s="34"/>
      <c r="DQ273" s="34"/>
      <c r="DR273" s="34"/>
      <c r="DS273" s="34"/>
      <c r="DT273" s="34"/>
      <c r="DU273" s="34"/>
    </row>
    <row r="274" spans="1:125" s="32" customFormat="1" x14ac:dyDescent="0.25">
      <c r="A274" s="40"/>
      <c r="B274" s="40"/>
      <c r="C274" s="40"/>
      <c r="D274" s="40"/>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34"/>
      <c r="CC274" s="34"/>
      <c r="CD274" s="34"/>
      <c r="CE274" s="34"/>
      <c r="CF274" s="34"/>
      <c r="CG274" s="34"/>
      <c r="CH274" s="34"/>
      <c r="CI274" s="34"/>
      <c r="CJ274" s="34"/>
      <c r="CK274" s="34"/>
      <c r="CL274" s="34"/>
      <c r="CM274" s="34"/>
      <c r="CN274" s="34"/>
      <c r="CO274" s="34"/>
      <c r="CP274" s="34"/>
      <c r="CQ274" s="34"/>
      <c r="CR274" s="34"/>
      <c r="CS274" s="34"/>
      <c r="CT274" s="34"/>
      <c r="CU274" s="34"/>
      <c r="CV274" s="34"/>
      <c r="CW274" s="34"/>
      <c r="CX274" s="34"/>
      <c r="CY274" s="34"/>
      <c r="CZ274" s="34"/>
      <c r="DA274" s="34"/>
      <c r="DB274" s="34"/>
      <c r="DC274" s="34"/>
      <c r="DD274" s="34"/>
      <c r="DE274" s="34"/>
      <c r="DF274" s="34"/>
      <c r="DG274" s="34"/>
      <c r="DH274" s="34"/>
      <c r="DI274" s="34"/>
      <c r="DJ274" s="34"/>
      <c r="DK274" s="34"/>
      <c r="DL274" s="34"/>
      <c r="DM274" s="34"/>
      <c r="DN274" s="34"/>
      <c r="DO274" s="34"/>
      <c r="DP274" s="34"/>
      <c r="DQ274" s="34"/>
      <c r="DR274" s="34"/>
      <c r="DS274" s="34"/>
      <c r="DT274" s="34"/>
      <c r="DU274" s="34"/>
    </row>
    <row r="275" spans="1:125" s="32" customFormat="1" x14ac:dyDescent="0.25">
      <c r="A275" s="40"/>
      <c r="B275" s="40"/>
      <c r="C275" s="40"/>
      <c r="D275" s="40"/>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4"/>
      <c r="CA275" s="34"/>
      <c r="CB275" s="34"/>
      <c r="CC275" s="34"/>
      <c r="CD275" s="34"/>
      <c r="CE275" s="34"/>
      <c r="CF275" s="34"/>
      <c r="CG275" s="34"/>
      <c r="CH275" s="34"/>
      <c r="CI275" s="34"/>
      <c r="CJ275" s="34"/>
      <c r="CK275" s="34"/>
      <c r="CL275" s="34"/>
      <c r="CM275" s="34"/>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34"/>
      <c r="DL275" s="34"/>
      <c r="DM275" s="34"/>
      <c r="DN275" s="34"/>
      <c r="DO275" s="34"/>
      <c r="DP275" s="34"/>
      <c r="DQ275" s="34"/>
      <c r="DR275" s="34"/>
      <c r="DS275" s="34"/>
      <c r="DT275" s="34"/>
      <c r="DU275" s="34"/>
    </row>
    <row r="276" spans="1:125" s="32" customFormat="1" x14ac:dyDescent="0.25">
      <c r="A276" s="40"/>
      <c r="B276" s="40"/>
      <c r="C276" s="40"/>
      <c r="D276" s="40"/>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34"/>
      <c r="CC276" s="34"/>
      <c r="CD276" s="34"/>
      <c r="CE276" s="34"/>
      <c r="CF276" s="34"/>
      <c r="CG276" s="34"/>
      <c r="CH276" s="34"/>
      <c r="CI276" s="34"/>
      <c r="CJ276" s="34"/>
      <c r="CK276" s="34"/>
      <c r="CL276" s="34"/>
      <c r="CM276" s="34"/>
      <c r="CN276" s="34"/>
      <c r="CO276" s="34"/>
      <c r="CP276" s="34"/>
      <c r="CQ276" s="34"/>
      <c r="CR276" s="34"/>
      <c r="CS276" s="34"/>
      <c r="CT276" s="34"/>
      <c r="CU276" s="34"/>
      <c r="CV276" s="34"/>
      <c r="CW276" s="34"/>
      <c r="CX276" s="34"/>
      <c r="CY276" s="34"/>
      <c r="CZ276" s="34"/>
      <c r="DA276" s="34"/>
      <c r="DB276" s="34"/>
      <c r="DC276" s="34"/>
      <c r="DD276" s="34"/>
      <c r="DE276" s="34"/>
      <c r="DF276" s="34"/>
      <c r="DG276" s="34"/>
      <c r="DH276" s="34"/>
      <c r="DI276" s="34"/>
      <c r="DJ276" s="34"/>
      <c r="DK276" s="34"/>
      <c r="DL276" s="34"/>
      <c r="DM276" s="34"/>
      <c r="DN276" s="34"/>
      <c r="DO276" s="34"/>
      <c r="DP276" s="34"/>
      <c r="DQ276" s="34"/>
      <c r="DR276" s="34"/>
      <c r="DS276" s="34"/>
      <c r="DT276" s="34"/>
      <c r="DU276" s="34"/>
    </row>
    <row r="277" spans="1:125" s="32" customFormat="1" x14ac:dyDescent="0.25">
      <c r="A277" s="40"/>
      <c r="B277" s="40"/>
      <c r="C277" s="40"/>
      <c r="D277" s="40"/>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4"/>
      <c r="CA277" s="34"/>
      <c r="CB277" s="34"/>
      <c r="CC277" s="34"/>
      <c r="CD277" s="34"/>
      <c r="CE277" s="34"/>
      <c r="CF277" s="34"/>
      <c r="CG277" s="34"/>
      <c r="CH277" s="34"/>
      <c r="CI277" s="34"/>
      <c r="CJ277" s="34"/>
      <c r="CK277" s="34"/>
      <c r="CL277" s="34"/>
      <c r="CM277" s="34"/>
      <c r="CN277" s="34"/>
      <c r="CO277" s="34"/>
      <c r="CP277" s="34"/>
      <c r="CQ277" s="34"/>
      <c r="CR277" s="34"/>
      <c r="CS277" s="34"/>
      <c r="CT277" s="34"/>
      <c r="CU277" s="34"/>
      <c r="CV277" s="34"/>
      <c r="CW277" s="34"/>
      <c r="CX277" s="34"/>
      <c r="CY277" s="34"/>
      <c r="CZ277" s="34"/>
      <c r="DA277" s="34"/>
      <c r="DB277" s="34"/>
      <c r="DC277" s="34"/>
      <c r="DD277" s="34"/>
      <c r="DE277" s="34"/>
      <c r="DF277" s="34"/>
      <c r="DG277" s="34"/>
      <c r="DH277" s="34"/>
      <c r="DI277" s="34"/>
      <c r="DJ277" s="34"/>
      <c r="DK277" s="34"/>
      <c r="DL277" s="34"/>
      <c r="DM277" s="34"/>
      <c r="DN277" s="34"/>
      <c r="DO277" s="34"/>
      <c r="DP277" s="34"/>
      <c r="DQ277" s="34"/>
      <c r="DR277" s="34"/>
      <c r="DS277" s="34"/>
      <c r="DT277" s="34"/>
      <c r="DU277" s="34"/>
    </row>
    <row r="278" spans="1:125" s="32" customFormat="1" x14ac:dyDescent="0.25">
      <c r="A278" s="40"/>
      <c r="B278" s="40"/>
      <c r="C278" s="40"/>
      <c r="D278" s="40"/>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34"/>
      <c r="CA278" s="34"/>
      <c r="CB278" s="34"/>
      <c r="CC278" s="34"/>
      <c r="CD278" s="34"/>
      <c r="CE278" s="34"/>
      <c r="CF278" s="34"/>
      <c r="CG278" s="34"/>
      <c r="CH278" s="34"/>
      <c r="CI278" s="34"/>
      <c r="CJ278" s="34"/>
      <c r="CK278" s="34"/>
      <c r="CL278" s="34"/>
      <c r="CM278" s="34"/>
      <c r="CN278" s="34"/>
      <c r="CO278" s="34"/>
      <c r="CP278" s="34"/>
      <c r="CQ278" s="34"/>
      <c r="CR278" s="34"/>
      <c r="CS278" s="34"/>
      <c r="CT278" s="34"/>
      <c r="CU278" s="34"/>
      <c r="CV278" s="34"/>
      <c r="CW278" s="34"/>
      <c r="CX278" s="34"/>
      <c r="CY278" s="34"/>
      <c r="CZ278" s="34"/>
      <c r="DA278" s="34"/>
      <c r="DB278" s="34"/>
      <c r="DC278" s="34"/>
      <c r="DD278" s="34"/>
      <c r="DE278" s="34"/>
      <c r="DF278" s="34"/>
      <c r="DG278" s="34"/>
      <c r="DH278" s="34"/>
      <c r="DI278" s="34"/>
      <c r="DJ278" s="34"/>
      <c r="DK278" s="34"/>
      <c r="DL278" s="34"/>
      <c r="DM278" s="34"/>
      <c r="DN278" s="34"/>
      <c r="DO278" s="34"/>
      <c r="DP278" s="34"/>
      <c r="DQ278" s="34"/>
      <c r="DR278" s="34"/>
      <c r="DS278" s="34"/>
      <c r="DT278" s="34"/>
      <c r="DU278" s="34"/>
    </row>
    <row r="279" spans="1:125" s="32" customFormat="1" x14ac:dyDescent="0.25">
      <c r="A279" s="40"/>
      <c r="B279" s="40"/>
      <c r="C279" s="40"/>
      <c r="D279" s="40"/>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4"/>
      <c r="CA279" s="34"/>
      <c r="CB279" s="34"/>
      <c r="CC279" s="34"/>
      <c r="CD279" s="34"/>
      <c r="CE279" s="34"/>
      <c r="CF279" s="34"/>
      <c r="CG279" s="34"/>
      <c r="CH279" s="34"/>
      <c r="CI279" s="34"/>
      <c r="CJ279" s="34"/>
      <c r="CK279" s="34"/>
      <c r="CL279" s="34"/>
      <c r="CM279" s="34"/>
      <c r="CN279" s="34"/>
      <c r="CO279" s="34"/>
      <c r="CP279" s="34"/>
      <c r="CQ279" s="34"/>
      <c r="CR279" s="34"/>
      <c r="CS279" s="34"/>
      <c r="CT279" s="34"/>
      <c r="CU279" s="34"/>
      <c r="CV279" s="34"/>
      <c r="CW279" s="34"/>
      <c r="CX279" s="34"/>
      <c r="CY279" s="34"/>
      <c r="CZ279" s="34"/>
      <c r="DA279" s="34"/>
      <c r="DB279" s="34"/>
      <c r="DC279" s="34"/>
      <c r="DD279" s="34"/>
      <c r="DE279" s="34"/>
      <c r="DF279" s="34"/>
      <c r="DG279" s="34"/>
      <c r="DH279" s="34"/>
      <c r="DI279" s="34"/>
      <c r="DJ279" s="34"/>
      <c r="DK279" s="34"/>
      <c r="DL279" s="34"/>
      <c r="DM279" s="34"/>
      <c r="DN279" s="34"/>
      <c r="DO279" s="34"/>
      <c r="DP279" s="34"/>
      <c r="DQ279" s="34"/>
      <c r="DR279" s="34"/>
      <c r="DS279" s="34"/>
      <c r="DT279" s="34"/>
      <c r="DU279" s="34"/>
    </row>
    <row r="280" spans="1:125" s="32" customFormat="1" x14ac:dyDescent="0.25">
      <c r="A280" s="40"/>
      <c r="B280" s="40"/>
      <c r="C280" s="40"/>
      <c r="D280" s="40"/>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4"/>
      <c r="BZ280" s="34"/>
      <c r="CA280" s="34"/>
      <c r="CB280" s="34"/>
      <c r="CC280" s="34"/>
      <c r="CD280" s="34"/>
      <c r="CE280" s="34"/>
      <c r="CF280" s="34"/>
      <c r="CG280" s="34"/>
      <c r="CH280" s="34"/>
      <c r="CI280" s="34"/>
      <c r="CJ280" s="34"/>
      <c r="CK280" s="34"/>
      <c r="CL280" s="34"/>
      <c r="CM280" s="34"/>
      <c r="CN280" s="34"/>
      <c r="CO280" s="34"/>
      <c r="CP280" s="34"/>
      <c r="CQ280" s="34"/>
      <c r="CR280" s="34"/>
      <c r="CS280" s="34"/>
      <c r="CT280" s="34"/>
      <c r="CU280" s="34"/>
      <c r="CV280" s="34"/>
      <c r="CW280" s="34"/>
      <c r="CX280" s="34"/>
      <c r="CY280" s="34"/>
      <c r="CZ280" s="34"/>
      <c r="DA280" s="34"/>
      <c r="DB280" s="34"/>
      <c r="DC280" s="34"/>
      <c r="DD280" s="34"/>
      <c r="DE280" s="34"/>
      <c r="DF280" s="34"/>
      <c r="DG280" s="34"/>
      <c r="DH280" s="34"/>
      <c r="DI280" s="34"/>
      <c r="DJ280" s="34"/>
      <c r="DK280" s="34"/>
      <c r="DL280" s="34"/>
      <c r="DM280" s="34"/>
      <c r="DN280" s="34"/>
      <c r="DO280" s="34"/>
      <c r="DP280" s="34"/>
      <c r="DQ280" s="34"/>
      <c r="DR280" s="34"/>
      <c r="DS280" s="34"/>
      <c r="DT280" s="34"/>
      <c r="DU280" s="34"/>
    </row>
    <row r="281" spans="1:125" s="32" customFormat="1" x14ac:dyDescent="0.25">
      <c r="A281" s="40"/>
      <c r="B281" s="40"/>
      <c r="C281" s="40"/>
      <c r="D281" s="40"/>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4"/>
      <c r="BZ281" s="34"/>
      <c r="CA281" s="34"/>
      <c r="CB281" s="34"/>
      <c r="CC281" s="34"/>
      <c r="CD281" s="34"/>
      <c r="CE281" s="34"/>
      <c r="CF281" s="34"/>
      <c r="CG281" s="34"/>
      <c r="CH281" s="34"/>
      <c r="CI281" s="34"/>
      <c r="CJ281" s="34"/>
      <c r="CK281" s="34"/>
      <c r="CL281" s="34"/>
      <c r="CM281" s="34"/>
      <c r="CN281" s="34"/>
      <c r="CO281" s="34"/>
      <c r="CP281" s="34"/>
      <c r="CQ281" s="34"/>
      <c r="CR281" s="34"/>
      <c r="CS281" s="34"/>
      <c r="CT281" s="34"/>
      <c r="CU281" s="34"/>
      <c r="CV281" s="34"/>
      <c r="CW281" s="34"/>
      <c r="CX281" s="34"/>
      <c r="CY281" s="34"/>
      <c r="CZ281" s="34"/>
      <c r="DA281" s="34"/>
      <c r="DB281" s="34"/>
      <c r="DC281" s="34"/>
      <c r="DD281" s="34"/>
      <c r="DE281" s="34"/>
      <c r="DF281" s="34"/>
      <c r="DG281" s="34"/>
      <c r="DH281" s="34"/>
      <c r="DI281" s="34"/>
      <c r="DJ281" s="34"/>
      <c r="DK281" s="34"/>
      <c r="DL281" s="34"/>
      <c r="DM281" s="34"/>
      <c r="DN281" s="34"/>
      <c r="DO281" s="34"/>
      <c r="DP281" s="34"/>
      <c r="DQ281" s="34"/>
      <c r="DR281" s="34"/>
      <c r="DS281" s="34"/>
      <c r="DT281" s="34"/>
      <c r="DU281" s="34"/>
    </row>
    <row r="282" spans="1:125" s="32" customFormat="1" x14ac:dyDescent="0.25">
      <c r="A282" s="40"/>
      <c r="B282" s="40"/>
      <c r="C282" s="40"/>
      <c r="D282" s="40"/>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34"/>
      <c r="CA282" s="34"/>
      <c r="CB282" s="34"/>
      <c r="CC282" s="34"/>
      <c r="CD282" s="34"/>
      <c r="CE282" s="34"/>
      <c r="CF282" s="34"/>
      <c r="CG282" s="34"/>
      <c r="CH282" s="34"/>
      <c r="CI282" s="34"/>
      <c r="CJ282" s="34"/>
      <c r="CK282" s="34"/>
      <c r="CL282" s="34"/>
      <c r="CM282" s="34"/>
      <c r="CN282" s="34"/>
      <c r="CO282" s="34"/>
      <c r="CP282" s="34"/>
      <c r="CQ282" s="34"/>
      <c r="CR282" s="34"/>
      <c r="CS282" s="34"/>
      <c r="CT282" s="34"/>
      <c r="CU282" s="34"/>
      <c r="CV282" s="34"/>
      <c r="CW282" s="34"/>
      <c r="CX282" s="34"/>
      <c r="CY282" s="34"/>
      <c r="CZ282" s="34"/>
      <c r="DA282" s="34"/>
      <c r="DB282" s="34"/>
      <c r="DC282" s="34"/>
      <c r="DD282" s="34"/>
      <c r="DE282" s="34"/>
      <c r="DF282" s="34"/>
      <c r="DG282" s="34"/>
      <c r="DH282" s="34"/>
      <c r="DI282" s="34"/>
      <c r="DJ282" s="34"/>
      <c r="DK282" s="34"/>
      <c r="DL282" s="34"/>
      <c r="DM282" s="34"/>
      <c r="DN282" s="34"/>
      <c r="DO282" s="34"/>
      <c r="DP282" s="34"/>
      <c r="DQ282" s="34"/>
      <c r="DR282" s="34"/>
      <c r="DS282" s="34"/>
      <c r="DT282" s="34"/>
      <c r="DU282" s="34"/>
    </row>
    <row r="283" spans="1:125" s="32" customFormat="1" x14ac:dyDescent="0.25">
      <c r="A283" s="40"/>
      <c r="B283" s="40"/>
      <c r="C283" s="40"/>
      <c r="D283" s="40"/>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c r="BG283" s="34"/>
      <c r="BH283" s="34"/>
      <c r="BI283" s="34"/>
      <c r="BJ283" s="34"/>
      <c r="BK283" s="34"/>
      <c r="BL283" s="34"/>
      <c r="BM283" s="34"/>
      <c r="BN283" s="34"/>
      <c r="BO283" s="34"/>
      <c r="BP283" s="34"/>
      <c r="BQ283" s="34"/>
      <c r="BR283" s="34"/>
      <c r="BS283" s="34"/>
      <c r="BT283" s="34"/>
      <c r="BU283" s="34"/>
      <c r="BV283" s="34"/>
      <c r="BW283" s="34"/>
      <c r="BX283" s="34"/>
      <c r="BY283" s="34"/>
      <c r="BZ283" s="34"/>
      <c r="CA283" s="34"/>
      <c r="CB283" s="34"/>
      <c r="CC283" s="34"/>
      <c r="CD283" s="34"/>
      <c r="CE283" s="34"/>
      <c r="CF283" s="34"/>
      <c r="CG283" s="34"/>
      <c r="CH283" s="34"/>
      <c r="CI283" s="34"/>
      <c r="CJ283" s="34"/>
      <c r="CK283" s="34"/>
      <c r="CL283" s="34"/>
      <c r="CM283" s="34"/>
      <c r="CN283" s="34"/>
      <c r="CO283" s="34"/>
      <c r="CP283" s="34"/>
      <c r="CQ283" s="34"/>
      <c r="CR283" s="34"/>
      <c r="CS283" s="34"/>
      <c r="CT283" s="34"/>
      <c r="CU283" s="34"/>
      <c r="CV283" s="34"/>
      <c r="CW283" s="34"/>
      <c r="CX283" s="34"/>
      <c r="CY283" s="34"/>
      <c r="CZ283" s="34"/>
      <c r="DA283" s="34"/>
      <c r="DB283" s="34"/>
      <c r="DC283" s="34"/>
      <c r="DD283" s="34"/>
      <c r="DE283" s="34"/>
      <c r="DF283" s="34"/>
      <c r="DG283" s="34"/>
      <c r="DH283" s="34"/>
      <c r="DI283" s="34"/>
      <c r="DJ283" s="34"/>
      <c r="DK283" s="34"/>
      <c r="DL283" s="34"/>
      <c r="DM283" s="34"/>
      <c r="DN283" s="34"/>
      <c r="DO283" s="34"/>
      <c r="DP283" s="34"/>
      <c r="DQ283" s="34"/>
      <c r="DR283" s="34"/>
      <c r="DS283" s="34"/>
      <c r="DT283" s="34"/>
      <c r="DU283" s="34"/>
    </row>
    <row r="284" spans="1:125" s="32" customFormat="1" x14ac:dyDescent="0.25">
      <c r="A284" s="40"/>
      <c r="B284" s="40"/>
      <c r="C284" s="40"/>
      <c r="D284" s="40"/>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c r="BG284" s="34"/>
      <c r="BH284" s="34"/>
      <c r="BI284" s="34"/>
      <c r="BJ284" s="34"/>
      <c r="BK284" s="34"/>
      <c r="BL284" s="34"/>
      <c r="BM284" s="34"/>
      <c r="BN284" s="34"/>
      <c r="BO284" s="34"/>
      <c r="BP284" s="34"/>
      <c r="BQ284" s="34"/>
      <c r="BR284" s="34"/>
      <c r="BS284" s="34"/>
      <c r="BT284" s="34"/>
      <c r="BU284" s="34"/>
      <c r="BV284" s="34"/>
      <c r="BW284" s="34"/>
      <c r="BX284" s="34"/>
      <c r="BY284" s="34"/>
      <c r="BZ284" s="34"/>
      <c r="CA284" s="34"/>
      <c r="CB284" s="34"/>
      <c r="CC284" s="34"/>
      <c r="CD284" s="34"/>
      <c r="CE284" s="34"/>
      <c r="CF284" s="34"/>
      <c r="CG284" s="34"/>
      <c r="CH284" s="34"/>
      <c r="CI284" s="34"/>
      <c r="CJ284" s="34"/>
      <c r="CK284" s="34"/>
      <c r="CL284" s="34"/>
      <c r="CM284" s="34"/>
      <c r="CN284" s="34"/>
      <c r="CO284" s="34"/>
      <c r="CP284" s="34"/>
      <c r="CQ284" s="34"/>
      <c r="CR284" s="34"/>
      <c r="CS284" s="34"/>
      <c r="CT284" s="34"/>
      <c r="CU284" s="34"/>
      <c r="CV284" s="34"/>
      <c r="CW284" s="34"/>
      <c r="CX284" s="34"/>
      <c r="CY284" s="34"/>
      <c r="CZ284" s="34"/>
      <c r="DA284" s="34"/>
      <c r="DB284" s="34"/>
      <c r="DC284" s="34"/>
      <c r="DD284" s="34"/>
      <c r="DE284" s="34"/>
      <c r="DF284" s="34"/>
      <c r="DG284" s="34"/>
      <c r="DH284" s="34"/>
      <c r="DI284" s="34"/>
      <c r="DJ284" s="34"/>
      <c r="DK284" s="34"/>
      <c r="DL284" s="34"/>
      <c r="DM284" s="34"/>
      <c r="DN284" s="34"/>
      <c r="DO284" s="34"/>
      <c r="DP284" s="34"/>
      <c r="DQ284" s="34"/>
      <c r="DR284" s="34"/>
      <c r="DS284" s="34"/>
      <c r="DT284" s="34"/>
      <c r="DU284" s="34"/>
    </row>
    <row r="285" spans="1:125" s="32" customFormat="1" x14ac:dyDescent="0.25">
      <c r="A285" s="40"/>
      <c r="B285" s="40"/>
      <c r="C285" s="40"/>
      <c r="D285" s="40"/>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c r="BG285" s="34"/>
      <c r="BH285" s="34"/>
      <c r="BI285" s="34"/>
      <c r="BJ285" s="34"/>
      <c r="BK285" s="34"/>
      <c r="BL285" s="34"/>
      <c r="BM285" s="34"/>
      <c r="BN285" s="34"/>
      <c r="BO285" s="34"/>
      <c r="BP285" s="34"/>
      <c r="BQ285" s="34"/>
      <c r="BR285" s="34"/>
      <c r="BS285" s="34"/>
      <c r="BT285" s="34"/>
      <c r="BU285" s="34"/>
      <c r="BV285" s="34"/>
      <c r="BW285" s="34"/>
      <c r="BX285" s="34"/>
      <c r="BY285" s="34"/>
      <c r="BZ285" s="34"/>
      <c r="CA285" s="34"/>
      <c r="CB285" s="34"/>
      <c r="CC285" s="34"/>
      <c r="CD285" s="34"/>
      <c r="CE285" s="34"/>
      <c r="CF285" s="34"/>
      <c r="CG285" s="34"/>
      <c r="CH285" s="34"/>
      <c r="CI285" s="34"/>
      <c r="CJ285" s="34"/>
      <c r="CK285" s="34"/>
      <c r="CL285" s="34"/>
      <c r="CM285" s="34"/>
      <c r="CN285" s="34"/>
      <c r="CO285" s="34"/>
      <c r="CP285" s="34"/>
      <c r="CQ285" s="34"/>
      <c r="CR285" s="34"/>
      <c r="CS285" s="34"/>
      <c r="CT285" s="34"/>
      <c r="CU285" s="34"/>
      <c r="CV285" s="34"/>
      <c r="CW285" s="34"/>
      <c r="CX285" s="34"/>
      <c r="CY285" s="34"/>
      <c r="CZ285" s="34"/>
      <c r="DA285" s="34"/>
      <c r="DB285" s="34"/>
      <c r="DC285" s="34"/>
      <c r="DD285" s="34"/>
      <c r="DE285" s="34"/>
      <c r="DF285" s="34"/>
      <c r="DG285" s="34"/>
      <c r="DH285" s="34"/>
      <c r="DI285" s="34"/>
      <c r="DJ285" s="34"/>
      <c r="DK285" s="34"/>
      <c r="DL285" s="34"/>
      <c r="DM285" s="34"/>
      <c r="DN285" s="34"/>
      <c r="DO285" s="34"/>
      <c r="DP285" s="34"/>
      <c r="DQ285" s="34"/>
      <c r="DR285" s="34"/>
      <c r="DS285" s="34"/>
      <c r="DT285" s="34"/>
      <c r="DU285" s="34"/>
    </row>
    <row r="286" spans="1:125" s="32" customFormat="1" x14ac:dyDescent="0.25">
      <c r="A286" s="40"/>
      <c r="B286" s="40"/>
      <c r="C286" s="40"/>
      <c r="D286" s="40"/>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34"/>
      <c r="CC286" s="34"/>
      <c r="CD286" s="34"/>
      <c r="CE286" s="34"/>
      <c r="CF286" s="34"/>
      <c r="CG286" s="34"/>
      <c r="CH286" s="34"/>
      <c r="CI286" s="34"/>
      <c r="CJ286" s="34"/>
      <c r="CK286" s="34"/>
      <c r="CL286" s="34"/>
      <c r="CM286" s="34"/>
      <c r="CN286" s="34"/>
      <c r="CO286" s="34"/>
      <c r="CP286" s="34"/>
      <c r="CQ286" s="34"/>
      <c r="CR286" s="34"/>
      <c r="CS286" s="34"/>
      <c r="CT286" s="34"/>
      <c r="CU286" s="34"/>
      <c r="CV286" s="34"/>
      <c r="CW286" s="34"/>
      <c r="CX286" s="34"/>
      <c r="CY286" s="34"/>
      <c r="CZ286" s="34"/>
      <c r="DA286" s="34"/>
      <c r="DB286" s="34"/>
      <c r="DC286" s="34"/>
      <c r="DD286" s="34"/>
      <c r="DE286" s="34"/>
      <c r="DF286" s="34"/>
      <c r="DG286" s="34"/>
      <c r="DH286" s="34"/>
      <c r="DI286" s="34"/>
      <c r="DJ286" s="34"/>
      <c r="DK286" s="34"/>
      <c r="DL286" s="34"/>
      <c r="DM286" s="34"/>
      <c r="DN286" s="34"/>
      <c r="DO286" s="34"/>
      <c r="DP286" s="34"/>
      <c r="DQ286" s="34"/>
      <c r="DR286" s="34"/>
      <c r="DS286" s="34"/>
      <c r="DT286" s="34"/>
      <c r="DU286" s="34"/>
    </row>
    <row r="287" spans="1:125" s="32" customFormat="1" x14ac:dyDescent="0.25">
      <c r="A287" s="40"/>
      <c r="B287" s="40"/>
      <c r="C287" s="40"/>
      <c r="D287" s="40"/>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c r="BG287" s="34"/>
      <c r="BH287" s="34"/>
      <c r="BI287" s="34"/>
      <c r="BJ287" s="34"/>
      <c r="BK287" s="34"/>
      <c r="BL287" s="34"/>
      <c r="BM287" s="34"/>
      <c r="BN287" s="34"/>
      <c r="BO287" s="34"/>
      <c r="BP287" s="34"/>
      <c r="BQ287" s="34"/>
      <c r="BR287" s="34"/>
      <c r="BS287" s="34"/>
      <c r="BT287" s="34"/>
      <c r="BU287" s="34"/>
      <c r="BV287" s="34"/>
      <c r="BW287" s="34"/>
      <c r="BX287" s="34"/>
      <c r="BY287" s="34"/>
      <c r="BZ287" s="34"/>
      <c r="CA287" s="34"/>
      <c r="CB287" s="34"/>
      <c r="CC287" s="34"/>
      <c r="CD287" s="34"/>
      <c r="CE287" s="34"/>
      <c r="CF287" s="34"/>
      <c r="CG287" s="34"/>
      <c r="CH287" s="34"/>
      <c r="CI287" s="34"/>
      <c r="CJ287" s="34"/>
      <c r="CK287" s="34"/>
      <c r="CL287" s="34"/>
      <c r="CM287" s="34"/>
      <c r="CN287" s="34"/>
      <c r="CO287" s="34"/>
      <c r="CP287" s="34"/>
      <c r="CQ287" s="34"/>
      <c r="CR287" s="34"/>
      <c r="CS287" s="34"/>
      <c r="CT287" s="34"/>
      <c r="CU287" s="34"/>
      <c r="CV287" s="34"/>
      <c r="CW287" s="34"/>
      <c r="CX287" s="34"/>
      <c r="CY287" s="34"/>
      <c r="CZ287" s="34"/>
      <c r="DA287" s="34"/>
      <c r="DB287" s="34"/>
      <c r="DC287" s="34"/>
      <c r="DD287" s="34"/>
      <c r="DE287" s="34"/>
      <c r="DF287" s="34"/>
      <c r="DG287" s="34"/>
      <c r="DH287" s="34"/>
      <c r="DI287" s="34"/>
      <c r="DJ287" s="34"/>
      <c r="DK287" s="34"/>
      <c r="DL287" s="34"/>
      <c r="DM287" s="34"/>
      <c r="DN287" s="34"/>
      <c r="DO287" s="34"/>
      <c r="DP287" s="34"/>
      <c r="DQ287" s="34"/>
      <c r="DR287" s="34"/>
      <c r="DS287" s="34"/>
      <c r="DT287" s="34"/>
      <c r="DU287" s="34"/>
    </row>
    <row r="288" spans="1:125" s="32" customFormat="1" x14ac:dyDescent="0.25">
      <c r="A288" s="40"/>
      <c r="B288" s="40"/>
      <c r="C288" s="40"/>
      <c r="D288" s="40"/>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34"/>
      <c r="CC288" s="34"/>
      <c r="CD288" s="34"/>
      <c r="CE288" s="34"/>
      <c r="CF288" s="34"/>
      <c r="CG288" s="34"/>
      <c r="CH288" s="34"/>
      <c r="CI288" s="34"/>
      <c r="CJ288" s="34"/>
      <c r="CK288" s="34"/>
      <c r="CL288" s="34"/>
      <c r="CM288" s="34"/>
      <c r="CN288" s="34"/>
      <c r="CO288" s="34"/>
      <c r="CP288" s="34"/>
      <c r="CQ288" s="34"/>
      <c r="CR288" s="34"/>
      <c r="CS288" s="34"/>
      <c r="CT288" s="34"/>
      <c r="CU288" s="34"/>
      <c r="CV288" s="34"/>
      <c r="CW288" s="34"/>
      <c r="CX288" s="34"/>
      <c r="CY288" s="34"/>
      <c r="CZ288" s="34"/>
      <c r="DA288" s="34"/>
      <c r="DB288" s="34"/>
      <c r="DC288" s="34"/>
      <c r="DD288" s="34"/>
      <c r="DE288" s="34"/>
      <c r="DF288" s="34"/>
      <c r="DG288" s="34"/>
      <c r="DH288" s="34"/>
      <c r="DI288" s="34"/>
      <c r="DJ288" s="34"/>
      <c r="DK288" s="34"/>
      <c r="DL288" s="34"/>
      <c r="DM288" s="34"/>
      <c r="DN288" s="34"/>
      <c r="DO288" s="34"/>
      <c r="DP288" s="34"/>
      <c r="DQ288" s="34"/>
      <c r="DR288" s="34"/>
      <c r="DS288" s="34"/>
      <c r="DT288" s="34"/>
      <c r="DU288" s="34"/>
    </row>
    <row r="289" spans="1:125" s="32" customFormat="1" x14ac:dyDescent="0.25">
      <c r="A289" s="40"/>
      <c r="B289" s="40"/>
      <c r="C289" s="40"/>
      <c r="D289" s="40"/>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34"/>
      <c r="CC289" s="34"/>
      <c r="CD289" s="34"/>
      <c r="CE289" s="34"/>
      <c r="CF289" s="34"/>
      <c r="CG289" s="34"/>
      <c r="CH289" s="34"/>
      <c r="CI289" s="34"/>
      <c r="CJ289" s="34"/>
      <c r="CK289" s="34"/>
      <c r="CL289" s="34"/>
      <c r="CM289" s="34"/>
      <c r="CN289" s="34"/>
      <c r="CO289" s="34"/>
      <c r="CP289" s="34"/>
      <c r="CQ289" s="34"/>
      <c r="CR289" s="34"/>
      <c r="CS289" s="34"/>
      <c r="CT289" s="34"/>
      <c r="CU289" s="34"/>
      <c r="CV289" s="34"/>
      <c r="CW289" s="34"/>
      <c r="CX289" s="34"/>
      <c r="CY289" s="34"/>
      <c r="CZ289" s="34"/>
      <c r="DA289" s="34"/>
      <c r="DB289" s="34"/>
      <c r="DC289" s="34"/>
      <c r="DD289" s="34"/>
      <c r="DE289" s="34"/>
      <c r="DF289" s="34"/>
      <c r="DG289" s="34"/>
      <c r="DH289" s="34"/>
      <c r="DI289" s="34"/>
      <c r="DJ289" s="34"/>
      <c r="DK289" s="34"/>
      <c r="DL289" s="34"/>
      <c r="DM289" s="34"/>
      <c r="DN289" s="34"/>
      <c r="DO289" s="34"/>
      <c r="DP289" s="34"/>
      <c r="DQ289" s="34"/>
      <c r="DR289" s="34"/>
      <c r="DS289" s="34"/>
      <c r="DT289" s="34"/>
      <c r="DU289" s="34"/>
    </row>
    <row r="290" spans="1:125" s="32" customFormat="1" x14ac:dyDescent="0.25">
      <c r="A290" s="40"/>
      <c r="B290" s="40"/>
      <c r="C290" s="40"/>
      <c r="D290" s="40"/>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34"/>
      <c r="DJ290" s="34"/>
      <c r="DK290" s="34"/>
      <c r="DL290" s="34"/>
      <c r="DM290" s="34"/>
      <c r="DN290" s="34"/>
      <c r="DO290" s="34"/>
      <c r="DP290" s="34"/>
      <c r="DQ290" s="34"/>
      <c r="DR290" s="34"/>
      <c r="DS290" s="34"/>
      <c r="DT290" s="34"/>
      <c r="DU290" s="34"/>
    </row>
    <row r="291" spans="1:125" s="32" customFormat="1" x14ac:dyDescent="0.25">
      <c r="A291" s="40"/>
      <c r="B291" s="40"/>
      <c r="C291" s="40"/>
      <c r="D291" s="40"/>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4"/>
      <c r="CC291" s="34"/>
      <c r="CD291" s="34"/>
      <c r="CE291" s="34"/>
      <c r="CF291" s="34"/>
      <c r="CG291" s="34"/>
      <c r="CH291" s="34"/>
      <c r="CI291" s="34"/>
      <c r="CJ291" s="34"/>
      <c r="CK291" s="34"/>
      <c r="CL291" s="34"/>
      <c r="CM291" s="34"/>
      <c r="CN291" s="34"/>
      <c r="CO291" s="34"/>
      <c r="CP291" s="34"/>
      <c r="CQ291" s="34"/>
      <c r="CR291" s="34"/>
      <c r="CS291" s="34"/>
      <c r="CT291" s="34"/>
      <c r="CU291" s="34"/>
      <c r="CV291" s="34"/>
      <c r="CW291" s="34"/>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34"/>
      <c r="DU291" s="34"/>
    </row>
    <row r="292" spans="1:125" s="32" customFormat="1" x14ac:dyDescent="0.25">
      <c r="A292" s="40"/>
      <c r="B292" s="40"/>
      <c r="C292" s="40"/>
      <c r="D292" s="40"/>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4"/>
    </row>
    <row r="293" spans="1:125" s="32" customFormat="1" x14ac:dyDescent="0.25">
      <c r="A293" s="40"/>
      <c r="B293" s="40"/>
      <c r="C293" s="40"/>
      <c r="D293" s="40"/>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c r="BG293" s="34"/>
      <c r="BH293" s="34"/>
      <c r="BI293" s="34"/>
      <c r="BJ293" s="34"/>
      <c r="BK293" s="34"/>
      <c r="BL293" s="34"/>
      <c r="BM293" s="34"/>
      <c r="BN293" s="34"/>
      <c r="BO293" s="34"/>
      <c r="BP293" s="34"/>
      <c r="BQ293" s="34"/>
      <c r="BR293" s="34"/>
      <c r="BS293" s="34"/>
      <c r="BT293" s="34"/>
      <c r="BU293" s="34"/>
      <c r="BV293" s="34"/>
      <c r="BW293" s="34"/>
      <c r="BX293" s="34"/>
      <c r="BY293" s="34"/>
      <c r="BZ293" s="34"/>
      <c r="CA293" s="34"/>
      <c r="CB293" s="34"/>
      <c r="CC293" s="34"/>
      <c r="CD293" s="34"/>
      <c r="CE293" s="34"/>
      <c r="CF293" s="34"/>
      <c r="CG293" s="34"/>
      <c r="CH293" s="34"/>
      <c r="CI293" s="34"/>
      <c r="CJ293" s="34"/>
      <c r="CK293" s="34"/>
      <c r="CL293" s="34"/>
      <c r="CM293" s="34"/>
      <c r="CN293" s="34"/>
      <c r="CO293" s="34"/>
      <c r="CP293" s="34"/>
      <c r="CQ293" s="34"/>
      <c r="CR293" s="34"/>
      <c r="CS293" s="34"/>
      <c r="CT293" s="34"/>
      <c r="CU293" s="34"/>
      <c r="CV293" s="34"/>
      <c r="CW293" s="34"/>
      <c r="CX293" s="34"/>
      <c r="CY293" s="34"/>
      <c r="CZ293" s="34"/>
      <c r="DA293" s="34"/>
      <c r="DB293" s="34"/>
      <c r="DC293" s="34"/>
      <c r="DD293" s="34"/>
      <c r="DE293" s="34"/>
      <c r="DF293" s="34"/>
      <c r="DG293" s="34"/>
      <c r="DH293" s="34"/>
      <c r="DI293" s="34"/>
      <c r="DJ293" s="34"/>
      <c r="DK293" s="34"/>
      <c r="DL293" s="34"/>
      <c r="DM293" s="34"/>
      <c r="DN293" s="34"/>
      <c r="DO293" s="34"/>
      <c r="DP293" s="34"/>
      <c r="DQ293" s="34"/>
      <c r="DR293" s="34"/>
      <c r="DS293" s="34"/>
      <c r="DT293" s="34"/>
      <c r="DU293" s="34"/>
    </row>
    <row r="294" spans="1:125" s="32" customFormat="1" x14ac:dyDescent="0.25">
      <c r="A294" s="40"/>
      <c r="B294" s="40"/>
      <c r="C294" s="40"/>
      <c r="D294" s="40"/>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c r="BG294" s="34"/>
      <c r="BH294" s="34"/>
      <c r="BI294" s="34"/>
      <c r="BJ294" s="34"/>
      <c r="BK294" s="34"/>
      <c r="BL294" s="34"/>
      <c r="BM294" s="34"/>
      <c r="BN294" s="34"/>
      <c r="BO294" s="34"/>
      <c r="BP294" s="34"/>
      <c r="BQ294" s="34"/>
      <c r="BR294" s="34"/>
      <c r="BS294" s="34"/>
      <c r="BT294" s="34"/>
      <c r="BU294" s="34"/>
      <c r="BV294" s="34"/>
      <c r="BW294" s="34"/>
      <c r="BX294" s="34"/>
      <c r="BY294" s="34"/>
      <c r="BZ294" s="34"/>
      <c r="CA294" s="34"/>
      <c r="CB294" s="34"/>
      <c r="CC294" s="34"/>
      <c r="CD294" s="34"/>
      <c r="CE294" s="34"/>
      <c r="CF294" s="34"/>
      <c r="CG294" s="34"/>
      <c r="CH294" s="34"/>
      <c r="CI294" s="34"/>
      <c r="CJ294" s="34"/>
      <c r="CK294" s="34"/>
      <c r="CL294" s="34"/>
      <c r="CM294" s="34"/>
      <c r="CN294" s="34"/>
      <c r="CO294" s="34"/>
      <c r="CP294" s="34"/>
      <c r="CQ294" s="34"/>
      <c r="CR294" s="34"/>
      <c r="CS294" s="34"/>
      <c r="CT294" s="34"/>
      <c r="CU294" s="34"/>
      <c r="CV294" s="34"/>
      <c r="CW294" s="34"/>
      <c r="CX294" s="34"/>
      <c r="CY294" s="34"/>
      <c r="CZ294" s="34"/>
      <c r="DA294" s="34"/>
      <c r="DB294" s="34"/>
      <c r="DC294" s="34"/>
      <c r="DD294" s="34"/>
      <c r="DE294" s="34"/>
      <c r="DF294" s="34"/>
      <c r="DG294" s="34"/>
      <c r="DH294" s="34"/>
      <c r="DI294" s="34"/>
      <c r="DJ294" s="34"/>
      <c r="DK294" s="34"/>
      <c r="DL294" s="34"/>
      <c r="DM294" s="34"/>
      <c r="DN294" s="34"/>
      <c r="DO294" s="34"/>
      <c r="DP294" s="34"/>
      <c r="DQ294" s="34"/>
      <c r="DR294" s="34"/>
      <c r="DS294" s="34"/>
      <c r="DT294" s="34"/>
      <c r="DU294" s="34"/>
    </row>
    <row r="295" spans="1:125" s="32" customFormat="1" x14ac:dyDescent="0.25">
      <c r="A295" s="40"/>
      <c r="B295" s="40"/>
      <c r="C295" s="40"/>
      <c r="D295" s="40"/>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c r="BG295" s="34"/>
      <c r="BH295" s="34"/>
      <c r="BI295" s="34"/>
      <c r="BJ295" s="34"/>
      <c r="BK295" s="34"/>
      <c r="BL295" s="34"/>
      <c r="BM295" s="34"/>
      <c r="BN295" s="34"/>
      <c r="BO295" s="34"/>
      <c r="BP295" s="34"/>
      <c r="BQ295" s="34"/>
      <c r="BR295" s="34"/>
      <c r="BS295" s="34"/>
      <c r="BT295" s="34"/>
      <c r="BU295" s="34"/>
      <c r="BV295" s="34"/>
      <c r="BW295" s="34"/>
      <c r="BX295" s="34"/>
      <c r="BY295" s="34"/>
      <c r="BZ295" s="34"/>
      <c r="CA295" s="34"/>
      <c r="CB295" s="34"/>
      <c r="CC295" s="34"/>
      <c r="CD295" s="34"/>
      <c r="CE295" s="34"/>
      <c r="CF295" s="34"/>
      <c r="CG295" s="34"/>
      <c r="CH295" s="34"/>
      <c r="CI295" s="34"/>
      <c r="CJ295" s="34"/>
      <c r="CK295" s="34"/>
      <c r="CL295" s="34"/>
      <c r="CM295" s="34"/>
      <c r="CN295" s="34"/>
      <c r="CO295" s="34"/>
      <c r="CP295" s="34"/>
      <c r="CQ295" s="34"/>
      <c r="CR295" s="34"/>
      <c r="CS295" s="34"/>
      <c r="CT295" s="34"/>
      <c r="CU295" s="34"/>
      <c r="CV295" s="34"/>
      <c r="CW295" s="34"/>
      <c r="CX295" s="34"/>
      <c r="CY295" s="34"/>
      <c r="CZ295" s="34"/>
      <c r="DA295" s="34"/>
      <c r="DB295" s="34"/>
      <c r="DC295" s="34"/>
      <c r="DD295" s="34"/>
      <c r="DE295" s="34"/>
      <c r="DF295" s="34"/>
      <c r="DG295" s="34"/>
      <c r="DH295" s="34"/>
      <c r="DI295" s="34"/>
      <c r="DJ295" s="34"/>
      <c r="DK295" s="34"/>
      <c r="DL295" s="34"/>
      <c r="DM295" s="34"/>
      <c r="DN295" s="34"/>
      <c r="DO295" s="34"/>
      <c r="DP295" s="34"/>
      <c r="DQ295" s="34"/>
      <c r="DR295" s="34"/>
      <c r="DS295" s="34"/>
      <c r="DT295" s="34"/>
      <c r="DU295" s="34"/>
    </row>
    <row r="296" spans="1:125" s="32" customFormat="1" x14ac:dyDescent="0.25">
      <c r="A296" s="40"/>
      <c r="B296" s="40"/>
      <c r="C296" s="40"/>
      <c r="D296" s="40"/>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34"/>
      <c r="CA296" s="34"/>
      <c r="CB296" s="34"/>
      <c r="CC296" s="34"/>
      <c r="CD296" s="34"/>
      <c r="CE296" s="34"/>
      <c r="CF296" s="34"/>
      <c r="CG296" s="34"/>
      <c r="CH296" s="34"/>
      <c r="CI296" s="34"/>
      <c r="CJ296" s="34"/>
      <c r="CK296" s="34"/>
      <c r="CL296" s="34"/>
      <c r="CM296" s="34"/>
      <c r="CN296" s="34"/>
      <c r="CO296" s="34"/>
      <c r="CP296" s="34"/>
      <c r="CQ296" s="34"/>
      <c r="CR296" s="34"/>
      <c r="CS296" s="34"/>
      <c r="CT296" s="34"/>
      <c r="CU296" s="34"/>
      <c r="CV296" s="34"/>
      <c r="CW296" s="34"/>
      <c r="CX296" s="34"/>
      <c r="CY296" s="34"/>
      <c r="CZ296" s="34"/>
      <c r="DA296" s="34"/>
      <c r="DB296" s="34"/>
      <c r="DC296" s="34"/>
      <c r="DD296" s="34"/>
      <c r="DE296" s="34"/>
      <c r="DF296" s="34"/>
      <c r="DG296" s="34"/>
      <c r="DH296" s="34"/>
      <c r="DI296" s="34"/>
      <c r="DJ296" s="34"/>
      <c r="DK296" s="34"/>
      <c r="DL296" s="34"/>
      <c r="DM296" s="34"/>
      <c r="DN296" s="34"/>
      <c r="DO296" s="34"/>
      <c r="DP296" s="34"/>
      <c r="DQ296" s="34"/>
      <c r="DR296" s="34"/>
      <c r="DS296" s="34"/>
      <c r="DT296" s="34"/>
      <c r="DU296" s="34"/>
    </row>
    <row r="297" spans="1:125" s="32" customFormat="1" x14ac:dyDescent="0.25">
      <c r="A297" s="40"/>
      <c r="B297" s="40"/>
      <c r="C297" s="40"/>
      <c r="D297" s="40"/>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34"/>
      <c r="CA297" s="34"/>
      <c r="CB297" s="34"/>
      <c r="CC297" s="34"/>
      <c r="CD297" s="34"/>
      <c r="CE297" s="34"/>
      <c r="CF297" s="34"/>
      <c r="CG297" s="34"/>
      <c r="CH297" s="34"/>
      <c r="CI297" s="34"/>
      <c r="CJ297" s="34"/>
      <c r="CK297" s="34"/>
      <c r="CL297" s="34"/>
      <c r="CM297" s="34"/>
      <c r="CN297" s="34"/>
      <c r="CO297" s="34"/>
      <c r="CP297" s="34"/>
      <c r="CQ297" s="34"/>
      <c r="CR297" s="34"/>
      <c r="CS297" s="34"/>
      <c r="CT297" s="34"/>
      <c r="CU297" s="34"/>
      <c r="CV297" s="34"/>
      <c r="CW297" s="34"/>
      <c r="CX297" s="34"/>
      <c r="CY297" s="34"/>
      <c r="CZ297" s="34"/>
      <c r="DA297" s="34"/>
      <c r="DB297" s="34"/>
      <c r="DC297" s="34"/>
      <c r="DD297" s="34"/>
      <c r="DE297" s="34"/>
      <c r="DF297" s="34"/>
      <c r="DG297" s="34"/>
      <c r="DH297" s="34"/>
      <c r="DI297" s="34"/>
      <c r="DJ297" s="34"/>
      <c r="DK297" s="34"/>
      <c r="DL297" s="34"/>
      <c r="DM297" s="34"/>
      <c r="DN297" s="34"/>
      <c r="DO297" s="34"/>
      <c r="DP297" s="34"/>
      <c r="DQ297" s="34"/>
      <c r="DR297" s="34"/>
      <c r="DS297" s="34"/>
      <c r="DT297" s="34"/>
      <c r="DU297" s="34"/>
    </row>
    <row r="298" spans="1:125" s="32" customFormat="1" x14ac:dyDescent="0.25">
      <c r="A298" s="40"/>
      <c r="B298" s="40"/>
      <c r="C298" s="40"/>
      <c r="D298" s="40"/>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c r="BG298" s="34"/>
      <c r="BH298" s="34"/>
      <c r="BI298" s="34"/>
      <c r="BJ298" s="34"/>
      <c r="BK298" s="34"/>
      <c r="BL298" s="34"/>
      <c r="BM298" s="34"/>
      <c r="BN298" s="34"/>
      <c r="BO298" s="34"/>
      <c r="BP298" s="34"/>
      <c r="BQ298" s="34"/>
      <c r="BR298" s="34"/>
      <c r="BS298" s="34"/>
      <c r="BT298" s="34"/>
      <c r="BU298" s="34"/>
      <c r="BV298" s="34"/>
      <c r="BW298" s="34"/>
      <c r="BX298" s="34"/>
      <c r="BY298" s="34"/>
      <c r="BZ298" s="34"/>
      <c r="CA298" s="34"/>
      <c r="CB298" s="34"/>
      <c r="CC298" s="34"/>
      <c r="CD298" s="34"/>
      <c r="CE298" s="34"/>
      <c r="CF298" s="34"/>
      <c r="CG298" s="34"/>
      <c r="CH298" s="34"/>
      <c r="CI298" s="34"/>
      <c r="CJ298" s="34"/>
      <c r="CK298" s="34"/>
      <c r="CL298" s="34"/>
      <c r="CM298" s="34"/>
      <c r="CN298" s="34"/>
      <c r="CO298" s="34"/>
      <c r="CP298" s="34"/>
      <c r="CQ298" s="34"/>
      <c r="CR298" s="34"/>
      <c r="CS298" s="34"/>
      <c r="CT298" s="34"/>
      <c r="CU298" s="34"/>
      <c r="CV298" s="34"/>
      <c r="CW298" s="34"/>
      <c r="CX298" s="34"/>
      <c r="CY298" s="34"/>
      <c r="CZ298" s="34"/>
      <c r="DA298" s="34"/>
      <c r="DB298" s="34"/>
      <c r="DC298" s="34"/>
      <c r="DD298" s="34"/>
      <c r="DE298" s="34"/>
      <c r="DF298" s="34"/>
      <c r="DG298" s="34"/>
      <c r="DH298" s="34"/>
      <c r="DI298" s="34"/>
      <c r="DJ298" s="34"/>
      <c r="DK298" s="34"/>
      <c r="DL298" s="34"/>
      <c r="DM298" s="34"/>
      <c r="DN298" s="34"/>
      <c r="DO298" s="34"/>
      <c r="DP298" s="34"/>
      <c r="DQ298" s="34"/>
      <c r="DR298" s="34"/>
      <c r="DS298" s="34"/>
      <c r="DT298" s="34"/>
      <c r="DU298" s="34"/>
    </row>
    <row r="299" spans="1:125" s="32" customFormat="1" x14ac:dyDescent="0.25">
      <c r="A299" s="40"/>
      <c r="B299" s="40"/>
      <c r="C299" s="40"/>
      <c r="D299" s="40"/>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c r="BG299" s="34"/>
      <c r="BH299" s="34"/>
      <c r="BI299" s="34"/>
      <c r="BJ299" s="34"/>
      <c r="BK299" s="34"/>
      <c r="BL299" s="34"/>
      <c r="BM299" s="34"/>
      <c r="BN299" s="34"/>
      <c r="BO299" s="34"/>
      <c r="BP299" s="34"/>
      <c r="BQ299" s="34"/>
      <c r="BR299" s="34"/>
      <c r="BS299" s="34"/>
      <c r="BT299" s="34"/>
      <c r="BU299" s="34"/>
      <c r="BV299" s="34"/>
      <c r="BW299" s="34"/>
      <c r="BX299" s="34"/>
      <c r="BY299" s="34"/>
      <c r="BZ299" s="34"/>
      <c r="CA299" s="34"/>
      <c r="CB299" s="34"/>
      <c r="CC299" s="34"/>
      <c r="CD299" s="34"/>
      <c r="CE299" s="34"/>
      <c r="CF299" s="34"/>
      <c r="CG299" s="34"/>
      <c r="CH299" s="34"/>
      <c r="CI299" s="34"/>
      <c r="CJ299" s="34"/>
      <c r="CK299" s="34"/>
      <c r="CL299" s="34"/>
      <c r="CM299" s="34"/>
      <c r="CN299" s="34"/>
      <c r="CO299" s="34"/>
      <c r="CP299" s="34"/>
      <c r="CQ299" s="34"/>
      <c r="CR299" s="34"/>
      <c r="CS299" s="34"/>
      <c r="CT299" s="34"/>
      <c r="CU299" s="34"/>
      <c r="CV299" s="34"/>
      <c r="CW299" s="34"/>
      <c r="CX299" s="34"/>
      <c r="CY299" s="34"/>
      <c r="CZ299" s="34"/>
      <c r="DA299" s="34"/>
      <c r="DB299" s="34"/>
      <c r="DC299" s="34"/>
      <c r="DD299" s="34"/>
      <c r="DE299" s="34"/>
      <c r="DF299" s="34"/>
      <c r="DG299" s="34"/>
      <c r="DH299" s="34"/>
      <c r="DI299" s="34"/>
      <c r="DJ299" s="34"/>
      <c r="DK299" s="34"/>
      <c r="DL299" s="34"/>
      <c r="DM299" s="34"/>
      <c r="DN299" s="34"/>
      <c r="DO299" s="34"/>
      <c r="DP299" s="34"/>
      <c r="DQ299" s="34"/>
      <c r="DR299" s="34"/>
      <c r="DS299" s="34"/>
      <c r="DT299" s="34"/>
      <c r="DU299" s="34"/>
    </row>
    <row r="300" spans="1:125" s="32" customFormat="1" x14ac:dyDescent="0.25">
      <c r="A300" s="40"/>
      <c r="B300" s="40"/>
      <c r="C300" s="40"/>
      <c r="D300" s="40"/>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c r="BG300" s="34"/>
      <c r="BH300" s="34"/>
      <c r="BI300" s="34"/>
      <c r="BJ300" s="34"/>
      <c r="BK300" s="34"/>
      <c r="BL300" s="34"/>
      <c r="BM300" s="34"/>
      <c r="BN300" s="34"/>
      <c r="BO300" s="34"/>
      <c r="BP300" s="34"/>
      <c r="BQ300" s="34"/>
      <c r="BR300" s="34"/>
      <c r="BS300" s="34"/>
      <c r="BT300" s="34"/>
      <c r="BU300" s="34"/>
      <c r="BV300" s="34"/>
      <c r="BW300" s="34"/>
      <c r="BX300" s="34"/>
      <c r="BY300" s="34"/>
      <c r="BZ300" s="34"/>
      <c r="CA300" s="34"/>
      <c r="CB300" s="34"/>
      <c r="CC300" s="34"/>
      <c r="CD300" s="34"/>
      <c r="CE300" s="34"/>
      <c r="CF300" s="34"/>
      <c r="CG300" s="34"/>
      <c r="CH300" s="34"/>
      <c r="CI300" s="34"/>
      <c r="CJ300" s="34"/>
      <c r="CK300" s="34"/>
      <c r="CL300" s="34"/>
      <c r="CM300" s="34"/>
      <c r="CN300" s="34"/>
      <c r="CO300" s="34"/>
      <c r="CP300" s="34"/>
      <c r="CQ300" s="34"/>
      <c r="CR300" s="34"/>
      <c r="CS300" s="34"/>
      <c r="CT300" s="34"/>
      <c r="CU300" s="34"/>
      <c r="CV300" s="34"/>
      <c r="CW300" s="34"/>
      <c r="CX300" s="34"/>
      <c r="CY300" s="34"/>
      <c r="CZ300" s="34"/>
      <c r="DA300" s="34"/>
      <c r="DB300" s="34"/>
      <c r="DC300" s="34"/>
      <c r="DD300" s="34"/>
      <c r="DE300" s="34"/>
      <c r="DF300" s="34"/>
      <c r="DG300" s="34"/>
      <c r="DH300" s="34"/>
      <c r="DI300" s="34"/>
      <c r="DJ300" s="34"/>
      <c r="DK300" s="34"/>
      <c r="DL300" s="34"/>
      <c r="DM300" s="34"/>
      <c r="DN300" s="34"/>
      <c r="DO300" s="34"/>
      <c r="DP300" s="34"/>
      <c r="DQ300" s="34"/>
      <c r="DR300" s="34"/>
      <c r="DS300" s="34"/>
      <c r="DT300" s="34"/>
      <c r="DU300" s="34"/>
    </row>
    <row r="301" spans="1:125" s="32" customFormat="1" x14ac:dyDescent="0.25">
      <c r="A301" s="40"/>
      <c r="B301" s="40"/>
      <c r="C301" s="40"/>
      <c r="D301" s="40"/>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c r="BG301" s="34"/>
      <c r="BH301" s="34"/>
      <c r="BI301" s="34"/>
      <c r="BJ301" s="34"/>
      <c r="BK301" s="34"/>
      <c r="BL301" s="34"/>
      <c r="BM301" s="34"/>
      <c r="BN301" s="34"/>
      <c r="BO301" s="34"/>
      <c r="BP301" s="34"/>
      <c r="BQ301" s="34"/>
      <c r="BR301" s="34"/>
      <c r="BS301" s="34"/>
      <c r="BT301" s="34"/>
      <c r="BU301" s="34"/>
      <c r="BV301" s="34"/>
      <c r="BW301" s="34"/>
      <c r="BX301" s="34"/>
      <c r="BY301" s="34"/>
      <c r="BZ301" s="34"/>
      <c r="CA301" s="34"/>
      <c r="CB301" s="34"/>
      <c r="CC301" s="34"/>
      <c r="CD301" s="34"/>
      <c r="CE301" s="34"/>
      <c r="CF301" s="34"/>
      <c r="CG301" s="34"/>
      <c r="CH301" s="34"/>
      <c r="CI301" s="34"/>
      <c r="CJ301" s="34"/>
      <c r="CK301" s="34"/>
      <c r="CL301" s="34"/>
      <c r="CM301" s="34"/>
      <c r="CN301" s="34"/>
      <c r="CO301" s="34"/>
      <c r="CP301" s="34"/>
      <c r="CQ301" s="34"/>
      <c r="CR301" s="34"/>
      <c r="CS301" s="34"/>
      <c r="CT301" s="34"/>
      <c r="CU301" s="34"/>
      <c r="CV301" s="34"/>
      <c r="CW301" s="34"/>
      <c r="CX301" s="34"/>
      <c r="CY301" s="34"/>
      <c r="CZ301" s="34"/>
      <c r="DA301" s="34"/>
      <c r="DB301" s="34"/>
      <c r="DC301" s="34"/>
      <c r="DD301" s="34"/>
      <c r="DE301" s="34"/>
      <c r="DF301" s="34"/>
      <c r="DG301" s="34"/>
      <c r="DH301" s="34"/>
      <c r="DI301" s="34"/>
      <c r="DJ301" s="34"/>
      <c r="DK301" s="34"/>
      <c r="DL301" s="34"/>
      <c r="DM301" s="34"/>
      <c r="DN301" s="34"/>
      <c r="DO301" s="34"/>
      <c r="DP301" s="34"/>
      <c r="DQ301" s="34"/>
      <c r="DR301" s="34"/>
      <c r="DS301" s="34"/>
      <c r="DT301" s="34"/>
      <c r="DU301" s="34"/>
    </row>
    <row r="302" spans="1:125" s="32" customFormat="1" x14ac:dyDescent="0.25">
      <c r="A302" s="40"/>
      <c r="B302" s="40"/>
      <c r="C302" s="40"/>
      <c r="D302" s="40"/>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c r="BG302" s="34"/>
      <c r="BH302" s="34"/>
      <c r="BI302" s="34"/>
      <c r="BJ302" s="34"/>
      <c r="BK302" s="34"/>
      <c r="BL302" s="34"/>
      <c r="BM302" s="34"/>
      <c r="BN302" s="34"/>
      <c r="BO302" s="34"/>
      <c r="BP302" s="34"/>
      <c r="BQ302" s="34"/>
      <c r="BR302" s="34"/>
      <c r="BS302" s="34"/>
      <c r="BT302" s="34"/>
      <c r="BU302" s="34"/>
      <c r="BV302" s="34"/>
      <c r="BW302" s="34"/>
      <c r="BX302" s="34"/>
      <c r="BY302" s="34"/>
      <c r="BZ302" s="34"/>
      <c r="CA302" s="34"/>
      <c r="CB302" s="34"/>
      <c r="CC302" s="34"/>
      <c r="CD302" s="34"/>
      <c r="CE302" s="34"/>
      <c r="CF302" s="34"/>
      <c r="CG302" s="34"/>
      <c r="CH302" s="34"/>
      <c r="CI302" s="34"/>
      <c r="CJ302" s="34"/>
      <c r="CK302" s="34"/>
      <c r="CL302" s="34"/>
      <c r="CM302" s="34"/>
      <c r="CN302" s="34"/>
      <c r="CO302" s="34"/>
      <c r="CP302" s="34"/>
      <c r="CQ302" s="34"/>
      <c r="CR302" s="34"/>
      <c r="CS302" s="34"/>
      <c r="CT302" s="34"/>
      <c r="CU302" s="34"/>
      <c r="CV302" s="34"/>
      <c r="CW302" s="34"/>
      <c r="CX302" s="34"/>
      <c r="CY302" s="34"/>
      <c r="CZ302" s="34"/>
      <c r="DA302" s="34"/>
      <c r="DB302" s="34"/>
      <c r="DC302" s="34"/>
      <c r="DD302" s="34"/>
      <c r="DE302" s="34"/>
      <c r="DF302" s="34"/>
      <c r="DG302" s="34"/>
      <c r="DH302" s="34"/>
      <c r="DI302" s="34"/>
      <c r="DJ302" s="34"/>
      <c r="DK302" s="34"/>
      <c r="DL302" s="34"/>
      <c r="DM302" s="34"/>
      <c r="DN302" s="34"/>
      <c r="DO302" s="34"/>
      <c r="DP302" s="34"/>
      <c r="DQ302" s="34"/>
      <c r="DR302" s="34"/>
      <c r="DS302" s="34"/>
      <c r="DT302" s="34"/>
      <c r="DU302" s="34"/>
    </row>
    <row r="303" spans="1:125" s="32" customFormat="1" x14ac:dyDescent="0.25">
      <c r="A303" s="40"/>
      <c r="B303" s="40"/>
      <c r="C303" s="40"/>
      <c r="D303" s="40"/>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34"/>
      <c r="CA303" s="34"/>
      <c r="CB303" s="34"/>
      <c r="CC303" s="34"/>
      <c r="CD303" s="34"/>
      <c r="CE303" s="34"/>
      <c r="CF303" s="34"/>
      <c r="CG303" s="34"/>
      <c r="CH303" s="34"/>
      <c r="CI303" s="34"/>
      <c r="CJ303" s="34"/>
      <c r="CK303" s="34"/>
      <c r="CL303" s="34"/>
      <c r="CM303" s="34"/>
      <c r="CN303" s="34"/>
      <c r="CO303" s="34"/>
      <c r="CP303" s="34"/>
      <c r="CQ303" s="34"/>
      <c r="CR303" s="34"/>
      <c r="CS303" s="34"/>
      <c r="CT303" s="34"/>
      <c r="CU303" s="34"/>
      <c r="CV303" s="34"/>
      <c r="CW303" s="34"/>
      <c r="CX303" s="34"/>
      <c r="CY303" s="34"/>
      <c r="CZ303" s="34"/>
      <c r="DA303" s="34"/>
      <c r="DB303" s="34"/>
      <c r="DC303" s="34"/>
      <c r="DD303" s="34"/>
      <c r="DE303" s="34"/>
      <c r="DF303" s="34"/>
      <c r="DG303" s="34"/>
      <c r="DH303" s="34"/>
      <c r="DI303" s="34"/>
      <c r="DJ303" s="34"/>
      <c r="DK303" s="34"/>
      <c r="DL303" s="34"/>
      <c r="DM303" s="34"/>
      <c r="DN303" s="34"/>
      <c r="DO303" s="34"/>
      <c r="DP303" s="34"/>
      <c r="DQ303" s="34"/>
      <c r="DR303" s="34"/>
      <c r="DS303" s="34"/>
      <c r="DT303" s="34"/>
      <c r="DU303" s="34"/>
    </row>
    <row r="304" spans="1:125" s="32" customFormat="1" x14ac:dyDescent="0.25">
      <c r="A304" s="40"/>
      <c r="B304" s="40"/>
      <c r="C304" s="40"/>
      <c r="D304" s="40"/>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34"/>
      <c r="CA304" s="34"/>
      <c r="CB304" s="34"/>
      <c r="CC304" s="34"/>
      <c r="CD304" s="34"/>
      <c r="CE304" s="34"/>
      <c r="CF304" s="34"/>
      <c r="CG304" s="34"/>
      <c r="CH304" s="34"/>
      <c r="CI304" s="34"/>
      <c r="CJ304" s="34"/>
      <c r="CK304" s="34"/>
      <c r="CL304" s="34"/>
      <c r="CM304" s="34"/>
      <c r="CN304" s="34"/>
      <c r="CO304" s="34"/>
      <c r="CP304" s="34"/>
      <c r="CQ304" s="34"/>
      <c r="CR304" s="34"/>
      <c r="CS304" s="34"/>
      <c r="CT304" s="34"/>
      <c r="CU304" s="34"/>
      <c r="CV304" s="34"/>
      <c r="CW304" s="34"/>
      <c r="CX304" s="34"/>
      <c r="CY304" s="34"/>
      <c r="CZ304" s="34"/>
      <c r="DA304" s="34"/>
      <c r="DB304" s="34"/>
      <c r="DC304" s="34"/>
      <c r="DD304" s="34"/>
      <c r="DE304" s="34"/>
      <c r="DF304" s="34"/>
      <c r="DG304" s="34"/>
      <c r="DH304" s="34"/>
      <c r="DI304" s="34"/>
      <c r="DJ304" s="34"/>
      <c r="DK304" s="34"/>
      <c r="DL304" s="34"/>
      <c r="DM304" s="34"/>
      <c r="DN304" s="34"/>
      <c r="DO304" s="34"/>
      <c r="DP304" s="34"/>
      <c r="DQ304" s="34"/>
      <c r="DR304" s="34"/>
      <c r="DS304" s="34"/>
      <c r="DT304" s="34"/>
      <c r="DU304" s="34"/>
    </row>
    <row r="305" spans="1:125" s="32" customFormat="1" x14ac:dyDescent="0.25">
      <c r="A305" s="40"/>
      <c r="B305" s="40"/>
      <c r="C305" s="40"/>
      <c r="D305" s="40"/>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c r="BG305" s="34"/>
      <c r="BH305" s="34"/>
      <c r="BI305" s="34"/>
      <c r="BJ305" s="34"/>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4"/>
      <c r="DP305" s="34"/>
      <c r="DQ305" s="34"/>
      <c r="DR305" s="34"/>
      <c r="DS305" s="34"/>
      <c r="DT305" s="34"/>
      <c r="DU305" s="34"/>
    </row>
    <row r="306" spans="1:125" s="32" customFormat="1" x14ac:dyDescent="0.25">
      <c r="A306" s="40"/>
      <c r="B306" s="40"/>
      <c r="C306" s="40"/>
      <c r="D306" s="40"/>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4"/>
      <c r="DP306" s="34"/>
      <c r="DQ306" s="34"/>
      <c r="DR306" s="34"/>
      <c r="DS306" s="34"/>
      <c r="DT306" s="34"/>
      <c r="DU306" s="34"/>
    </row>
    <row r="307" spans="1:125" s="32" customFormat="1" x14ac:dyDescent="0.25">
      <c r="A307" s="40"/>
      <c r="B307" s="40"/>
      <c r="C307" s="40"/>
      <c r="D307" s="40"/>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c r="BG307" s="34"/>
      <c r="BH307" s="34"/>
      <c r="BI307" s="34"/>
      <c r="BJ307" s="34"/>
      <c r="BK307" s="34"/>
      <c r="BL307" s="34"/>
      <c r="BM307" s="34"/>
      <c r="BN307" s="34"/>
      <c r="BO307" s="34"/>
      <c r="BP307" s="34"/>
      <c r="BQ307" s="34"/>
      <c r="BR307" s="34"/>
      <c r="BS307" s="34"/>
      <c r="BT307" s="34"/>
      <c r="BU307" s="34"/>
      <c r="BV307" s="34"/>
      <c r="BW307" s="34"/>
      <c r="BX307" s="34"/>
      <c r="BY307" s="34"/>
      <c r="BZ307" s="34"/>
      <c r="CA307" s="34"/>
      <c r="CB307" s="34"/>
      <c r="CC307" s="34"/>
      <c r="CD307" s="34"/>
      <c r="CE307" s="34"/>
      <c r="CF307" s="34"/>
      <c r="CG307" s="34"/>
      <c r="CH307" s="34"/>
      <c r="CI307" s="34"/>
      <c r="CJ307" s="34"/>
      <c r="CK307" s="34"/>
      <c r="CL307" s="34"/>
      <c r="CM307" s="34"/>
      <c r="CN307" s="34"/>
      <c r="CO307" s="34"/>
      <c r="CP307" s="34"/>
      <c r="CQ307" s="34"/>
      <c r="CR307" s="34"/>
      <c r="CS307" s="34"/>
      <c r="CT307" s="34"/>
      <c r="CU307" s="34"/>
      <c r="CV307" s="34"/>
      <c r="CW307" s="34"/>
      <c r="CX307" s="34"/>
      <c r="CY307" s="34"/>
      <c r="CZ307" s="34"/>
      <c r="DA307" s="34"/>
      <c r="DB307" s="34"/>
      <c r="DC307" s="34"/>
      <c r="DD307" s="34"/>
      <c r="DE307" s="34"/>
      <c r="DF307" s="34"/>
      <c r="DG307" s="34"/>
      <c r="DH307" s="34"/>
      <c r="DI307" s="34"/>
      <c r="DJ307" s="34"/>
      <c r="DK307" s="34"/>
      <c r="DL307" s="34"/>
      <c r="DM307" s="34"/>
      <c r="DN307" s="34"/>
      <c r="DO307" s="34"/>
      <c r="DP307" s="34"/>
      <c r="DQ307" s="34"/>
      <c r="DR307" s="34"/>
      <c r="DS307" s="34"/>
      <c r="DT307" s="34"/>
      <c r="DU307" s="34"/>
    </row>
    <row r="308" spans="1:125" s="32" customFormat="1" x14ac:dyDescent="0.25">
      <c r="A308" s="40"/>
      <c r="B308" s="40"/>
      <c r="C308" s="40"/>
      <c r="D308" s="40"/>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c r="BG308" s="34"/>
      <c r="BH308" s="34"/>
      <c r="BI308" s="34"/>
      <c r="BJ308" s="34"/>
      <c r="BK308" s="34"/>
      <c r="BL308" s="34"/>
      <c r="BM308" s="34"/>
      <c r="BN308" s="34"/>
      <c r="BO308" s="34"/>
      <c r="BP308" s="34"/>
      <c r="BQ308" s="34"/>
      <c r="BR308" s="34"/>
      <c r="BS308" s="34"/>
      <c r="BT308" s="34"/>
      <c r="BU308" s="34"/>
      <c r="BV308" s="34"/>
      <c r="BW308" s="34"/>
      <c r="BX308" s="34"/>
      <c r="BY308" s="34"/>
      <c r="BZ308" s="34"/>
      <c r="CA308" s="34"/>
      <c r="CB308" s="34"/>
      <c r="CC308" s="34"/>
      <c r="CD308" s="34"/>
      <c r="CE308" s="34"/>
      <c r="CF308" s="34"/>
      <c r="CG308" s="34"/>
      <c r="CH308" s="34"/>
      <c r="CI308" s="34"/>
      <c r="CJ308" s="34"/>
      <c r="CK308" s="34"/>
      <c r="CL308" s="34"/>
      <c r="CM308" s="34"/>
      <c r="CN308" s="34"/>
      <c r="CO308" s="34"/>
      <c r="CP308" s="34"/>
      <c r="CQ308" s="34"/>
      <c r="CR308" s="34"/>
      <c r="CS308" s="34"/>
      <c r="CT308" s="34"/>
      <c r="CU308" s="34"/>
      <c r="CV308" s="34"/>
      <c r="CW308" s="34"/>
      <c r="CX308" s="34"/>
      <c r="CY308" s="34"/>
      <c r="CZ308" s="34"/>
      <c r="DA308" s="34"/>
      <c r="DB308" s="34"/>
      <c r="DC308" s="34"/>
      <c r="DD308" s="34"/>
      <c r="DE308" s="34"/>
      <c r="DF308" s="34"/>
      <c r="DG308" s="34"/>
      <c r="DH308" s="34"/>
      <c r="DI308" s="34"/>
      <c r="DJ308" s="34"/>
      <c r="DK308" s="34"/>
      <c r="DL308" s="34"/>
      <c r="DM308" s="34"/>
      <c r="DN308" s="34"/>
      <c r="DO308" s="34"/>
      <c r="DP308" s="34"/>
      <c r="DQ308" s="34"/>
      <c r="DR308" s="34"/>
      <c r="DS308" s="34"/>
      <c r="DT308" s="34"/>
      <c r="DU308" s="34"/>
    </row>
    <row r="309" spans="1:125" s="32" customFormat="1" x14ac:dyDescent="0.25">
      <c r="A309" s="40"/>
      <c r="B309" s="40"/>
      <c r="C309" s="40"/>
      <c r="D309" s="40"/>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c r="BG309" s="34"/>
      <c r="BH309" s="34"/>
      <c r="BI309" s="34"/>
      <c r="BJ309" s="34"/>
      <c r="BK309" s="34"/>
      <c r="BL309" s="34"/>
      <c r="BM309" s="34"/>
      <c r="BN309" s="34"/>
      <c r="BO309" s="34"/>
      <c r="BP309" s="34"/>
      <c r="BQ309" s="34"/>
      <c r="BR309" s="34"/>
      <c r="BS309" s="34"/>
      <c r="BT309" s="34"/>
      <c r="BU309" s="34"/>
      <c r="BV309" s="34"/>
      <c r="BW309" s="34"/>
      <c r="BX309" s="34"/>
      <c r="BY309" s="34"/>
      <c r="BZ309" s="34"/>
      <c r="CA309" s="34"/>
      <c r="CB309" s="34"/>
      <c r="CC309" s="34"/>
      <c r="CD309" s="34"/>
      <c r="CE309" s="34"/>
      <c r="CF309" s="34"/>
      <c r="CG309" s="34"/>
      <c r="CH309" s="34"/>
      <c r="CI309" s="34"/>
      <c r="CJ309" s="34"/>
      <c r="CK309" s="34"/>
      <c r="CL309" s="34"/>
      <c r="CM309" s="34"/>
      <c r="CN309" s="34"/>
      <c r="CO309" s="34"/>
      <c r="CP309" s="34"/>
      <c r="CQ309" s="34"/>
      <c r="CR309" s="34"/>
      <c r="CS309" s="34"/>
      <c r="CT309" s="34"/>
      <c r="CU309" s="34"/>
      <c r="CV309" s="34"/>
      <c r="CW309" s="34"/>
      <c r="CX309" s="34"/>
      <c r="CY309" s="34"/>
      <c r="CZ309" s="34"/>
      <c r="DA309" s="34"/>
      <c r="DB309" s="34"/>
      <c r="DC309" s="34"/>
      <c r="DD309" s="34"/>
      <c r="DE309" s="34"/>
      <c r="DF309" s="34"/>
      <c r="DG309" s="34"/>
      <c r="DH309" s="34"/>
      <c r="DI309" s="34"/>
      <c r="DJ309" s="34"/>
      <c r="DK309" s="34"/>
      <c r="DL309" s="34"/>
      <c r="DM309" s="34"/>
      <c r="DN309" s="34"/>
      <c r="DO309" s="34"/>
      <c r="DP309" s="34"/>
      <c r="DQ309" s="34"/>
      <c r="DR309" s="34"/>
      <c r="DS309" s="34"/>
      <c r="DT309" s="34"/>
      <c r="DU309" s="34"/>
    </row>
    <row r="310" spans="1:125" s="32" customFormat="1" x14ac:dyDescent="0.25">
      <c r="A310" s="40"/>
      <c r="B310" s="40"/>
      <c r="C310" s="40"/>
      <c r="D310" s="40"/>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c r="BG310" s="34"/>
      <c r="BH310" s="34"/>
      <c r="BI310" s="34"/>
      <c r="BJ310" s="34"/>
      <c r="BK310" s="34"/>
      <c r="BL310" s="34"/>
      <c r="BM310" s="34"/>
      <c r="BN310" s="34"/>
      <c r="BO310" s="34"/>
      <c r="BP310" s="34"/>
      <c r="BQ310" s="34"/>
      <c r="BR310" s="34"/>
      <c r="BS310" s="34"/>
      <c r="BT310" s="34"/>
      <c r="BU310" s="34"/>
      <c r="BV310" s="34"/>
      <c r="BW310" s="34"/>
      <c r="BX310" s="34"/>
      <c r="BY310" s="34"/>
      <c r="BZ310" s="34"/>
      <c r="CA310" s="34"/>
      <c r="CB310" s="34"/>
      <c r="CC310" s="34"/>
      <c r="CD310" s="34"/>
      <c r="CE310" s="34"/>
      <c r="CF310" s="34"/>
      <c r="CG310" s="34"/>
      <c r="CH310" s="34"/>
      <c r="CI310" s="34"/>
      <c r="CJ310" s="34"/>
      <c r="CK310" s="34"/>
      <c r="CL310" s="34"/>
      <c r="CM310" s="34"/>
      <c r="CN310" s="34"/>
      <c r="CO310" s="34"/>
      <c r="CP310" s="34"/>
      <c r="CQ310" s="34"/>
      <c r="CR310" s="34"/>
      <c r="CS310" s="34"/>
      <c r="CT310" s="34"/>
      <c r="CU310" s="34"/>
      <c r="CV310" s="34"/>
      <c r="CW310" s="34"/>
      <c r="CX310" s="34"/>
      <c r="CY310" s="34"/>
      <c r="CZ310" s="34"/>
      <c r="DA310" s="34"/>
      <c r="DB310" s="34"/>
      <c r="DC310" s="34"/>
      <c r="DD310" s="34"/>
      <c r="DE310" s="34"/>
      <c r="DF310" s="34"/>
      <c r="DG310" s="34"/>
      <c r="DH310" s="34"/>
      <c r="DI310" s="34"/>
      <c r="DJ310" s="34"/>
      <c r="DK310" s="34"/>
      <c r="DL310" s="34"/>
      <c r="DM310" s="34"/>
      <c r="DN310" s="34"/>
      <c r="DO310" s="34"/>
      <c r="DP310" s="34"/>
      <c r="DQ310" s="34"/>
      <c r="DR310" s="34"/>
      <c r="DS310" s="34"/>
      <c r="DT310" s="34"/>
      <c r="DU310" s="34"/>
    </row>
    <row r="311" spans="1:125" s="32" customFormat="1" x14ac:dyDescent="0.25">
      <c r="A311" s="40"/>
      <c r="B311" s="40"/>
      <c r="C311" s="40"/>
      <c r="D311" s="40"/>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c r="BG311" s="34"/>
      <c r="BH311" s="34"/>
      <c r="BI311" s="34"/>
      <c r="BJ311" s="34"/>
      <c r="BK311" s="34"/>
      <c r="BL311" s="34"/>
      <c r="BM311" s="34"/>
      <c r="BN311" s="34"/>
      <c r="BO311" s="34"/>
      <c r="BP311" s="34"/>
      <c r="BQ311" s="34"/>
      <c r="BR311" s="34"/>
      <c r="BS311" s="34"/>
      <c r="BT311" s="34"/>
      <c r="BU311" s="34"/>
      <c r="BV311" s="34"/>
      <c r="BW311" s="34"/>
      <c r="BX311" s="34"/>
      <c r="BY311" s="34"/>
      <c r="BZ311" s="34"/>
      <c r="CA311" s="34"/>
      <c r="CB311" s="34"/>
      <c r="CC311" s="34"/>
      <c r="CD311" s="34"/>
      <c r="CE311" s="34"/>
      <c r="CF311" s="34"/>
      <c r="CG311" s="34"/>
      <c r="CH311" s="34"/>
      <c r="CI311" s="34"/>
      <c r="CJ311" s="34"/>
      <c r="CK311" s="34"/>
      <c r="CL311" s="34"/>
      <c r="CM311" s="34"/>
      <c r="CN311" s="34"/>
      <c r="CO311" s="34"/>
      <c r="CP311" s="34"/>
      <c r="CQ311" s="34"/>
      <c r="CR311" s="34"/>
      <c r="CS311" s="34"/>
      <c r="CT311" s="34"/>
      <c r="CU311" s="34"/>
      <c r="CV311" s="34"/>
      <c r="CW311" s="34"/>
      <c r="CX311" s="34"/>
      <c r="CY311" s="34"/>
      <c r="CZ311" s="34"/>
      <c r="DA311" s="34"/>
      <c r="DB311" s="34"/>
      <c r="DC311" s="34"/>
      <c r="DD311" s="34"/>
      <c r="DE311" s="34"/>
      <c r="DF311" s="34"/>
      <c r="DG311" s="34"/>
      <c r="DH311" s="34"/>
      <c r="DI311" s="34"/>
      <c r="DJ311" s="34"/>
      <c r="DK311" s="34"/>
      <c r="DL311" s="34"/>
      <c r="DM311" s="34"/>
      <c r="DN311" s="34"/>
      <c r="DO311" s="34"/>
      <c r="DP311" s="34"/>
      <c r="DQ311" s="34"/>
      <c r="DR311" s="34"/>
      <c r="DS311" s="34"/>
      <c r="DT311" s="34"/>
      <c r="DU311" s="34"/>
    </row>
    <row r="312" spans="1:125" s="32" customFormat="1" x14ac:dyDescent="0.25">
      <c r="A312" s="40"/>
      <c r="B312" s="40"/>
      <c r="C312" s="40"/>
      <c r="D312" s="40"/>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c r="BG312" s="34"/>
      <c r="BH312" s="34"/>
      <c r="BI312" s="34"/>
      <c r="BJ312" s="34"/>
      <c r="BK312" s="34"/>
      <c r="BL312" s="34"/>
      <c r="BM312" s="34"/>
      <c r="BN312" s="34"/>
      <c r="BO312" s="34"/>
      <c r="BP312" s="34"/>
      <c r="BQ312" s="34"/>
      <c r="BR312" s="34"/>
      <c r="BS312" s="34"/>
      <c r="BT312" s="34"/>
      <c r="BU312" s="34"/>
      <c r="BV312" s="34"/>
      <c r="BW312" s="34"/>
      <c r="BX312" s="34"/>
      <c r="BY312" s="34"/>
      <c r="BZ312" s="34"/>
      <c r="CA312" s="34"/>
      <c r="CB312" s="34"/>
      <c r="CC312" s="34"/>
      <c r="CD312" s="34"/>
      <c r="CE312" s="34"/>
      <c r="CF312" s="34"/>
      <c r="CG312" s="34"/>
      <c r="CH312" s="34"/>
      <c r="CI312" s="34"/>
      <c r="CJ312" s="34"/>
      <c r="CK312" s="34"/>
      <c r="CL312" s="34"/>
      <c r="CM312" s="34"/>
      <c r="CN312" s="34"/>
      <c r="CO312" s="34"/>
      <c r="CP312" s="34"/>
      <c r="CQ312" s="34"/>
      <c r="CR312" s="34"/>
      <c r="CS312" s="34"/>
      <c r="CT312" s="34"/>
      <c r="CU312" s="34"/>
      <c r="CV312" s="34"/>
      <c r="CW312" s="34"/>
      <c r="CX312" s="34"/>
      <c r="CY312" s="34"/>
      <c r="CZ312" s="34"/>
      <c r="DA312" s="34"/>
      <c r="DB312" s="34"/>
      <c r="DC312" s="34"/>
      <c r="DD312" s="34"/>
      <c r="DE312" s="34"/>
      <c r="DF312" s="34"/>
      <c r="DG312" s="34"/>
      <c r="DH312" s="34"/>
      <c r="DI312" s="34"/>
      <c r="DJ312" s="34"/>
      <c r="DK312" s="34"/>
      <c r="DL312" s="34"/>
      <c r="DM312" s="34"/>
      <c r="DN312" s="34"/>
      <c r="DO312" s="34"/>
      <c r="DP312" s="34"/>
      <c r="DQ312" s="34"/>
      <c r="DR312" s="34"/>
      <c r="DS312" s="34"/>
      <c r="DT312" s="34"/>
      <c r="DU312" s="34"/>
    </row>
    <row r="313" spans="1:125" s="32" customFormat="1" x14ac:dyDescent="0.25">
      <c r="A313" s="40"/>
      <c r="B313" s="40"/>
      <c r="C313" s="40"/>
      <c r="D313" s="40"/>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c r="BG313" s="34"/>
      <c r="BH313" s="34"/>
      <c r="BI313" s="34"/>
      <c r="BJ313" s="34"/>
      <c r="BK313" s="34"/>
      <c r="BL313" s="34"/>
      <c r="BM313" s="34"/>
      <c r="BN313" s="34"/>
      <c r="BO313" s="34"/>
      <c r="BP313" s="34"/>
      <c r="BQ313" s="34"/>
      <c r="BR313" s="34"/>
      <c r="BS313" s="34"/>
      <c r="BT313" s="34"/>
      <c r="BU313" s="34"/>
      <c r="BV313" s="34"/>
      <c r="BW313" s="34"/>
      <c r="BX313" s="34"/>
      <c r="BY313" s="34"/>
      <c r="BZ313" s="34"/>
      <c r="CA313" s="34"/>
      <c r="CB313" s="34"/>
      <c r="CC313" s="34"/>
      <c r="CD313" s="34"/>
      <c r="CE313" s="34"/>
      <c r="CF313" s="34"/>
      <c r="CG313" s="34"/>
      <c r="CH313" s="34"/>
      <c r="CI313" s="34"/>
      <c r="CJ313" s="34"/>
      <c r="CK313" s="34"/>
      <c r="CL313" s="34"/>
      <c r="CM313" s="34"/>
      <c r="CN313" s="34"/>
      <c r="CO313" s="34"/>
      <c r="CP313" s="34"/>
      <c r="CQ313" s="34"/>
      <c r="CR313" s="34"/>
      <c r="CS313" s="34"/>
      <c r="CT313" s="34"/>
      <c r="CU313" s="34"/>
      <c r="CV313" s="34"/>
      <c r="CW313" s="34"/>
      <c r="CX313" s="34"/>
      <c r="CY313" s="34"/>
      <c r="CZ313" s="34"/>
      <c r="DA313" s="34"/>
      <c r="DB313" s="34"/>
      <c r="DC313" s="34"/>
      <c r="DD313" s="34"/>
      <c r="DE313" s="34"/>
      <c r="DF313" s="34"/>
      <c r="DG313" s="34"/>
      <c r="DH313" s="34"/>
      <c r="DI313" s="34"/>
      <c r="DJ313" s="34"/>
      <c r="DK313" s="34"/>
      <c r="DL313" s="34"/>
      <c r="DM313" s="34"/>
      <c r="DN313" s="34"/>
      <c r="DO313" s="34"/>
      <c r="DP313" s="34"/>
      <c r="DQ313" s="34"/>
      <c r="DR313" s="34"/>
      <c r="DS313" s="34"/>
      <c r="DT313" s="34"/>
      <c r="DU313" s="34"/>
    </row>
    <row r="314" spans="1:125" s="32" customFormat="1" x14ac:dyDescent="0.25">
      <c r="A314" s="40"/>
      <c r="B314" s="40"/>
      <c r="C314" s="40"/>
      <c r="D314" s="40"/>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34"/>
      <c r="CB314" s="34"/>
      <c r="CC314" s="34"/>
      <c r="CD314" s="34"/>
      <c r="CE314" s="34"/>
      <c r="CF314" s="34"/>
      <c r="CG314" s="34"/>
      <c r="CH314" s="34"/>
      <c r="CI314" s="34"/>
      <c r="CJ314" s="34"/>
      <c r="CK314" s="34"/>
      <c r="CL314" s="34"/>
      <c r="CM314" s="34"/>
      <c r="CN314" s="34"/>
      <c r="CO314" s="34"/>
      <c r="CP314" s="34"/>
      <c r="CQ314" s="34"/>
      <c r="CR314" s="34"/>
      <c r="CS314" s="34"/>
      <c r="CT314" s="34"/>
      <c r="CU314" s="34"/>
      <c r="CV314" s="34"/>
      <c r="CW314" s="34"/>
      <c r="CX314" s="34"/>
      <c r="CY314" s="34"/>
      <c r="CZ314" s="34"/>
      <c r="DA314" s="34"/>
      <c r="DB314" s="34"/>
      <c r="DC314" s="34"/>
      <c r="DD314" s="34"/>
      <c r="DE314" s="34"/>
      <c r="DF314" s="34"/>
      <c r="DG314" s="34"/>
      <c r="DH314" s="34"/>
      <c r="DI314" s="34"/>
      <c r="DJ314" s="34"/>
      <c r="DK314" s="34"/>
      <c r="DL314" s="34"/>
      <c r="DM314" s="34"/>
      <c r="DN314" s="34"/>
      <c r="DO314" s="34"/>
      <c r="DP314" s="34"/>
      <c r="DQ314" s="34"/>
      <c r="DR314" s="34"/>
      <c r="DS314" s="34"/>
      <c r="DT314" s="34"/>
      <c r="DU314" s="34"/>
    </row>
    <row r="315" spans="1:125" s="32" customFormat="1" x14ac:dyDescent="0.25">
      <c r="A315" s="40"/>
      <c r="B315" s="40"/>
      <c r="C315" s="40"/>
      <c r="D315" s="40"/>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c r="BG315" s="34"/>
      <c r="BH315" s="34"/>
      <c r="BI315" s="34"/>
      <c r="BJ315" s="34"/>
      <c r="BK315" s="34"/>
      <c r="BL315" s="34"/>
      <c r="BM315" s="34"/>
      <c r="BN315" s="34"/>
      <c r="BO315" s="34"/>
      <c r="BP315" s="34"/>
      <c r="BQ315" s="34"/>
      <c r="BR315" s="34"/>
      <c r="BS315" s="34"/>
      <c r="BT315" s="34"/>
      <c r="BU315" s="34"/>
      <c r="BV315" s="34"/>
      <c r="BW315" s="34"/>
      <c r="BX315" s="34"/>
      <c r="BY315" s="34"/>
      <c r="BZ315" s="34"/>
      <c r="CA315" s="34"/>
      <c r="CB315" s="34"/>
      <c r="CC315" s="34"/>
      <c r="CD315" s="34"/>
      <c r="CE315" s="34"/>
      <c r="CF315" s="34"/>
      <c r="CG315" s="34"/>
      <c r="CH315" s="34"/>
      <c r="CI315" s="34"/>
      <c r="CJ315" s="34"/>
      <c r="CK315" s="34"/>
      <c r="CL315" s="34"/>
      <c r="CM315" s="34"/>
      <c r="CN315" s="34"/>
      <c r="CO315" s="34"/>
      <c r="CP315" s="34"/>
      <c r="CQ315" s="34"/>
      <c r="CR315" s="34"/>
      <c r="CS315" s="34"/>
      <c r="CT315" s="34"/>
      <c r="CU315" s="34"/>
      <c r="CV315" s="34"/>
      <c r="CW315" s="34"/>
      <c r="CX315" s="34"/>
      <c r="CY315" s="34"/>
      <c r="CZ315" s="34"/>
      <c r="DA315" s="34"/>
      <c r="DB315" s="34"/>
      <c r="DC315" s="34"/>
      <c r="DD315" s="34"/>
      <c r="DE315" s="34"/>
      <c r="DF315" s="34"/>
      <c r="DG315" s="34"/>
      <c r="DH315" s="34"/>
      <c r="DI315" s="34"/>
      <c r="DJ315" s="34"/>
      <c r="DK315" s="34"/>
      <c r="DL315" s="34"/>
      <c r="DM315" s="34"/>
      <c r="DN315" s="34"/>
      <c r="DO315" s="34"/>
      <c r="DP315" s="34"/>
      <c r="DQ315" s="34"/>
      <c r="DR315" s="34"/>
      <c r="DS315" s="34"/>
      <c r="DT315" s="34"/>
      <c r="DU315" s="34"/>
    </row>
    <row r="316" spans="1:125" s="32" customFormat="1" x14ac:dyDescent="0.25">
      <c r="A316" s="40"/>
      <c r="B316" s="40"/>
      <c r="C316" s="40"/>
      <c r="D316" s="40"/>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4"/>
      <c r="CA316" s="34"/>
      <c r="CB316" s="34"/>
      <c r="CC316" s="34"/>
      <c r="CD316" s="34"/>
      <c r="CE316" s="34"/>
      <c r="CF316" s="34"/>
      <c r="CG316" s="34"/>
      <c r="CH316" s="34"/>
      <c r="CI316" s="34"/>
      <c r="CJ316" s="34"/>
      <c r="CK316" s="34"/>
      <c r="CL316" s="34"/>
      <c r="CM316" s="34"/>
      <c r="CN316" s="34"/>
      <c r="CO316" s="34"/>
      <c r="CP316" s="34"/>
      <c r="CQ316" s="34"/>
      <c r="CR316" s="34"/>
      <c r="CS316" s="34"/>
      <c r="CT316" s="34"/>
      <c r="CU316" s="34"/>
      <c r="CV316" s="34"/>
      <c r="CW316" s="34"/>
      <c r="CX316" s="34"/>
      <c r="CY316" s="34"/>
      <c r="CZ316" s="34"/>
      <c r="DA316" s="34"/>
      <c r="DB316" s="34"/>
      <c r="DC316" s="34"/>
      <c r="DD316" s="34"/>
      <c r="DE316" s="34"/>
      <c r="DF316" s="34"/>
      <c r="DG316" s="34"/>
      <c r="DH316" s="34"/>
      <c r="DI316" s="34"/>
      <c r="DJ316" s="34"/>
      <c r="DK316" s="34"/>
      <c r="DL316" s="34"/>
      <c r="DM316" s="34"/>
      <c r="DN316" s="34"/>
      <c r="DO316" s="34"/>
      <c r="DP316" s="34"/>
      <c r="DQ316" s="34"/>
      <c r="DR316" s="34"/>
      <c r="DS316" s="34"/>
      <c r="DT316" s="34"/>
      <c r="DU316" s="34"/>
    </row>
    <row r="317" spans="1:125" s="32" customFormat="1" x14ac:dyDescent="0.25">
      <c r="A317" s="40"/>
      <c r="B317" s="40"/>
      <c r="C317" s="40"/>
      <c r="D317" s="40"/>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c r="BG317" s="34"/>
      <c r="BH317" s="34"/>
      <c r="BI317" s="34"/>
      <c r="BJ317" s="34"/>
      <c r="BK317" s="34"/>
      <c r="BL317" s="34"/>
      <c r="BM317" s="34"/>
      <c r="BN317" s="34"/>
      <c r="BO317" s="34"/>
      <c r="BP317" s="34"/>
      <c r="BQ317" s="34"/>
      <c r="BR317" s="34"/>
      <c r="BS317" s="34"/>
      <c r="BT317" s="34"/>
      <c r="BU317" s="34"/>
      <c r="BV317" s="34"/>
      <c r="BW317" s="34"/>
      <c r="BX317" s="34"/>
      <c r="BY317" s="34"/>
      <c r="BZ317" s="34"/>
      <c r="CA317" s="34"/>
      <c r="CB317" s="34"/>
      <c r="CC317" s="34"/>
      <c r="CD317" s="34"/>
      <c r="CE317" s="34"/>
      <c r="CF317" s="34"/>
      <c r="CG317" s="34"/>
      <c r="CH317" s="34"/>
      <c r="CI317" s="34"/>
      <c r="CJ317" s="34"/>
      <c r="CK317" s="34"/>
      <c r="CL317" s="34"/>
      <c r="CM317" s="34"/>
      <c r="CN317" s="34"/>
      <c r="CO317" s="34"/>
      <c r="CP317" s="34"/>
      <c r="CQ317" s="34"/>
      <c r="CR317" s="34"/>
      <c r="CS317" s="34"/>
      <c r="CT317" s="34"/>
      <c r="CU317" s="34"/>
      <c r="CV317" s="34"/>
      <c r="CW317" s="34"/>
      <c r="CX317" s="34"/>
      <c r="CY317" s="34"/>
      <c r="CZ317" s="34"/>
      <c r="DA317" s="34"/>
      <c r="DB317" s="34"/>
      <c r="DC317" s="34"/>
      <c r="DD317" s="34"/>
      <c r="DE317" s="34"/>
      <c r="DF317" s="34"/>
      <c r="DG317" s="34"/>
      <c r="DH317" s="34"/>
      <c r="DI317" s="34"/>
      <c r="DJ317" s="34"/>
      <c r="DK317" s="34"/>
      <c r="DL317" s="34"/>
      <c r="DM317" s="34"/>
      <c r="DN317" s="34"/>
      <c r="DO317" s="34"/>
      <c r="DP317" s="34"/>
      <c r="DQ317" s="34"/>
      <c r="DR317" s="34"/>
      <c r="DS317" s="34"/>
      <c r="DT317" s="34"/>
      <c r="DU317" s="34"/>
    </row>
    <row r="318" spans="1:125" s="32" customFormat="1" x14ac:dyDescent="0.25">
      <c r="A318" s="40"/>
      <c r="B318" s="40"/>
      <c r="C318" s="40"/>
      <c r="D318" s="40"/>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c r="BG318" s="34"/>
      <c r="BH318" s="34"/>
      <c r="BI318" s="34"/>
      <c r="BJ318" s="34"/>
      <c r="BK318" s="34"/>
      <c r="BL318" s="34"/>
      <c r="BM318" s="34"/>
      <c r="BN318" s="34"/>
      <c r="BO318" s="34"/>
      <c r="BP318" s="34"/>
      <c r="BQ318" s="34"/>
      <c r="BR318" s="34"/>
      <c r="BS318" s="34"/>
      <c r="BT318" s="34"/>
      <c r="BU318" s="34"/>
      <c r="BV318" s="34"/>
      <c r="BW318" s="34"/>
      <c r="BX318" s="34"/>
      <c r="BY318" s="34"/>
      <c r="BZ318" s="34"/>
      <c r="CA318" s="34"/>
      <c r="CB318" s="34"/>
      <c r="CC318" s="34"/>
      <c r="CD318" s="34"/>
      <c r="CE318" s="34"/>
      <c r="CF318" s="34"/>
      <c r="CG318" s="34"/>
      <c r="CH318" s="34"/>
      <c r="CI318" s="34"/>
      <c r="CJ318" s="34"/>
      <c r="CK318" s="34"/>
      <c r="CL318" s="34"/>
      <c r="CM318" s="34"/>
      <c r="CN318" s="34"/>
      <c r="CO318" s="34"/>
      <c r="CP318" s="34"/>
      <c r="CQ318" s="34"/>
      <c r="CR318" s="34"/>
      <c r="CS318" s="34"/>
      <c r="CT318" s="34"/>
      <c r="CU318" s="34"/>
      <c r="CV318" s="34"/>
      <c r="CW318" s="34"/>
      <c r="CX318" s="34"/>
      <c r="CY318" s="34"/>
      <c r="CZ318" s="34"/>
      <c r="DA318" s="34"/>
      <c r="DB318" s="34"/>
      <c r="DC318" s="34"/>
      <c r="DD318" s="34"/>
      <c r="DE318" s="34"/>
      <c r="DF318" s="34"/>
      <c r="DG318" s="34"/>
      <c r="DH318" s="34"/>
      <c r="DI318" s="34"/>
      <c r="DJ318" s="34"/>
      <c r="DK318" s="34"/>
      <c r="DL318" s="34"/>
      <c r="DM318" s="34"/>
      <c r="DN318" s="34"/>
      <c r="DO318" s="34"/>
      <c r="DP318" s="34"/>
      <c r="DQ318" s="34"/>
      <c r="DR318" s="34"/>
      <c r="DS318" s="34"/>
      <c r="DT318" s="34"/>
      <c r="DU318" s="34"/>
    </row>
    <row r="319" spans="1:125" s="32" customFormat="1" x14ac:dyDescent="0.25">
      <c r="A319" s="40"/>
      <c r="B319" s="40"/>
      <c r="C319" s="40"/>
      <c r="D319" s="40"/>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c r="BG319" s="34"/>
      <c r="BH319" s="34"/>
      <c r="BI319" s="34"/>
      <c r="BJ319" s="34"/>
      <c r="BK319" s="34"/>
      <c r="BL319" s="34"/>
      <c r="BM319" s="34"/>
      <c r="BN319" s="34"/>
      <c r="BO319" s="34"/>
      <c r="BP319" s="34"/>
      <c r="BQ319" s="34"/>
      <c r="BR319" s="34"/>
      <c r="BS319" s="34"/>
      <c r="BT319" s="34"/>
      <c r="BU319" s="34"/>
      <c r="BV319" s="34"/>
      <c r="BW319" s="34"/>
      <c r="BX319" s="34"/>
      <c r="BY319" s="34"/>
      <c r="BZ319" s="34"/>
      <c r="CA319" s="34"/>
      <c r="CB319" s="34"/>
      <c r="CC319" s="34"/>
      <c r="CD319" s="34"/>
      <c r="CE319" s="34"/>
      <c r="CF319" s="34"/>
      <c r="CG319" s="34"/>
      <c r="CH319" s="34"/>
      <c r="CI319" s="34"/>
      <c r="CJ319" s="34"/>
      <c r="CK319" s="34"/>
      <c r="CL319" s="34"/>
      <c r="CM319" s="34"/>
      <c r="CN319" s="34"/>
      <c r="CO319" s="34"/>
      <c r="CP319" s="34"/>
      <c r="CQ319" s="34"/>
      <c r="CR319" s="34"/>
      <c r="CS319" s="34"/>
      <c r="CT319" s="34"/>
      <c r="CU319" s="34"/>
      <c r="CV319" s="34"/>
      <c r="CW319" s="34"/>
      <c r="CX319" s="34"/>
      <c r="CY319" s="34"/>
      <c r="CZ319" s="34"/>
      <c r="DA319" s="34"/>
      <c r="DB319" s="34"/>
      <c r="DC319" s="34"/>
      <c r="DD319" s="34"/>
      <c r="DE319" s="34"/>
      <c r="DF319" s="34"/>
      <c r="DG319" s="34"/>
      <c r="DH319" s="34"/>
      <c r="DI319" s="34"/>
      <c r="DJ319" s="34"/>
      <c r="DK319" s="34"/>
      <c r="DL319" s="34"/>
      <c r="DM319" s="34"/>
      <c r="DN319" s="34"/>
      <c r="DO319" s="34"/>
      <c r="DP319" s="34"/>
      <c r="DQ319" s="34"/>
      <c r="DR319" s="34"/>
      <c r="DS319" s="34"/>
      <c r="DT319" s="34"/>
      <c r="DU319" s="34"/>
    </row>
    <row r="320" spans="1:125" s="32" customFormat="1" x14ac:dyDescent="0.25">
      <c r="A320" s="40"/>
      <c r="B320" s="40"/>
      <c r="C320" s="40"/>
      <c r="D320" s="40"/>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c r="BG320" s="34"/>
      <c r="BH320" s="34"/>
      <c r="BI320" s="34"/>
      <c r="BJ320" s="34"/>
      <c r="BK320" s="34"/>
      <c r="BL320" s="34"/>
      <c r="BM320" s="34"/>
      <c r="BN320" s="34"/>
      <c r="BO320" s="34"/>
      <c r="BP320" s="34"/>
      <c r="BQ320" s="34"/>
      <c r="BR320" s="34"/>
      <c r="BS320" s="34"/>
      <c r="BT320" s="34"/>
      <c r="BU320" s="34"/>
      <c r="BV320" s="34"/>
      <c r="BW320" s="34"/>
      <c r="BX320" s="34"/>
      <c r="BY320" s="34"/>
      <c r="BZ320" s="34"/>
      <c r="CA320" s="34"/>
      <c r="CB320" s="34"/>
      <c r="CC320" s="34"/>
      <c r="CD320" s="34"/>
      <c r="CE320" s="34"/>
      <c r="CF320" s="34"/>
      <c r="CG320" s="34"/>
      <c r="CH320" s="34"/>
      <c r="CI320" s="34"/>
      <c r="CJ320" s="34"/>
      <c r="CK320" s="34"/>
      <c r="CL320" s="34"/>
      <c r="CM320" s="34"/>
      <c r="CN320" s="34"/>
      <c r="CO320" s="34"/>
      <c r="CP320" s="34"/>
      <c r="CQ320" s="34"/>
      <c r="CR320" s="34"/>
      <c r="CS320" s="34"/>
      <c r="CT320" s="34"/>
      <c r="CU320" s="34"/>
      <c r="CV320" s="34"/>
      <c r="CW320" s="34"/>
      <c r="CX320" s="34"/>
      <c r="CY320" s="34"/>
      <c r="CZ320" s="34"/>
      <c r="DA320" s="34"/>
      <c r="DB320" s="34"/>
      <c r="DC320" s="34"/>
      <c r="DD320" s="34"/>
      <c r="DE320" s="34"/>
      <c r="DF320" s="34"/>
      <c r="DG320" s="34"/>
      <c r="DH320" s="34"/>
      <c r="DI320" s="34"/>
      <c r="DJ320" s="34"/>
      <c r="DK320" s="34"/>
      <c r="DL320" s="34"/>
      <c r="DM320" s="34"/>
      <c r="DN320" s="34"/>
      <c r="DO320" s="34"/>
      <c r="DP320" s="34"/>
      <c r="DQ320" s="34"/>
      <c r="DR320" s="34"/>
      <c r="DS320" s="34"/>
      <c r="DT320" s="34"/>
      <c r="DU320" s="34"/>
    </row>
    <row r="321" spans="1:125" s="32" customFormat="1" x14ac:dyDescent="0.25">
      <c r="A321" s="40"/>
      <c r="B321" s="40"/>
      <c r="C321" s="40"/>
      <c r="D321" s="40"/>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c r="BG321" s="34"/>
      <c r="BH321" s="34"/>
      <c r="BI321" s="34"/>
      <c r="BJ321" s="34"/>
      <c r="BK321" s="34"/>
      <c r="BL321" s="34"/>
      <c r="BM321" s="34"/>
      <c r="BN321" s="34"/>
      <c r="BO321" s="34"/>
      <c r="BP321" s="34"/>
      <c r="BQ321" s="34"/>
      <c r="BR321" s="34"/>
      <c r="BS321" s="34"/>
      <c r="BT321" s="34"/>
      <c r="BU321" s="34"/>
      <c r="BV321" s="34"/>
      <c r="BW321" s="34"/>
      <c r="BX321" s="34"/>
      <c r="BY321" s="34"/>
      <c r="BZ321" s="34"/>
      <c r="CA321" s="34"/>
      <c r="CB321" s="34"/>
      <c r="CC321" s="34"/>
      <c r="CD321" s="34"/>
      <c r="CE321" s="34"/>
      <c r="CF321" s="34"/>
      <c r="CG321" s="34"/>
      <c r="CH321" s="34"/>
      <c r="CI321" s="34"/>
      <c r="CJ321" s="34"/>
      <c r="CK321" s="34"/>
      <c r="CL321" s="34"/>
      <c r="CM321" s="34"/>
      <c r="CN321" s="34"/>
      <c r="CO321" s="34"/>
      <c r="CP321" s="34"/>
      <c r="CQ321" s="34"/>
      <c r="CR321" s="34"/>
      <c r="CS321" s="34"/>
      <c r="CT321" s="34"/>
      <c r="CU321" s="34"/>
      <c r="CV321" s="34"/>
      <c r="CW321" s="34"/>
      <c r="CX321" s="34"/>
      <c r="CY321" s="34"/>
      <c r="CZ321" s="34"/>
      <c r="DA321" s="34"/>
      <c r="DB321" s="34"/>
      <c r="DC321" s="34"/>
      <c r="DD321" s="34"/>
      <c r="DE321" s="34"/>
      <c r="DF321" s="34"/>
      <c r="DG321" s="34"/>
      <c r="DH321" s="34"/>
      <c r="DI321" s="34"/>
      <c r="DJ321" s="34"/>
      <c r="DK321" s="34"/>
      <c r="DL321" s="34"/>
      <c r="DM321" s="34"/>
      <c r="DN321" s="34"/>
      <c r="DO321" s="34"/>
      <c r="DP321" s="34"/>
      <c r="DQ321" s="34"/>
      <c r="DR321" s="34"/>
      <c r="DS321" s="34"/>
      <c r="DT321" s="34"/>
      <c r="DU321" s="34"/>
    </row>
    <row r="322" spans="1:125" s="32" customFormat="1" x14ac:dyDescent="0.25">
      <c r="A322" s="40"/>
      <c r="B322" s="40"/>
      <c r="C322" s="40"/>
      <c r="D322" s="40"/>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c r="BG322" s="34"/>
      <c r="BH322" s="34"/>
      <c r="BI322" s="34"/>
      <c r="BJ322" s="34"/>
      <c r="BK322" s="34"/>
      <c r="BL322" s="34"/>
      <c r="BM322" s="34"/>
      <c r="BN322" s="34"/>
      <c r="BO322" s="34"/>
      <c r="BP322" s="34"/>
      <c r="BQ322" s="34"/>
      <c r="BR322" s="34"/>
      <c r="BS322" s="34"/>
      <c r="BT322" s="34"/>
      <c r="BU322" s="34"/>
      <c r="BV322" s="34"/>
      <c r="BW322" s="34"/>
      <c r="BX322" s="34"/>
      <c r="BY322" s="34"/>
      <c r="BZ322" s="34"/>
      <c r="CA322" s="34"/>
      <c r="CB322" s="34"/>
      <c r="CC322" s="34"/>
      <c r="CD322" s="34"/>
      <c r="CE322" s="34"/>
      <c r="CF322" s="34"/>
      <c r="CG322" s="34"/>
      <c r="CH322" s="34"/>
      <c r="CI322" s="34"/>
      <c r="CJ322" s="34"/>
      <c r="CK322" s="34"/>
      <c r="CL322" s="34"/>
      <c r="CM322" s="34"/>
      <c r="CN322" s="34"/>
      <c r="CO322" s="34"/>
      <c r="CP322" s="34"/>
      <c r="CQ322" s="34"/>
      <c r="CR322" s="34"/>
      <c r="CS322" s="34"/>
      <c r="CT322" s="34"/>
      <c r="CU322" s="34"/>
      <c r="CV322" s="34"/>
      <c r="CW322" s="34"/>
      <c r="CX322" s="34"/>
      <c r="CY322" s="34"/>
      <c r="CZ322" s="34"/>
      <c r="DA322" s="34"/>
      <c r="DB322" s="34"/>
      <c r="DC322" s="34"/>
      <c r="DD322" s="34"/>
      <c r="DE322" s="34"/>
      <c r="DF322" s="34"/>
      <c r="DG322" s="34"/>
      <c r="DH322" s="34"/>
      <c r="DI322" s="34"/>
      <c r="DJ322" s="34"/>
      <c r="DK322" s="34"/>
      <c r="DL322" s="34"/>
      <c r="DM322" s="34"/>
      <c r="DN322" s="34"/>
      <c r="DO322" s="34"/>
      <c r="DP322" s="34"/>
      <c r="DQ322" s="34"/>
      <c r="DR322" s="34"/>
      <c r="DS322" s="34"/>
      <c r="DT322" s="34"/>
      <c r="DU322" s="34"/>
    </row>
    <row r="323" spans="1:125" s="32" customFormat="1" x14ac:dyDescent="0.25">
      <c r="A323" s="40"/>
      <c r="B323" s="40"/>
      <c r="C323" s="40"/>
      <c r="D323" s="40"/>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c r="BG323" s="34"/>
      <c r="BH323" s="34"/>
      <c r="BI323" s="34"/>
      <c r="BJ323" s="34"/>
      <c r="BK323" s="34"/>
      <c r="BL323" s="34"/>
      <c r="BM323" s="34"/>
      <c r="BN323" s="34"/>
      <c r="BO323" s="34"/>
      <c r="BP323" s="34"/>
      <c r="BQ323" s="34"/>
      <c r="BR323" s="34"/>
      <c r="BS323" s="34"/>
      <c r="BT323" s="34"/>
      <c r="BU323" s="34"/>
      <c r="BV323" s="34"/>
      <c r="BW323" s="34"/>
      <c r="BX323" s="34"/>
      <c r="BY323" s="34"/>
      <c r="BZ323" s="34"/>
      <c r="CA323" s="34"/>
      <c r="CB323" s="34"/>
      <c r="CC323" s="34"/>
      <c r="CD323" s="34"/>
      <c r="CE323" s="34"/>
      <c r="CF323" s="34"/>
      <c r="CG323" s="34"/>
      <c r="CH323" s="34"/>
      <c r="CI323" s="34"/>
      <c r="CJ323" s="34"/>
      <c r="CK323" s="34"/>
      <c r="CL323" s="34"/>
      <c r="CM323" s="34"/>
      <c r="CN323" s="34"/>
      <c r="CO323" s="34"/>
      <c r="CP323" s="34"/>
      <c r="CQ323" s="34"/>
      <c r="CR323" s="34"/>
      <c r="CS323" s="34"/>
      <c r="CT323" s="34"/>
      <c r="CU323" s="34"/>
      <c r="CV323" s="34"/>
      <c r="CW323" s="34"/>
      <c r="CX323" s="34"/>
      <c r="CY323" s="34"/>
      <c r="CZ323" s="34"/>
      <c r="DA323" s="34"/>
      <c r="DB323" s="34"/>
      <c r="DC323" s="34"/>
      <c r="DD323" s="34"/>
      <c r="DE323" s="34"/>
      <c r="DF323" s="34"/>
      <c r="DG323" s="34"/>
      <c r="DH323" s="34"/>
      <c r="DI323" s="34"/>
      <c r="DJ323" s="34"/>
      <c r="DK323" s="34"/>
      <c r="DL323" s="34"/>
      <c r="DM323" s="34"/>
      <c r="DN323" s="34"/>
      <c r="DO323" s="34"/>
      <c r="DP323" s="34"/>
      <c r="DQ323" s="34"/>
      <c r="DR323" s="34"/>
      <c r="DS323" s="34"/>
      <c r="DT323" s="34"/>
      <c r="DU323" s="34"/>
    </row>
    <row r="324" spans="1:125" s="32" customFormat="1" x14ac:dyDescent="0.25">
      <c r="A324" s="40"/>
      <c r="B324" s="40"/>
      <c r="C324" s="40"/>
      <c r="D324" s="40"/>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c r="BG324" s="34"/>
      <c r="BH324" s="34"/>
      <c r="BI324" s="34"/>
      <c r="BJ324" s="34"/>
      <c r="BK324" s="34"/>
      <c r="BL324" s="34"/>
      <c r="BM324" s="34"/>
      <c r="BN324" s="34"/>
      <c r="BO324" s="34"/>
      <c r="BP324" s="34"/>
      <c r="BQ324" s="34"/>
      <c r="BR324" s="34"/>
      <c r="BS324" s="34"/>
      <c r="BT324" s="34"/>
      <c r="BU324" s="34"/>
      <c r="BV324" s="34"/>
      <c r="BW324" s="34"/>
      <c r="BX324" s="34"/>
      <c r="BY324" s="34"/>
      <c r="BZ324" s="34"/>
      <c r="CA324" s="34"/>
      <c r="CB324" s="34"/>
      <c r="CC324" s="34"/>
      <c r="CD324" s="34"/>
      <c r="CE324" s="34"/>
      <c r="CF324" s="34"/>
      <c r="CG324" s="34"/>
      <c r="CH324" s="34"/>
      <c r="CI324" s="34"/>
      <c r="CJ324" s="34"/>
      <c r="CK324" s="34"/>
      <c r="CL324" s="34"/>
      <c r="CM324" s="34"/>
      <c r="CN324" s="34"/>
      <c r="CO324" s="34"/>
      <c r="CP324" s="34"/>
      <c r="CQ324" s="34"/>
      <c r="CR324" s="34"/>
      <c r="CS324" s="34"/>
      <c r="CT324" s="34"/>
      <c r="CU324" s="34"/>
      <c r="CV324" s="34"/>
      <c r="CW324" s="34"/>
      <c r="CX324" s="34"/>
      <c r="CY324" s="34"/>
      <c r="CZ324" s="34"/>
      <c r="DA324" s="34"/>
      <c r="DB324" s="34"/>
      <c r="DC324" s="34"/>
      <c r="DD324" s="34"/>
      <c r="DE324" s="34"/>
      <c r="DF324" s="34"/>
      <c r="DG324" s="34"/>
      <c r="DH324" s="34"/>
      <c r="DI324" s="34"/>
      <c r="DJ324" s="34"/>
      <c r="DK324" s="34"/>
      <c r="DL324" s="34"/>
      <c r="DM324" s="34"/>
      <c r="DN324" s="34"/>
      <c r="DO324" s="34"/>
      <c r="DP324" s="34"/>
      <c r="DQ324" s="34"/>
      <c r="DR324" s="34"/>
      <c r="DS324" s="34"/>
      <c r="DT324" s="34"/>
      <c r="DU324" s="34"/>
    </row>
    <row r="325" spans="1:125" s="32" customFormat="1" x14ac:dyDescent="0.25">
      <c r="A325" s="40"/>
      <c r="B325" s="40"/>
      <c r="C325" s="40"/>
      <c r="D325" s="40"/>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c r="BG325" s="34"/>
      <c r="BH325" s="34"/>
      <c r="BI325" s="34"/>
      <c r="BJ325" s="34"/>
      <c r="BK325" s="34"/>
      <c r="BL325" s="34"/>
      <c r="BM325" s="34"/>
      <c r="BN325" s="34"/>
      <c r="BO325" s="34"/>
      <c r="BP325" s="34"/>
      <c r="BQ325" s="34"/>
      <c r="BR325" s="34"/>
      <c r="BS325" s="34"/>
      <c r="BT325" s="34"/>
      <c r="BU325" s="34"/>
      <c r="BV325" s="34"/>
      <c r="BW325" s="34"/>
      <c r="BX325" s="34"/>
      <c r="BY325" s="34"/>
      <c r="BZ325" s="34"/>
      <c r="CA325" s="34"/>
      <c r="CB325" s="34"/>
      <c r="CC325" s="34"/>
      <c r="CD325" s="34"/>
      <c r="CE325" s="34"/>
      <c r="CF325" s="34"/>
      <c r="CG325" s="34"/>
      <c r="CH325" s="34"/>
      <c r="CI325" s="34"/>
      <c r="CJ325" s="34"/>
      <c r="CK325" s="34"/>
      <c r="CL325" s="34"/>
      <c r="CM325" s="34"/>
      <c r="CN325" s="34"/>
      <c r="CO325" s="34"/>
      <c r="CP325" s="34"/>
      <c r="CQ325" s="34"/>
      <c r="CR325" s="34"/>
      <c r="CS325" s="34"/>
      <c r="CT325" s="34"/>
      <c r="CU325" s="34"/>
      <c r="CV325" s="34"/>
      <c r="CW325" s="34"/>
      <c r="CX325" s="34"/>
      <c r="CY325" s="34"/>
      <c r="CZ325" s="34"/>
      <c r="DA325" s="34"/>
      <c r="DB325" s="34"/>
      <c r="DC325" s="34"/>
      <c r="DD325" s="34"/>
      <c r="DE325" s="34"/>
      <c r="DF325" s="34"/>
      <c r="DG325" s="34"/>
      <c r="DH325" s="34"/>
      <c r="DI325" s="34"/>
      <c r="DJ325" s="34"/>
      <c r="DK325" s="34"/>
      <c r="DL325" s="34"/>
      <c r="DM325" s="34"/>
      <c r="DN325" s="34"/>
      <c r="DO325" s="34"/>
      <c r="DP325" s="34"/>
      <c r="DQ325" s="34"/>
      <c r="DR325" s="34"/>
      <c r="DS325" s="34"/>
      <c r="DT325" s="34"/>
      <c r="DU325" s="34"/>
    </row>
    <row r="326" spans="1:125" s="32" customFormat="1" x14ac:dyDescent="0.25">
      <c r="A326" s="40"/>
      <c r="B326" s="40"/>
      <c r="C326" s="40"/>
      <c r="D326" s="40"/>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34"/>
      <c r="CC326" s="34"/>
      <c r="CD326" s="34"/>
      <c r="CE326" s="34"/>
      <c r="CF326" s="34"/>
      <c r="CG326" s="34"/>
      <c r="CH326" s="34"/>
      <c r="CI326" s="34"/>
      <c r="CJ326" s="34"/>
      <c r="CK326" s="34"/>
      <c r="CL326" s="34"/>
      <c r="CM326" s="34"/>
      <c r="CN326" s="34"/>
      <c r="CO326" s="34"/>
      <c r="CP326" s="34"/>
      <c r="CQ326" s="34"/>
      <c r="CR326" s="34"/>
      <c r="CS326" s="34"/>
      <c r="CT326" s="34"/>
      <c r="CU326" s="34"/>
      <c r="CV326" s="34"/>
      <c r="CW326" s="34"/>
      <c r="CX326" s="34"/>
      <c r="CY326" s="34"/>
      <c r="CZ326" s="34"/>
      <c r="DA326" s="34"/>
      <c r="DB326" s="34"/>
      <c r="DC326" s="34"/>
      <c r="DD326" s="34"/>
      <c r="DE326" s="34"/>
      <c r="DF326" s="34"/>
      <c r="DG326" s="34"/>
      <c r="DH326" s="34"/>
      <c r="DI326" s="34"/>
      <c r="DJ326" s="34"/>
      <c r="DK326" s="34"/>
      <c r="DL326" s="34"/>
      <c r="DM326" s="34"/>
      <c r="DN326" s="34"/>
      <c r="DO326" s="34"/>
      <c r="DP326" s="34"/>
      <c r="DQ326" s="34"/>
      <c r="DR326" s="34"/>
      <c r="DS326" s="34"/>
      <c r="DT326" s="34"/>
      <c r="DU326" s="34"/>
    </row>
    <row r="327" spans="1:125" s="32" customFormat="1" x14ac:dyDescent="0.25">
      <c r="A327" s="40"/>
      <c r="B327" s="40"/>
      <c r="C327" s="40"/>
      <c r="D327" s="40"/>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34"/>
      <c r="CC327" s="34"/>
      <c r="CD327" s="34"/>
      <c r="CE327" s="34"/>
      <c r="CF327" s="34"/>
      <c r="CG327" s="34"/>
      <c r="CH327" s="34"/>
      <c r="CI327" s="34"/>
      <c r="CJ327" s="34"/>
      <c r="CK327" s="34"/>
      <c r="CL327" s="34"/>
      <c r="CM327" s="34"/>
      <c r="CN327" s="34"/>
      <c r="CO327" s="34"/>
      <c r="CP327" s="34"/>
      <c r="CQ327" s="34"/>
      <c r="CR327" s="34"/>
      <c r="CS327" s="34"/>
      <c r="CT327" s="34"/>
      <c r="CU327" s="34"/>
      <c r="CV327" s="34"/>
      <c r="CW327" s="34"/>
      <c r="CX327" s="34"/>
      <c r="CY327" s="34"/>
      <c r="CZ327" s="34"/>
      <c r="DA327" s="34"/>
      <c r="DB327" s="34"/>
      <c r="DC327" s="34"/>
      <c r="DD327" s="34"/>
      <c r="DE327" s="34"/>
      <c r="DF327" s="34"/>
      <c r="DG327" s="34"/>
      <c r="DH327" s="34"/>
      <c r="DI327" s="34"/>
      <c r="DJ327" s="34"/>
      <c r="DK327" s="34"/>
      <c r="DL327" s="34"/>
      <c r="DM327" s="34"/>
      <c r="DN327" s="34"/>
      <c r="DO327" s="34"/>
      <c r="DP327" s="34"/>
      <c r="DQ327" s="34"/>
      <c r="DR327" s="34"/>
      <c r="DS327" s="34"/>
      <c r="DT327" s="34"/>
      <c r="DU327" s="34"/>
    </row>
    <row r="328" spans="1:125" s="32" customFormat="1" x14ac:dyDescent="0.25">
      <c r="A328" s="40"/>
      <c r="B328" s="40"/>
      <c r="C328" s="40"/>
      <c r="D328" s="40"/>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4"/>
      <c r="BJ328" s="34"/>
      <c r="BK328" s="34"/>
      <c r="BL328" s="34"/>
      <c r="BM328" s="34"/>
      <c r="BN328" s="34"/>
      <c r="BO328" s="34"/>
      <c r="BP328" s="34"/>
      <c r="BQ328" s="34"/>
      <c r="BR328" s="34"/>
      <c r="BS328" s="34"/>
      <c r="BT328" s="34"/>
      <c r="BU328" s="34"/>
      <c r="BV328" s="34"/>
      <c r="BW328" s="34"/>
      <c r="BX328" s="34"/>
      <c r="BY328" s="34"/>
      <c r="BZ328" s="34"/>
      <c r="CA328" s="34"/>
      <c r="CB328" s="34"/>
      <c r="CC328" s="34"/>
      <c r="CD328" s="34"/>
      <c r="CE328" s="34"/>
      <c r="CF328" s="34"/>
      <c r="CG328" s="34"/>
      <c r="CH328" s="34"/>
      <c r="CI328" s="34"/>
      <c r="CJ328" s="34"/>
      <c r="CK328" s="34"/>
      <c r="CL328" s="34"/>
      <c r="CM328" s="34"/>
      <c r="CN328" s="34"/>
      <c r="CO328" s="34"/>
      <c r="CP328" s="34"/>
      <c r="CQ328" s="34"/>
      <c r="CR328" s="34"/>
      <c r="CS328" s="34"/>
      <c r="CT328" s="34"/>
      <c r="CU328" s="34"/>
      <c r="CV328" s="34"/>
      <c r="CW328" s="34"/>
      <c r="CX328" s="34"/>
      <c r="CY328" s="34"/>
      <c r="CZ328" s="34"/>
      <c r="DA328" s="34"/>
      <c r="DB328" s="34"/>
      <c r="DC328" s="34"/>
      <c r="DD328" s="34"/>
      <c r="DE328" s="34"/>
      <c r="DF328" s="34"/>
      <c r="DG328" s="34"/>
      <c r="DH328" s="34"/>
      <c r="DI328" s="34"/>
      <c r="DJ328" s="34"/>
      <c r="DK328" s="34"/>
      <c r="DL328" s="34"/>
      <c r="DM328" s="34"/>
      <c r="DN328" s="34"/>
      <c r="DO328" s="34"/>
      <c r="DP328" s="34"/>
      <c r="DQ328" s="34"/>
      <c r="DR328" s="34"/>
      <c r="DS328" s="34"/>
      <c r="DT328" s="34"/>
      <c r="DU328" s="34"/>
    </row>
    <row r="329" spans="1:125" s="32" customFormat="1" x14ac:dyDescent="0.25">
      <c r="A329" s="40"/>
      <c r="B329" s="40"/>
      <c r="C329" s="40"/>
      <c r="D329" s="40"/>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c r="BG329" s="34"/>
      <c r="BH329" s="34"/>
      <c r="BI329" s="34"/>
      <c r="BJ329" s="34"/>
      <c r="BK329" s="34"/>
      <c r="BL329" s="34"/>
      <c r="BM329" s="34"/>
      <c r="BN329" s="34"/>
      <c r="BO329" s="34"/>
      <c r="BP329" s="34"/>
      <c r="BQ329" s="34"/>
      <c r="BR329" s="34"/>
      <c r="BS329" s="34"/>
      <c r="BT329" s="34"/>
      <c r="BU329" s="34"/>
      <c r="BV329" s="34"/>
      <c r="BW329" s="34"/>
      <c r="BX329" s="34"/>
      <c r="BY329" s="34"/>
      <c r="BZ329" s="34"/>
      <c r="CA329" s="34"/>
      <c r="CB329" s="34"/>
      <c r="CC329" s="34"/>
      <c r="CD329" s="34"/>
      <c r="CE329" s="34"/>
      <c r="CF329" s="34"/>
      <c r="CG329" s="34"/>
      <c r="CH329" s="34"/>
      <c r="CI329" s="34"/>
      <c r="CJ329" s="34"/>
      <c r="CK329" s="34"/>
      <c r="CL329" s="34"/>
      <c r="CM329" s="34"/>
      <c r="CN329" s="34"/>
      <c r="CO329" s="34"/>
      <c r="CP329" s="34"/>
      <c r="CQ329" s="34"/>
      <c r="CR329" s="34"/>
      <c r="CS329" s="34"/>
      <c r="CT329" s="34"/>
      <c r="CU329" s="34"/>
      <c r="CV329" s="34"/>
      <c r="CW329" s="34"/>
      <c r="CX329" s="34"/>
      <c r="CY329" s="34"/>
      <c r="CZ329" s="34"/>
      <c r="DA329" s="34"/>
      <c r="DB329" s="34"/>
      <c r="DC329" s="34"/>
      <c r="DD329" s="34"/>
      <c r="DE329" s="34"/>
      <c r="DF329" s="34"/>
      <c r="DG329" s="34"/>
      <c r="DH329" s="34"/>
      <c r="DI329" s="34"/>
      <c r="DJ329" s="34"/>
      <c r="DK329" s="34"/>
      <c r="DL329" s="34"/>
      <c r="DM329" s="34"/>
      <c r="DN329" s="34"/>
      <c r="DO329" s="34"/>
      <c r="DP329" s="34"/>
      <c r="DQ329" s="34"/>
      <c r="DR329" s="34"/>
      <c r="DS329" s="34"/>
      <c r="DT329" s="34"/>
      <c r="DU329" s="34"/>
    </row>
    <row r="330" spans="1:125" s="32" customFormat="1" x14ac:dyDescent="0.25">
      <c r="A330" s="40"/>
      <c r="B330" s="40"/>
      <c r="C330" s="40"/>
      <c r="D330" s="40"/>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c r="BG330" s="34"/>
      <c r="BH330" s="34"/>
      <c r="BI330" s="34"/>
      <c r="BJ330" s="34"/>
      <c r="BK330" s="34"/>
      <c r="BL330" s="34"/>
      <c r="BM330" s="34"/>
      <c r="BN330" s="34"/>
      <c r="BO330" s="34"/>
      <c r="BP330" s="34"/>
      <c r="BQ330" s="34"/>
      <c r="BR330" s="34"/>
      <c r="BS330" s="34"/>
      <c r="BT330" s="34"/>
      <c r="BU330" s="34"/>
      <c r="BV330" s="34"/>
      <c r="BW330" s="34"/>
      <c r="BX330" s="34"/>
      <c r="BY330" s="34"/>
      <c r="BZ330" s="34"/>
      <c r="CA330" s="34"/>
      <c r="CB330" s="34"/>
      <c r="CC330" s="34"/>
      <c r="CD330" s="34"/>
      <c r="CE330" s="34"/>
      <c r="CF330" s="34"/>
      <c r="CG330" s="34"/>
      <c r="CH330" s="34"/>
      <c r="CI330" s="34"/>
      <c r="CJ330" s="34"/>
      <c r="CK330" s="34"/>
      <c r="CL330" s="34"/>
      <c r="CM330" s="34"/>
      <c r="CN330" s="34"/>
      <c r="CO330" s="34"/>
      <c r="CP330" s="34"/>
      <c r="CQ330" s="34"/>
      <c r="CR330" s="34"/>
      <c r="CS330" s="34"/>
      <c r="CT330" s="34"/>
      <c r="CU330" s="34"/>
      <c r="CV330" s="34"/>
      <c r="CW330" s="34"/>
      <c r="CX330" s="34"/>
      <c r="CY330" s="34"/>
      <c r="CZ330" s="34"/>
      <c r="DA330" s="34"/>
      <c r="DB330" s="34"/>
      <c r="DC330" s="34"/>
      <c r="DD330" s="34"/>
      <c r="DE330" s="34"/>
      <c r="DF330" s="34"/>
      <c r="DG330" s="34"/>
      <c r="DH330" s="34"/>
      <c r="DI330" s="34"/>
      <c r="DJ330" s="34"/>
      <c r="DK330" s="34"/>
      <c r="DL330" s="34"/>
      <c r="DM330" s="34"/>
      <c r="DN330" s="34"/>
      <c r="DO330" s="34"/>
      <c r="DP330" s="34"/>
      <c r="DQ330" s="34"/>
      <c r="DR330" s="34"/>
      <c r="DS330" s="34"/>
      <c r="DT330" s="34"/>
      <c r="DU330" s="34"/>
    </row>
    <row r="331" spans="1:125" s="32" customFormat="1" x14ac:dyDescent="0.25">
      <c r="A331" s="40"/>
      <c r="B331" s="40"/>
      <c r="C331" s="40"/>
      <c r="D331" s="40"/>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c r="BG331" s="34"/>
      <c r="BH331" s="34"/>
      <c r="BI331" s="34"/>
      <c r="BJ331" s="34"/>
      <c r="BK331" s="34"/>
      <c r="BL331" s="34"/>
      <c r="BM331" s="34"/>
      <c r="BN331" s="34"/>
      <c r="BO331" s="34"/>
      <c r="BP331" s="34"/>
      <c r="BQ331" s="34"/>
      <c r="BR331" s="34"/>
      <c r="BS331" s="34"/>
      <c r="BT331" s="34"/>
      <c r="BU331" s="34"/>
      <c r="BV331" s="34"/>
      <c r="BW331" s="34"/>
      <c r="BX331" s="34"/>
      <c r="BY331" s="34"/>
      <c r="BZ331" s="34"/>
      <c r="CA331" s="34"/>
      <c r="CB331" s="34"/>
      <c r="CC331" s="34"/>
      <c r="CD331" s="34"/>
      <c r="CE331" s="34"/>
      <c r="CF331" s="34"/>
      <c r="CG331" s="34"/>
      <c r="CH331" s="34"/>
      <c r="CI331" s="34"/>
      <c r="CJ331" s="34"/>
      <c r="CK331" s="34"/>
      <c r="CL331" s="34"/>
      <c r="CM331" s="34"/>
      <c r="CN331" s="34"/>
      <c r="CO331" s="34"/>
      <c r="CP331" s="34"/>
      <c r="CQ331" s="34"/>
      <c r="CR331" s="34"/>
      <c r="CS331" s="34"/>
      <c r="CT331" s="34"/>
      <c r="CU331" s="34"/>
      <c r="CV331" s="34"/>
      <c r="CW331" s="34"/>
      <c r="CX331" s="34"/>
      <c r="CY331" s="34"/>
      <c r="CZ331" s="34"/>
      <c r="DA331" s="34"/>
      <c r="DB331" s="34"/>
      <c r="DC331" s="34"/>
      <c r="DD331" s="34"/>
      <c r="DE331" s="34"/>
      <c r="DF331" s="34"/>
      <c r="DG331" s="34"/>
      <c r="DH331" s="34"/>
      <c r="DI331" s="34"/>
      <c r="DJ331" s="34"/>
      <c r="DK331" s="34"/>
      <c r="DL331" s="34"/>
      <c r="DM331" s="34"/>
      <c r="DN331" s="34"/>
      <c r="DO331" s="34"/>
      <c r="DP331" s="34"/>
      <c r="DQ331" s="34"/>
      <c r="DR331" s="34"/>
      <c r="DS331" s="34"/>
      <c r="DT331" s="34"/>
      <c r="DU331" s="34"/>
    </row>
    <row r="332" spans="1:125" s="32" customFormat="1" x14ac:dyDescent="0.25">
      <c r="A332" s="40"/>
      <c r="B332" s="40"/>
      <c r="C332" s="40"/>
      <c r="D332" s="40"/>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4"/>
      <c r="BJ332" s="34"/>
      <c r="BK332" s="34"/>
      <c r="BL332" s="34"/>
      <c r="BM332" s="34"/>
      <c r="BN332" s="34"/>
      <c r="BO332" s="34"/>
      <c r="BP332" s="34"/>
      <c r="BQ332" s="34"/>
      <c r="BR332" s="34"/>
      <c r="BS332" s="34"/>
      <c r="BT332" s="34"/>
      <c r="BU332" s="34"/>
      <c r="BV332" s="34"/>
      <c r="BW332" s="34"/>
      <c r="BX332" s="34"/>
      <c r="BY332" s="34"/>
      <c r="BZ332" s="34"/>
      <c r="CA332" s="34"/>
      <c r="CB332" s="34"/>
      <c r="CC332" s="34"/>
      <c r="CD332" s="34"/>
      <c r="CE332" s="34"/>
      <c r="CF332" s="34"/>
      <c r="CG332" s="34"/>
      <c r="CH332" s="34"/>
      <c r="CI332" s="34"/>
      <c r="CJ332" s="34"/>
      <c r="CK332" s="34"/>
      <c r="CL332" s="34"/>
      <c r="CM332" s="34"/>
      <c r="CN332" s="34"/>
      <c r="CO332" s="34"/>
      <c r="CP332" s="34"/>
      <c r="CQ332" s="34"/>
      <c r="CR332" s="34"/>
      <c r="CS332" s="34"/>
      <c r="CT332" s="34"/>
      <c r="CU332" s="34"/>
      <c r="CV332" s="34"/>
      <c r="CW332" s="34"/>
      <c r="CX332" s="34"/>
      <c r="CY332" s="34"/>
      <c r="CZ332" s="34"/>
      <c r="DA332" s="34"/>
      <c r="DB332" s="34"/>
      <c r="DC332" s="34"/>
      <c r="DD332" s="34"/>
      <c r="DE332" s="34"/>
      <c r="DF332" s="34"/>
      <c r="DG332" s="34"/>
      <c r="DH332" s="34"/>
      <c r="DI332" s="34"/>
      <c r="DJ332" s="34"/>
      <c r="DK332" s="34"/>
      <c r="DL332" s="34"/>
      <c r="DM332" s="34"/>
      <c r="DN332" s="34"/>
      <c r="DO332" s="34"/>
      <c r="DP332" s="34"/>
      <c r="DQ332" s="34"/>
      <c r="DR332" s="34"/>
      <c r="DS332" s="34"/>
      <c r="DT332" s="34"/>
      <c r="DU332" s="34"/>
    </row>
    <row r="333" spans="1:125" s="32" customFormat="1" x14ac:dyDescent="0.25">
      <c r="A333" s="40"/>
      <c r="B333" s="40"/>
      <c r="C333" s="40"/>
      <c r="D333" s="40"/>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c r="BG333" s="34"/>
      <c r="BH333" s="34"/>
      <c r="BI333" s="34"/>
      <c r="BJ333" s="34"/>
      <c r="BK333" s="34"/>
      <c r="BL333" s="34"/>
      <c r="BM333" s="34"/>
      <c r="BN333" s="34"/>
      <c r="BO333" s="34"/>
      <c r="BP333" s="34"/>
      <c r="BQ333" s="34"/>
      <c r="BR333" s="34"/>
      <c r="BS333" s="34"/>
      <c r="BT333" s="34"/>
      <c r="BU333" s="34"/>
      <c r="BV333" s="34"/>
      <c r="BW333" s="34"/>
      <c r="BX333" s="34"/>
      <c r="BY333" s="34"/>
      <c r="BZ333" s="34"/>
      <c r="CA333" s="34"/>
      <c r="CB333" s="34"/>
      <c r="CC333" s="34"/>
      <c r="CD333" s="34"/>
      <c r="CE333" s="34"/>
      <c r="CF333" s="34"/>
      <c r="CG333" s="34"/>
      <c r="CH333" s="34"/>
      <c r="CI333" s="34"/>
      <c r="CJ333" s="34"/>
      <c r="CK333" s="34"/>
      <c r="CL333" s="34"/>
      <c r="CM333" s="34"/>
      <c r="CN333" s="34"/>
      <c r="CO333" s="34"/>
      <c r="CP333" s="34"/>
      <c r="CQ333" s="34"/>
      <c r="CR333" s="34"/>
      <c r="CS333" s="34"/>
      <c r="CT333" s="34"/>
      <c r="CU333" s="34"/>
      <c r="CV333" s="34"/>
      <c r="CW333" s="34"/>
      <c r="CX333" s="34"/>
      <c r="CY333" s="34"/>
      <c r="CZ333" s="34"/>
      <c r="DA333" s="34"/>
      <c r="DB333" s="34"/>
      <c r="DC333" s="34"/>
      <c r="DD333" s="34"/>
      <c r="DE333" s="34"/>
      <c r="DF333" s="34"/>
      <c r="DG333" s="34"/>
      <c r="DH333" s="34"/>
      <c r="DI333" s="34"/>
      <c r="DJ333" s="34"/>
      <c r="DK333" s="34"/>
      <c r="DL333" s="34"/>
      <c r="DM333" s="34"/>
      <c r="DN333" s="34"/>
      <c r="DO333" s="34"/>
      <c r="DP333" s="34"/>
      <c r="DQ333" s="34"/>
      <c r="DR333" s="34"/>
      <c r="DS333" s="34"/>
      <c r="DT333" s="34"/>
      <c r="DU333" s="34"/>
    </row>
    <row r="334" spans="1:125" s="32" customFormat="1" x14ac:dyDescent="0.25">
      <c r="A334" s="40"/>
      <c r="B334" s="40"/>
      <c r="C334" s="40"/>
      <c r="D334" s="40"/>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34"/>
      <c r="CC334" s="34"/>
      <c r="CD334" s="34"/>
      <c r="CE334" s="34"/>
      <c r="CF334" s="34"/>
      <c r="CG334" s="34"/>
      <c r="CH334" s="34"/>
      <c r="CI334" s="34"/>
      <c r="CJ334" s="34"/>
      <c r="CK334" s="34"/>
      <c r="CL334" s="34"/>
      <c r="CM334" s="34"/>
      <c r="CN334" s="34"/>
      <c r="CO334" s="34"/>
      <c r="CP334" s="34"/>
      <c r="CQ334" s="34"/>
      <c r="CR334" s="34"/>
      <c r="CS334" s="34"/>
      <c r="CT334" s="34"/>
      <c r="CU334" s="34"/>
      <c r="CV334" s="34"/>
      <c r="CW334" s="34"/>
      <c r="CX334" s="34"/>
      <c r="CY334" s="34"/>
      <c r="CZ334" s="34"/>
      <c r="DA334" s="34"/>
      <c r="DB334" s="34"/>
      <c r="DC334" s="34"/>
      <c r="DD334" s="34"/>
      <c r="DE334" s="34"/>
      <c r="DF334" s="34"/>
      <c r="DG334" s="34"/>
      <c r="DH334" s="34"/>
      <c r="DI334" s="34"/>
      <c r="DJ334" s="34"/>
      <c r="DK334" s="34"/>
      <c r="DL334" s="34"/>
      <c r="DM334" s="34"/>
      <c r="DN334" s="34"/>
      <c r="DO334" s="34"/>
      <c r="DP334" s="34"/>
      <c r="DQ334" s="34"/>
      <c r="DR334" s="34"/>
      <c r="DS334" s="34"/>
      <c r="DT334" s="34"/>
      <c r="DU334" s="34"/>
    </row>
    <row r="335" spans="1:125" s="32" customFormat="1" x14ac:dyDescent="0.25">
      <c r="A335" s="40"/>
      <c r="B335" s="40"/>
      <c r="C335" s="40"/>
      <c r="D335" s="40"/>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c r="CC335" s="34"/>
      <c r="CD335" s="34"/>
      <c r="CE335" s="34"/>
      <c r="CF335" s="34"/>
      <c r="CG335" s="34"/>
      <c r="CH335" s="34"/>
      <c r="CI335" s="34"/>
      <c r="CJ335" s="34"/>
      <c r="CK335" s="34"/>
      <c r="CL335" s="34"/>
      <c r="CM335" s="34"/>
      <c r="CN335" s="34"/>
      <c r="CO335" s="34"/>
      <c r="CP335" s="34"/>
      <c r="CQ335" s="34"/>
      <c r="CR335" s="34"/>
      <c r="CS335" s="34"/>
      <c r="CT335" s="34"/>
      <c r="CU335" s="34"/>
      <c r="CV335" s="34"/>
      <c r="CW335" s="34"/>
      <c r="CX335" s="34"/>
      <c r="CY335" s="34"/>
      <c r="CZ335" s="34"/>
      <c r="DA335" s="34"/>
      <c r="DB335" s="34"/>
      <c r="DC335" s="34"/>
      <c r="DD335" s="34"/>
      <c r="DE335" s="34"/>
      <c r="DF335" s="34"/>
      <c r="DG335" s="34"/>
      <c r="DH335" s="34"/>
      <c r="DI335" s="34"/>
      <c r="DJ335" s="34"/>
      <c r="DK335" s="34"/>
      <c r="DL335" s="34"/>
      <c r="DM335" s="34"/>
      <c r="DN335" s="34"/>
      <c r="DO335" s="34"/>
      <c r="DP335" s="34"/>
      <c r="DQ335" s="34"/>
      <c r="DR335" s="34"/>
      <c r="DS335" s="34"/>
      <c r="DT335" s="34"/>
      <c r="DU335" s="34"/>
    </row>
    <row r="336" spans="1:125" s="32" customFormat="1" x14ac:dyDescent="0.25">
      <c r="A336" s="40"/>
      <c r="B336" s="40"/>
      <c r="C336" s="40"/>
      <c r="D336" s="40"/>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row>
    <row r="337" spans="1:125" s="32" customFormat="1" x14ac:dyDescent="0.25">
      <c r="A337" s="40"/>
      <c r="B337" s="40"/>
      <c r="C337" s="40"/>
      <c r="D337" s="40"/>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34"/>
      <c r="CD337" s="34"/>
      <c r="CE337" s="34"/>
      <c r="CF337" s="34"/>
      <c r="CG337" s="34"/>
      <c r="CH337" s="34"/>
      <c r="CI337" s="34"/>
      <c r="CJ337" s="34"/>
      <c r="CK337" s="34"/>
      <c r="CL337" s="34"/>
      <c r="CM337" s="34"/>
      <c r="CN337" s="34"/>
      <c r="CO337" s="34"/>
      <c r="CP337" s="34"/>
      <c r="CQ337" s="34"/>
      <c r="CR337" s="34"/>
      <c r="CS337" s="34"/>
      <c r="CT337" s="34"/>
      <c r="CU337" s="34"/>
      <c r="CV337" s="34"/>
      <c r="CW337" s="34"/>
      <c r="CX337" s="34"/>
      <c r="CY337" s="34"/>
      <c r="CZ337" s="34"/>
      <c r="DA337" s="34"/>
      <c r="DB337" s="34"/>
      <c r="DC337" s="34"/>
      <c r="DD337" s="34"/>
      <c r="DE337" s="34"/>
      <c r="DF337" s="34"/>
      <c r="DG337" s="34"/>
      <c r="DH337" s="34"/>
      <c r="DI337" s="34"/>
      <c r="DJ337" s="34"/>
      <c r="DK337" s="34"/>
      <c r="DL337" s="34"/>
      <c r="DM337" s="34"/>
      <c r="DN337" s="34"/>
      <c r="DO337" s="34"/>
      <c r="DP337" s="34"/>
      <c r="DQ337" s="34"/>
      <c r="DR337" s="34"/>
      <c r="DS337" s="34"/>
      <c r="DT337" s="34"/>
      <c r="DU337" s="34"/>
    </row>
    <row r="338" spans="1:125" s="32" customFormat="1" x14ac:dyDescent="0.25">
      <c r="A338" s="40"/>
      <c r="B338" s="40"/>
      <c r="C338" s="40"/>
      <c r="D338" s="40"/>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c r="CC338" s="34"/>
      <c r="CD338" s="34"/>
      <c r="CE338" s="34"/>
      <c r="CF338" s="34"/>
      <c r="CG338" s="34"/>
      <c r="CH338" s="34"/>
      <c r="CI338" s="34"/>
      <c r="CJ338" s="34"/>
      <c r="CK338" s="34"/>
      <c r="CL338" s="34"/>
      <c r="CM338" s="34"/>
      <c r="CN338" s="34"/>
      <c r="CO338" s="34"/>
      <c r="CP338" s="34"/>
      <c r="CQ338" s="34"/>
      <c r="CR338" s="34"/>
      <c r="CS338" s="34"/>
      <c r="CT338" s="34"/>
      <c r="CU338" s="34"/>
      <c r="CV338" s="34"/>
      <c r="CW338" s="34"/>
      <c r="CX338" s="34"/>
      <c r="CY338" s="34"/>
      <c r="CZ338" s="34"/>
      <c r="DA338" s="34"/>
      <c r="DB338" s="34"/>
      <c r="DC338" s="34"/>
      <c r="DD338" s="34"/>
      <c r="DE338" s="34"/>
      <c r="DF338" s="34"/>
      <c r="DG338" s="34"/>
      <c r="DH338" s="34"/>
      <c r="DI338" s="34"/>
      <c r="DJ338" s="34"/>
      <c r="DK338" s="34"/>
      <c r="DL338" s="34"/>
      <c r="DM338" s="34"/>
      <c r="DN338" s="34"/>
      <c r="DO338" s="34"/>
      <c r="DP338" s="34"/>
      <c r="DQ338" s="34"/>
      <c r="DR338" s="34"/>
      <c r="DS338" s="34"/>
      <c r="DT338" s="34"/>
      <c r="DU338" s="34"/>
    </row>
    <row r="339" spans="1:125" s="32" customFormat="1" x14ac:dyDescent="0.25">
      <c r="A339" s="40"/>
      <c r="B339" s="40"/>
      <c r="C339" s="40"/>
      <c r="D339" s="40"/>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4"/>
      <c r="CC339" s="34"/>
      <c r="CD339" s="34"/>
      <c r="CE339" s="34"/>
      <c r="CF339" s="34"/>
      <c r="CG339" s="34"/>
      <c r="CH339" s="34"/>
      <c r="CI339" s="34"/>
      <c r="CJ339" s="34"/>
      <c r="CK339" s="34"/>
      <c r="CL339" s="34"/>
      <c r="CM339" s="34"/>
      <c r="CN339" s="34"/>
      <c r="CO339" s="34"/>
      <c r="CP339" s="34"/>
      <c r="CQ339" s="34"/>
      <c r="CR339" s="34"/>
      <c r="CS339" s="34"/>
      <c r="CT339" s="34"/>
      <c r="CU339" s="34"/>
      <c r="CV339" s="34"/>
      <c r="CW339" s="34"/>
      <c r="CX339" s="34"/>
      <c r="CY339" s="34"/>
      <c r="CZ339" s="34"/>
      <c r="DA339" s="34"/>
      <c r="DB339" s="34"/>
      <c r="DC339" s="34"/>
      <c r="DD339" s="34"/>
      <c r="DE339" s="34"/>
      <c r="DF339" s="34"/>
      <c r="DG339" s="34"/>
      <c r="DH339" s="34"/>
      <c r="DI339" s="34"/>
      <c r="DJ339" s="34"/>
      <c r="DK339" s="34"/>
      <c r="DL339" s="34"/>
      <c r="DM339" s="34"/>
      <c r="DN339" s="34"/>
      <c r="DO339" s="34"/>
      <c r="DP339" s="34"/>
      <c r="DQ339" s="34"/>
      <c r="DR339" s="34"/>
      <c r="DS339" s="34"/>
      <c r="DT339" s="34"/>
      <c r="DU339" s="34"/>
    </row>
    <row r="340" spans="1:125" s="32" customFormat="1" x14ac:dyDescent="0.25">
      <c r="A340" s="40"/>
      <c r="B340" s="40"/>
      <c r="C340" s="40"/>
      <c r="D340" s="40"/>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4"/>
      <c r="CC340" s="34"/>
      <c r="CD340" s="34"/>
      <c r="CE340" s="34"/>
      <c r="CF340" s="34"/>
      <c r="CG340" s="34"/>
      <c r="CH340" s="34"/>
      <c r="CI340" s="34"/>
      <c r="CJ340" s="34"/>
      <c r="CK340" s="34"/>
      <c r="CL340" s="34"/>
      <c r="CM340" s="34"/>
      <c r="CN340" s="34"/>
      <c r="CO340" s="34"/>
      <c r="CP340" s="34"/>
      <c r="CQ340" s="34"/>
      <c r="CR340" s="34"/>
      <c r="CS340" s="34"/>
      <c r="CT340" s="34"/>
      <c r="CU340" s="34"/>
      <c r="CV340" s="34"/>
      <c r="CW340" s="34"/>
      <c r="CX340" s="34"/>
      <c r="CY340" s="34"/>
      <c r="CZ340" s="34"/>
      <c r="DA340" s="34"/>
      <c r="DB340" s="34"/>
      <c r="DC340" s="34"/>
      <c r="DD340" s="34"/>
      <c r="DE340" s="34"/>
      <c r="DF340" s="34"/>
      <c r="DG340" s="34"/>
      <c r="DH340" s="34"/>
      <c r="DI340" s="34"/>
      <c r="DJ340" s="34"/>
      <c r="DK340" s="34"/>
      <c r="DL340" s="34"/>
      <c r="DM340" s="34"/>
      <c r="DN340" s="34"/>
      <c r="DO340" s="34"/>
      <c r="DP340" s="34"/>
      <c r="DQ340" s="34"/>
      <c r="DR340" s="34"/>
      <c r="DS340" s="34"/>
      <c r="DT340" s="34"/>
      <c r="DU340" s="34"/>
    </row>
    <row r="341" spans="1:125" s="32" customFormat="1" x14ac:dyDescent="0.25">
      <c r="A341" s="40"/>
      <c r="B341" s="40"/>
      <c r="C341" s="40"/>
      <c r="D341" s="40"/>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row>
    <row r="342" spans="1:125" s="32" customFormat="1" x14ac:dyDescent="0.25">
      <c r="A342" s="40"/>
      <c r="B342" s="40"/>
      <c r="C342" s="40"/>
      <c r="D342" s="40"/>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4"/>
      <c r="CC342" s="34"/>
      <c r="CD342" s="34"/>
      <c r="CE342" s="34"/>
      <c r="CF342" s="34"/>
      <c r="CG342" s="34"/>
      <c r="CH342" s="34"/>
      <c r="CI342" s="34"/>
      <c r="CJ342" s="34"/>
      <c r="CK342" s="34"/>
      <c r="CL342" s="34"/>
      <c r="CM342" s="34"/>
      <c r="CN342" s="34"/>
      <c r="CO342" s="34"/>
      <c r="CP342" s="34"/>
      <c r="CQ342" s="34"/>
      <c r="CR342" s="34"/>
      <c r="CS342" s="34"/>
      <c r="CT342" s="34"/>
      <c r="CU342" s="34"/>
      <c r="CV342" s="34"/>
      <c r="CW342" s="34"/>
      <c r="CX342" s="34"/>
      <c r="CY342" s="34"/>
      <c r="CZ342" s="34"/>
      <c r="DA342" s="34"/>
      <c r="DB342" s="34"/>
      <c r="DC342" s="34"/>
      <c r="DD342" s="34"/>
      <c r="DE342" s="34"/>
      <c r="DF342" s="34"/>
      <c r="DG342" s="34"/>
      <c r="DH342" s="34"/>
      <c r="DI342" s="34"/>
      <c r="DJ342" s="34"/>
      <c r="DK342" s="34"/>
      <c r="DL342" s="34"/>
      <c r="DM342" s="34"/>
      <c r="DN342" s="34"/>
      <c r="DO342" s="34"/>
      <c r="DP342" s="34"/>
      <c r="DQ342" s="34"/>
      <c r="DR342" s="34"/>
      <c r="DS342" s="34"/>
      <c r="DT342" s="34"/>
      <c r="DU342" s="34"/>
    </row>
    <row r="343" spans="1:125" s="32" customFormat="1" x14ac:dyDescent="0.25">
      <c r="A343" s="40"/>
      <c r="B343" s="40"/>
      <c r="C343" s="40"/>
      <c r="D343" s="40"/>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4"/>
      <c r="DP343" s="34"/>
      <c r="DQ343" s="34"/>
      <c r="DR343" s="34"/>
      <c r="DS343" s="34"/>
      <c r="DT343" s="34"/>
      <c r="DU343" s="34"/>
    </row>
    <row r="344" spans="1:125" s="32" customFormat="1" x14ac:dyDescent="0.25">
      <c r="A344" s="40"/>
      <c r="B344" s="40"/>
      <c r="C344" s="40"/>
      <c r="D344" s="40"/>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c r="DA344" s="34"/>
      <c r="DB344" s="34"/>
      <c r="DC344" s="34"/>
      <c r="DD344" s="34"/>
      <c r="DE344" s="34"/>
      <c r="DF344" s="34"/>
      <c r="DG344" s="34"/>
      <c r="DH344" s="34"/>
      <c r="DI344" s="34"/>
      <c r="DJ344" s="34"/>
      <c r="DK344" s="34"/>
      <c r="DL344" s="34"/>
      <c r="DM344" s="34"/>
      <c r="DN344" s="34"/>
      <c r="DO344" s="34"/>
      <c r="DP344" s="34"/>
      <c r="DQ344" s="34"/>
      <c r="DR344" s="34"/>
      <c r="DS344" s="34"/>
      <c r="DT344" s="34"/>
      <c r="DU344" s="34"/>
    </row>
    <row r="345" spans="1:125" s="32" customFormat="1" x14ac:dyDescent="0.25">
      <c r="A345" s="40"/>
      <c r="B345" s="40"/>
      <c r="C345" s="40"/>
      <c r="D345" s="40"/>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34"/>
      <c r="CA345" s="34"/>
      <c r="CB345" s="34"/>
      <c r="CC345" s="34"/>
      <c r="CD345" s="34"/>
      <c r="CE345" s="34"/>
      <c r="CF345" s="34"/>
      <c r="CG345" s="34"/>
      <c r="CH345" s="34"/>
      <c r="CI345" s="34"/>
      <c r="CJ345" s="34"/>
      <c r="CK345" s="34"/>
      <c r="CL345" s="34"/>
      <c r="CM345" s="34"/>
      <c r="CN345" s="34"/>
      <c r="CO345" s="34"/>
      <c r="CP345" s="34"/>
      <c r="CQ345" s="34"/>
      <c r="CR345" s="34"/>
      <c r="CS345" s="34"/>
      <c r="CT345" s="34"/>
      <c r="CU345" s="34"/>
      <c r="CV345" s="34"/>
      <c r="CW345" s="34"/>
      <c r="CX345" s="34"/>
      <c r="CY345" s="34"/>
      <c r="CZ345" s="34"/>
      <c r="DA345" s="34"/>
      <c r="DB345" s="34"/>
      <c r="DC345" s="34"/>
      <c r="DD345" s="34"/>
      <c r="DE345" s="34"/>
      <c r="DF345" s="34"/>
      <c r="DG345" s="34"/>
      <c r="DH345" s="34"/>
      <c r="DI345" s="34"/>
      <c r="DJ345" s="34"/>
      <c r="DK345" s="34"/>
      <c r="DL345" s="34"/>
      <c r="DM345" s="34"/>
      <c r="DN345" s="34"/>
      <c r="DO345" s="34"/>
      <c r="DP345" s="34"/>
      <c r="DQ345" s="34"/>
      <c r="DR345" s="34"/>
      <c r="DS345" s="34"/>
      <c r="DT345" s="34"/>
      <c r="DU345" s="34"/>
    </row>
    <row r="346" spans="1:125" s="32" customFormat="1" x14ac:dyDescent="0.25">
      <c r="A346" s="40"/>
      <c r="B346" s="40"/>
      <c r="C346" s="40"/>
      <c r="D346" s="40"/>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4"/>
      <c r="CA346" s="34"/>
      <c r="CB346" s="34"/>
      <c r="CC346" s="34"/>
      <c r="CD346" s="34"/>
      <c r="CE346" s="34"/>
      <c r="CF346" s="34"/>
      <c r="CG346" s="34"/>
      <c r="CH346" s="34"/>
      <c r="CI346" s="34"/>
      <c r="CJ346" s="34"/>
      <c r="CK346" s="34"/>
      <c r="CL346" s="34"/>
      <c r="CM346" s="34"/>
      <c r="CN346" s="34"/>
      <c r="CO346" s="34"/>
      <c r="CP346" s="34"/>
      <c r="CQ346" s="34"/>
      <c r="CR346" s="34"/>
      <c r="CS346" s="34"/>
      <c r="CT346" s="34"/>
      <c r="CU346" s="34"/>
      <c r="CV346" s="34"/>
      <c r="CW346" s="34"/>
      <c r="CX346" s="34"/>
      <c r="CY346" s="34"/>
      <c r="CZ346" s="34"/>
      <c r="DA346" s="34"/>
      <c r="DB346" s="34"/>
      <c r="DC346" s="34"/>
      <c r="DD346" s="34"/>
      <c r="DE346" s="34"/>
      <c r="DF346" s="34"/>
      <c r="DG346" s="34"/>
      <c r="DH346" s="34"/>
      <c r="DI346" s="34"/>
      <c r="DJ346" s="34"/>
      <c r="DK346" s="34"/>
      <c r="DL346" s="34"/>
      <c r="DM346" s="34"/>
      <c r="DN346" s="34"/>
      <c r="DO346" s="34"/>
      <c r="DP346" s="34"/>
      <c r="DQ346" s="34"/>
      <c r="DR346" s="34"/>
      <c r="DS346" s="34"/>
      <c r="DT346" s="34"/>
      <c r="DU346" s="34"/>
    </row>
    <row r="347" spans="1:125" s="32" customFormat="1" x14ac:dyDescent="0.25">
      <c r="A347" s="40"/>
      <c r="B347" s="40"/>
      <c r="C347" s="40"/>
      <c r="D347" s="40"/>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row>
    <row r="348" spans="1:125" s="32" customFormat="1" x14ac:dyDescent="0.25">
      <c r="A348" s="40"/>
      <c r="B348" s="40"/>
      <c r="C348" s="40"/>
      <c r="D348" s="40"/>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34"/>
      <c r="BX348" s="34"/>
      <c r="BY348" s="34"/>
      <c r="BZ348" s="34"/>
      <c r="CA348" s="34"/>
      <c r="CB348" s="34"/>
      <c r="CC348" s="34"/>
      <c r="CD348" s="34"/>
      <c r="CE348" s="34"/>
      <c r="CF348" s="34"/>
      <c r="CG348" s="34"/>
      <c r="CH348" s="34"/>
      <c r="CI348" s="34"/>
      <c r="CJ348" s="34"/>
      <c r="CK348" s="34"/>
      <c r="CL348" s="34"/>
      <c r="CM348" s="34"/>
      <c r="CN348" s="34"/>
      <c r="CO348" s="34"/>
      <c r="CP348" s="34"/>
      <c r="CQ348" s="34"/>
      <c r="CR348" s="34"/>
      <c r="CS348" s="34"/>
      <c r="CT348" s="34"/>
      <c r="CU348" s="34"/>
      <c r="CV348" s="34"/>
      <c r="CW348" s="34"/>
      <c r="CX348" s="34"/>
      <c r="CY348" s="34"/>
      <c r="CZ348" s="34"/>
      <c r="DA348" s="34"/>
      <c r="DB348" s="34"/>
      <c r="DC348" s="34"/>
      <c r="DD348" s="34"/>
      <c r="DE348" s="34"/>
      <c r="DF348" s="34"/>
      <c r="DG348" s="34"/>
      <c r="DH348" s="34"/>
      <c r="DI348" s="34"/>
      <c r="DJ348" s="34"/>
      <c r="DK348" s="34"/>
      <c r="DL348" s="34"/>
      <c r="DM348" s="34"/>
      <c r="DN348" s="34"/>
      <c r="DO348" s="34"/>
      <c r="DP348" s="34"/>
      <c r="DQ348" s="34"/>
      <c r="DR348" s="34"/>
      <c r="DS348" s="34"/>
      <c r="DT348" s="34"/>
      <c r="DU348" s="34"/>
    </row>
    <row r="349" spans="1:125" s="32" customFormat="1" x14ac:dyDescent="0.25">
      <c r="A349" s="40"/>
      <c r="B349" s="40"/>
      <c r="C349" s="40"/>
      <c r="D349" s="40"/>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c r="DA349" s="34"/>
      <c r="DB349" s="34"/>
      <c r="DC349" s="34"/>
      <c r="DD349" s="34"/>
      <c r="DE349" s="34"/>
      <c r="DF349" s="34"/>
      <c r="DG349" s="34"/>
      <c r="DH349" s="34"/>
      <c r="DI349" s="34"/>
      <c r="DJ349" s="34"/>
      <c r="DK349" s="34"/>
      <c r="DL349" s="34"/>
      <c r="DM349" s="34"/>
      <c r="DN349" s="34"/>
      <c r="DO349" s="34"/>
      <c r="DP349" s="34"/>
      <c r="DQ349" s="34"/>
      <c r="DR349" s="34"/>
      <c r="DS349" s="34"/>
      <c r="DT349" s="34"/>
      <c r="DU349" s="34"/>
    </row>
    <row r="350" spans="1:125" s="32" customFormat="1" x14ac:dyDescent="0.25">
      <c r="A350" s="40"/>
      <c r="B350" s="40"/>
      <c r="C350" s="40"/>
      <c r="D350" s="40"/>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c r="CT350" s="34"/>
      <c r="CU350" s="34"/>
      <c r="CV350" s="34"/>
      <c r="CW350" s="34"/>
      <c r="CX350" s="34"/>
      <c r="CY350" s="34"/>
      <c r="CZ350" s="34"/>
      <c r="DA350" s="34"/>
      <c r="DB350" s="34"/>
      <c r="DC350" s="34"/>
      <c r="DD350" s="34"/>
      <c r="DE350" s="34"/>
      <c r="DF350" s="34"/>
      <c r="DG350" s="34"/>
      <c r="DH350" s="34"/>
      <c r="DI350" s="34"/>
      <c r="DJ350" s="34"/>
      <c r="DK350" s="34"/>
      <c r="DL350" s="34"/>
      <c r="DM350" s="34"/>
      <c r="DN350" s="34"/>
      <c r="DO350" s="34"/>
      <c r="DP350" s="34"/>
      <c r="DQ350" s="34"/>
      <c r="DR350" s="34"/>
      <c r="DS350" s="34"/>
      <c r="DT350" s="34"/>
      <c r="DU350" s="34"/>
    </row>
    <row r="351" spans="1:125" s="32" customFormat="1" x14ac:dyDescent="0.25">
      <c r="A351" s="40"/>
      <c r="B351" s="40"/>
      <c r="C351" s="40"/>
      <c r="D351" s="40"/>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4"/>
      <c r="CA351" s="34"/>
      <c r="CB351" s="34"/>
      <c r="CC351" s="34"/>
      <c r="CD351" s="34"/>
      <c r="CE351" s="34"/>
      <c r="CF351" s="34"/>
      <c r="CG351" s="34"/>
      <c r="CH351" s="34"/>
      <c r="CI351" s="34"/>
      <c r="CJ351" s="34"/>
      <c r="CK351" s="34"/>
      <c r="CL351" s="34"/>
      <c r="CM351" s="34"/>
      <c r="CN351" s="34"/>
      <c r="CO351" s="34"/>
      <c r="CP351" s="34"/>
      <c r="CQ351" s="34"/>
      <c r="CR351" s="34"/>
      <c r="CS351" s="34"/>
      <c r="CT351" s="34"/>
      <c r="CU351" s="34"/>
      <c r="CV351" s="34"/>
      <c r="CW351" s="34"/>
      <c r="CX351" s="34"/>
      <c r="CY351" s="34"/>
      <c r="CZ351" s="34"/>
      <c r="DA351" s="34"/>
      <c r="DB351" s="34"/>
      <c r="DC351" s="34"/>
      <c r="DD351" s="34"/>
      <c r="DE351" s="34"/>
      <c r="DF351" s="34"/>
      <c r="DG351" s="34"/>
      <c r="DH351" s="34"/>
      <c r="DI351" s="34"/>
      <c r="DJ351" s="34"/>
      <c r="DK351" s="34"/>
      <c r="DL351" s="34"/>
      <c r="DM351" s="34"/>
      <c r="DN351" s="34"/>
      <c r="DO351" s="34"/>
      <c r="DP351" s="34"/>
      <c r="DQ351" s="34"/>
      <c r="DR351" s="34"/>
      <c r="DS351" s="34"/>
      <c r="DT351" s="34"/>
      <c r="DU351" s="34"/>
    </row>
    <row r="352" spans="1:125" s="32" customFormat="1" x14ac:dyDescent="0.25">
      <c r="A352" s="40"/>
      <c r="B352" s="40"/>
      <c r="C352" s="40"/>
      <c r="D352" s="40"/>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c r="CT352" s="34"/>
      <c r="CU352" s="34"/>
      <c r="CV352" s="34"/>
      <c r="CW352" s="34"/>
      <c r="CX352" s="34"/>
      <c r="CY352" s="34"/>
      <c r="CZ352" s="34"/>
      <c r="DA352" s="34"/>
      <c r="DB352" s="34"/>
      <c r="DC352" s="34"/>
      <c r="DD352" s="34"/>
      <c r="DE352" s="34"/>
      <c r="DF352" s="34"/>
      <c r="DG352" s="34"/>
      <c r="DH352" s="34"/>
      <c r="DI352" s="34"/>
      <c r="DJ352" s="34"/>
      <c r="DK352" s="34"/>
      <c r="DL352" s="34"/>
      <c r="DM352" s="34"/>
      <c r="DN352" s="34"/>
      <c r="DO352" s="34"/>
      <c r="DP352" s="34"/>
      <c r="DQ352" s="34"/>
      <c r="DR352" s="34"/>
      <c r="DS352" s="34"/>
      <c r="DT352" s="34"/>
      <c r="DU352" s="34"/>
    </row>
    <row r="353" spans="1:125" s="32" customFormat="1" x14ac:dyDescent="0.25">
      <c r="A353" s="40"/>
      <c r="B353" s="40"/>
      <c r="C353" s="40"/>
      <c r="D353" s="40"/>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c r="CT353" s="34"/>
      <c r="CU353" s="34"/>
      <c r="CV353" s="34"/>
      <c r="CW353" s="34"/>
      <c r="CX353" s="34"/>
      <c r="CY353" s="34"/>
      <c r="CZ353" s="34"/>
      <c r="DA353" s="34"/>
      <c r="DB353" s="34"/>
      <c r="DC353" s="34"/>
      <c r="DD353" s="34"/>
      <c r="DE353" s="34"/>
      <c r="DF353" s="34"/>
      <c r="DG353" s="34"/>
      <c r="DH353" s="34"/>
      <c r="DI353" s="34"/>
      <c r="DJ353" s="34"/>
      <c r="DK353" s="34"/>
      <c r="DL353" s="34"/>
      <c r="DM353" s="34"/>
      <c r="DN353" s="34"/>
      <c r="DO353" s="34"/>
      <c r="DP353" s="34"/>
      <c r="DQ353" s="34"/>
      <c r="DR353" s="34"/>
      <c r="DS353" s="34"/>
      <c r="DT353" s="34"/>
      <c r="DU353" s="34"/>
    </row>
    <row r="354" spans="1:125" s="32" customFormat="1" x14ac:dyDescent="0.25">
      <c r="A354" s="40"/>
      <c r="B354" s="40"/>
      <c r="C354" s="40"/>
      <c r="D354" s="40"/>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row>
    <row r="355" spans="1:125" s="32" customFormat="1" x14ac:dyDescent="0.25">
      <c r="A355" s="40"/>
      <c r="B355" s="40"/>
      <c r="C355" s="40"/>
      <c r="D355" s="40"/>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c r="CC355" s="34"/>
      <c r="CD355" s="34"/>
      <c r="CE355" s="34"/>
      <c r="CF355" s="34"/>
      <c r="CG355" s="34"/>
      <c r="CH355" s="34"/>
      <c r="CI355" s="34"/>
      <c r="CJ355" s="34"/>
      <c r="CK355" s="34"/>
      <c r="CL355" s="34"/>
      <c r="CM355" s="34"/>
      <c r="CN355" s="34"/>
      <c r="CO355" s="34"/>
      <c r="CP355" s="34"/>
      <c r="CQ355" s="34"/>
      <c r="CR355" s="34"/>
      <c r="CS355" s="34"/>
      <c r="CT355" s="34"/>
      <c r="CU355" s="34"/>
      <c r="CV355" s="34"/>
      <c r="CW355" s="34"/>
      <c r="CX355" s="34"/>
      <c r="CY355" s="34"/>
      <c r="CZ355" s="34"/>
      <c r="DA355" s="34"/>
      <c r="DB355" s="34"/>
      <c r="DC355" s="34"/>
      <c r="DD355" s="34"/>
      <c r="DE355" s="34"/>
      <c r="DF355" s="34"/>
      <c r="DG355" s="34"/>
      <c r="DH355" s="34"/>
      <c r="DI355" s="34"/>
      <c r="DJ355" s="34"/>
      <c r="DK355" s="34"/>
      <c r="DL355" s="34"/>
      <c r="DM355" s="34"/>
      <c r="DN355" s="34"/>
      <c r="DO355" s="34"/>
      <c r="DP355" s="34"/>
      <c r="DQ355" s="34"/>
      <c r="DR355" s="34"/>
      <c r="DS355" s="34"/>
      <c r="DT355" s="34"/>
      <c r="DU355" s="34"/>
    </row>
    <row r="356" spans="1:125" s="32" customFormat="1" x14ac:dyDescent="0.25">
      <c r="A356" s="40"/>
      <c r="B356" s="40"/>
      <c r="C356" s="40"/>
      <c r="D356" s="40"/>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c r="CT356" s="34"/>
      <c r="CU356" s="34"/>
      <c r="CV356" s="34"/>
      <c r="CW356" s="34"/>
      <c r="CX356" s="34"/>
      <c r="CY356" s="34"/>
      <c r="CZ356" s="34"/>
      <c r="DA356" s="34"/>
      <c r="DB356" s="34"/>
      <c r="DC356" s="34"/>
      <c r="DD356" s="34"/>
      <c r="DE356" s="34"/>
      <c r="DF356" s="34"/>
      <c r="DG356" s="34"/>
      <c r="DH356" s="34"/>
      <c r="DI356" s="34"/>
      <c r="DJ356" s="34"/>
      <c r="DK356" s="34"/>
      <c r="DL356" s="34"/>
      <c r="DM356" s="34"/>
      <c r="DN356" s="34"/>
      <c r="DO356" s="34"/>
      <c r="DP356" s="34"/>
      <c r="DQ356" s="34"/>
      <c r="DR356" s="34"/>
      <c r="DS356" s="34"/>
      <c r="DT356" s="34"/>
      <c r="DU356" s="34"/>
    </row>
    <row r="357" spans="1:125" s="32" customFormat="1" x14ac:dyDescent="0.25">
      <c r="A357" s="40"/>
      <c r="B357" s="40"/>
      <c r="C357" s="40"/>
      <c r="D357" s="40"/>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34"/>
      <c r="DJ357" s="34"/>
      <c r="DK357" s="34"/>
      <c r="DL357" s="34"/>
      <c r="DM357" s="34"/>
      <c r="DN357" s="34"/>
      <c r="DO357" s="34"/>
      <c r="DP357" s="34"/>
      <c r="DQ357" s="34"/>
      <c r="DR357" s="34"/>
      <c r="DS357" s="34"/>
      <c r="DT357" s="34"/>
      <c r="DU357" s="34"/>
    </row>
    <row r="358" spans="1:125" s="32" customFormat="1" x14ac:dyDescent="0.25">
      <c r="A358" s="40"/>
      <c r="B358" s="40"/>
      <c r="C358" s="40"/>
      <c r="D358" s="40"/>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4"/>
      <c r="CC358" s="34"/>
      <c r="CD358" s="34"/>
      <c r="CE358" s="34"/>
      <c r="CF358" s="34"/>
      <c r="CG358" s="34"/>
      <c r="CH358" s="34"/>
      <c r="CI358" s="34"/>
      <c r="CJ358" s="34"/>
      <c r="CK358" s="34"/>
      <c r="CL358" s="34"/>
      <c r="CM358" s="34"/>
      <c r="CN358" s="34"/>
      <c r="CO358" s="34"/>
      <c r="CP358" s="34"/>
      <c r="CQ358" s="34"/>
      <c r="CR358" s="34"/>
      <c r="CS358" s="34"/>
      <c r="CT358" s="34"/>
      <c r="CU358" s="34"/>
      <c r="CV358" s="34"/>
      <c r="CW358" s="34"/>
      <c r="CX358" s="34"/>
      <c r="CY358" s="34"/>
      <c r="CZ358" s="34"/>
      <c r="DA358" s="34"/>
      <c r="DB358" s="34"/>
      <c r="DC358" s="34"/>
      <c r="DD358" s="34"/>
      <c r="DE358" s="34"/>
      <c r="DF358" s="34"/>
      <c r="DG358" s="34"/>
      <c r="DH358" s="34"/>
      <c r="DI358" s="34"/>
      <c r="DJ358" s="34"/>
      <c r="DK358" s="34"/>
      <c r="DL358" s="34"/>
      <c r="DM358" s="34"/>
      <c r="DN358" s="34"/>
      <c r="DO358" s="34"/>
      <c r="DP358" s="34"/>
      <c r="DQ358" s="34"/>
      <c r="DR358" s="34"/>
      <c r="DS358" s="34"/>
      <c r="DT358" s="34"/>
      <c r="DU358" s="34"/>
    </row>
    <row r="359" spans="1:125" s="32" customFormat="1" x14ac:dyDescent="0.25">
      <c r="A359" s="40"/>
      <c r="B359" s="40"/>
      <c r="C359" s="40"/>
      <c r="D359" s="40"/>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4"/>
      <c r="CA359" s="34"/>
      <c r="CB359" s="34"/>
      <c r="CC359" s="34"/>
      <c r="CD359" s="34"/>
      <c r="CE359" s="34"/>
      <c r="CF359" s="34"/>
      <c r="CG359" s="34"/>
      <c r="CH359" s="34"/>
      <c r="CI359" s="34"/>
      <c r="CJ359" s="34"/>
      <c r="CK359" s="34"/>
      <c r="CL359" s="34"/>
      <c r="CM359" s="34"/>
      <c r="CN359" s="34"/>
      <c r="CO359" s="34"/>
      <c r="CP359" s="34"/>
      <c r="CQ359" s="34"/>
      <c r="CR359" s="34"/>
      <c r="CS359" s="34"/>
      <c r="CT359" s="34"/>
      <c r="CU359" s="34"/>
      <c r="CV359" s="34"/>
      <c r="CW359" s="34"/>
      <c r="CX359" s="34"/>
      <c r="CY359" s="34"/>
      <c r="CZ359" s="34"/>
      <c r="DA359" s="34"/>
      <c r="DB359" s="34"/>
      <c r="DC359" s="34"/>
      <c r="DD359" s="34"/>
      <c r="DE359" s="34"/>
      <c r="DF359" s="34"/>
      <c r="DG359" s="34"/>
      <c r="DH359" s="34"/>
      <c r="DI359" s="34"/>
      <c r="DJ359" s="34"/>
      <c r="DK359" s="34"/>
      <c r="DL359" s="34"/>
      <c r="DM359" s="34"/>
      <c r="DN359" s="34"/>
      <c r="DO359" s="34"/>
      <c r="DP359" s="34"/>
      <c r="DQ359" s="34"/>
      <c r="DR359" s="34"/>
      <c r="DS359" s="34"/>
      <c r="DT359" s="34"/>
      <c r="DU359" s="34"/>
    </row>
    <row r="360" spans="1:125" s="32" customFormat="1" x14ac:dyDescent="0.25">
      <c r="A360" s="40"/>
      <c r="B360" s="40"/>
      <c r="C360" s="40"/>
      <c r="D360" s="40"/>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4"/>
      <c r="CA360" s="34"/>
      <c r="CB360" s="34"/>
      <c r="CC360" s="34"/>
      <c r="CD360" s="34"/>
      <c r="CE360" s="34"/>
      <c r="CF360" s="34"/>
      <c r="CG360" s="34"/>
      <c r="CH360" s="34"/>
      <c r="CI360" s="34"/>
      <c r="CJ360" s="34"/>
      <c r="CK360" s="34"/>
      <c r="CL360" s="34"/>
      <c r="CM360" s="34"/>
      <c r="CN360" s="34"/>
      <c r="CO360" s="34"/>
      <c r="CP360" s="34"/>
      <c r="CQ360" s="34"/>
      <c r="CR360" s="34"/>
      <c r="CS360" s="34"/>
      <c r="CT360" s="34"/>
      <c r="CU360" s="34"/>
      <c r="CV360" s="34"/>
      <c r="CW360" s="34"/>
      <c r="CX360" s="34"/>
      <c r="CY360" s="34"/>
      <c r="CZ360" s="34"/>
      <c r="DA360" s="34"/>
      <c r="DB360" s="34"/>
      <c r="DC360" s="34"/>
      <c r="DD360" s="34"/>
      <c r="DE360" s="34"/>
      <c r="DF360" s="34"/>
      <c r="DG360" s="34"/>
      <c r="DH360" s="34"/>
      <c r="DI360" s="34"/>
      <c r="DJ360" s="34"/>
      <c r="DK360" s="34"/>
      <c r="DL360" s="34"/>
      <c r="DM360" s="34"/>
      <c r="DN360" s="34"/>
      <c r="DO360" s="34"/>
      <c r="DP360" s="34"/>
      <c r="DQ360" s="34"/>
      <c r="DR360" s="34"/>
      <c r="DS360" s="34"/>
      <c r="DT360" s="34"/>
      <c r="DU360" s="34"/>
    </row>
    <row r="361" spans="1:125" s="32" customFormat="1" x14ac:dyDescent="0.25">
      <c r="A361" s="40"/>
      <c r="B361" s="40"/>
      <c r="C361" s="40"/>
      <c r="D361" s="40"/>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row>
    <row r="362" spans="1:125" s="32" customFormat="1" x14ac:dyDescent="0.25">
      <c r="A362" s="40"/>
      <c r="B362" s="40"/>
      <c r="C362" s="40"/>
      <c r="D362" s="40"/>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4"/>
    </row>
    <row r="363" spans="1:125" s="32" customFormat="1" x14ac:dyDescent="0.25">
      <c r="A363" s="40"/>
      <c r="B363" s="40"/>
      <c r="C363" s="40"/>
      <c r="D363" s="40"/>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34"/>
      <c r="CA363" s="34"/>
      <c r="CB363" s="34"/>
      <c r="CC363" s="34"/>
      <c r="CD363" s="34"/>
      <c r="CE363" s="34"/>
      <c r="CF363" s="34"/>
      <c r="CG363" s="34"/>
      <c r="CH363" s="34"/>
      <c r="CI363" s="34"/>
      <c r="CJ363" s="34"/>
      <c r="CK363" s="34"/>
      <c r="CL363" s="34"/>
      <c r="CM363" s="34"/>
      <c r="CN363" s="34"/>
      <c r="CO363" s="34"/>
      <c r="CP363" s="34"/>
      <c r="CQ363" s="34"/>
      <c r="CR363" s="34"/>
      <c r="CS363" s="34"/>
      <c r="CT363" s="34"/>
      <c r="CU363" s="34"/>
      <c r="CV363" s="34"/>
      <c r="CW363" s="34"/>
      <c r="CX363" s="34"/>
      <c r="CY363" s="34"/>
      <c r="CZ363" s="34"/>
      <c r="DA363" s="34"/>
      <c r="DB363" s="34"/>
      <c r="DC363" s="34"/>
      <c r="DD363" s="34"/>
      <c r="DE363" s="34"/>
      <c r="DF363" s="34"/>
      <c r="DG363" s="34"/>
      <c r="DH363" s="34"/>
      <c r="DI363" s="34"/>
      <c r="DJ363" s="34"/>
      <c r="DK363" s="34"/>
      <c r="DL363" s="34"/>
      <c r="DM363" s="34"/>
      <c r="DN363" s="34"/>
      <c r="DO363" s="34"/>
      <c r="DP363" s="34"/>
      <c r="DQ363" s="34"/>
      <c r="DR363" s="34"/>
      <c r="DS363" s="34"/>
      <c r="DT363" s="34"/>
      <c r="DU363" s="34"/>
    </row>
    <row r="364" spans="1:125" s="32" customFormat="1" x14ac:dyDescent="0.25">
      <c r="A364" s="40"/>
      <c r="B364" s="40"/>
      <c r="C364" s="40"/>
      <c r="D364" s="40"/>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34"/>
      <c r="CA364" s="34"/>
      <c r="CB364" s="34"/>
      <c r="CC364" s="34"/>
      <c r="CD364" s="34"/>
      <c r="CE364" s="34"/>
      <c r="CF364" s="34"/>
      <c r="CG364" s="34"/>
      <c r="CH364" s="34"/>
      <c r="CI364" s="34"/>
      <c r="CJ364" s="34"/>
      <c r="CK364" s="34"/>
      <c r="CL364" s="34"/>
      <c r="CM364" s="34"/>
      <c r="CN364" s="34"/>
      <c r="CO364" s="34"/>
      <c r="CP364" s="34"/>
      <c r="CQ364" s="34"/>
      <c r="CR364" s="34"/>
      <c r="CS364" s="34"/>
      <c r="CT364" s="34"/>
      <c r="CU364" s="34"/>
      <c r="CV364" s="34"/>
      <c r="CW364" s="34"/>
      <c r="CX364" s="34"/>
      <c r="CY364" s="34"/>
      <c r="CZ364" s="34"/>
      <c r="DA364" s="34"/>
      <c r="DB364" s="34"/>
      <c r="DC364" s="34"/>
      <c r="DD364" s="34"/>
      <c r="DE364" s="34"/>
      <c r="DF364" s="34"/>
      <c r="DG364" s="34"/>
      <c r="DH364" s="34"/>
      <c r="DI364" s="34"/>
      <c r="DJ364" s="34"/>
      <c r="DK364" s="34"/>
      <c r="DL364" s="34"/>
      <c r="DM364" s="34"/>
      <c r="DN364" s="34"/>
      <c r="DO364" s="34"/>
      <c r="DP364" s="34"/>
      <c r="DQ364" s="34"/>
      <c r="DR364" s="34"/>
      <c r="DS364" s="34"/>
      <c r="DT364" s="34"/>
      <c r="DU364" s="34"/>
    </row>
    <row r="365" spans="1:125" s="32" customFormat="1" x14ac:dyDescent="0.25">
      <c r="A365" s="40"/>
      <c r="B365" s="40"/>
      <c r="C365" s="40"/>
      <c r="D365" s="40"/>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34"/>
      <c r="CA365" s="34"/>
      <c r="CB365" s="34"/>
      <c r="CC365" s="34"/>
      <c r="CD365" s="34"/>
      <c r="CE365" s="34"/>
      <c r="CF365" s="34"/>
      <c r="CG365" s="34"/>
      <c r="CH365" s="34"/>
      <c r="CI365" s="34"/>
      <c r="CJ365" s="34"/>
      <c r="CK365" s="34"/>
      <c r="CL365" s="34"/>
      <c r="CM365" s="34"/>
      <c r="CN365" s="34"/>
      <c r="CO365" s="34"/>
      <c r="CP365" s="34"/>
      <c r="CQ365" s="34"/>
      <c r="CR365" s="34"/>
      <c r="CS365" s="34"/>
      <c r="CT365" s="34"/>
      <c r="CU365" s="34"/>
      <c r="CV365" s="34"/>
      <c r="CW365" s="34"/>
      <c r="CX365" s="34"/>
      <c r="CY365" s="34"/>
      <c r="CZ365" s="34"/>
      <c r="DA365" s="34"/>
      <c r="DB365" s="34"/>
      <c r="DC365" s="34"/>
      <c r="DD365" s="34"/>
      <c r="DE365" s="34"/>
      <c r="DF365" s="34"/>
      <c r="DG365" s="34"/>
      <c r="DH365" s="34"/>
      <c r="DI365" s="34"/>
      <c r="DJ365" s="34"/>
      <c r="DK365" s="34"/>
      <c r="DL365" s="34"/>
      <c r="DM365" s="34"/>
      <c r="DN365" s="34"/>
      <c r="DO365" s="34"/>
      <c r="DP365" s="34"/>
      <c r="DQ365" s="34"/>
      <c r="DR365" s="34"/>
      <c r="DS365" s="34"/>
      <c r="DT365" s="34"/>
      <c r="DU365" s="34"/>
    </row>
    <row r="366" spans="1:125" s="32" customFormat="1" x14ac:dyDescent="0.25">
      <c r="A366" s="40"/>
      <c r="B366" s="40"/>
      <c r="C366" s="40"/>
      <c r="D366" s="40"/>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34"/>
      <c r="CA366" s="34"/>
      <c r="CB366" s="34"/>
      <c r="CC366" s="34"/>
      <c r="CD366" s="34"/>
      <c r="CE366" s="34"/>
      <c r="CF366" s="34"/>
      <c r="CG366" s="34"/>
      <c r="CH366" s="34"/>
      <c r="CI366" s="34"/>
      <c r="CJ366" s="34"/>
      <c r="CK366" s="34"/>
      <c r="CL366" s="34"/>
      <c r="CM366" s="34"/>
      <c r="CN366" s="34"/>
      <c r="CO366" s="34"/>
      <c r="CP366" s="34"/>
      <c r="CQ366" s="34"/>
      <c r="CR366" s="34"/>
      <c r="CS366" s="34"/>
      <c r="CT366" s="34"/>
      <c r="CU366" s="34"/>
      <c r="CV366" s="34"/>
      <c r="CW366" s="34"/>
      <c r="CX366" s="34"/>
      <c r="CY366" s="34"/>
      <c r="CZ366" s="34"/>
      <c r="DA366" s="34"/>
      <c r="DB366" s="34"/>
      <c r="DC366" s="34"/>
      <c r="DD366" s="34"/>
      <c r="DE366" s="34"/>
      <c r="DF366" s="34"/>
      <c r="DG366" s="34"/>
      <c r="DH366" s="34"/>
      <c r="DI366" s="34"/>
      <c r="DJ366" s="34"/>
      <c r="DK366" s="34"/>
      <c r="DL366" s="34"/>
      <c r="DM366" s="34"/>
      <c r="DN366" s="34"/>
      <c r="DO366" s="34"/>
      <c r="DP366" s="34"/>
      <c r="DQ366" s="34"/>
      <c r="DR366" s="34"/>
      <c r="DS366" s="34"/>
      <c r="DT366" s="34"/>
      <c r="DU366" s="34"/>
    </row>
    <row r="367" spans="1:125" s="32" customFormat="1" x14ac:dyDescent="0.25">
      <c r="A367" s="40"/>
      <c r="B367" s="40"/>
      <c r="C367" s="40"/>
      <c r="D367" s="40"/>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34"/>
      <c r="CA367" s="34"/>
      <c r="CB367" s="34"/>
      <c r="CC367" s="34"/>
      <c r="CD367" s="34"/>
      <c r="CE367" s="34"/>
      <c r="CF367" s="34"/>
      <c r="CG367" s="34"/>
      <c r="CH367" s="34"/>
      <c r="CI367" s="34"/>
      <c r="CJ367" s="34"/>
      <c r="CK367" s="34"/>
      <c r="CL367" s="34"/>
      <c r="CM367" s="34"/>
      <c r="CN367" s="34"/>
      <c r="CO367" s="34"/>
      <c r="CP367" s="34"/>
      <c r="CQ367" s="34"/>
      <c r="CR367" s="34"/>
      <c r="CS367" s="34"/>
      <c r="CT367" s="34"/>
      <c r="CU367" s="34"/>
      <c r="CV367" s="34"/>
      <c r="CW367" s="34"/>
      <c r="CX367" s="34"/>
      <c r="CY367" s="34"/>
      <c r="CZ367" s="34"/>
      <c r="DA367" s="34"/>
      <c r="DB367" s="34"/>
      <c r="DC367" s="34"/>
      <c r="DD367" s="34"/>
      <c r="DE367" s="34"/>
      <c r="DF367" s="34"/>
      <c r="DG367" s="34"/>
      <c r="DH367" s="34"/>
      <c r="DI367" s="34"/>
      <c r="DJ367" s="34"/>
      <c r="DK367" s="34"/>
      <c r="DL367" s="34"/>
      <c r="DM367" s="34"/>
      <c r="DN367" s="34"/>
      <c r="DO367" s="34"/>
      <c r="DP367" s="34"/>
      <c r="DQ367" s="34"/>
      <c r="DR367" s="34"/>
      <c r="DS367" s="34"/>
      <c r="DT367" s="34"/>
      <c r="DU367" s="34"/>
    </row>
    <row r="368" spans="1:125" s="32" customFormat="1" x14ac:dyDescent="0.25">
      <c r="A368" s="40"/>
      <c r="B368" s="40"/>
      <c r="C368" s="40"/>
      <c r="D368" s="40"/>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row>
    <row r="369" spans="1:125" s="32" customFormat="1" x14ac:dyDescent="0.25">
      <c r="A369" s="40"/>
      <c r="B369" s="40"/>
      <c r="C369" s="40"/>
      <c r="D369" s="40"/>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c r="BG369" s="34"/>
      <c r="BH369" s="34"/>
      <c r="BI369" s="34"/>
      <c r="BJ369" s="34"/>
      <c r="BK369" s="34"/>
      <c r="BL369" s="34"/>
      <c r="BM369" s="34"/>
      <c r="BN369" s="34"/>
      <c r="BO369" s="34"/>
      <c r="BP369" s="34"/>
      <c r="BQ369" s="34"/>
      <c r="BR369" s="34"/>
      <c r="BS369" s="34"/>
      <c r="BT369" s="34"/>
      <c r="BU369" s="34"/>
      <c r="BV369" s="34"/>
      <c r="BW369" s="34"/>
      <c r="BX369" s="34"/>
      <c r="BY369" s="34"/>
      <c r="BZ369" s="34"/>
      <c r="CA369" s="34"/>
      <c r="CB369" s="34"/>
      <c r="CC369" s="34"/>
      <c r="CD369" s="34"/>
      <c r="CE369" s="34"/>
      <c r="CF369" s="34"/>
      <c r="CG369" s="34"/>
      <c r="CH369" s="34"/>
      <c r="CI369" s="34"/>
      <c r="CJ369" s="34"/>
      <c r="CK369" s="34"/>
      <c r="CL369" s="34"/>
      <c r="CM369" s="34"/>
      <c r="CN369" s="34"/>
      <c r="CO369" s="34"/>
      <c r="CP369" s="34"/>
      <c r="CQ369" s="34"/>
      <c r="CR369" s="34"/>
      <c r="CS369" s="34"/>
      <c r="CT369" s="34"/>
      <c r="CU369" s="34"/>
      <c r="CV369" s="34"/>
      <c r="CW369" s="34"/>
      <c r="CX369" s="34"/>
      <c r="CY369" s="34"/>
      <c r="CZ369" s="34"/>
      <c r="DA369" s="34"/>
      <c r="DB369" s="34"/>
      <c r="DC369" s="34"/>
      <c r="DD369" s="34"/>
      <c r="DE369" s="34"/>
      <c r="DF369" s="34"/>
      <c r="DG369" s="34"/>
      <c r="DH369" s="34"/>
      <c r="DI369" s="34"/>
      <c r="DJ369" s="34"/>
      <c r="DK369" s="34"/>
      <c r="DL369" s="34"/>
      <c r="DM369" s="34"/>
      <c r="DN369" s="34"/>
      <c r="DO369" s="34"/>
      <c r="DP369" s="34"/>
      <c r="DQ369" s="34"/>
      <c r="DR369" s="34"/>
      <c r="DS369" s="34"/>
      <c r="DT369" s="34"/>
      <c r="DU369" s="34"/>
    </row>
    <row r="370" spans="1:125" s="32" customFormat="1" x14ac:dyDescent="0.25">
      <c r="A370" s="40"/>
      <c r="B370" s="40"/>
      <c r="C370" s="40"/>
      <c r="D370" s="40"/>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c r="BG370" s="34"/>
      <c r="BH370" s="34"/>
      <c r="BI370" s="34"/>
      <c r="BJ370" s="34"/>
      <c r="BK370" s="34"/>
      <c r="BL370" s="34"/>
      <c r="BM370" s="34"/>
      <c r="BN370" s="34"/>
      <c r="BO370" s="34"/>
      <c r="BP370" s="34"/>
      <c r="BQ370" s="34"/>
      <c r="BR370" s="34"/>
      <c r="BS370" s="34"/>
      <c r="BT370" s="34"/>
      <c r="BU370" s="34"/>
      <c r="BV370" s="34"/>
      <c r="BW370" s="34"/>
      <c r="BX370" s="34"/>
      <c r="BY370" s="34"/>
      <c r="BZ370" s="34"/>
      <c r="CA370" s="34"/>
      <c r="CB370" s="34"/>
      <c r="CC370" s="34"/>
      <c r="CD370" s="34"/>
      <c r="CE370" s="34"/>
      <c r="CF370" s="34"/>
      <c r="CG370" s="34"/>
      <c r="CH370" s="34"/>
      <c r="CI370" s="34"/>
      <c r="CJ370" s="34"/>
      <c r="CK370" s="34"/>
      <c r="CL370" s="34"/>
      <c r="CM370" s="34"/>
      <c r="CN370" s="34"/>
      <c r="CO370" s="34"/>
      <c r="CP370" s="34"/>
      <c r="CQ370" s="34"/>
      <c r="CR370" s="34"/>
      <c r="CS370" s="34"/>
      <c r="CT370" s="34"/>
      <c r="CU370" s="34"/>
      <c r="CV370" s="34"/>
      <c r="CW370" s="34"/>
      <c r="CX370" s="34"/>
      <c r="CY370" s="34"/>
      <c r="CZ370" s="34"/>
      <c r="DA370" s="34"/>
      <c r="DB370" s="34"/>
      <c r="DC370" s="34"/>
      <c r="DD370" s="34"/>
      <c r="DE370" s="34"/>
      <c r="DF370" s="34"/>
      <c r="DG370" s="34"/>
      <c r="DH370" s="34"/>
      <c r="DI370" s="34"/>
      <c r="DJ370" s="34"/>
      <c r="DK370" s="34"/>
      <c r="DL370" s="34"/>
      <c r="DM370" s="34"/>
      <c r="DN370" s="34"/>
      <c r="DO370" s="34"/>
      <c r="DP370" s="34"/>
      <c r="DQ370" s="34"/>
      <c r="DR370" s="34"/>
      <c r="DS370" s="34"/>
      <c r="DT370" s="34"/>
      <c r="DU370" s="34"/>
    </row>
    <row r="371" spans="1:125" s="32" customFormat="1" x14ac:dyDescent="0.25">
      <c r="A371" s="40"/>
      <c r="B371" s="40"/>
      <c r="C371" s="40"/>
      <c r="D371" s="40"/>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c r="BG371" s="34"/>
      <c r="BH371" s="34"/>
      <c r="BI371" s="34"/>
      <c r="BJ371" s="34"/>
      <c r="BK371" s="34"/>
      <c r="BL371" s="34"/>
      <c r="BM371" s="34"/>
      <c r="BN371" s="34"/>
      <c r="BO371" s="34"/>
      <c r="BP371" s="34"/>
      <c r="BQ371" s="34"/>
      <c r="BR371" s="34"/>
      <c r="BS371" s="34"/>
      <c r="BT371" s="34"/>
      <c r="BU371" s="34"/>
      <c r="BV371" s="34"/>
      <c r="BW371" s="34"/>
      <c r="BX371" s="34"/>
      <c r="BY371" s="34"/>
      <c r="BZ371" s="34"/>
      <c r="CA371" s="34"/>
      <c r="CB371" s="34"/>
      <c r="CC371" s="34"/>
      <c r="CD371" s="34"/>
      <c r="CE371" s="34"/>
      <c r="CF371" s="34"/>
      <c r="CG371" s="34"/>
      <c r="CH371" s="34"/>
      <c r="CI371" s="34"/>
      <c r="CJ371" s="34"/>
      <c r="CK371" s="34"/>
      <c r="CL371" s="34"/>
      <c r="CM371" s="34"/>
      <c r="CN371" s="34"/>
      <c r="CO371" s="34"/>
      <c r="CP371" s="34"/>
      <c r="CQ371" s="34"/>
      <c r="CR371" s="34"/>
      <c r="CS371" s="34"/>
      <c r="CT371" s="34"/>
      <c r="CU371" s="34"/>
      <c r="CV371" s="34"/>
      <c r="CW371" s="34"/>
      <c r="CX371" s="34"/>
      <c r="CY371" s="34"/>
      <c r="CZ371" s="34"/>
      <c r="DA371" s="34"/>
      <c r="DB371" s="34"/>
      <c r="DC371" s="34"/>
      <c r="DD371" s="34"/>
      <c r="DE371" s="34"/>
      <c r="DF371" s="34"/>
      <c r="DG371" s="34"/>
      <c r="DH371" s="34"/>
      <c r="DI371" s="34"/>
      <c r="DJ371" s="34"/>
      <c r="DK371" s="34"/>
      <c r="DL371" s="34"/>
      <c r="DM371" s="34"/>
      <c r="DN371" s="34"/>
      <c r="DO371" s="34"/>
      <c r="DP371" s="34"/>
      <c r="DQ371" s="34"/>
      <c r="DR371" s="34"/>
      <c r="DS371" s="34"/>
      <c r="DT371" s="34"/>
      <c r="DU371" s="34"/>
    </row>
    <row r="372" spans="1:125" s="32" customFormat="1" x14ac:dyDescent="0.25">
      <c r="A372" s="40"/>
      <c r="B372" s="40"/>
      <c r="C372" s="40"/>
      <c r="D372" s="40"/>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c r="BG372" s="34"/>
      <c r="BH372" s="34"/>
      <c r="BI372" s="34"/>
      <c r="BJ372" s="34"/>
      <c r="BK372" s="34"/>
      <c r="BL372" s="34"/>
      <c r="BM372" s="34"/>
      <c r="BN372" s="34"/>
      <c r="BO372" s="34"/>
      <c r="BP372" s="34"/>
      <c r="BQ372" s="34"/>
      <c r="BR372" s="34"/>
      <c r="BS372" s="34"/>
      <c r="BT372" s="34"/>
      <c r="BU372" s="34"/>
      <c r="BV372" s="34"/>
      <c r="BW372" s="34"/>
      <c r="BX372" s="34"/>
      <c r="BY372" s="34"/>
      <c r="BZ372" s="34"/>
      <c r="CA372" s="34"/>
      <c r="CB372" s="34"/>
      <c r="CC372" s="34"/>
      <c r="CD372" s="34"/>
      <c r="CE372" s="34"/>
      <c r="CF372" s="34"/>
      <c r="CG372" s="34"/>
      <c r="CH372" s="34"/>
      <c r="CI372" s="34"/>
      <c r="CJ372" s="34"/>
      <c r="CK372" s="34"/>
      <c r="CL372" s="34"/>
      <c r="CM372" s="34"/>
      <c r="CN372" s="34"/>
      <c r="CO372" s="34"/>
      <c r="CP372" s="34"/>
      <c r="CQ372" s="34"/>
      <c r="CR372" s="34"/>
      <c r="CS372" s="34"/>
      <c r="CT372" s="34"/>
      <c r="CU372" s="34"/>
      <c r="CV372" s="34"/>
      <c r="CW372" s="34"/>
      <c r="CX372" s="34"/>
      <c r="CY372" s="34"/>
      <c r="CZ372" s="34"/>
      <c r="DA372" s="34"/>
      <c r="DB372" s="34"/>
      <c r="DC372" s="34"/>
      <c r="DD372" s="34"/>
      <c r="DE372" s="34"/>
      <c r="DF372" s="34"/>
      <c r="DG372" s="34"/>
      <c r="DH372" s="34"/>
      <c r="DI372" s="34"/>
      <c r="DJ372" s="34"/>
      <c r="DK372" s="34"/>
      <c r="DL372" s="34"/>
      <c r="DM372" s="34"/>
      <c r="DN372" s="34"/>
      <c r="DO372" s="34"/>
      <c r="DP372" s="34"/>
      <c r="DQ372" s="34"/>
      <c r="DR372" s="34"/>
      <c r="DS372" s="34"/>
      <c r="DT372" s="34"/>
      <c r="DU372" s="34"/>
    </row>
    <row r="373" spans="1:125" s="32" customFormat="1" x14ac:dyDescent="0.25">
      <c r="A373" s="40"/>
      <c r="B373" s="40"/>
      <c r="C373" s="40"/>
      <c r="D373" s="40"/>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c r="BG373" s="34"/>
      <c r="BH373" s="34"/>
      <c r="BI373" s="34"/>
      <c r="BJ373" s="34"/>
      <c r="BK373" s="34"/>
      <c r="BL373" s="34"/>
      <c r="BM373" s="34"/>
      <c r="BN373" s="34"/>
      <c r="BO373" s="34"/>
      <c r="BP373" s="34"/>
      <c r="BQ373" s="34"/>
      <c r="BR373" s="34"/>
      <c r="BS373" s="34"/>
      <c r="BT373" s="34"/>
      <c r="BU373" s="34"/>
      <c r="BV373" s="34"/>
      <c r="BW373" s="34"/>
      <c r="BX373" s="34"/>
      <c r="BY373" s="34"/>
      <c r="BZ373" s="34"/>
      <c r="CA373" s="34"/>
      <c r="CB373" s="34"/>
      <c r="CC373" s="34"/>
      <c r="CD373" s="34"/>
      <c r="CE373" s="34"/>
      <c r="CF373" s="34"/>
      <c r="CG373" s="34"/>
      <c r="CH373" s="34"/>
      <c r="CI373" s="34"/>
      <c r="CJ373" s="34"/>
      <c r="CK373" s="34"/>
      <c r="CL373" s="34"/>
      <c r="CM373" s="34"/>
      <c r="CN373" s="34"/>
      <c r="CO373" s="34"/>
      <c r="CP373" s="34"/>
      <c r="CQ373" s="34"/>
      <c r="CR373" s="34"/>
      <c r="CS373" s="34"/>
      <c r="CT373" s="34"/>
      <c r="CU373" s="34"/>
      <c r="CV373" s="34"/>
      <c r="CW373" s="34"/>
      <c r="CX373" s="34"/>
      <c r="CY373" s="34"/>
      <c r="CZ373" s="34"/>
      <c r="DA373" s="34"/>
      <c r="DB373" s="34"/>
      <c r="DC373" s="34"/>
      <c r="DD373" s="34"/>
      <c r="DE373" s="34"/>
      <c r="DF373" s="34"/>
      <c r="DG373" s="34"/>
      <c r="DH373" s="34"/>
      <c r="DI373" s="34"/>
      <c r="DJ373" s="34"/>
      <c r="DK373" s="34"/>
      <c r="DL373" s="34"/>
      <c r="DM373" s="34"/>
      <c r="DN373" s="34"/>
      <c r="DO373" s="34"/>
      <c r="DP373" s="34"/>
      <c r="DQ373" s="34"/>
      <c r="DR373" s="34"/>
      <c r="DS373" s="34"/>
      <c r="DT373" s="34"/>
      <c r="DU373" s="34"/>
    </row>
    <row r="374" spans="1:125" s="32" customFormat="1" x14ac:dyDescent="0.25">
      <c r="A374" s="40"/>
      <c r="B374" s="40"/>
      <c r="C374" s="40"/>
      <c r="D374" s="40"/>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c r="BG374" s="34"/>
      <c r="BH374" s="34"/>
      <c r="BI374" s="34"/>
      <c r="BJ374" s="34"/>
      <c r="BK374" s="34"/>
      <c r="BL374" s="34"/>
      <c r="BM374" s="34"/>
      <c r="BN374" s="34"/>
      <c r="BO374" s="34"/>
      <c r="BP374" s="34"/>
      <c r="BQ374" s="34"/>
      <c r="BR374" s="34"/>
      <c r="BS374" s="34"/>
      <c r="BT374" s="34"/>
      <c r="BU374" s="34"/>
      <c r="BV374" s="34"/>
      <c r="BW374" s="34"/>
      <c r="BX374" s="34"/>
      <c r="BY374" s="34"/>
      <c r="BZ374" s="34"/>
      <c r="CA374" s="34"/>
      <c r="CB374" s="34"/>
      <c r="CC374" s="34"/>
      <c r="CD374" s="34"/>
      <c r="CE374" s="34"/>
      <c r="CF374" s="34"/>
      <c r="CG374" s="34"/>
      <c r="CH374" s="34"/>
      <c r="CI374" s="34"/>
      <c r="CJ374" s="34"/>
      <c r="CK374" s="34"/>
      <c r="CL374" s="34"/>
      <c r="CM374" s="34"/>
      <c r="CN374" s="34"/>
      <c r="CO374" s="34"/>
      <c r="CP374" s="34"/>
      <c r="CQ374" s="34"/>
      <c r="CR374" s="34"/>
      <c r="CS374" s="34"/>
      <c r="CT374" s="34"/>
      <c r="CU374" s="34"/>
      <c r="CV374" s="34"/>
      <c r="CW374" s="34"/>
      <c r="CX374" s="34"/>
      <c r="CY374" s="34"/>
      <c r="CZ374" s="34"/>
      <c r="DA374" s="34"/>
      <c r="DB374" s="34"/>
      <c r="DC374" s="34"/>
      <c r="DD374" s="34"/>
      <c r="DE374" s="34"/>
      <c r="DF374" s="34"/>
      <c r="DG374" s="34"/>
      <c r="DH374" s="34"/>
      <c r="DI374" s="34"/>
      <c r="DJ374" s="34"/>
      <c r="DK374" s="34"/>
      <c r="DL374" s="34"/>
      <c r="DM374" s="34"/>
      <c r="DN374" s="34"/>
      <c r="DO374" s="34"/>
      <c r="DP374" s="34"/>
      <c r="DQ374" s="34"/>
      <c r="DR374" s="34"/>
      <c r="DS374" s="34"/>
      <c r="DT374" s="34"/>
      <c r="DU374" s="34"/>
    </row>
    <row r="375" spans="1:125" s="32" customFormat="1" x14ac:dyDescent="0.25">
      <c r="A375" s="40"/>
      <c r="B375" s="40"/>
      <c r="C375" s="40"/>
      <c r="D375" s="40"/>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c r="BG375" s="34"/>
      <c r="BH375" s="34"/>
      <c r="BI375" s="34"/>
      <c r="BJ375" s="34"/>
      <c r="BK375" s="34"/>
      <c r="BL375" s="34"/>
      <c r="BM375" s="34"/>
      <c r="BN375" s="34"/>
      <c r="BO375" s="34"/>
      <c r="BP375" s="34"/>
      <c r="BQ375" s="34"/>
      <c r="BR375" s="34"/>
      <c r="BS375" s="34"/>
      <c r="BT375" s="34"/>
      <c r="BU375" s="34"/>
      <c r="BV375" s="34"/>
      <c r="BW375" s="34"/>
      <c r="BX375" s="34"/>
      <c r="BY375" s="34"/>
      <c r="BZ375" s="34"/>
      <c r="CA375" s="34"/>
      <c r="CB375" s="34"/>
      <c r="CC375" s="34"/>
      <c r="CD375" s="34"/>
      <c r="CE375" s="34"/>
      <c r="CF375" s="34"/>
      <c r="CG375" s="34"/>
      <c r="CH375" s="34"/>
      <c r="CI375" s="34"/>
      <c r="CJ375" s="34"/>
      <c r="CK375" s="34"/>
      <c r="CL375" s="34"/>
      <c r="CM375" s="34"/>
      <c r="CN375" s="34"/>
      <c r="CO375" s="34"/>
      <c r="CP375" s="34"/>
      <c r="CQ375" s="34"/>
      <c r="CR375" s="34"/>
      <c r="CS375" s="34"/>
      <c r="CT375" s="34"/>
      <c r="CU375" s="34"/>
      <c r="CV375" s="34"/>
      <c r="CW375" s="34"/>
      <c r="CX375" s="34"/>
      <c r="CY375" s="34"/>
      <c r="CZ375" s="34"/>
      <c r="DA375" s="34"/>
      <c r="DB375" s="34"/>
      <c r="DC375" s="34"/>
      <c r="DD375" s="34"/>
      <c r="DE375" s="34"/>
      <c r="DF375" s="34"/>
      <c r="DG375" s="34"/>
      <c r="DH375" s="34"/>
      <c r="DI375" s="34"/>
      <c r="DJ375" s="34"/>
      <c r="DK375" s="34"/>
      <c r="DL375" s="34"/>
      <c r="DM375" s="34"/>
      <c r="DN375" s="34"/>
      <c r="DO375" s="34"/>
      <c r="DP375" s="34"/>
      <c r="DQ375" s="34"/>
      <c r="DR375" s="34"/>
      <c r="DS375" s="34"/>
      <c r="DT375" s="34"/>
      <c r="DU375" s="34"/>
    </row>
    <row r="376" spans="1:125" s="32" customFormat="1" x14ac:dyDescent="0.25">
      <c r="A376" s="40"/>
      <c r="B376" s="40"/>
      <c r="C376" s="40"/>
      <c r="D376" s="40"/>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c r="BG376" s="34"/>
      <c r="BH376" s="34"/>
      <c r="BI376" s="34"/>
      <c r="BJ376" s="34"/>
      <c r="BK376" s="34"/>
      <c r="BL376" s="34"/>
      <c r="BM376" s="34"/>
      <c r="BN376" s="34"/>
      <c r="BO376" s="34"/>
      <c r="BP376" s="34"/>
      <c r="BQ376" s="34"/>
      <c r="BR376" s="34"/>
      <c r="BS376" s="34"/>
      <c r="BT376" s="34"/>
      <c r="BU376" s="34"/>
      <c r="BV376" s="34"/>
      <c r="BW376" s="34"/>
      <c r="BX376" s="34"/>
      <c r="BY376" s="34"/>
      <c r="BZ376" s="34"/>
      <c r="CA376" s="34"/>
      <c r="CB376" s="34"/>
      <c r="CC376" s="34"/>
      <c r="CD376" s="34"/>
      <c r="CE376" s="34"/>
      <c r="CF376" s="34"/>
      <c r="CG376" s="34"/>
      <c r="CH376" s="34"/>
      <c r="CI376" s="34"/>
      <c r="CJ376" s="34"/>
      <c r="CK376" s="34"/>
      <c r="CL376" s="34"/>
      <c r="CM376" s="34"/>
      <c r="CN376" s="34"/>
      <c r="CO376" s="34"/>
      <c r="CP376" s="34"/>
      <c r="CQ376" s="34"/>
      <c r="CR376" s="34"/>
      <c r="CS376" s="34"/>
      <c r="CT376" s="34"/>
      <c r="CU376" s="34"/>
      <c r="CV376" s="34"/>
      <c r="CW376" s="34"/>
      <c r="CX376" s="34"/>
      <c r="CY376" s="34"/>
      <c r="CZ376" s="34"/>
      <c r="DA376" s="34"/>
      <c r="DB376" s="34"/>
      <c r="DC376" s="34"/>
      <c r="DD376" s="34"/>
      <c r="DE376" s="34"/>
      <c r="DF376" s="34"/>
      <c r="DG376" s="34"/>
      <c r="DH376" s="34"/>
      <c r="DI376" s="34"/>
      <c r="DJ376" s="34"/>
      <c r="DK376" s="34"/>
      <c r="DL376" s="34"/>
      <c r="DM376" s="34"/>
      <c r="DN376" s="34"/>
      <c r="DO376" s="34"/>
      <c r="DP376" s="34"/>
      <c r="DQ376" s="34"/>
      <c r="DR376" s="34"/>
      <c r="DS376" s="34"/>
      <c r="DT376" s="34"/>
      <c r="DU376" s="34"/>
    </row>
    <row r="377" spans="1:125" s="32" customFormat="1" x14ac:dyDescent="0.25">
      <c r="A377" s="40"/>
      <c r="B377" s="40"/>
      <c r="C377" s="40"/>
      <c r="D377" s="40"/>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c r="CT377" s="34"/>
      <c r="CU377" s="34"/>
      <c r="CV377" s="34"/>
      <c r="CW377" s="34"/>
      <c r="CX377" s="34"/>
      <c r="CY377" s="34"/>
      <c r="CZ377" s="34"/>
      <c r="DA377" s="34"/>
      <c r="DB377" s="34"/>
      <c r="DC377" s="34"/>
      <c r="DD377" s="34"/>
      <c r="DE377" s="34"/>
      <c r="DF377" s="34"/>
      <c r="DG377" s="34"/>
      <c r="DH377" s="34"/>
      <c r="DI377" s="34"/>
      <c r="DJ377" s="34"/>
      <c r="DK377" s="34"/>
      <c r="DL377" s="34"/>
      <c r="DM377" s="34"/>
      <c r="DN377" s="34"/>
      <c r="DO377" s="34"/>
      <c r="DP377" s="34"/>
      <c r="DQ377" s="34"/>
      <c r="DR377" s="34"/>
      <c r="DS377" s="34"/>
      <c r="DT377" s="34"/>
      <c r="DU377" s="34"/>
    </row>
    <row r="378" spans="1:125" s="32" customFormat="1" x14ac:dyDescent="0.25">
      <c r="A378" s="40"/>
      <c r="B378" s="40"/>
      <c r="C378" s="40"/>
      <c r="D378" s="40"/>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c r="BG378" s="34"/>
      <c r="BH378" s="34"/>
      <c r="BI378" s="34"/>
      <c r="BJ378" s="34"/>
      <c r="BK378" s="34"/>
      <c r="BL378" s="34"/>
      <c r="BM378" s="34"/>
      <c r="BN378" s="34"/>
      <c r="BO378" s="34"/>
      <c r="BP378" s="34"/>
      <c r="BQ378" s="34"/>
      <c r="BR378" s="34"/>
      <c r="BS378" s="34"/>
      <c r="BT378" s="34"/>
      <c r="BU378" s="34"/>
      <c r="BV378" s="34"/>
      <c r="BW378" s="34"/>
      <c r="BX378" s="34"/>
      <c r="BY378" s="34"/>
      <c r="BZ378" s="34"/>
      <c r="CA378" s="34"/>
      <c r="CB378" s="34"/>
      <c r="CC378" s="34"/>
      <c r="CD378" s="34"/>
      <c r="CE378" s="34"/>
      <c r="CF378" s="34"/>
      <c r="CG378" s="34"/>
      <c r="CH378" s="34"/>
      <c r="CI378" s="34"/>
      <c r="CJ378" s="34"/>
      <c r="CK378" s="34"/>
      <c r="CL378" s="34"/>
      <c r="CM378" s="34"/>
      <c r="CN378" s="34"/>
      <c r="CO378" s="34"/>
      <c r="CP378" s="34"/>
      <c r="CQ378" s="34"/>
      <c r="CR378" s="34"/>
      <c r="CS378" s="34"/>
      <c r="CT378" s="34"/>
      <c r="CU378" s="34"/>
      <c r="CV378" s="34"/>
      <c r="CW378" s="34"/>
      <c r="CX378" s="34"/>
      <c r="CY378" s="34"/>
      <c r="CZ378" s="34"/>
      <c r="DA378" s="34"/>
      <c r="DB378" s="34"/>
      <c r="DC378" s="34"/>
      <c r="DD378" s="34"/>
      <c r="DE378" s="34"/>
      <c r="DF378" s="34"/>
      <c r="DG378" s="34"/>
      <c r="DH378" s="34"/>
      <c r="DI378" s="34"/>
      <c r="DJ378" s="34"/>
      <c r="DK378" s="34"/>
      <c r="DL378" s="34"/>
      <c r="DM378" s="34"/>
      <c r="DN378" s="34"/>
      <c r="DO378" s="34"/>
      <c r="DP378" s="34"/>
      <c r="DQ378" s="34"/>
      <c r="DR378" s="34"/>
      <c r="DS378" s="34"/>
      <c r="DT378" s="34"/>
      <c r="DU378" s="34"/>
    </row>
    <row r="379" spans="1:125" s="32" customFormat="1" x14ac:dyDescent="0.25">
      <c r="A379" s="40"/>
      <c r="B379" s="40"/>
      <c r="C379" s="40"/>
      <c r="D379" s="40"/>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c r="BG379" s="34"/>
      <c r="BH379" s="34"/>
      <c r="BI379" s="34"/>
      <c r="BJ379" s="34"/>
      <c r="BK379" s="34"/>
      <c r="BL379" s="34"/>
      <c r="BM379" s="34"/>
      <c r="BN379" s="34"/>
      <c r="BO379" s="34"/>
      <c r="BP379" s="34"/>
      <c r="BQ379" s="34"/>
      <c r="BR379" s="34"/>
      <c r="BS379" s="34"/>
      <c r="BT379" s="34"/>
      <c r="BU379" s="34"/>
      <c r="BV379" s="34"/>
      <c r="BW379" s="34"/>
      <c r="BX379" s="34"/>
      <c r="BY379" s="34"/>
      <c r="BZ379" s="34"/>
      <c r="CA379" s="34"/>
      <c r="CB379" s="34"/>
      <c r="CC379" s="34"/>
      <c r="CD379" s="34"/>
      <c r="CE379" s="34"/>
      <c r="CF379" s="34"/>
      <c r="CG379" s="34"/>
      <c r="CH379" s="34"/>
      <c r="CI379" s="34"/>
      <c r="CJ379" s="34"/>
      <c r="CK379" s="34"/>
      <c r="CL379" s="34"/>
      <c r="CM379" s="34"/>
      <c r="CN379" s="34"/>
      <c r="CO379" s="34"/>
      <c r="CP379" s="34"/>
      <c r="CQ379" s="34"/>
      <c r="CR379" s="34"/>
      <c r="CS379" s="34"/>
      <c r="CT379" s="34"/>
      <c r="CU379" s="34"/>
      <c r="CV379" s="34"/>
      <c r="CW379" s="34"/>
      <c r="CX379" s="34"/>
      <c r="CY379" s="34"/>
      <c r="CZ379" s="34"/>
      <c r="DA379" s="34"/>
      <c r="DB379" s="34"/>
      <c r="DC379" s="34"/>
      <c r="DD379" s="34"/>
      <c r="DE379" s="34"/>
      <c r="DF379" s="34"/>
      <c r="DG379" s="34"/>
      <c r="DH379" s="34"/>
      <c r="DI379" s="34"/>
      <c r="DJ379" s="34"/>
      <c r="DK379" s="34"/>
      <c r="DL379" s="34"/>
      <c r="DM379" s="34"/>
      <c r="DN379" s="34"/>
      <c r="DO379" s="34"/>
      <c r="DP379" s="34"/>
      <c r="DQ379" s="34"/>
      <c r="DR379" s="34"/>
      <c r="DS379" s="34"/>
      <c r="DT379" s="34"/>
      <c r="DU379" s="34"/>
    </row>
    <row r="380" spans="1:125" s="32" customFormat="1" x14ac:dyDescent="0.25">
      <c r="A380" s="40"/>
      <c r="B380" s="40"/>
      <c r="C380" s="40"/>
      <c r="D380" s="40"/>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4"/>
      <c r="CC380" s="34"/>
      <c r="CD380" s="34"/>
      <c r="CE380" s="34"/>
      <c r="CF380" s="34"/>
      <c r="CG380" s="34"/>
      <c r="CH380" s="34"/>
      <c r="CI380" s="34"/>
      <c r="CJ380" s="34"/>
      <c r="CK380" s="34"/>
      <c r="CL380" s="34"/>
      <c r="CM380" s="34"/>
      <c r="CN380" s="34"/>
      <c r="CO380" s="34"/>
      <c r="CP380" s="34"/>
      <c r="CQ380" s="34"/>
      <c r="CR380" s="34"/>
      <c r="CS380" s="34"/>
      <c r="CT380" s="34"/>
      <c r="CU380" s="34"/>
      <c r="CV380" s="34"/>
      <c r="CW380" s="34"/>
      <c r="CX380" s="34"/>
      <c r="CY380" s="34"/>
      <c r="CZ380" s="34"/>
      <c r="DA380" s="34"/>
      <c r="DB380" s="34"/>
      <c r="DC380" s="34"/>
      <c r="DD380" s="34"/>
      <c r="DE380" s="34"/>
      <c r="DF380" s="34"/>
      <c r="DG380" s="34"/>
      <c r="DH380" s="34"/>
      <c r="DI380" s="34"/>
      <c r="DJ380" s="34"/>
      <c r="DK380" s="34"/>
      <c r="DL380" s="34"/>
      <c r="DM380" s="34"/>
      <c r="DN380" s="34"/>
      <c r="DO380" s="34"/>
      <c r="DP380" s="34"/>
      <c r="DQ380" s="34"/>
      <c r="DR380" s="34"/>
      <c r="DS380" s="34"/>
      <c r="DT380" s="34"/>
      <c r="DU380" s="34"/>
    </row>
    <row r="381" spans="1:125" s="32" customFormat="1" x14ac:dyDescent="0.25">
      <c r="A381" s="40"/>
      <c r="B381" s="40"/>
      <c r="C381" s="40"/>
      <c r="D381" s="40"/>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c r="BG381" s="34"/>
      <c r="BH381" s="34"/>
      <c r="BI381" s="34"/>
      <c r="BJ381" s="34"/>
      <c r="BK381" s="34"/>
      <c r="BL381" s="34"/>
      <c r="BM381" s="34"/>
      <c r="BN381" s="34"/>
      <c r="BO381" s="34"/>
      <c r="BP381" s="34"/>
      <c r="BQ381" s="34"/>
      <c r="BR381" s="34"/>
      <c r="BS381" s="34"/>
      <c r="BT381" s="34"/>
      <c r="BU381" s="34"/>
      <c r="BV381" s="34"/>
      <c r="BW381" s="34"/>
      <c r="BX381" s="34"/>
      <c r="BY381" s="34"/>
      <c r="BZ381" s="34"/>
      <c r="CA381" s="34"/>
      <c r="CB381" s="34"/>
      <c r="CC381" s="34"/>
      <c r="CD381" s="34"/>
      <c r="CE381" s="34"/>
      <c r="CF381" s="34"/>
      <c r="CG381" s="34"/>
      <c r="CH381" s="34"/>
      <c r="CI381" s="34"/>
      <c r="CJ381" s="34"/>
      <c r="CK381" s="34"/>
      <c r="CL381" s="34"/>
      <c r="CM381" s="34"/>
      <c r="CN381" s="34"/>
      <c r="CO381" s="34"/>
      <c r="CP381" s="34"/>
      <c r="CQ381" s="34"/>
      <c r="CR381" s="34"/>
      <c r="CS381" s="34"/>
      <c r="CT381" s="34"/>
      <c r="CU381" s="34"/>
      <c r="CV381" s="34"/>
      <c r="CW381" s="34"/>
      <c r="CX381" s="34"/>
      <c r="CY381" s="34"/>
      <c r="CZ381" s="34"/>
      <c r="DA381" s="34"/>
      <c r="DB381" s="34"/>
      <c r="DC381" s="34"/>
      <c r="DD381" s="34"/>
      <c r="DE381" s="34"/>
      <c r="DF381" s="34"/>
      <c r="DG381" s="34"/>
      <c r="DH381" s="34"/>
      <c r="DI381" s="34"/>
      <c r="DJ381" s="34"/>
      <c r="DK381" s="34"/>
      <c r="DL381" s="34"/>
      <c r="DM381" s="34"/>
      <c r="DN381" s="34"/>
      <c r="DO381" s="34"/>
      <c r="DP381" s="34"/>
      <c r="DQ381" s="34"/>
      <c r="DR381" s="34"/>
      <c r="DS381" s="34"/>
      <c r="DT381" s="34"/>
      <c r="DU381" s="34"/>
    </row>
    <row r="382" spans="1:125" s="32" customFormat="1" x14ac:dyDescent="0.25">
      <c r="A382" s="40"/>
      <c r="B382" s="40"/>
      <c r="C382" s="40"/>
      <c r="D382" s="40"/>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c r="BG382" s="34"/>
      <c r="BH382" s="34"/>
      <c r="BI382" s="34"/>
      <c r="BJ382" s="34"/>
      <c r="BK382" s="34"/>
      <c r="BL382" s="34"/>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row>
    <row r="383" spans="1:125" s="32" customFormat="1" x14ac:dyDescent="0.25">
      <c r="A383" s="40"/>
      <c r="B383" s="40"/>
      <c r="C383" s="40"/>
      <c r="D383" s="40"/>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c r="BG383" s="34"/>
      <c r="BH383" s="34"/>
      <c r="BI383" s="34"/>
      <c r="BJ383" s="34"/>
      <c r="BK383" s="34"/>
      <c r="BL383" s="34"/>
      <c r="BM383" s="34"/>
      <c r="BN383" s="34"/>
      <c r="BO383" s="34"/>
      <c r="BP383" s="34"/>
      <c r="BQ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4"/>
      <c r="DS383" s="34"/>
      <c r="DT383" s="34"/>
      <c r="DU383" s="34"/>
    </row>
    <row r="384" spans="1:125" s="32" customFormat="1" x14ac:dyDescent="0.25">
      <c r="A384" s="40"/>
      <c r="B384" s="40"/>
      <c r="C384" s="40"/>
      <c r="D384" s="40"/>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c r="BG384" s="34"/>
      <c r="BH384" s="34"/>
      <c r="BI384" s="34"/>
      <c r="BJ384" s="34"/>
      <c r="BK384" s="34"/>
      <c r="BL384" s="34"/>
      <c r="BM384" s="34"/>
      <c r="BN384" s="34"/>
      <c r="BO384" s="34"/>
      <c r="BP384" s="34"/>
      <c r="BQ384" s="34"/>
      <c r="BR384" s="34"/>
      <c r="BS384" s="34"/>
      <c r="BT384" s="34"/>
      <c r="BU384" s="34"/>
      <c r="BV384" s="34"/>
      <c r="BW384" s="34"/>
      <c r="BX384" s="34"/>
      <c r="BY384" s="34"/>
      <c r="BZ384" s="34"/>
      <c r="CA384" s="34"/>
      <c r="CB384" s="34"/>
      <c r="CC384" s="34"/>
      <c r="CD384" s="34"/>
      <c r="CE384" s="34"/>
      <c r="CF384" s="34"/>
      <c r="CG384" s="34"/>
      <c r="CH384" s="34"/>
      <c r="CI384" s="34"/>
      <c r="CJ384" s="34"/>
      <c r="CK384" s="34"/>
      <c r="CL384" s="34"/>
      <c r="CM384" s="34"/>
      <c r="CN384" s="34"/>
      <c r="CO384" s="34"/>
      <c r="CP384" s="34"/>
      <c r="CQ384" s="34"/>
      <c r="CR384" s="34"/>
      <c r="CS384" s="34"/>
      <c r="CT384" s="34"/>
      <c r="CU384" s="34"/>
      <c r="CV384" s="34"/>
      <c r="CW384" s="34"/>
      <c r="CX384" s="34"/>
      <c r="CY384" s="34"/>
      <c r="CZ384" s="34"/>
      <c r="DA384" s="34"/>
      <c r="DB384" s="34"/>
      <c r="DC384" s="34"/>
      <c r="DD384" s="34"/>
      <c r="DE384" s="34"/>
      <c r="DF384" s="34"/>
      <c r="DG384" s="34"/>
      <c r="DH384" s="34"/>
      <c r="DI384" s="34"/>
      <c r="DJ384" s="34"/>
      <c r="DK384" s="34"/>
      <c r="DL384" s="34"/>
      <c r="DM384" s="34"/>
      <c r="DN384" s="34"/>
      <c r="DO384" s="34"/>
      <c r="DP384" s="34"/>
      <c r="DQ384" s="34"/>
      <c r="DR384" s="34"/>
      <c r="DS384" s="34"/>
      <c r="DT384" s="34"/>
      <c r="DU384" s="34"/>
    </row>
    <row r="385" spans="1:125" s="32" customFormat="1" x14ac:dyDescent="0.25">
      <c r="A385" s="40"/>
      <c r="B385" s="40"/>
      <c r="C385" s="40"/>
      <c r="D385" s="40"/>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row>
    <row r="386" spans="1:125" s="32" customFormat="1" x14ac:dyDescent="0.25">
      <c r="A386" s="40"/>
      <c r="B386" s="40"/>
      <c r="C386" s="40"/>
      <c r="D386" s="40"/>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c r="CT386" s="34"/>
      <c r="CU386" s="34"/>
      <c r="CV386" s="34"/>
      <c r="CW386" s="34"/>
      <c r="CX386" s="34"/>
      <c r="CY386" s="34"/>
      <c r="CZ386" s="34"/>
      <c r="DA386" s="34"/>
      <c r="DB386" s="34"/>
      <c r="DC386" s="34"/>
      <c r="DD386" s="34"/>
      <c r="DE386" s="34"/>
      <c r="DF386" s="34"/>
      <c r="DG386" s="34"/>
      <c r="DH386" s="34"/>
      <c r="DI386" s="34"/>
      <c r="DJ386" s="34"/>
      <c r="DK386" s="34"/>
      <c r="DL386" s="34"/>
      <c r="DM386" s="34"/>
      <c r="DN386" s="34"/>
      <c r="DO386" s="34"/>
      <c r="DP386" s="34"/>
      <c r="DQ386" s="34"/>
      <c r="DR386" s="34"/>
      <c r="DS386" s="34"/>
      <c r="DT386" s="34"/>
      <c r="DU386" s="34"/>
    </row>
    <row r="387" spans="1:125" s="32" customFormat="1" x14ac:dyDescent="0.25">
      <c r="A387" s="40"/>
      <c r="B387" s="40"/>
      <c r="C387" s="40"/>
      <c r="D387" s="40"/>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c r="BG387" s="34"/>
      <c r="BH387" s="34"/>
      <c r="BI387" s="34"/>
      <c r="BJ387" s="34"/>
      <c r="BK387" s="34"/>
      <c r="BL387" s="34"/>
      <c r="BM387" s="34"/>
      <c r="BN387" s="34"/>
      <c r="BO387" s="34"/>
      <c r="BP387" s="34"/>
      <c r="BQ387" s="34"/>
      <c r="BR387" s="34"/>
      <c r="BS387" s="34"/>
      <c r="BT387" s="34"/>
      <c r="BU387" s="34"/>
      <c r="BV387" s="34"/>
      <c r="BW387" s="34"/>
      <c r="BX387" s="34"/>
      <c r="BY387" s="34"/>
      <c r="BZ387" s="34"/>
      <c r="CA387" s="34"/>
      <c r="CB387" s="34"/>
      <c r="CC387" s="34"/>
      <c r="CD387" s="34"/>
      <c r="CE387" s="34"/>
      <c r="CF387" s="34"/>
      <c r="CG387" s="34"/>
      <c r="CH387" s="34"/>
      <c r="CI387" s="34"/>
      <c r="CJ387" s="34"/>
      <c r="CK387" s="34"/>
      <c r="CL387" s="34"/>
      <c r="CM387" s="34"/>
      <c r="CN387" s="34"/>
      <c r="CO387" s="34"/>
      <c r="CP387" s="34"/>
      <c r="CQ387" s="34"/>
      <c r="CR387" s="34"/>
      <c r="CS387" s="34"/>
      <c r="CT387" s="34"/>
      <c r="CU387" s="34"/>
      <c r="CV387" s="34"/>
      <c r="CW387" s="34"/>
      <c r="CX387" s="34"/>
      <c r="CY387" s="34"/>
      <c r="CZ387" s="34"/>
      <c r="DA387" s="34"/>
      <c r="DB387" s="34"/>
      <c r="DC387" s="34"/>
      <c r="DD387" s="34"/>
      <c r="DE387" s="34"/>
      <c r="DF387" s="34"/>
      <c r="DG387" s="34"/>
      <c r="DH387" s="34"/>
      <c r="DI387" s="34"/>
      <c r="DJ387" s="34"/>
      <c r="DK387" s="34"/>
      <c r="DL387" s="34"/>
      <c r="DM387" s="34"/>
      <c r="DN387" s="34"/>
      <c r="DO387" s="34"/>
      <c r="DP387" s="34"/>
      <c r="DQ387" s="34"/>
      <c r="DR387" s="34"/>
      <c r="DS387" s="34"/>
      <c r="DT387" s="34"/>
      <c r="DU387" s="34"/>
    </row>
    <row r="388" spans="1:125" s="32" customFormat="1" x14ac:dyDescent="0.25">
      <c r="A388" s="40"/>
      <c r="B388" s="40"/>
      <c r="C388" s="40"/>
      <c r="D388" s="40"/>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c r="BG388" s="34"/>
      <c r="BH388" s="34"/>
      <c r="BI388" s="34"/>
      <c r="BJ388" s="34"/>
      <c r="BK388" s="34"/>
      <c r="BL388" s="34"/>
      <c r="BM388" s="34"/>
      <c r="BN388" s="34"/>
      <c r="BO388" s="34"/>
      <c r="BP388" s="34"/>
      <c r="BQ388" s="34"/>
      <c r="BR388" s="34"/>
      <c r="BS388" s="34"/>
      <c r="BT388" s="34"/>
      <c r="BU388" s="34"/>
      <c r="BV388" s="34"/>
      <c r="BW388" s="34"/>
      <c r="BX388" s="34"/>
      <c r="BY388" s="34"/>
      <c r="BZ388" s="34"/>
      <c r="CA388" s="34"/>
      <c r="CB388" s="34"/>
      <c r="CC388" s="34"/>
      <c r="CD388" s="34"/>
      <c r="CE388" s="34"/>
      <c r="CF388" s="34"/>
      <c r="CG388" s="34"/>
      <c r="CH388" s="34"/>
      <c r="CI388" s="34"/>
      <c r="CJ388" s="34"/>
      <c r="CK388" s="34"/>
      <c r="CL388" s="34"/>
      <c r="CM388" s="34"/>
      <c r="CN388" s="34"/>
      <c r="CO388" s="34"/>
      <c r="CP388" s="34"/>
      <c r="CQ388" s="34"/>
      <c r="CR388" s="34"/>
      <c r="CS388" s="34"/>
      <c r="CT388" s="34"/>
      <c r="CU388" s="34"/>
      <c r="CV388" s="34"/>
      <c r="CW388" s="34"/>
      <c r="CX388" s="34"/>
      <c r="CY388" s="34"/>
      <c r="CZ388" s="34"/>
      <c r="DA388" s="34"/>
      <c r="DB388" s="34"/>
      <c r="DC388" s="34"/>
      <c r="DD388" s="34"/>
      <c r="DE388" s="34"/>
      <c r="DF388" s="34"/>
      <c r="DG388" s="34"/>
      <c r="DH388" s="34"/>
      <c r="DI388" s="34"/>
      <c r="DJ388" s="34"/>
      <c r="DK388" s="34"/>
      <c r="DL388" s="34"/>
      <c r="DM388" s="34"/>
      <c r="DN388" s="34"/>
      <c r="DO388" s="34"/>
      <c r="DP388" s="34"/>
      <c r="DQ388" s="34"/>
      <c r="DR388" s="34"/>
      <c r="DS388" s="34"/>
      <c r="DT388" s="34"/>
      <c r="DU388" s="34"/>
    </row>
    <row r="389" spans="1:125" s="32" customFormat="1" x14ac:dyDescent="0.25">
      <c r="A389" s="40"/>
      <c r="B389" s="40"/>
      <c r="C389" s="40"/>
      <c r="D389" s="40"/>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c r="BG389" s="34"/>
      <c r="BH389" s="34"/>
      <c r="BI389" s="34"/>
      <c r="BJ389" s="34"/>
      <c r="BK389" s="34"/>
      <c r="BL389" s="34"/>
      <c r="BM389" s="34"/>
      <c r="BN389" s="34"/>
      <c r="BO389" s="34"/>
      <c r="BP389" s="34"/>
      <c r="BQ389" s="34"/>
      <c r="BR389" s="34"/>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c r="CT389" s="34"/>
      <c r="CU389" s="34"/>
      <c r="CV389" s="34"/>
      <c r="CW389" s="34"/>
      <c r="CX389" s="34"/>
      <c r="CY389" s="34"/>
      <c r="CZ389" s="34"/>
      <c r="DA389" s="34"/>
      <c r="DB389" s="34"/>
      <c r="DC389" s="34"/>
      <c r="DD389" s="34"/>
      <c r="DE389" s="34"/>
      <c r="DF389" s="34"/>
      <c r="DG389" s="34"/>
      <c r="DH389" s="34"/>
      <c r="DI389" s="34"/>
      <c r="DJ389" s="34"/>
      <c r="DK389" s="34"/>
      <c r="DL389" s="34"/>
      <c r="DM389" s="34"/>
      <c r="DN389" s="34"/>
      <c r="DO389" s="34"/>
      <c r="DP389" s="34"/>
      <c r="DQ389" s="34"/>
      <c r="DR389" s="34"/>
      <c r="DS389" s="34"/>
      <c r="DT389" s="34"/>
      <c r="DU389" s="34"/>
    </row>
    <row r="390" spans="1:125" s="32" customFormat="1" x14ac:dyDescent="0.25">
      <c r="A390" s="40"/>
      <c r="B390" s="40"/>
      <c r="C390" s="40"/>
      <c r="D390" s="40"/>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4"/>
      <c r="CB390" s="34"/>
      <c r="CC390" s="34"/>
      <c r="CD390" s="34"/>
      <c r="CE390" s="34"/>
      <c r="CF390" s="34"/>
      <c r="CG390" s="34"/>
      <c r="CH390" s="34"/>
      <c r="CI390" s="34"/>
      <c r="CJ390" s="34"/>
      <c r="CK390" s="34"/>
      <c r="CL390" s="34"/>
      <c r="CM390" s="34"/>
      <c r="CN390" s="34"/>
      <c r="CO390" s="34"/>
      <c r="CP390" s="34"/>
      <c r="CQ390" s="34"/>
      <c r="CR390" s="34"/>
      <c r="CS390" s="34"/>
      <c r="CT390" s="34"/>
      <c r="CU390" s="34"/>
      <c r="CV390" s="34"/>
      <c r="CW390" s="34"/>
      <c r="CX390" s="34"/>
      <c r="CY390" s="34"/>
      <c r="CZ390" s="34"/>
      <c r="DA390" s="34"/>
      <c r="DB390" s="34"/>
      <c r="DC390" s="34"/>
      <c r="DD390" s="34"/>
      <c r="DE390" s="34"/>
      <c r="DF390" s="34"/>
      <c r="DG390" s="34"/>
      <c r="DH390" s="34"/>
      <c r="DI390" s="34"/>
      <c r="DJ390" s="34"/>
      <c r="DK390" s="34"/>
      <c r="DL390" s="34"/>
      <c r="DM390" s="34"/>
      <c r="DN390" s="34"/>
      <c r="DO390" s="34"/>
      <c r="DP390" s="34"/>
      <c r="DQ390" s="34"/>
      <c r="DR390" s="34"/>
      <c r="DS390" s="34"/>
      <c r="DT390" s="34"/>
      <c r="DU390" s="34"/>
    </row>
    <row r="391" spans="1:125" s="32" customFormat="1" x14ac:dyDescent="0.25">
      <c r="A391" s="40"/>
      <c r="B391" s="40"/>
      <c r="C391" s="40"/>
      <c r="D391" s="40"/>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c r="BG391" s="34"/>
      <c r="BH391" s="34"/>
      <c r="BI391" s="34"/>
      <c r="BJ391" s="34"/>
      <c r="BK391" s="34"/>
      <c r="BL391" s="34"/>
      <c r="BM391" s="34"/>
      <c r="BN391" s="34"/>
      <c r="BO391" s="34"/>
      <c r="BP391" s="34"/>
      <c r="BQ391" s="34"/>
      <c r="BR391" s="34"/>
      <c r="BS391" s="34"/>
      <c r="BT391" s="34"/>
      <c r="BU391" s="34"/>
      <c r="BV391" s="34"/>
      <c r="BW391" s="34"/>
      <c r="BX391" s="34"/>
      <c r="BY391" s="34"/>
      <c r="BZ391" s="34"/>
      <c r="CA391" s="34"/>
      <c r="CB391" s="34"/>
      <c r="CC391" s="34"/>
      <c r="CD391" s="34"/>
      <c r="CE391" s="34"/>
      <c r="CF391" s="34"/>
      <c r="CG391" s="34"/>
      <c r="CH391" s="34"/>
      <c r="CI391" s="34"/>
      <c r="CJ391" s="34"/>
      <c r="CK391" s="34"/>
      <c r="CL391" s="34"/>
      <c r="CM391" s="34"/>
      <c r="CN391" s="34"/>
      <c r="CO391" s="34"/>
      <c r="CP391" s="34"/>
      <c r="CQ391" s="34"/>
      <c r="CR391" s="34"/>
      <c r="CS391" s="34"/>
      <c r="CT391" s="34"/>
      <c r="CU391" s="34"/>
      <c r="CV391" s="34"/>
      <c r="CW391" s="34"/>
      <c r="CX391" s="34"/>
      <c r="CY391" s="34"/>
      <c r="CZ391" s="34"/>
      <c r="DA391" s="34"/>
      <c r="DB391" s="34"/>
      <c r="DC391" s="34"/>
      <c r="DD391" s="34"/>
      <c r="DE391" s="34"/>
      <c r="DF391" s="34"/>
      <c r="DG391" s="34"/>
      <c r="DH391" s="34"/>
      <c r="DI391" s="34"/>
      <c r="DJ391" s="34"/>
      <c r="DK391" s="34"/>
      <c r="DL391" s="34"/>
      <c r="DM391" s="34"/>
      <c r="DN391" s="34"/>
      <c r="DO391" s="34"/>
      <c r="DP391" s="34"/>
      <c r="DQ391" s="34"/>
      <c r="DR391" s="34"/>
      <c r="DS391" s="34"/>
      <c r="DT391" s="34"/>
      <c r="DU391" s="34"/>
    </row>
    <row r="392" spans="1:125" s="32" customFormat="1" x14ac:dyDescent="0.25">
      <c r="A392" s="40"/>
      <c r="B392" s="40"/>
      <c r="C392" s="40"/>
      <c r="D392" s="40"/>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c r="BG392" s="34"/>
      <c r="BH392" s="34"/>
      <c r="BI392" s="34"/>
      <c r="BJ392" s="34"/>
      <c r="BK392" s="34"/>
      <c r="BL392" s="34"/>
      <c r="BM392" s="34"/>
      <c r="BN392" s="34"/>
      <c r="BO392" s="34"/>
      <c r="BP392" s="34"/>
      <c r="BQ392" s="34"/>
      <c r="BR392" s="34"/>
      <c r="BS392" s="34"/>
      <c r="BT392" s="34"/>
      <c r="BU392" s="34"/>
      <c r="BV392" s="34"/>
      <c r="BW392" s="34"/>
      <c r="BX392" s="34"/>
      <c r="BY392" s="34"/>
      <c r="BZ392" s="34"/>
      <c r="CA392" s="34"/>
      <c r="CB392" s="34"/>
      <c r="CC392" s="34"/>
      <c r="CD392" s="34"/>
      <c r="CE392" s="34"/>
      <c r="CF392" s="34"/>
      <c r="CG392" s="34"/>
      <c r="CH392" s="34"/>
      <c r="CI392" s="34"/>
      <c r="CJ392" s="34"/>
      <c r="CK392" s="34"/>
      <c r="CL392" s="34"/>
      <c r="CM392" s="34"/>
      <c r="CN392" s="34"/>
      <c r="CO392" s="34"/>
      <c r="CP392" s="34"/>
      <c r="CQ392" s="34"/>
      <c r="CR392" s="34"/>
      <c r="CS392" s="34"/>
      <c r="CT392" s="34"/>
      <c r="CU392" s="34"/>
      <c r="CV392" s="34"/>
      <c r="CW392" s="34"/>
      <c r="CX392" s="34"/>
      <c r="CY392" s="34"/>
      <c r="CZ392" s="34"/>
      <c r="DA392" s="34"/>
      <c r="DB392" s="34"/>
      <c r="DC392" s="34"/>
      <c r="DD392" s="34"/>
      <c r="DE392" s="34"/>
      <c r="DF392" s="34"/>
      <c r="DG392" s="34"/>
      <c r="DH392" s="34"/>
      <c r="DI392" s="34"/>
      <c r="DJ392" s="34"/>
      <c r="DK392" s="34"/>
      <c r="DL392" s="34"/>
      <c r="DM392" s="34"/>
      <c r="DN392" s="34"/>
      <c r="DO392" s="34"/>
      <c r="DP392" s="34"/>
      <c r="DQ392" s="34"/>
      <c r="DR392" s="34"/>
      <c r="DS392" s="34"/>
      <c r="DT392" s="34"/>
      <c r="DU392" s="34"/>
    </row>
    <row r="393" spans="1:125" s="32" customFormat="1" x14ac:dyDescent="0.25">
      <c r="A393" s="40"/>
      <c r="B393" s="40"/>
      <c r="C393" s="40"/>
      <c r="D393" s="40"/>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c r="BG393" s="34"/>
      <c r="BH393" s="34"/>
      <c r="BI393" s="34"/>
      <c r="BJ393" s="34"/>
      <c r="BK393" s="34"/>
      <c r="BL393" s="34"/>
      <c r="BM393" s="34"/>
      <c r="BN393" s="34"/>
      <c r="BO393" s="34"/>
      <c r="BP393" s="34"/>
      <c r="BQ393" s="34"/>
      <c r="BR393" s="34"/>
      <c r="BS393" s="34"/>
      <c r="BT393" s="34"/>
      <c r="BU393" s="34"/>
      <c r="BV393" s="34"/>
      <c r="BW393" s="34"/>
      <c r="BX393" s="34"/>
      <c r="BY393" s="34"/>
      <c r="BZ393" s="34"/>
      <c r="CA393" s="34"/>
      <c r="CB393" s="34"/>
      <c r="CC393" s="34"/>
      <c r="CD393" s="34"/>
      <c r="CE393" s="34"/>
      <c r="CF393" s="34"/>
      <c r="CG393" s="34"/>
      <c r="CH393" s="34"/>
      <c r="CI393" s="34"/>
      <c r="CJ393" s="34"/>
      <c r="CK393" s="34"/>
      <c r="CL393" s="34"/>
      <c r="CM393" s="34"/>
      <c r="CN393" s="34"/>
      <c r="CO393" s="34"/>
      <c r="CP393" s="34"/>
      <c r="CQ393" s="34"/>
      <c r="CR393" s="34"/>
      <c r="CS393" s="34"/>
      <c r="CT393" s="34"/>
      <c r="CU393" s="34"/>
      <c r="CV393" s="34"/>
      <c r="CW393" s="34"/>
      <c r="CX393" s="34"/>
      <c r="CY393" s="34"/>
      <c r="CZ393" s="34"/>
      <c r="DA393" s="34"/>
      <c r="DB393" s="34"/>
      <c r="DC393" s="34"/>
      <c r="DD393" s="34"/>
      <c r="DE393" s="34"/>
      <c r="DF393" s="34"/>
      <c r="DG393" s="34"/>
      <c r="DH393" s="34"/>
      <c r="DI393" s="34"/>
      <c r="DJ393" s="34"/>
      <c r="DK393" s="34"/>
      <c r="DL393" s="34"/>
      <c r="DM393" s="34"/>
      <c r="DN393" s="34"/>
      <c r="DO393" s="34"/>
      <c r="DP393" s="34"/>
      <c r="DQ393" s="34"/>
      <c r="DR393" s="34"/>
      <c r="DS393" s="34"/>
      <c r="DT393" s="34"/>
      <c r="DU393" s="34"/>
    </row>
    <row r="394" spans="1:125" s="32" customFormat="1" x14ac:dyDescent="0.25">
      <c r="A394" s="40"/>
      <c r="B394" s="40"/>
      <c r="C394" s="40"/>
      <c r="D394" s="40"/>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c r="BG394" s="34"/>
      <c r="BH394" s="34"/>
      <c r="BI394" s="34"/>
      <c r="BJ394" s="34"/>
      <c r="BK394" s="34"/>
      <c r="BL394" s="34"/>
      <c r="BM394" s="34"/>
      <c r="BN394" s="34"/>
      <c r="BO394" s="34"/>
      <c r="BP394" s="34"/>
      <c r="BQ394" s="34"/>
      <c r="BR394" s="34"/>
      <c r="BS394" s="34"/>
      <c r="BT394" s="34"/>
      <c r="BU394" s="34"/>
      <c r="BV394" s="34"/>
      <c r="BW394" s="34"/>
      <c r="BX394" s="34"/>
      <c r="BY394" s="34"/>
      <c r="BZ394" s="34"/>
      <c r="CA394" s="34"/>
      <c r="CB394" s="34"/>
      <c r="CC394" s="34"/>
      <c r="CD394" s="34"/>
      <c r="CE394" s="34"/>
      <c r="CF394" s="34"/>
      <c r="CG394" s="34"/>
      <c r="CH394" s="34"/>
      <c r="CI394" s="34"/>
      <c r="CJ394" s="34"/>
      <c r="CK394" s="34"/>
      <c r="CL394" s="34"/>
      <c r="CM394" s="34"/>
      <c r="CN394" s="34"/>
      <c r="CO394" s="34"/>
      <c r="CP394" s="34"/>
      <c r="CQ394" s="34"/>
      <c r="CR394" s="34"/>
      <c r="CS394" s="34"/>
      <c r="CT394" s="34"/>
      <c r="CU394" s="34"/>
      <c r="CV394" s="34"/>
      <c r="CW394" s="34"/>
      <c r="CX394" s="34"/>
      <c r="CY394" s="34"/>
      <c r="CZ394" s="34"/>
      <c r="DA394" s="34"/>
      <c r="DB394" s="34"/>
      <c r="DC394" s="34"/>
      <c r="DD394" s="34"/>
      <c r="DE394" s="34"/>
      <c r="DF394" s="34"/>
      <c r="DG394" s="34"/>
      <c r="DH394" s="34"/>
      <c r="DI394" s="34"/>
      <c r="DJ394" s="34"/>
      <c r="DK394" s="34"/>
      <c r="DL394" s="34"/>
      <c r="DM394" s="34"/>
      <c r="DN394" s="34"/>
      <c r="DO394" s="34"/>
      <c r="DP394" s="34"/>
      <c r="DQ394" s="34"/>
      <c r="DR394" s="34"/>
      <c r="DS394" s="34"/>
      <c r="DT394" s="34"/>
      <c r="DU394" s="34"/>
    </row>
    <row r="395" spans="1:125" s="32" customFormat="1" x14ac:dyDescent="0.25">
      <c r="A395" s="40"/>
      <c r="B395" s="40"/>
      <c r="C395" s="40"/>
      <c r="D395" s="40"/>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c r="CT395" s="34"/>
      <c r="CU395" s="34"/>
      <c r="CV395" s="34"/>
      <c r="CW395" s="34"/>
      <c r="CX395" s="34"/>
      <c r="CY395" s="34"/>
      <c r="CZ395" s="34"/>
      <c r="DA395" s="34"/>
      <c r="DB395" s="34"/>
      <c r="DC395" s="34"/>
      <c r="DD395" s="34"/>
      <c r="DE395" s="34"/>
      <c r="DF395" s="34"/>
      <c r="DG395" s="34"/>
      <c r="DH395" s="34"/>
      <c r="DI395" s="34"/>
      <c r="DJ395" s="34"/>
      <c r="DK395" s="34"/>
      <c r="DL395" s="34"/>
      <c r="DM395" s="34"/>
      <c r="DN395" s="34"/>
      <c r="DO395" s="34"/>
      <c r="DP395" s="34"/>
      <c r="DQ395" s="34"/>
      <c r="DR395" s="34"/>
      <c r="DS395" s="34"/>
      <c r="DT395" s="34"/>
      <c r="DU395" s="34"/>
    </row>
    <row r="396" spans="1:125" s="32" customFormat="1" x14ac:dyDescent="0.25">
      <c r="A396" s="40"/>
      <c r="B396" s="40"/>
      <c r="C396" s="40"/>
      <c r="D396" s="40"/>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c r="BG396" s="34"/>
      <c r="BH396" s="34"/>
      <c r="BI396" s="34"/>
      <c r="BJ396" s="34"/>
      <c r="BK396" s="34"/>
      <c r="BL396" s="34"/>
      <c r="BM396" s="34"/>
      <c r="BN396" s="34"/>
      <c r="BO396" s="34"/>
      <c r="BP396" s="34"/>
      <c r="BQ396" s="34"/>
      <c r="BR396" s="34"/>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c r="CT396" s="34"/>
      <c r="CU396" s="34"/>
      <c r="CV396" s="34"/>
      <c r="CW396" s="34"/>
      <c r="CX396" s="34"/>
      <c r="CY396" s="34"/>
      <c r="CZ396" s="34"/>
      <c r="DA396" s="34"/>
      <c r="DB396" s="34"/>
      <c r="DC396" s="34"/>
      <c r="DD396" s="34"/>
      <c r="DE396" s="34"/>
      <c r="DF396" s="34"/>
      <c r="DG396" s="34"/>
      <c r="DH396" s="34"/>
      <c r="DI396" s="34"/>
      <c r="DJ396" s="34"/>
      <c r="DK396" s="34"/>
      <c r="DL396" s="34"/>
      <c r="DM396" s="34"/>
      <c r="DN396" s="34"/>
      <c r="DO396" s="34"/>
      <c r="DP396" s="34"/>
      <c r="DQ396" s="34"/>
      <c r="DR396" s="34"/>
      <c r="DS396" s="34"/>
      <c r="DT396" s="34"/>
      <c r="DU396" s="34"/>
    </row>
    <row r="397" spans="1:125" s="32" customFormat="1" x14ac:dyDescent="0.25">
      <c r="A397" s="40"/>
      <c r="B397" s="40"/>
      <c r="C397" s="40"/>
      <c r="D397" s="40"/>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c r="CT397" s="34"/>
      <c r="CU397" s="34"/>
      <c r="CV397" s="34"/>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4"/>
    </row>
    <row r="398" spans="1:125" s="32" customFormat="1" x14ac:dyDescent="0.25">
      <c r="A398" s="40"/>
      <c r="B398" s="40"/>
      <c r="C398" s="40"/>
      <c r="D398" s="40"/>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c r="BG398" s="34"/>
      <c r="BH398" s="34"/>
      <c r="BI398" s="34"/>
      <c r="BJ398" s="34"/>
      <c r="BK398" s="34"/>
      <c r="BL398" s="34"/>
      <c r="BM398" s="34"/>
      <c r="BN398" s="34"/>
      <c r="BO398" s="34"/>
      <c r="BP398" s="34"/>
      <c r="BQ398" s="34"/>
      <c r="BR398" s="34"/>
      <c r="BS398" s="34"/>
      <c r="BT398" s="34"/>
      <c r="BU398" s="34"/>
      <c r="BV398" s="34"/>
      <c r="BW398" s="34"/>
      <c r="BX398" s="34"/>
      <c r="BY398" s="34"/>
      <c r="BZ398" s="34"/>
      <c r="CA398" s="34"/>
      <c r="CB398" s="34"/>
      <c r="CC398" s="34"/>
      <c r="CD398" s="34"/>
      <c r="CE398" s="34"/>
      <c r="CF398" s="34"/>
      <c r="CG398" s="34"/>
      <c r="CH398" s="34"/>
      <c r="CI398" s="34"/>
      <c r="CJ398" s="34"/>
      <c r="CK398" s="34"/>
      <c r="CL398" s="34"/>
      <c r="CM398" s="34"/>
      <c r="CN398" s="34"/>
      <c r="CO398" s="34"/>
      <c r="CP398" s="34"/>
      <c r="CQ398" s="34"/>
      <c r="CR398" s="34"/>
      <c r="CS398" s="34"/>
      <c r="CT398" s="34"/>
      <c r="CU398" s="34"/>
      <c r="CV398" s="34"/>
      <c r="CW398" s="34"/>
      <c r="CX398" s="34"/>
      <c r="CY398" s="34"/>
      <c r="CZ398" s="34"/>
      <c r="DA398" s="34"/>
      <c r="DB398" s="34"/>
      <c r="DC398" s="34"/>
      <c r="DD398" s="34"/>
      <c r="DE398" s="34"/>
      <c r="DF398" s="34"/>
      <c r="DG398" s="34"/>
      <c r="DH398" s="34"/>
      <c r="DI398" s="34"/>
      <c r="DJ398" s="34"/>
      <c r="DK398" s="34"/>
      <c r="DL398" s="34"/>
      <c r="DM398" s="34"/>
      <c r="DN398" s="34"/>
      <c r="DO398" s="34"/>
      <c r="DP398" s="34"/>
      <c r="DQ398" s="34"/>
      <c r="DR398" s="34"/>
      <c r="DS398" s="34"/>
      <c r="DT398" s="34"/>
      <c r="DU398" s="34"/>
    </row>
    <row r="399" spans="1:125" s="32" customFormat="1" x14ac:dyDescent="0.25">
      <c r="A399" s="40"/>
      <c r="B399" s="40"/>
      <c r="C399" s="40"/>
      <c r="D399" s="40"/>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c r="BG399" s="34"/>
      <c r="BH399" s="34"/>
      <c r="BI399" s="34"/>
      <c r="BJ399" s="34"/>
      <c r="BK399" s="34"/>
      <c r="BL399" s="34"/>
      <c r="BM399" s="34"/>
      <c r="BN399" s="34"/>
      <c r="BO399" s="34"/>
      <c r="BP399" s="34"/>
      <c r="BQ399" s="34"/>
      <c r="BR399" s="34"/>
      <c r="BS399" s="34"/>
      <c r="BT399" s="34"/>
      <c r="BU399" s="34"/>
      <c r="BV399" s="34"/>
      <c r="BW399" s="34"/>
      <c r="BX399" s="34"/>
      <c r="BY399" s="34"/>
      <c r="BZ399" s="34"/>
      <c r="CA399" s="34"/>
      <c r="CB399" s="34"/>
      <c r="CC399" s="34"/>
      <c r="CD399" s="34"/>
      <c r="CE399" s="34"/>
      <c r="CF399" s="34"/>
      <c r="CG399" s="34"/>
      <c r="CH399" s="34"/>
      <c r="CI399" s="34"/>
      <c r="CJ399" s="34"/>
      <c r="CK399" s="34"/>
      <c r="CL399" s="34"/>
      <c r="CM399" s="34"/>
      <c r="CN399" s="34"/>
      <c r="CO399" s="34"/>
      <c r="CP399" s="34"/>
      <c r="CQ399" s="34"/>
      <c r="CR399" s="34"/>
      <c r="CS399" s="34"/>
      <c r="CT399" s="34"/>
      <c r="CU399" s="34"/>
      <c r="CV399" s="34"/>
      <c r="CW399" s="34"/>
      <c r="CX399" s="34"/>
      <c r="CY399" s="34"/>
      <c r="CZ399" s="34"/>
      <c r="DA399" s="34"/>
      <c r="DB399" s="34"/>
      <c r="DC399" s="34"/>
      <c r="DD399" s="34"/>
      <c r="DE399" s="34"/>
      <c r="DF399" s="34"/>
      <c r="DG399" s="34"/>
      <c r="DH399" s="34"/>
      <c r="DI399" s="34"/>
      <c r="DJ399" s="34"/>
      <c r="DK399" s="34"/>
      <c r="DL399" s="34"/>
      <c r="DM399" s="34"/>
      <c r="DN399" s="34"/>
      <c r="DO399" s="34"/>
      <c r="DP399" s="34"/>
      <c r="DQ399" s="34"/>
      <c r="DR399" s="34"/>
      <c r="DS399" s="34"/>
      <c r="DT399" s="34"/>
      <c r="DU399" s="34"/>
    </row>
    <row r="400" spans="1:125" s="32" customFormat="1" x14ac:dyDescent="0.25">
      <c r="A400" s="40"/>
      <c r="B400" s="40"/>
      <c r="C400" s="40"/>
      <c r="D400" s="40"/>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c r="BG400" s="34"/>
      <c r="BH400" s="34"/>
      <c r="BI400" s="34"/>
      <c r="BJ400" s="34"/>
      <c r="BK400" s="34"/>
      <c r="BL400" s="34"/>
      <c r="BM400" s="34"/>
      <c r="BN400" s="34"/>
      <c r="BO400" s="34"/>
      <c r="BP400" s="34"/>
      <c r="BQ400" s="34"/>
      <c r="BR400" s="34"/>
      <c r="BS400" s="34"/>
      <c r="BT400" s="34"/>
      <c r="BU400" s="34"/>
      <c r="BV400" s="34"/>
      <c r="BW400" s="34"/>
      <c r="BX400" s="34"/>
      <c r="BY400" s="34"/>
      <c r="BZ400" s="34"/>
      <c r="CA400" s="34"/>
      <c r="CB400" s="34"/>
      <c r="CC400" s="34"/>
      <c r="CD400" s="34"/>
      <c r="CE400" s="34"/>
      <c r="CF400" s="34"/>
      <c r="CG400" s="34"/>
      <c r="CH400" s="34"/>
      <c r="CI400" s="34"/>
      <c r="CJ400" s="34"/>
      <c r="CK400" s="34"/>
      <c r="CL400" s="34"/>
      <c r="CM400" s="34"/>
      <c r="CN400" s="34"/>
      <c r="CO400" s="34"/>
      <c r="CP400" s="34"/>
      <c r="CQ400" s="34"/>
      <c r="CR400" s="34"/>
      <c r="CS400" s="34"/>
      <c r="CT400" s="34"/>
      <c r="CU400" s="34"/>
      <c r="CV400" s="34"/>
      <c r="CW400" s="34"/>
      <c r="CX400" s="34"/>
      <c r="CY400" s="34"/>
      <c r="CZ400" s="34"/>
      <c r="DA400" s="34"/>
      <c r="DB400" s="34"/>
      <c r="DC400" s="34"/>
      <c r="DD400" s="34"/>
      <c r="DE400" s="34"/>
      <c r="DF400" s="34"/>
      <c r="DG400" s="34"/>
      <c r="DH400" s="34"/>
      <c r="DI400" s="34"/>
      <c r="DJ400" s="34"/>
      <c r="DK400" s="34"/>
      <c r="DL400" s="34"/>
      <c r="DM400" s="34"/>
      <c r="DN400" s="34"/>
      <c r="DO400" s="34"/>
      <c r="DP400" s="34"/>
      <c r="DQ400" s="34"/>
      <c r="DR400" s="34"/>
      <c r="DS400" s="34"/>
      <c r="DT400" s="34"/>
      <c r="DU400" s="34"/>
    </row>
    <row r="401" spans="1:125" s="32" customFormat="1" x14ac:dyDescent="0.25">
      <c r="A401" s="40"/>
      <c r="B401" s="40"/>
      <c r="C401" s="40"/>
      <c r="D401" s="40"/>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c r="BG401" s="34"/>
      <c r="BH401" s="34"/>
      <c r="BI401" s="34"/>
      <c r="BJ401" s="34"/>
      <c r="BK401" s="34"/>
      <c r="BL401" s="34"/>
      <c r="BM401" s="34"/>
      <c r="BN401" s="34"/>
      <c r="BO401" s="34"/>
      <c r="BP401" s="34"/>
      <c r="BQ401" s="34"/>
      <c r="BR401" s="34"/>
      <c r="BS401" s="34"/>
      <c r="BT401" s="34"/>
      <c r="BU401" s="34"/>
      <c r="BV401" s="34"/>
      <c r="BW401" s="34"/>
      <c r="BX401" s="34"/>
      <c r="BY401" s="34"/>
      <c r="BZ401" s="34"/>
      <c r="CA401" s="34"/>
      <c r="CB401" s="34"/>
      <c r="CC401" s="34"/>
      <c r="CD401" s="34"/>
      <c r="CE401" s="34"/>
      <c r="CF401" s="34"/>
      <c r="CG401" s="34"/>
      <c r="CH401" s="34"/>
      <c r="CI401" s="34"/>
      <c r="CJ401" s="34"/>
      <c r="CK401" s="34"/>
      <c r="CL401" s="34"/>
      <c r="CM401" s="34"/>
      <c r="CN401" s="34"/>
      <c r="CO401" s="34"/>
      <c r="CP401" s="34"/>
      <c r="CQ401" s="34"/>
      <c r="CR401" s="34"/>
      <c r="CS401" s="34"/>
      <c r="CT401" s="34"/>
      <c r="CU401" s="34"/>
      <c r="CV401" s="34"/>
      <c r="CW401" s="34"/>
      <c r="CX401" s="34"/>
      <c r="CY401" s="34"/>
      <c r="CZ401" s="34"/>
      <c r="DA401" s="34"/>
      <c r="DB401" s="34"/>
      <c r="DC401" s="34"/>
      <c r="DD401" s="34"/>
      <c r="DE401" s="34"/>
      <c r="DF401" s="34"/>
      <c r="DG401" s="34"/>
      <c r="DH401" s="34"/>
      <c r="DI401" s="34"/>
      <c r="DJ401" s="34"/>
      <c r="DK401" s="34"/>
      <c r="DL401" s="34"/>
      <c r="DM401" s="34"/>
      <c r="DN401" s="34"/>
      <c r="DO401" s="34"/>
      <c r="DP401" s="34"/>
      <c r="DQ401" s="34"/>
      <c r="DR401" s="34"/>
      <c r="DS401" s="34"/>
      <c r="DT401" s="34"/>
      <c r="DU401" s="34"/>
    </row>
    <row r="402" spans="1:125" s="32" customFormat="1" x14ac:dyDescent="0.25">
      <c r="A402" s="40"/>
      <c r="B402" s="40"/>
      <c r="C402" s="40"/>
      <c r="D402" s="40"/>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c r="BG402" s="34"/>
      <c r="BH402" s="34"/>
      <c r="BI402" s="34"/>
      <c r="BJ402" s="34"/>
      <c r="BK402" s="34"/>
      <c r="BL402" s="34"/>
      <c r="BM402" s="34"/>
      <c r="BN402" s="34"/>
      <c r="BO402" s="34"/>
      <c r="BP402" s="34"/>
      <c r="BQ402" s="34"/>
      <c r="BR402" s="34"/>
      <c r="BS402" s="34"/>
      <c r="BT402" s="34"/>
      <c r="BU402" s="34"/>
      <c r="BV402" s="34"/>
      <c r="BW402" s="34"/>
      <c r="BX402" s="34"/>
      <c r="BY402" s="34"/>
      <c r="BZ402" s="34"/>
      <c r="CA402" s="34"/>
      <c r="CB402" s="34"/>
      <c r="CC402" s="34"/>
      <c r="CD402" s="34"/>
      <c r="CE402" s="34"/>
      <c r="CF402" s="34"/>
      <c r="CG402" s="34"/>
      <c r="CH402" s="34"/>
      <c r="CI402" s="34"/>
      <c r="CJ402" s="34"/>
      <c r="CK402" s="34"/>
      <c r="CL402" s="34"/>
      <c r="CM402" s="34"/>
      <c r="CN402" s="34"/>
      <c r="CO402" s="34"/>
      <c r="CP402" s="34"/>
      <c r="CQ402" s="34"/>
      <c r="CR402" s="34"/>
      <c r="CS402" s="34"/>
      <c r="CT402" s="34"/>
      <c r="CU402" s="34"/>
      <c r="CV402" s="34"/>
      <c r="CW402" s="34"/>
      <c r="CX402" s="34"/>
      <c r="CY402" s="34"/>
      <c r="CZ402" s="34"/>
      <c r="DA402" s="34"/>
      <c r="DB402" s="34"/>
      <c r="DC402" s="34"/>
      <c r="DD402" s="34"/>
      <c r="DE402" s="34"/>
      <c r="DF402" s="34"/>
      <c r="DG402" s="34"/>
      <c r="DH402" s="34"/>
      <c r="DI402" s="34"/>
      <c r="DJ402" s="34"/>
      <c r="DK402" s="34"/>
      <c r="DL402" s="34"/>
      <c r="DM402" s="34"/>
      <c r="DN402" s="34"/>
      <c r="DO402" s="34"/>
      <c r="DP402" s="34"/>
      <c r="DQ402" s="34"/>
      <c r="DR402" s="34"/>
      <c r="DS402" s="34"/>
      <c r="DT402" s="34"/>
      <c r="DU402" s="34"/>
    </row>
    <row r="403" spans="1:125" s="32" customFormat="1" x14ac:dyDescent="0.25">
      <c r="A403" s="40"/>
      <c r="B403" s="40"/>
      <c r="C403" s="40"/>
      <c r="D403" s="40"/>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c r="BG403" s="34"/>
      <c r="BH403" s="34"/>
      <c r="BI403" s="34"/>
      <c r="BJ403" s="34"/>
      <c r="BK403" s="34"/>
      <c r="BL403" s="34"/>
      <c r="BM403" s="34"/>
      <c r="BN403" s="34"/>
      <c r="BO403" s="34"/>
      <c r="BP403" s="34"/>
      <c r="BQ403" s="34"/>
      <c r="BR403" s="34"/>
      <c r="BS403" s="34"/>
      <c r="BT403" s="34"/>
      <c r="BU403" s="34"/>
      <c r="BV403" s="34"/>
      <c r="BW403" s="34"/>
      <c r="BX403" s="34"/>
      <c r="BY403" s="34"/>
      <c r="BZ403" s="34"/>
      <c r="CA403" s="34"/>
      <c r="CB403" s="34"/>
      <c r="CC403" s="34"/>
      <c r="CD403" s="34"/>
      <c r="CE403" s="34"/>
      <c r="CF403" s="34"/>
      <c r="CG403" s="34"/>
      <c r="CH403" s="34"/>
      <c r="CI403" s="34"/>
      <c r="CJ403" s="34"/>
      <c r="CK403" s="34"/>
      <c r="CL403" s="34"/>
      <c r="CM403" s="34"/>
      <c r="CN403" s="34"/>
      <c r="CO403" s="34"/>
      <c r="CP403" s="34"/>
      <c r="CQ403" s="34"/>
      <c r="CR403" s="34"/>
      <c r="CS403" s="34"/>
      <c r="CT403" s="34"/>
      <c r="CU403" s="34"/>
      <c r="CV403" s="34"/>
      <c r="CW403" s="34"/>
      <c r="CX403" s="34"/>
      <c r="CY403" s="34"/>
      <c r="CZ403" s="34"/>
      <c r="DA403" s="34"/>
      <c r="DB403" s="34"/>
      <c r="DC403" s="34"/>
      <c r="DD403" s="34"/>
      <c r="DE403" s="34"/>
      <c r="DF403" s="34"/>
      <c r="DG403" s="34"/>
      <c r="DH403" s="34"/>
      <c r="DI403" s="34"/>
      <c r="DJ403" s="34"/>
      <c r="DK403" s="34"/>
      <c r="DL403" s="34"/>
      <c r="DM403" s="34"/>
      <c r="DN403" s="34"/>
      <c r="DO403" s="34"/>
      <c r="DP403" s="34"/>
      <c r="DQ403" s="34"/>
      <c r="DR403" s="34"/>
      <c r="DS403" s="34"/>
      <c r="DT403" s="34"/>
      <c r="DU403" s="34"/>
    </row>
    <row r="404" spans="1:125" s="32" customFormat="1" x14ac:dyDescent="0.25">
      <c r="A404" s="40"/>
      <c r="B404" s="40"/>
      <c r="C404" s="40"/>
      <c r="D404" s="40"/>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c r="BG404" s="34"/>
      <c r="BH404" s="34"/>
      <c r="BI404" s="34"/>
      <c r="BJ404" s="34"/>
      <c r="BK404" s="34"/>
      <c r="BL404" s="34"/>
      <c r="BM404" s="34"/>
      <c r="BN404" s="34"/>
      <c r="BO404" s="34"/>
      <c r="BP404" s="34"/>
      <c r="BQ404" s="34"/>
      <c r="BR404" s="34"/>
      <c r="BS404" s="34"/>
      <c r="BT404" s="34"/>
      <c r="BU404" s="34"/>
      <c r="BV404" s="34"/>
      <c r="BW404" s="34"/>
      <c r="BX404" s="34"/>
      <c r="BY404" s="34"/>
      <c r="BZ404" s="34"/>
      <c r="CA404" s="34"/>
      <c r="CB404" s="34"/>
      <c r="CC404" s="34"/>
      <c r="CD404" s="34"/>
      <c r="CE404" s="34"/>
      <c r="CF404" s="34"/>
      <c r="CG404" s="34"/>
      <c r="CH404" s="34"/>
      <c r="CI404" s="34"/>
      <c r="CJ404" s="34"/>
      <c r="CK404" s="34"/>
      <c r="CL404" s="34"/>
      <c r="CM404" s="34"/>
      <c r="CN404" s="34"/>
      <c r="CO404" s="34"/>
      <c r="CP404" s="34"/>
      <c r="CQ404" s="34"/>
      <c r="CR404" s="34"/>
      <c r="CS404" s="34"/>
      <c r="CT404" s="34"/>
      <c r="CU404" s="34"/>
      <c r="CV404" s="34"/>
      <c r="CW404" s="34"/>
      <c r="CX404" s="34"/>
      <c r="CY404" s="34"/>
      <c r="CZ404" s="34"/>
      <c r="DA404" s="34"/>
      <c r="DB404" s="34"/>
      <c r="DC404" s="34"/>
      <c r="DD404" s="34"/>
      <c r="DE404" s="34"/>
      <c r="DF404" s="34"/>
      <c r="DG404" s="34"/>
      <c r="DH404" s="34"/>
      <c r="DI404" s="34"/>
      <c r="DJ404" s="34"/>
      <c r="DK404" s="34"/>
      <c r="DL404" s="34"/>
      <c r="DM404" s="34"/>
      <c r="DN404" s="34"/>
      <c r="DO404" s="34"/>
      <c r="DP404" s="34"/>
      <c r="DQ404" s="34"/>
      <c r="DR404" s="34"/>
      <c r="DS404" s="34"/>
      <c r="DT404" s="34"/>
      <c r="DU404" s="34"/>
    </row>
    <row r="405" spans="1:125" s="32" customFormat="1" x14ac:dyDescent="0.25">
      <c r="A405" s="40"/>
      <c r="B405" s="40"/>
      <c r="C405" s="40"/>
      <c r="D405" s="40"/>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c r="BG405" s="34"/>
      <c r="BH405" s="34"/>
      <c r="BI405" s="34"/>
      <c r="BJ405" s="34"/>
      <c r="BK405" s="34"/>
      <c r="BL405" s="34"/>
      <c r="BM405" s="34"/>
      <c r="BN405" s="34"/>
      <c r="BO405" s="34"/>
      <c r="BP405" s="34"/>
      <c r="BQ405" s="34"/>
      <c r="BR405" s="34"/>
      <c r="BS405" s="34"/>
      <c r="BT405" s="34"/>
      <c r="BU405" s="34"/>
      <c r="BV405" s="34"/>
      <c r="BW405" s="34"/>
      <c r="BX405" s="34"/>
      <c r="BY405" s="34"/>
      <c r="BZ405" s="34"/>
      <c r="CA405" s="34"/>
      <c r="CB405" s="34"/>
      <c r="CC405" s="34"/>
      <c r="CD405" s="34"/>
      <c r="CE405" s="34"/>
      <c r="CF405" s="34"/>
      <c r="CG405" s="34"/>
      <c r="CH405" s="34"/>
      <c r="CI405" s="34"/>
      <c r="CJ405" s="34"/>
      <c r="CK405" s="34"/>
      <c r="CL405" s="34"/>
      <c r="CM405" s="34"/>
      <c r="CN405" s="34"/>
      <c r="CO405" s="34"/>
      <c r="CP405" s="34"/>
      <c r="CQ405" s="34"/>
      <c r="CR405" s="34"/>
      <c r="CS405" s="34"/>
      <c r="CT405" s="34"/>
      <c r="CU405" s="34"/>
      <c r="CV405" s="34"/>
      <c r="CW405" s="34"/>
      <c r="CX405" s="34"/>
      <c r="CY405" s="34"/>
      <c r="CZ405" s="34"/>
      <c r="DA405" s="34"/>
      <c r="DB405" s="34"/>
      <c r="DC405" s="34"/>
      <c r="DD405" s="34"/>
      <c r="DE405" s="34"/>
      <c r="DF405" s="34"/>
      <c r="DG405" s="34"/>
      <c r="DH405" s="34"/>
      <c r="DI405" s="34"/>
      <c r="DJ405" s="34"/>
      <c r="DK405" s="34"/>
      <c r="DL405" s="34"/>
      <c r="DM405" s="34"/>
      <c r="DN405" s="34"/>
      <c r="DO405" s="34"/>
      <c r="DP405" s="34"/>
      <c r="DQ405" s="34"/>
      <c r="DR405" s="34"/>
      <c r="DS405" s="34"/>
      <c r="DT405" s="34"/>
      <c r="DU405" s="34"/>
    </row>
    <row r="406" spans="1:125" s="32" customFormat="1" x14ac:dyDescent="0.25">
      <c r="A406" s="40"/>
      <c r="B406" s="40"/>
      <c r="C406" s="40"/>
      <c r="D406" s="40"/>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c r="BG406" s="34"/>
      <c r="BH406" s="34"/>
      <c r="BI406" s="34"/>
      <c r="BJ406" s="34"/>
      <c r="BK406" s="34"/>
      <c r="BL406" s="34"/>
      <c r="BM406" s="34"/>
      <c r="BN406" s="34"/>
      <c r="BO406" s="34"/>
      <c r="BP406" s="34"/>
      <c r="BQ406" s="34"/>
      <c r="BR406" s="34"/>
      <c r="BS406" s="34"/>
      <c r="BT406" s="34"/>
      <c r="BU406" s="34"/>
      <c r="BV406" s="34"/>
      <c r="BW406" s="34"/>
      <c r="BX406" s="34"/>
      <c r="BY406" s="34"/>
      <c r="BZ406" s="34"/>
      <c r="CA406" s="34"/>
      <c r="CB406" s="34"/>
      <c r="CC406" s="34"/>
      <c r="CD406" s="34"/>
      <c r="CE406" s="34"/>
      <c r="CF406" s="34"/>
      <c r="CG406" s="34"/>
      <c r="CH406" s="34"/>
      <c r="CI406" s="34"/>
      <c r="CJ406" s="34"/>
      <c r="CK406" s="34"/>
      <c r="CL406" s="34"/>
      <c r="CM406" s="34"/>
      <c r="CN406" s="34"/>
      <c r="CO406" s="34"/>
      <c r="CP406" s="34"/>
      <c r="CQ406" s="34"/>
      <c r="CR406" s="34"/>
      <c r="CS406" s="34"/>
      <c r="CT406" s="34"/>
      <c r="CU406" s="34"/>
      <c r="CV406" s="34"/>
      <c r="CW406" s="34"/>
      <c r="CX406" s="34"/>
      <c r="CY406" s="34"/>
      <c r="CZ406" s="34"/>
      <c r="DA406" s="34"/>
      <c r="DB406" s="34"/>
      <c r="DC406" s="34"/>
      <c r="DD406" s="34"/>
      <c r="DE406" s="34"/>
      <c r="DF406" s="34"/>
      <c r="DG406" s="34"/>
      <c r="DH406" s="34"/>
      <c r="DI406" s="34"/>
      <c r="DJ406" s="34"/>
      <c r="DK406" s="34"/>
      <c r="DL406" s="34"/>
      <c r="DM406" s="34"/>
      <c r="DN406" s="34"/>
      <c r="DO406" s="34"/>
      <c r="DP406" s="34"/>
      <c r="DQ406" s="34"/>
      <c r="DR406" s="34"/>
      <c r="DS406" s="34"/>
      <c r="DT406" s="34"/>
      <c r="DU406" s="34"/>
    </row>
    <row r="407" spans="1:125" s="32" customFormat="1" x14ac:dyDescent="0.25">
      <c r="A407" s="40"/>
      <c r="B407" s="40"/>
      <c r="C407" s="40"/>
      <c r="D407" s="40"/>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c r="BG407" s="34"/>
      <c r="BH407" s="34"/>
      <c r="BI407" s="34"/>
      <c r="BJ407" s="34"/>
      <c r="BK407" s="34"/>
      <c r="BL407" s="34"/>
      <c r="BM407" s="34"/>
      <c r="BN407" s="34"/>
      <c r="BO407" s="34"/>
      <c r="BP407" s="34"/>
      <c r="BQ407" s="34"/>
      <c r="BR407" s="34"/>
      <c r="BS407" s="34"/>
      <c r="BT407" s="34"/>
      <c r="BU407" s="34"/>
      <c r="BV407" s="34"/>
      <c r="BW407" s="34"/>
      <c r="BX407" s="34"/>
      <c r="BY407" s="34"/>
      <c r="BZ407" s="34"/>
      <c r="CA407" s="34"/>
      <c r="CB407" s="34"/>
      <c r="CC407" s="34"/>
      <c r="CD407" s="34"/>
      <c r="CE407" s="34"/>
      <c r="CF407" s="34"/>
      <c r="CG407" s="34"/>
      <c r="CH407" s="34"/>
      <c r="CI407" s="34"/>
      <c r="CJ407" s="34"/>
      <c r="CK407" s="34"/>
      <c r="CL407" s="34"/>
      <c r="CM407" s="34"/>
      <c r="CN407" s="34"/>
      <c r="CO407" s="34"/>
      <c r="CP407" s="34"/>
      <c r="CQ407" s="34"/>
      <c r="CR407" s="34"/>
      <c r="CS407" s="34"/>
      <c r="CT407" s="34"/>
      <c r="CU407" s="34"/>
      <c r="CV407" s="34"/>
      <c r="CW407" s="34"/>
      <c r="CX407" s="34"/>
      <c r="CY407" s="34"/>
      <c r="CZ407" s="34"/>
      <c r="DA407" s="34"/>
      <c r="DB407" s="34"/>
      <c r="DC407" s="34"/>
      <c r="DD407" s="34"/>
      <c r="DE407" s="34"/>
      <c r="DF407" s="34"/>
      <c r="DG407" s="34"/>
      <c r="DH407" s="34"/>
      <c r="DI407" s="34"/>
      <c r="DJ407" s="34"/>
      <c r="DK407" s="34"/>
      <c r="DL407" s="34"/>
      <c r="DM407" s="34"/>
      <c r="DN407" s="34"/>
      <c r="DO407" s="34"/>
      <c r="DP407" s="34"/>
      <c r="DQ407" s="34"/>
      <c r="DR407" s="34"/>
      <c r="DS407" s="34"/>
      <c r="DT407" s="34"/>
      <c r="DU407" s="34"/>
    </row>
    <row r="408" spans="1:125" s="32" customFormat="1" x14ac:dyDescent="0.25">
      <c r="A408" s="40"/>
      <c r="B408" s="40"/>
      <c r="C408" s="40"/>
      <c r="D408" s="40"/>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c r="BG408" s="34"/>
      <c r="BH408" s="34"/>
      <c r="BI408" s="34"/>
      <c r="BJ408" s="34"/>
      <c r="BK408" s="34"/>
      <c r="BL408" s="34"/>
      <c r="BM408" s="34"/>
      <c r="BN408" s="34"/>
      <c r="BO408" s="34"/>
      <c r="BP408" s="34"/>
      <c r="BQ408" s="34"/>
      <c r="BR408" s="34"/>
      <c r="BS408" s="34"/>
      <c r="BT408" s="34"/>
      <c r="BU408" s="34"/>
      <c r="BV408" s="34"/>
      <c r="BW408" s="34"/>
      <c r="BX408" s="34"/>
      <c r="BY408" s="34"/>
      <c r="BZ408" s="34"/>
      <c r="CA408" s="34"/>
      <c r="CB408" s="34"/>
      <c r="CC408" s="34"/>
      <c r="CD408" s="34"/>
      <c r="CE408" s="34"/>
      <c r="CF408" s="34"/>
      <c r="CG408" s="34"/>
      <c r="CH408" s="34"/>
      <c r="CI408" s="34"/>
      <c r="CJ408" s="34"/>
      <c r="CK408" s="34"/>
      <c r="CL408" s="34"/>
      <c r="CM408" s="34"/>
      <c r="CN408" s="34"/>
      <c r="CO408" s="34"/>
      <c r="CP408" s="34"/>
      <c r="CQ408" s="34"/>
      <c r="CR408" s="34"/>
      <c r="CS408" s="34"/>
      <c r="CT408" s="34"/>
      <c r="CU408" s="34"/>
      <c r="CV408" s="34"/>
      <c r="CW408" s="34"/>
      <c r="CX408" s="34"/>
      <c r="CY408" s="34"/>
      <c r="CZ408" s="34"/>
      <c r="DA408" s="34"/>
      <c r="DB408" s="34"/>
      <c r="DC408" s="34"/>
      <c r="DD408" s="34"/>
      <c r="DE408" s="34"/>
      <c r="DF408" s="34"/>
      <c r="DG408" s="34"/>
      <c r="DH408" s="34"/>
      <c r="DI408" s="34"/>
      <c r="DJ408" s="34"/>
      <c r="DK408" s="34"/>
      <c r="DL408" s="34"/>
      <c r="DM408" s="34"/>
      <c r="DN408" s="34"/>
      <c r="DO408" s="34"/>
      <c r="DP408" s="34"/>
      <c r="DQ408" s="34"/>
      <c r="DR408" s="34"/>
      <c r="DS408" s="34"/>
      <c r="DT408" s="34"/>
      <c r="DU408" s="34"/>
    </row>
    <row r="409" spans="1:125" s="32" customFormat="1" x14ac:dyDescent="0.25">
      <c r="A409" s="40"/>
      <c r="B409" s="40"/>
      <c r="C409" s="40"/>
      <c r="D409" s="40"/>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c r="BG409" s="34"/>
      <c r="BH409" s="34"/>
      <c r="BI409" s="34"/>
      <c r="BJ409" s="34"/>
      <c r="BK409" s="34"/>
      <c r="BL409" s="34"/>
      <c r="BM409" s="34"/>
      <c r="BN409" s="34"/>
      <c r="BO409" s="34"/>
      <c r="BP409" s="34"/>
      <c r="BQ409" s="34"/>
      <c r="BR409" s="34"/>
      <c r="BS409" s="34"/>
      <c r="BT409" s="34"/>
      <c r="BU409" s="34"/>
      <c r="BV409" s="34"/>
      <c r="BW409" s="34"/>
      <c r="BX409" s="34"/>
      <c r="BY409" s="34"/>
      <c r="BZ409" s="34"/>
      <c r="CA409" s="34"/>
      <c r="CB409" s="34"/>
      <c r="CC409" s="34"/>
      <c r="CD409" s="34"/>
      <c r="CE409" s="34"/>
      <c r="CF409" s="34"/>
      <c r="CG409" s="34"/>
      <c r="CH409" s="34"/>
      <c r="CI409" s="34"/>
      <c r="CJ409" s="34"/>
      <c r="CK409" s="34"/>
      <c r="CL409" s="34"/>
      <c r="CM409" s="34"/>
      <c r="CN409" s="34"/>
      <c r="CO409" s="34"/>
      <c r="CP409" s="34"/>
      <c r="CQ409" s="34"/>
      <c r="CR409" s="34"/>
      <c r="CS409" s="34"/>
      <c r="CT409" s="34"/>
      <c r="CU409" s="34"/>
      <c r="CV409" s="34"/>
      <c r="CW409" s="34"/>
      <c r="CX409" s="34"/>
      <c r="CY409" s="34"/>
      <c r="CZ409" s="34"/>
      <c r="DA409" s="34"/>
      <c r="DB409" s="34"/>
      <c r="DC409" s="34"/>
      <c r="DD409" s="34"/>
      <c r="DE409" s="34"/>
      <c r="DF409" s="34"/>
      <c r="DG409" s="34"/>
      <c r="DH409" s="34"/>
      <c r="DI409" s="34"/>
      <c r="DJ409" s="34"/>
      <c r="DK409" s="34"/>
      <c r="DL409" s="34"/>
      <c r="DM409" s="34"/>
      <c r="DN409" s="34"/>
      <c r="DO409" s="34"/>
      <c r="DP409" s="34"/>
      <c r="DQ409" s="34"/>
      <c r="DR409" s="34"/>
      <c r="DS409" s="34"/>
      <c r="DT409" s="34"/>
      <c r="DU409" s="34"/>
    </row>
    <row r="410" spans="1:125" s="32" customFormat="1" x14ac:dyDescent="0.25">
      <c r="A410" s="40"/>
      <c r="B410" s="40"/>
      <c r="C410" s="40"/>
      <c r="D410" s="40"/>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c r="BG410" s="34"/>
      <c r="BH410" s="34"/>
      <c r="BI410" s="34"/>
      <c r="BJ410" s="34"/>
      <c r="BK410" s="34"/>
      <c r="BL410" s="34"/>
      <c r="BM410" s="34"/>
      <c r="BN410" s="34"/>
      <c r="BO410" s="34"/>
      <c r="BP410" s="34"/>
      <c r="BQ410" s="34"/>
      <c r="BR410" s="34"/>
      <c r="BS410" s="34"/>
      <c r="BT410" s="34"/>
      <c r="BU410" s="34"/>
      <c r="BV410" s="34"/>
      <c r="BW410" s="34"/>
      <c r="BX410" s="34"/>
      <c r="BY410" s="34"/>
      <c r="BZ410" s="34"/>
      <c r="CA410" s="34"/>
      <c r="CB410" s="34"/>
      <c r="CC410" s="34"/>
      <c r="CD410" s="34"/>
      <c r="CE410" s="34"/>
      <c r="CF410" s="34"/>
      <c r="CG410" s="34"/>
      <c r="CH410" s="34"/>
      <c r="CI410" s="34"/>
      <c r="CJ410" s="34"/>
      <c r="CK410" s="34"/>
      <c r="CL410" s="34"/>
      <c r="CM410" s="34"/>
      <c r="CN410" s="34"/>
      <c r="CO410" s="34"/>
      <c r="CP410" s="34"/>
      <c r="CQ410" s="34"/>
      <c r="CR410" s="34"/>
      <c r="CS410" s="34"/>
      <c r="CT410" s="34"/>
      <c r="CU410" s="34"/>
      <c r="CV410" s="34"/>
      <c r="CW410" s="34"/>
      <c r="CX410" s="34"/>
      <c r="CY410" s="34"/>
      <c r="CZ410" s="34"/>
      <c r="DA410" s="34"/>
      <c r="DB410" s="34"/>
      <c r="DC410" s="34"/>
      <c r="DD410" s="34"/>
      <c r="DE410" s="34"/>
      <c r="DF410" s="34"/>
      <c r="DG410" s="34"/>
      <c r="DH410" s="34"/>
      <c r="DI410" s="34"/>
      <c r="DJ410" s="34"/>
      <c r="DK410" s="34"/>
      <c r="DL410" s="34"/>
      <c r="DM410" s="34"/>
      <c r="DN410" s="34"/>
      <c r="DO410" s="34"/>
      <c r="DP410" s="34"/>
      <c r="DQ410" s="34"/>
      <c r="DR410" s="34"/>
      <c r="DS410" s="34"/>
      <c r="DT410" s="34"/>
      <c r="DU410" s="34"/>
    </row>
    <row r="411" spans="1:125" s="32" customFormat="1" x14ac:dyDescent="0.25">
      <c r="A411" s="40"/>
      <c r="B411" s="40"/>
      <c r="C411" s="40"/>
      <c r="D411" s="40"/>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c r="BG411" s="34"/>
      <c r="BH411" s="34"/>
      <c r="BI411" s="34"/>
      <c r="BJ411" s="34"/>
      <c r="BK411" s="34"/>
      <c r="BL411" s="34"/>
      <c r="BM411" s="34"/>
      <c r="BN411" s="34"/>
      <c r="BO411" s="34"/>
      <c r="BP411" s="34"/>
      <c r="BQ411" s="34"/>
      <c r="BR411" s="34"/>
      <c r="BS411" s="34"/>
      <c r="BT411" s="34"/>
      <c r="BU411" s="34"/>
      <c r="BV411" s="34"/>
      <c r="BW411" s="34"/>
      <c r="BX411" s="34"/>
      <c r="BY411" s="34"/>
      <c r="BZ411" s="34"/>
      <c r="CA411" s="34"/>
      <c r="CB411" s="34"/>
      <c r="CC411" s="34"/>
      <c r="CD411" s="34"/>
      <c r="CE411" s="34"/>
      <c r="CF411" s="34"/>
      <c r="CG411" s="34"/>
      <c r="CH411" s="34"/>
      <c r="CI411" s="34"/>
      <c r="CJ411" s="34"/>
      <c r="CK411" s="34"/>
      <c r="CL411" s="34"/>
      <c r="CM411" s="34"/>
      <c r="CN411" s="34"/>
      <c r="CO411" s="34"/>
      <c r="CP411" s="34"/>
      <c r="CQ411" s="34"/>
      <c r="CR411" s="34"/>
      <c r="CS411" s="34"/>
      <c r="CT411" s="34"/>
      <c r="CU411" s="34"/>
      <c r="CV411" s="34"/>
      <c r="CW411" s="34"/>
      <c r="CX411" s="34"/>
      <c r="CY411" s="34"/>
      <c r="CZ411" s="34"/>
      <c r="DA411" s="34"/>
      <c r="DB411" s="34"/>
      <c r="DC411" s="34"/>
      <c r="DD411" s="34"/>
      <c r="DE411" s="34"/>
      <c r="DF411" s="34"/>
      <c r="DG411" s="34"/>
      <c r="DH411" s="34"/>
      <c r="DI411" s="34"/>
      <c r="DJ411" s="34"/>
      <c r="DK411" s="34"/>
      <c r="DL411" s="34"/>
      <c r="DM411" s="34"/>
      <c r="DN411" s="34"/>
      <c r="DO411" s="34"/>
      <c r="DP411" s="34"/>
      <c r="DQ411" s="34"/>
      <c r="DR411" s="34"/>
      <c r="DS411" s="34"/>
      <c r="DT411" s="34"/>
      <c r="DU411" s="34"/>
    </row>
    <row r="412" spans="1:125" s="32" customFormat="1" x14ac:dyDescent="0.25">
      <c r="A412" s="40"/>
      <c r="B412" s="40"/>
      <c r="C412" s="40"/>
      <c r="D412" s="40"/>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c r="BG412" s="34"/>
      <c r="BH412" s="34"/>
      <c r="BI412" s="34"/>
      <c r="BJ412" s="34"/>
      <c r="BK412" s="34"/>
      <c r="BL412" s="34"/>
      <c r="BM412" s="34"/>
      <c r="BN412" s="34"/>
      <c r="BO412" s="34"/>
      <c r="BP412" s="34"/>
      <c r="BQ412" s="34"/>
      <c r="BR412" s="34"/>
      <c r="BS412" s="34"/>
      <c r="BT412" s="34"/>
      <c r="BU412" s="34"/>
      <c r="BV412" s="34"/>
      <c r="BW412" s="34"/>
      <c r="BX412" s="34"/>
      <c r="BY412" s="34"/>
      <c r="BZ412" s="34"/>
      <c r="CA412" s="34"/>
      <c r="CB412" s="34"/>
      <c r="CC412" s="34"/>
      <c r="CD412" s="34"/>
      <c r="CE412" s="34"/>
      <c r="CF412" s="34"/>
      <c r="CG412" s="34"/>
      <c r="CH412" s="34"/>
      <c r="CI412" s="34"/>
      <c r="CJ412" s="34"/>
      <c r="CK412" s="34"/>
      <c r="CL412" s="34"/>
      <c r="CM412" s="34"/>
      <c r="CN412" s="34"/>
      <c r="CO412" s="34"/>
      <c r="CP412" s="34"/>
      <c r="CQ412" s="34"/>
      <c r="CR412" s="34"/>
      <c r="CS412" s="34"/>
      <c r="CT412" s="34"/>
      <c r="CU412" s="34"/>
      <c r="CV412" s="34"/>
      <c r="CW412" s="34"/>
      <c r="CX412" s="34"/>
      <c r="CY412" s="34"/>
      <c r="CZ412" s="34"/>
      <c r="DA412" s="34"/>
      <c r="DB412" s="34"/>
      <c r="DC412" s="34"/>
      <c r="DD412" s="34"/>
      <c r="DE412" s="34"/>
      <c r="DF412" s="34"/>
      <c r="DG412" s="34"/>
      <c r="DH412" s="34"/>
      <c r="DI412" s="34"/>
      <c r="DJ412" s="34"/>
      <c r="DK412" s="34"/>
      <c r="DL412" s="34"/>
      <c r="DM412" s="34"/>
      <c r="DN412" s="34"/>
      <c r="DO412" s="34"/>
      <c r="DP412" s="34"/>
      <c r="DQ412" s="34"/>
      <c r="DR412" s="34"/>
      <c r="DS412" s="34"/>
      <c r="DT412" s="34"/>
      <c r="DU412" s="34"/>
    </row>
    <row r="413" spans="1:125" s="32" customFormat="1" x14ac:dyDescent="0.25">
      <c r="A413" s="40"/>
      <c r="B413" s="40"/>
      <c r="C413" s="40"/>
      <c r="D413" s="40"/>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c r="BG413" s="34"/>
      <c r="BH413" s="34"/>
      <c r="BI413" s="34"/>
      <c r="BJ413" s="34"/>
      <c r="BK413" s="34"/>
      <c r="BL413" s="34"/>
      <c r="BM413" s="34"/>
      <c r="BN413" s="34"/>
      <c r="BO413" s="34"/>
      <c r="BP413" s="34"/>
      <c r="BQ413" s="34"/>
      <c r="BR413" s="34"/>
      <c r="BS413" s="34"/>
      <c r="BT413" s="34"/>
      <c r="BU413" s="34"/>
      <c r="BV413" s="34"/>
      <c r="BW413" s="34"/>
      <c r="BX413" s="34"/>
      <c r="BY413" s="34"/>
      <c r="BZ413" s="34"/>
      <c r="CA413" s="34"/>
      <c r="CB413" s="34"/>
      <c r="CC413" s="34"/>
      <c r="CD413" s="34"/>
      <c r="CE413" s="34"/>
      <c r="CF413" s="34"/>
      <c r="CG413" s="34"/>
      <c r="CH413" s="34"/>
      <c r="CI413" s="34"/>
      <c r="CJ413" s="34"/>
      <c r="CK413" s="34"/>
      <c r="CL413" s="34"/>
      <c r="CM413" s="34"/>
      <c r="CN413" s="34"/>
      <c r="CO413" s="34"/>
      <c r="CP413" s="34"/>
      <c r="CQ413" s="34"/>
      <c r="CR413" s="34"/>
      <c r="CS413" s="34"/>
      <c r="CT413" s="34"/>
      <c r="CU413" s="34"/>
      <c r="CV413" s="34"/>
      <c r="CW413" s="34"/>
      <c r="CX413" s="34"/>
      <c r="CY413" s="34"/>
      <c r="CZ413" s="34"/>
      <c r="DA413" s="34"/>
      <c r="DB413" s="34"/>
      <c r="DC413" s="34"/>
      <c r="DD413" s="34"/>
      <c r="DE413" s="34"/>
      <c r="DF413" s="34"/>
      <c r="DG413" s="34"/>
      <c r="DH413" s="34"/>
      <c r="DI413" s="34"/>
      <c r="DJ413" s="34"/>
      <c r="DK413" s="34"/>
      <c r="DL413" s="34"/>
      <c r="DM413" s="34"/>
      <c r="DN413" s="34"/>
      <c r="DO413" s="34"/>
      <c r="DP413" s="34"/>
      <c r="DQ413" s="34"/>
      <c r="DR413" s="34"/>
      <c r="DS413" s="34"/>
      <c r="DT413" s="34"/>
      <c r="DU413" s="34"/>
    </row>
    <row r="414" spans="1:125" s="32" customFormat="1" x14ac:dyDescent="0.25">
      <c r="A414" s="40"/>
      <c r="B414" s="40"/>
      <c r="C414" s="40"/>
      <c r="D414" s="40"/>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c r="BG414" s="34"/>
      <c r="BH414" s="34"/>
      <c r="BI414" s="34"/>
      <c r="BJ414" s="34"/>
      <c r="BK414" s="34"/>
      <c r="BL414" s="34"/>
      <c r="BM414" s="34"/>
      <c r="BN414" s="34"/>
      <c r="BO414" s="34"/>
      <c r="BP414" s="34"/>
      <c r="BQ414" s="34"/>
      <c r="BR414" s="34"/>
      <c r="BS414" s="34"/>
      <c r="BT414" s="34"/>
      <c r="BU414" s="34"/>
      <c r="BV414" s="34"/>
      <c r="BW414" s="34"/>
      <c r="BX414" s="34"/>
      <c r="BY414" s="34"/>
      <c r="BZ414" s="34"/>
      <c r="CA414" s="34"/>
      <c r="CB414" s="34"/>
      <c r="CC414" s="34"/>
      <c r="CD414" s="34"/>
      <c r="CE414" s="34"/>
      <c r="CF414" s="34"/>
      <c r="CG414" s="34"/>
      <c r="CH414" s="34"/>
      <c r="CI414" s="34"/>
      <c r="CJ414" s="34"/>
      <c r="CK414" s="34"/>
      <c r="CL414" s="34"/>
      <c r="CM414" s="34"/>
      <c r="CN414" s="34"/>
      <c r="CO414" s="34"/>
      <c r="CP414" s="34"/>
      <c r="CQ414" s="34"/>
      <c r="CR414" s="34"/>
      <c r="CS414" s="34"/>
      <c r="CT414" s="34"/>
      <c r="CU414" s="34"/>
      <c r="CV414" s="34"/>
      <c r="CW414" s="34"/>
      <c r="CX414" s="34"/>
      <c r="CY414" s="34"/>
      <c r="CZ414" s="34"/>
      <c r="DA414" s="34"/>
      <c r="DB414" s="34"/>
      <c r="DC414" s="34"/>
      <c r="DD414" s="34"/>
      <c r="DE414" s="34"/>
      <c r="DF414" s="34"/>
      <c r="DG414" s="34"/>
      <c r="DH414" s="34"/>
      <c r="DI414" s="34"/>
      <c r="DJ414" s="34"/>
      <c r="DK414" s="34"/>
      <c r="DL414" s="34"/>
      <c r="DM414" s="34"/>
      <c r="DN414" s="34"/>
      <c r="DO414" s="34"/>
      <c r="DP414" s="34"/>
      <c r="DQ414" s="34"/>
      <c r="DR414" s="34"/>
      <c r="DS414" s="34"/>
      <c r="DT414" s="34"/>
      <c r="DU414" s="34"/>
    </row>
    <row r="415" spans="1:125" s="32" customFormat="1" x14ac:dyDescent="0.25">
      <c r="A415" s="40"/>
      <c r="B415" s="40"/>
      <c r="C415" s="40"/>
      <c r="D415" s="40"/>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c r="BG415" s="34"/>
      <c r="BH415" s="34"/>
      <c r="BI415" s="34"/>
      <c r="BJ415" s="34"/>
      <c r="BK415" s="34"/>
      <c r="BL415" s="34"/>
      <c r="BM415" s="34"/>
      <c r="BN415" s="34"/>
      <c r="BO415" s="34"/>
      <c r="BP415" s="34"/>
      <c r="BQ415" s="34"/>
      <c r="BR415" s="34"/>
      <c r="BS415" s="34"/>
      <c r="BT415" s="34"/>
      <c r="BU415" s="34"/>
      <c r="BV415" s="34"/>
      <c r="BW415" s="34"/>
      <c r="BX415" s="34"/>
      <c r="BY415" s="34"/>
      <c r="BZ415" s="34"/>
      <c r="CA415" s="34"/>
      <c r="CB415" s="34"/>
      <c r="CC415" s="34"/>
      <c r="CD415" s="34"/>
      <c r="CE415" s="34"/>
      <c r="CF415" s="34"/>
      <c r="CG415" s="34"/>
      <c r="CH415" s="34"/>
      <c r="CI415" s="34"/>
      <c r="CJ415" s="34"/>
      <c r="CK415" s="34"/>
      <c r="CL415" s="34"/>
      <c r="CM415" s="34"/>
      <c r="CN415" s="34"/>
      <c r="CO415" s="34"/>
      <c r="CP415" s="34"/>
      <c r="CQ415" s="34"/>
      <c r="CR415" s="34"/>
      <c r="CS415" s="34"/>
      <c r="CT415" s="34"/>
      <c r="CU415" s="34"/>
      <c r="CV415" s="34"/>
      <c r="CW415" s="34"/>
      <c r="CX415" s="34"/>
      <c r="CY415" s="34"/>
      <c r="CZ415" s="34"/>
      <c r="DA415" s="34"/>
      <c r="DB415" s="34"/>
      <c r="DC415" s="34"/>
      <c r="DD415" s="34"/>
      <c r="DE415" s="34"/>
      <c r="DF415" s="34"/>
      <c r="DG415" s="34"/>
      <c r="DH415" s="34"/>
      <c r="DI415" s="34"/>
      <c r="DJ415" s="34"/>
      <c r="DK415" s="34"/>
      <c r="DL415" s="34"/>
      <c r="DM415" s="34"/>
      <c r="DN415" s="34"/>
      <c r="DO415" s="34"/>
      <c r="DP415" s="34"/>
      <c r="DQ415" s="34"/>
      <c r="DR415" s="34"/>
      <c r="DS415" s="34"/>
      <c r="DT415" s="34"/>
      <c r="DU415" s="34"/>
    </row>
    <row r="416" spans="1:125" s="32" customFormat="1" x14ac:dyDescent="0.25">
      <c r="A416" s="40"/>
      <c r="B416" s="40"/>
      <c r="C416" s="40"/>
      <c r="D416" s="40"/>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c r="BG416" s="34"/>
      <c r="BH416" s="34"/>
      <c r="BI416" s="34"/>
      <c r="BJ416" s="34"/>
      <c r="BK416" s="34"/>
      <c r="BL416" s="34"/>
      <c r="BM416" s="34"/>
      <c r="BN416" s="34"/>
      <c r="BO416" s="34"/>
      <c r="BP416" s="34"/>
      <c r="BQ416" s="34"/>
      <c r="BR416" s="34"/>
      <c r="BS416" s="34"/>
      <c r="BT416" s="34"/>
      <c r="BU416" s="34"/>
      <c r="BV416" s="34"/>
      <c r="BW416" s="34"/>
      <c r="BX416" s="34"/>
      <c r="BY416" s="34"/>
      <c r="BZ416" s="34"/>
      <c r="CA416" s="34"/>
      <c r="CB416" s="34"/>
      <c r="CC416" s="34"/>
      <c r="CD416" s="34"/>
      <c r="CE416" s="34"/>
      <c r="CF416" s="34"/>
      <c r="CG416" s="34"/>
      <c r="CH416" s="34"/>
      <c r="CI416" s="34"/>
      <c r="CJ416" s="34"/>
      <c r="CK416" s="34"/>
      <c r="CL416" s="34"/>
      <c r="CM416" s="34"/>
      <c r="CN416" s="34"/>
      <c r="CO416" s="34"/>
      <c r="CP416" s="34"/>
      <c r="CQ416" s="34"/>
      <c r="CR416" s="34"/>
      <c r="CS416" s="34"/>
      <c r="CT416" s="34"/>
      <c r="CU416" s="34"/>
      <c r="CV416" s="34"/>
      <c r="CW416" s="34"/>
      <c r="CX416" s="34"/>
      <c r="CY416" s="34"/>
      <c r="CZ416" s="34"/>
      <c r="DA416" s="34"/>
      <c r="DB416" s="34"/>
      <c r="DC416" s="34"/>
      <c r="DD416" s="34"/>
      <c r="DE416" s="34"/>
      <c r="DF416" s="34"/>
      <c r="DG416" s="34"/>
      <c r="DH416" s="34"/>
      <c r="DI416" s="34"/>
      <c r="DJ416" s="34"/>
      <c r="DK416" s="34"/>
      <c r="DL416" s="34"/>
      <c r="DM416" s="34"/>
      <c r="DN416" s="34"/>
      <c r="DO416" s="34"/>
      <c r="DP416" s="34"/>
      <c r="DQ416" s="34"/>
      <c r="DR416" s="34"/>
      <c r="DS416" s="34"/>
      <c r="DT416" s="34"/>
      <c r="DU416" s="34"/>
    </row>
    <row r="417" spans="1:125" s="32" customFormat="1" x14ac:dyDescent="0.25">
      <c r="A417" s="40"/>
      <c r="B417" s="40"/>
      <c r="C417" s="40"/>
      <c r="D417" s="40"/>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4"/>
      <c r="CC417" s="34"/>
      <c r="CD417" s="34"/>
      <c r="CE417" s="34"/>
      <c r="CF417" s="34"/>
      <c r="CG417" s="34"/>
      <c r="CH417" s="34"/>
      <c r="CI417" s="34"/>
      <c r="CJ417" s="34"/>
      <c r="CK417" s="34"/>
      <c r="CL417" s="34"/>
      <c r="CM417" s="34"/>
      <c r="CN417" s="34"/>
      <c r="CO417" s="34"/>
      <c r="CP417" s="34"/>
      <c r="CQ417" s="34"/>
      <c r="CR417" s="34"/>
      <c r="CS417" s="34"/>
      <c r="CT417" s="34"/>
      <c r="CU417" s="34"/>
      <c r="CV417" s="34"/>
      <c r="CW417" s="34"/>
      <c r="CX417" s="34"/>
      <c r="CY417" s="34"/>
      <c r="CZ417" s="34"/>
      <c r="DA417" s="34"/>
      <c r="DB417" s="34"/>
      <c r="DC417" s="34"/>
      <c r="DD417" s="34"/>
      <c r="DE417" s="34"/>
      <c r="DF417" s="34"/>
      <c r="DG417" s="34"/>
      <c r="DH417" s="34"/>
      <c r="DI417" s="34"/>
      <c r="DJ417" s="34"/>
      <c r="DK417" s="34"/>
      <c r="DL417" s="34"/>
      <c r="DM417" s="34"/>
      <c r="DN417" s="34"/>
      <c r="DO417" s="34"/>
      <c r="DP417" s="34"/>
      <c r="DQ417" s="34"/>
      <c r="DR417" s="34"/>
      <c r="DS417" s="34"/>
      <c r="DT417" s="34"/>
      <c r="DU417" s="34"/>
    </row>
    <row r="418" spans="1:125" s="32" customFormat="1" x14ac:dyDescent="0.25">
      <c r="A418" s="40"/>
      <c r="B418" s="40"/>
      <c r="C418" s="40"/>
      <c r="D418" s="40"/>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c r="BG418" s="34"/>
      <c r="BH418" s="34"/>
      <c r="BI418" s="34"/>
      <c r="BJ418" s="34"/>
      <c r="BK418" s="34"/>
      <c r="BL418" s="34"/>
      <c r="BM418" s="34"/>
      <c r="BN418" s="34"/>
      <c r="BO418" s="34"/>
      <c r="BP418" s="34"/>
      <c r="BQ418" s="34"/>
      <c r="BR418" s="34"/>
      <c r="BS418" s="34"/>
      <c r="BT418" s="34"/>
      <c r="BU418" s="34"/>
      <c r="BV418" s="34"/>
      <c r="BW418" s="34"/>
      <c r="BX418" s="34"/>
      <c r="BY418" s="34"/>
      <c r="BZ418" s="34"/>
      <c r="CA418" s="34"/>
      <c r="CB418" s="34"/>
      <c r="CC418" s="34"/>
      <c r="CD418" s="34"/>
      <c r="CE418" s="34"/>
      <c r="CF418" s="34"/>
      <c r="CG418" s="34"/>
      <c r="CH418" s="34"/>
      <c r="CI418" s="34"/>
      <c r="CJ418" s="34"/>
      <c r="CK418" s="34"/>
      <c r="CL418" s="34"/>
      <c r="CM418" s="34"/>
      <c r="CN418" s="34"/>
      <c r="CO418" s="34"/>
      <c r="CP418" s="34"/>
      <c r="CQ418" s="34"/>
      <c r="CR418" s="34"/>
      <c r="CS418" s="34"/>
      <c r="CT418" s="34"/>
      <c r="CU418" s="34"/>
      <c r="CV418" s="34"/>
      <c r="CW418" s="34"/>
      <c r="CX418" s="34"/>
      <c r="CY418" s="34"/>
      <c r="CZ418" s="34"/>
      <c r="DA418" s="34"/>
      <c r="DB418" s="34"/>
      <c r="DC418" s="34"/>
      <c r="DD418" s="34"/>
      <c r="DE418" s="34"/>
      <c r="DF418" s="34"/>
      <c r="DG418" s="34"/>
      <c r="DH418" s="34"/>
      <c r="DI418" s="34"/>
      <c r="DJ418" s="34"/>
      <c r="DK418" s="34"/>
      <c r="DL418" s="34"/>
      <c r="DM418" s="34"/>
      <c r="DN418" s="34"/>
      <c r="DO418" s="34"/>
      <c r="DP418" s="34"/>
      <c r="DQ418" s="34"/>
      <c r="DR418" s="34"/>
      <c r="DS418" s="34"/>
      <c r="DT418" s="34"/>
      <c r="DU418" s="34"/>
    </row>
    <row r="419" spans="1:125" s="32" customFormat="1" x14ac:dyDescent="0.25">
      <c r="A419" s="40"/>
      <c r="B419" s="40"/>
      <c r="C419" s="40"/>
      <c r="D419" s="40"/>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G419" s="34"/>
      <c r="BH419" s="3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c r="CT419" s="34"/>
      <c r="CU419" s="34"/>
      <c r="CV419" s="34"/>
      <c r="CW419" s="34"/>
      <c r="CX419" s="34"/>
      <c r="CY419" s="34"/>
      <c r="CZ419" s="34"/>
      <c r="DA419" s="34"/>
      <c r="DB419" s="34"/>
      <c r="DC419" s="34"/>
      <c r="DD419" s="34"/>
      <c r="DE419" s="34"/>
      <c r="DF419" s="34"/>
      <c r="DG419" s="34"/>
      <c r="DH419" s="34"/>
      <c r="DI419" s="34"/>
      <c r="DJ419" s="34"/>
      <c r="DK419" s="34"/>
      <c r="DL419" s="34"/>
      <c r="DM419" s="34"/>
      <c r="DN419" s="34"/>
      <c r="DO419" s="34"/>
      <c r="DP419" s="34"/>
      <c r="DQ419" s="34"/>
      <c r="DR419" s="34"/>
      <c r="DS419" s="34"/>
      <c r="DT419" s="34"/>
      <c r="DU419" s="34"/>
    </row>
    <row r="420" spans="1:125" s="32" customFormat="1" x14ac:dyDescent="0.25">
      <c r="A420" s="40"/>
      <c r="B420" s="40"/>
      <c r="C420" s="40"/>
      <c r="D420" s="40"/>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c r="BG420" s="34"/>
      <c r="BH420" s="34"/>
      <c r="BI420" s="34"/>
      <c r="BJ420" s="34"/>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4"/>
      <c r="DP420" s="34"/>
      <c r="DQ420" s="34"/>
      <c r="DR420" s="34"/>
      <c r="DS420" s="34"/>
      <c r="DT420" s="34"/>
      <c r="DU420" s="34"/>
    </row>
    <row r="421" spans="1:125" s="32" customFormat="1" x14ac:dyDescent="0.25">
      <c r="A421" s="40"/>
      <c r="B421" s="40"/>
      <c r="C421" s="40"/>
      <c r="D421" s="40"/>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c r="BG421" s="34"/>
      <c r="BH421" s="34"/>
      <c r="BI421" s="34"/>
      <c r="BJ421" s="34"/>
      <c r="BK421" s="34"/>
      <c r="BL421" s="34"/>
      <c r="BM421" s="34"/>
      <c r="BN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c r="DA421" s="34"/>
      <c r="DB421" s="34"/>
      <c r="DC421" s="34"/>
      <c r="DD421" s="34"/>
      <c r="DE421" s="34"/>
      <c r="DF421" s="34"/>
      <c r="DG421" s="34"/>
      <c r="DH421" s="34"/>
      <c r="DI421" s="34"/>
      <c r="DJ421" s="34"/>
      <c r="DK421" s="34"/>
      <c r="DL421" s="34"/>
      <c r="DM421" s="34"/>
      <c r="DN421" s="34"/>
      <c r="DO421" s="34"/>
      <c r="DP421" s="34"/>
      <c r="DQ421" s="34"/>
      <c r="DR421" s="34"/>
      <c r="DS421" s="34"/>
      <c r="DT421" s="34"/>
      <c r="DU421" s="34"/>
    </row>
    <row r="422" spans="1:125" s="32" customFormat="1" x14ac:dyDescent="0.25">
      <c r="A422" s="40"/>
      <c r="B422" s="40"/>
      <c r="C422" s="40"/>
      <c r="D422" s="40"/>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c r="BG422" s="34"/>
      <c r="BH422" s="34"/>
      <c r="BI422" s="34"/>
      <c r="BJ422" s="34"/>
      <c r="BK422" s="34"/>
      <c r="BL422" s="34"/>
      <c r="BM422" s="34"/>
      <c r="BN422" s="34"/>
      <c r="BO422" s="34"/>
      <c r="BP422" s="34"/>
      <c r="BQ422" s="34"/>
      <c r="BR422" s="34"/>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c r="CT422" s="34"/>
      <c r="CU422" s="34"/>
      <c r="CV422" s="34"/>
      <c r="CW422" s="34"/>
      <c r="CX422" s="34"/>
      <c r="CY422" s="34"/>
      <c r="CZ422" s="34"/>
      <c r="DA422" s="34"/>
      <c r="DB422" s="34"/>
      <c r="DC422" s="34"/>
      <c r="DD422" s="34"/>
      <c r="DE422" s="34"/>
      <c r="DF422" s="34"/>
      <c r="DG422" s="34"/>
      <c r="DH422" s="34"/>
      <c r="DI422" s="34"/>
      <c r="DJ422" s="34"/>
      <c r="DK422" s="34"/>
      <c r="DL422" s="34"/>
      <c r="DM422" s="34"/>
      <c r="DN422" s="34"/>
      <c r="DO422" s="34"/>
      <c r="DP422" s="34"/>
      <c r="DQ422" s="34"/>
      <c r="DR422" s="34"/>
      <c r="DS422" s="34"/>
      <c r="DT422" s="34"/>
      <c r="DU422" s="34"/>
    </row>
    <row r="423" spans="1:125" s="32" customFormat="1" x14ac:dyDescent="0.25">
      <c r="A423" s="40"/>
      <c r="B423" s="40"/>
      <c r="C423" s="40"/>
      <c r="D423" s="40"/>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c r="BG423" s="34"/>
      <c r="BH423" s="34"/>
      <c r="BI423" s="34"/>
      <c r="BJ423" s="34"/>
      <c r="BK423" s="34"/>
      <c r="BL423" s="34"/>
      <c r="BM423" s="34"/>
      <c r="BN423" s="34"/>
      <c r="BO423" s="34"/>
      <c r="BP423" s="34"/>
      <c r="BQ423" s="34"/>
      <c r="BR423" s="34"/>
      <c r="BS423" s="34"/>
      <c r="BT423" s="34"/>
      <c r="BU423" s="34"/>
      <c r="BV423" s="34"/>
      <c r="BW423" s="34"/>
      <c r="BX423" s="34"/>
      <c r="BY423" s="34"/>
      <c r="BZ423" s="34"/>
      <c r="CA423" s="34"/>
      <c r="CB423" s="34"/>
      <c r="CC423" s="34"/>
      <c r="CD423" s="34"/>
      <c r="CE423" s="34"/>
      <c r="CF423" s="34"/>
      <c r="CG423" s="34"/>
      <c r="CH423" s="34"/>
      <c r="CI423" s="34"/>
      <c r="CJ423" s="34"/>
      <c r="CK423" s="34"/>
      <c r="CL423" s="34"/>
      <c r="CM423" s="34"/>
      <c r="CN423" s="34"/>
      <c r="CO423" s="34"/>
      <c r="CP423" s="34"/>
      <c r="CQ423" s="34"/>
      <c r="CR423" s="34"/>
      <c r="CS423" s="34"/>
      <c r="CT423" s="34"/>
      <c r="CU423" s="34"/>
      <c r="CV423" s="34"/>
      <c r="CW423" s="34"/>
      <c r="CX423" s="34"/>
      <c r="CY423" s="34"/>
      <c r="CZ423" s="34"/>
      <c r="DA423" s="34"/>
      <c r="DB423" s="34"/>
      <c r="DC423" s="34"/>
      <c r="DD423" s="34"/>
      <c r="DE423" s="34"/>
      <c r="DF423" s="34"/>
      <c r="DG423" s="34"/>
      <c r="DH423" s="34"/>
      <c r="DI423" s="34"/>
      <c r="DJ423" s="34"/>
      <c r="DK423" s="34"/>
      <c r="DL423" s="34"/>
      <c r="DM423" s="34"/>
      <c r="DN423" s="34"/>
      <c r="DO423" s="34"/>
      <c r="DP423" s="34"/>
      <c r="DQ423" s="34"/>
      <c r="DR423" s="34"/>
      <c r="DS423" s="34"/>
      <c r="DT423" s="34"/>
      <c r="DU423" s="34"/>
    </row>
    <row r="424" spans="1:125" s="32" customFormat="1" x14ac:dyDescent="0.25">
      <c r="A424" s="40"/>
      <c r="B424" s="40"/>
      <c r="C424" s="40"/>
      <c r="D424" s="40"/>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4"/>
      <c r="BI424" s="34"/>
      <c r="BJ424" s="34"/>
      <c r="BK424" s="34"/>
      <c r="BL424" s="34"/>
      <c r="BM424" s="34"/>
      <c r="BN424" s="34"/>
      <c r="BO424" s="34"/>
      <c r="BP424" s="34"/>
      <c r="BQ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c r="CX424" s="34"/>
      <c r="CY424" s="34"/>
      <c r="CZ424" s="34"/>
      <c r="DA424" s="34"/>
      <c r="DB424" s="34"/>
      <c r="DC424" s="34"/>
      <c r="DD424" s="34"/>
      <c r="DE424" s="34"/>
      <c r="DF424" s="34"/>
      <c r="DG424" s="34"/>
      <c r="DH424" s="34"/>
      <c r="DI424" s="34"/>
      <c r="DJ424" s="34"/>
      <c r="DK424" s="34"/>
      <c r="DL424" s="34"/>
      <c r="DM424" s="34"/>
      <c r="DN424" s="34"/>
      <c r="DO424" s="34"/>
      <c r="DP424" s="34"/>
      <c r="DQ424" s="34"/>
      <c r="DR424" s="34"/>
      <c r="DS424" s="34"/>
      <c r="DT424" s="34"/>
      <c r="DU424" s="34"/>
    </row>
    <row r="425" spans="1:125" s="32" customFormat="1" x14ac:dyDescent="0.25">
      <c r="A425" s="40"/>
      <c r="B425" s="40"/>
      <c r="C425" s="40"/>
      <c r="D425" s="40"/>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c r="BG425" s="34"/>
      <c r="BH425" s="34"/>
      <c r="BI425" s="34"/>
      <c r="BJ425" s="34"/>
      <c r="BK425" s="34"/>
      <c r="BL425" s="34"/>
      <c r="BM425" s="34"/>
      <c r="BN425" s="34"/>
      <c r="BO425" s="34"/>
      <c r="BP425" s="34"/>
      <c r="BQ425" s="34"/>
      <c r="BR425" s="34"/>
      <c r="BS425" s="34"/>
      <c r="BT425" s="34"/>
      <c r="BU425" s="34"/>
      <c r="BV425" s="34"/>
      <c r="BW425" s="34"/>
      <c r="BX425" s="34"/>
      <c r="BY425" s="34"/>
      <c r="BZ425" s="34"/>
      <c r="CA425" s="34"/>
      <c r="CB425" s="34"/>
      <c r="CC425" s="34"/>
      <c r="CD425" s="34"/>
      <c r="CE425" s="34"/>
      <c r="CF425" s="34"/>
      <c r="CG425" s="34"/>
      <c r="CH425" s="34"/>
      <c r="CI425" s="34"/>
      <c r="CJ425" s="34"/>
      <c r="CK425" s="34"/>
      <c r="CL425" s="34"/>
      <c r="CM425" s="34"/>
      <c r="CN425" s="34"/>
      <c r="CO425" s="34"/>
      <c r="CP425" s="34"/>
      <c r="CQ425" s="34"/>
      <c r="CR425" s="34"/>
      <c r="CS425" s="34"/>
      <c r="CT425" s="34"/>
      <c r="CU425" s="34"/>
      <c r="CV425" s="34"/>
      <c r="CW425" s="34"/>
      <c r="CX425" s="34"/>
      <c r="CY425" s="34"/>
      <c r="CZ425" s="34"/>
      <c r="DA425" s="34"/>
      <c r="DB425" s="34"/>
      <c r="DC425" s="34"/>
      <c r="DD425" s="34"/>
      <c r="DE425" s="34"/>
      <c r="DF425" s="34"/>
      <c r="DG425" s="34"/>
      <c r="DH425" s="34"/>
      <c r="DI425" s="34"/>
      <c r="DJ425" s="34"/>
      <c r="DK425" s="34"/>
      <c r="DL425" s="34"/>
      <c r="DM425" s="34"/>
      <c r="DN425" s="34"/>
      <c r="DO425" s="34"/>
      <c r="DP425" s="34"/>
      <c r="DQ425" s="34"/>
      <c r="DR425" s="34"/>
      <c r="DS425" s="34"/>
      <c r="DT425" s="34"/>
      <c r="DU425" s="34"/>
    </row>
    <row r="426" spans="1:125" s="32" customFormat="1" x14ac:dyDescent="0.25">
      <c r="A426" s="40"/>
      <c r="B426" s="40"/>
      <c r="C426" s="40"/>
      <c r="D426" s="40"/>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c r="BG426" s="34"/>
      <c r="BH426" s="34"/>
      <c r="BI426" s="34"/>
      <c r="BJ426" s="34"/>
      <c r="BK426" s="34"/>
      <c r="BL426" s="34"/>
      <c r="BM426" s="34"/>
      <c r="BN426" s="34"/>
      <c r="BO426" s="34"/>
      <c r="BP426" s="34"/>
      <c r="BQ426" s="34"/>
      <c r="BR426" s="34"/>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c r="CT426" s="34"/>
      <c r="CU426" s="34"/>
      <c r="CV426" s="34"/>
      <c r="CW426" s="34"/>
      <c r="CX426" s="34"/>
      <c r="CY426" s="34"/>
      <c r="CZ426" s="34"/>
      <c r="DA426" s="34"/>
      <c r="DB426" s="34"/>
      <c r="DC426" s="34"/>
      <c r="DD426" s="34"/>
      <c r="DE426" s="34"/>
      <c r="DF426" s="34"/>
      <c r="DG426" s="34"/>
      <c r="DH426" s="34"/>
      <c r="DI426" s="34"/>
      <c r="DJ426" s="34"/>
      <c r="DK426" s="34"/>
      <c r="DL426" s="34"/>
      <c r="DM426" s="34"/>
      <c r="DN426" s="34"/>
      <c r="DO426" s="34"/>
      <c r="DP426" s="34"/>
      <c r="DQ426" s="34"/>
      <c r="DR426" s="34"/>
      <c r="DS426" s="34"/>
      <c r="DT426" s="34"/>
      <c r="DU426" s="34"/>
    </row>
    <row r="427" spans="1:125" s="32" customFormat="1" x14ac:dyDescent="0.25">
      <c r="A427" s="40"/>
      <c r="B427" s="40"/>
      <c r="C427" s="40"/>
      <c r="D427" s="40"/>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c r="BG427" s="34"/>
      <c r="BH427" s="34"/>
      <c r="BI427" s="34"/>
      <c r="BJ427" s="34"/>
      <c r="BK427" s="34"/>
      <c r="BL427" s="34"/>
      <c r="BM427" s="34"/>
      <c r="BN427" s="34"/>
      <c r="BO427" s="34"/>
      <c r="BP427" s="34"/>
      <c r="BQ427" s="34"/>
      <c r="BR427" s="34"/>
      <c r="BS427" s="34"/>
      <c r="BT427" s="34"/>
      <c r="BU427" s="34"/>
      <c r="BV427" s="34"/>
      <c r="BW427" s="34"/>
      <c r="BX427" s="34"/>
      <c r="BY427" s="34"/>
      <c r="BZ427" s="34"/>
      <c r="CA427" s="34"/>
      <c r="CB427" s="34"/>
      <c r="CC427" s="34"/>
      <c r="CD427" s="34"/>
      <c r="CE427" s="34"/>
      <c r="CF427" s="34"/>
      <c r="CG427" s="34"/>
      <c r="CH427" s="34"/>
      <c r="CI427" s="34"/>
      <c r="CJ427" s="34"/>
      <c r="CK427" s="34"/>
      <c r="CL427" s="34"/>
      <c r="CM427" s="34"/>
      <c r="CN427" s="34"/>
      <c r="CO427" s="34"/>
      <c r="CP427" s="34"/>
      <c r="CQ427" s="34"/>
      <c r="CR427" s="34"/>
      <c r="CS427" s="34"/>
      <c r="CT427" s="34"/>
      <c r="CU427" s="34"/>
      <c r="CV427" s="34"/>
      <c r="CW427" s="34"/>
      <c r="CX427" s="34"/>
      <c r="CY427" s="34"/>
      <c r="CZ427" s="34"/>
      <c r="DA427" s="34"/>
      <c r="DB427" s="34"/>
      <c r="DC427" s="34"/>
      <c r="DD427" s="34"/>
      <c r="DE427" s="34"/>
      <c r="DF427" s="34"/>
      <c r="DG427" s="34"/>
      <c r="DH427" s="34"/>
      <c r="DI427" s="34"/>
      <c r="DJ427" s="34"/>
      <c r="DK427" s="34"/>
      <c r="DL427" s="34"/>
      <c r="DM427" s="34"/>
      <c r="DN427" s="34"/>
      <c r="DO427" s="34"/>
      <c r="DP427" s="34"/>
      <c r="DQ427" s="34"/>
      <c r="DR427" s="34"/>
      <c r="DS427" s="34"/>
      <c r="DT427" s="34"/>
      <c r="DU427" s="34"/>
    </row>
    <row r="428" spans="1:125" s="32" customFormat="1" x14ac:dyDescent="0.25">
      <c r="A428" s="40"/>
      <c r="B428" s="40"/>
      <c r="C428" s="40"/>
      <c r="D428" s="40"/>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c r="BG428" s="34"/>
      <c r="BH428" s="34"/>
      <c r="BI428" s="34"/>
      <c r="BJ428" s="34"/>
      <c r="BK428" s="34"/>
      <c r="BL428" s="34"/>
      <c r="BM428" s="34"/>
      <c r="BN428" s="34"/>
      <c r="BO428" s="34"/>
      <c r="BP428" s="34"/>
      <c r="BQ428" s="34"/>
      <c r="BR428" s="34"/>
      <c r="BS428" s="34"/>
      <c r="BT428" s="34"/>
      <c r="BU428" s="34"/>
      <c r="BV428" s="34"/>
      <c r="BW428" s="34"/>
      <c r="BX428" s="34"/>
      <c r="BY428" s="34"/>
      <c r="BZ428" s="34"/>
      <c r="CA428" s="34"/>
      <c r="CB428" s="34"/>
      <c r="CC428" s="34"/>
      <c r="CD428" s="34"/>
      <c r="CE428" s="34"/>
      <c r="CF428" s="34"/>
      <c r="CG428" s="34"/>
      <c r="CH428" s="34"/>
      <c r="CI428" s="34"/>
      <c r="CJ428" s="34"/>
      <c r="CK428" s="34"/>
      <c r="CL428" s="34"/>
      <c r="CM428" s="34"/>
      <c r="CN428" s="34"/>
      <c r="CO428" s="34"/>
      <c r="CP428" s="34"/>
      <c r="CQ428" s="34"/>
      <c r="CR428" s="34"/>
      <c r="CS428" s="34"/>
      <c r="CT428" s="34"/>
      <c r="CU428" s="34"/>
      <c r="CV428" s="34"/>
      <c r="CW428" s="34"/>
      <c r="CX428" s="34"/>
      <c r="CY428" s="34"/>
      <c r="CZ428" s="34"/>
      <c r="DA428" s="34"/>
      <c r="DB428" s="34"/>
      <c r="DC428" s="34"/>
      <c r="DD428" s="34"/>
      <c r="DE428" s="34"/>
      <c r="DF428" s="34"/>
      <c r="DG428" s="34"/>
      <c r="DH428" s="34"/>
      <c r="DI428" s="34"/>
      <c r="DJ428" s="34"/>
      <c r="DK428" s="34"/>
      <c r="DL428" s="34"/>
      <c r="DM428" s="34"/>
      <c r="DN428" s="34"/>
      <c r="DO428" s="34"/>
      <c r="DP428" s="34"/>
      <c r="DQ428" s="34"/>
      <c r="DR428" s="34"/>
      <c r="DS428" s="34"/>
      <c r="DT428" s="34"/>
      <c r="DU428" s="34"/>
    </row>
    <row r="429" spans="1:125" s="32" customFormat="1" x14ac:dyDescent="0.25">
      <c r="A429" s="40"/>
      <c r="B429" s="40"/>
      <c r="C429" s="40"/>
      <c r="D429" s="40"/>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c r="BG429" s="34"/>
      <c r="BH429" s="34"/>
      <c r="BI429" s="34"/>
      <c r="BJ429" s="34"/>
      <c r="BK429" s="34"/>
      <c r="BL429" s="34"/>
      <c r="BM429" s="34"/>
      <c r="BN429" s="34"/>
      <c r="BO429" s="34"/>
      <c r="BP429" s="34"/>
      <c r="BQ429" s="34"/>
      <c r="BR429" s="34"/>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c r="CT429" s="34"/>
      <c r="CU429" s="34"/>
      <c r="CV429" s="34"/>
      <c r="CW429" s="34"/>
      <c r="CX429" s="34"/>
      <c r="CY429" s="34"/>
      <c r="CZ429" s="34"/>
      <c r="DA429" s="34"/>
      <c r="DB429" s="34"/>
      <c r="DC429" s="34"/>
      <c r="DD429" s="34"/>
      <c r="DE429" s="34"/>
      <c r="DF429" s="34"/>
      <c r="DG429" s="34"/>
      <c r="DH429" s="34"/>
      <c r="DI429" s="34"/>
      <c r="DJ429" s="34"/>
      <c r="DK429" s="34"/>
      <c r="DL429" s="34"/>
      <c r="DM429" s="34"/>
      <c r="DN429" s="34"/>
      <c r="DO429" s="34"/>
      <c r="DP429" s="34"/>
      <c r="DQ429" s="34"/>
      <c r="DR429" s="34"/>
      <c r="DS429" s="34"/>
      <c r="DT429" s="34"/>
      <c r="DU429" s="34"/>
    </row>
    <row r="430" spans="1:125" s="32" customFormat="1" x14ac:dyDescent="0.25">
      <c r="A430" s="40"/>
      <c r="B430" s="40"/>
      <c r="C430" s="40"/>
      <c r="D430" s="40"/>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c r="BG430" s="34"/>
      <c r="BH430" s="34"/>
      <c r="BI430" s="34"/>
      <c r="BJ430" s="34"/>
      <c r="BK430" s="34"/>
      <c r="BL430" s="34"/>
      <c r="BM430" s="34"/>
      <c r="BN430" s="34"/>
      <c r="BO430" s="34"/>
      <c r="BP430" s="34"/>
      <c r="BQ430" s="34"/>
      <c r="BR430" s="34"/>
      <c r="BS430" s="34"/>
      <c r="BT430" s="34"/>
      <c r="BU430" s="34"/>
      <c r="BV430" s="34"/>
      <c r="BW430" s="34"/>
      <c r="BX430" s="34"/>
      <c r="BY430" s="34"/>
      <c r="BZ430" s="34"/>
      <c r="CA430" s="34"/>
      <c r="CB430" s="34"/>
      <c r="CC430" s="34"/>
      <c r="CD430" s="34"/>
      <c r="CE430" s="34"/>
      <c r="CF430" s="34"/>
      <c r="CG430" s="34"/>
      <c r="CH430" s="34"/>
      <c r="CI430" s="34"/>
      <c r="CJ430" s="34"/>
      <c r="CK430" s="34"/>
      <c r="CL430" s="34"/>
      <c r="CM430" s="34"/>
      <c r="CN430" s="34"/>
      <c r="CO430" s="34"/>
      <c r="CP430" s="34"/>
      <c r="CQ430" s="34"/>
      <c r="CR430" s="34"/>
      <c r="CS430" s="34"/>
      <c r="CT430" s="34"/>
      <c r="CU430" s="34"/>
      <c r="CV430" s="34"/>
      <c r="CW430" s="34"/>
      <c r="CX430" s="34"/>
      <c r="CY430" s="34"/>
      <c r="CZ430" s="34"/>
      <c r="DA430" s="34"/>
      <c r="DB430" s="34"/>
      <c r="DC430" s="34"/>
      <c r="DD430" s="34"/>
      <c r="DE430" s="34"/>
      <c r="DF430" s="34"/>
      <c r="DG430" s="34"/>
      <c r="DH430" s="34"/>
      <c r="DI430" s="34"/>
      <c r="DJ430" s="34"/>
      <c r="DK430" s="34"/>
      <c r="DL430" s="34"/>
      <c r="DM430" s="34"/>
      <c r="DN430" s="34"/>
      <c r="DO430" s="34"/>
      <c r="DP430" s="34"/>
      <c r="DQ430" s="34"/>
      <c r="DR430" s="34"/>
      <c r="DS430" s="34"/>
      <c r="DT430" s="34"/>
      <c r="DU430" s="34"/>
    </row>
    <row r="431" spans="1:125" s="32" customFormat="1" x14ac:dyDescent="0.25">
      <c r="A431" s="40"/>
      <c r="B431" s="40"/>
      <c r="C431" s="40"/>
      <c r="D431" s="40"/>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c r="BG431" s="34"/>
      <c r="BH431" s="34"/>
      <c r="BI431" s="34"/>
      <c r="BJ431" s="34"/>
      <c r="BK431" s="34"/>
      <c r="BL431" s="34"/>
      <c r="BM431" s="34"/>
      <c r="BN431" s="34"/>
      <c r="BO431" s="34"/>
      <c r="BP431" s="34"/>
      <c r="BQ431" s="34"/>
      <c r="BR431" s="34"/>
      <c r="BS431" s="34"/>
      <c r="BT431" s="34"/>
      <c r="BU431" s="34"/>
      <c r="BV431" s="34"/>
      <c r="BW431" s="34"/>
      <c r="BX431" s="34"/>
      <c r="BY431" s="34"/>
      <c r="BZ431" s="34"/>
      <c r="CA431" s="34"/>
      <c r="CB431" s="34"/>
      <c r="CC431" s="34"/>
      <c r="CD431" s="34"/>
      <c r="CE431" s="34"/>
      <c r="CF431" s="34"/>
      <c r="CG431" s="34"/>
      <c r="CH431" s="34"/>
      <c r="CI431" s="34"/>
      <c r="CJ431" s="34"/>
      <c r="CK431" s="34"/>
      <c r="CL431" s="34"/>
      <c r="CM431" s="34"/>
      <c r="CN431" s="34"/>
      <c r="CO431" s="34"/>
      <c r="CP431" s="34"/>
      <c r="CQ431" s="34"/>
      <c r="CR431" s="34"/>
      <c r="CS431" s="34"/>
      <c r="CT431" s="34"/>
      <c r="CU431" s="34"/>
      <c r="CV431" s="34"/>
      <c r="CW431" s="34"/>
      <c r="CX431" s="34"/>
      <c r="CY431" s="34"/>
      <c r="CZ431" s="34"/>
      <c r="DA431" s="34"/>
      <c r="DB431" s="34"/>
      <c r="DC431" s="34"/>
      <c r="DD431" s="34"/>
      <c r="DE431" s="34"/>
      <c r="DF431" s="34"/>
      <c r="DG431" s="34"/>
      <c r="DH431" s="34"/>
      <c r="DI431" s="34"/>
      <c r="DJ431" s="34"/>
      <c r="DK431" s="34"/>
      <c r="DL431" s="34"/>
      <c r="DM431" s="34"/>
      <c r="DN431" s="34"/>
      <c r="DO431" s="34"/>
      <c r="DP431" s="34"/>
      <c r="DQ431" s="34"/>
      <c r="DR431" s="34"/>
      <c r="DS431" s="34"/>
      <c r="DT431" s="34"/>
      <c r="DU431" s="34"/>
    </row>
    <row r="432" spans="1:125" s="32" customFormat="1" x14ac:dyDescent="0.25">
      <c r="A432" s="40"/>
      <c r="B432" s="40"/>
      <c r="C432" s="40"/>
      <c r="D432" s="40"/>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c r="BG432" s="34"/>
      <c r="BH432" s="34"/>
      <c r="BI432" s="34"/>
      <c r="BJ432" s="34"/>
      <c r="BK432" s="34"/>
      <c r="BL432" s="34"/>
      <c r="BM432" s="34"/>
      <c r="BN432" s="34"/>
      <c r="BO432" s="34"/>
      <c r="BP432" s="34"/>
      <c r="BQ432" s="34"/>
      <c r="BR432" s="34"/>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c r="CT432" s="34"/>
      <c r="CU432" s="34"/>
      <c r="CV432" s="34"/>
      <c r="CW432" s="34"/>
      <c r="CX432" s="34"/>
      <c r="CY432" s="34"/>
      <c r="CZ432" s="34"/>
      <c r="DA432" s="34"/>
      <c r="DB432" s="34"/>
      <c r="DC432" s="34"/>
      <c r="DD432" s="34"/>
      <c r="DE432" s="34"/>
      <c r="DF432" s="34"/>
      <c r="DG432" s="34"/>
      <c r="DH432" s="34"/>
      <c r="DI432" s="34"/>
      <c r="DJ432" s="34"/>
      <c r="DK432" s="34"/>
      <c r="DL432" s="34"/>
      <c r="DM432" s="34"/>
      <c r="DN432" s="34"/>
      <c r="DO432" s="34"/>
      <c r="DP432" s="34"/>
      <c r="DQ432" s="34"/>
      <c r="DR432" s="34"/>
      <c r="DS432" s="34"/>
      <c r="DT432" s="34"/>
      <c r="DU432" s="34"/>
    </row>
    <row r="433" spans="1:125" s="32" customFormat="1" x14ac:dyDescent="0.25">
      <c r="A433" s="40"/>
      <c r="B433" s="40"/>
      <c r="C433" s="40"/>
      <c r="D433" s="40"/>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4"/>
      <c r="BI433" s="34"/>
      <c r="BJ433" s="34"/>
      <c r="BK433" s="34"/>
      <c r="BL433" s="34"/>
      <c r="BM433" s="34"/>
      <c r="BN433" s="34"/>
      <c r="BO433" s="34"/>
      <c r="BP433" s="34"/>
      <c r="BQ433" s="34"/>
      <c r="BR433" s="34"/>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c r="CT433" s="34"/>
      <c r="CU433" s="34"/>
      <c r="CV433" s="34"/>
      <c r="CW433" s="34"/>
      <c r="CX433" s="34"/>
      <c r="CY433" s="34"/>
      <c r="CZ433" s="34"/>
      <c r="DA433" s="34"/>
      <c r="DB433" s="34"/>
      <c r="DC433" s="34"/>
      <c r="DD433" s="34"/>
      <c r="DE433" s="34"/>
      <c r="DF433" s="34"/>
      <c r="DG433" s="34"/>
      <c r="DH433" s="34"/>
      <c r="DI433" s="34"/>
      <c r="DJ433" s="34"/>
      <c r="DK433" s="34"/>
      <c r="DL433" s="34"/>
      <c r="DM433" s="34"/>
      <c r="DN433" s="34"/>
      <c r="DO433" s="34"/>
      <c r="DP433" s="34"/>
      <c r="DQ433" s="34"/>
      <c r="DR433" s="34"/>
      <c r="DS433" s="34"/>
      <c r="DT433" s="34"/>
      <c r="DU433" s="34"/>
    </row>
    <row r="434" spans="1:125" s="32" customFormat="1" x14ac:dyDescent="0.25">
      <c r="A434" s="40"/>
      <c r="B434" s="40"/>
      <c r="C434" s="40"/>
      <c r="D434" s="40"/>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c r="BG434" s="34"/>
      <c r="BH434" s="34"/>
      <c r="BI434" s="34"/>
      <c r="BJ434" s="34"/>
      <c r="BK434" s="34"/>
      <c r="BL434" s="34"/>
      <c r="BM434" s="34"/>
      <c r="BN434" s="34"/>
      <c r="BO434" s="34"/>
      <c r="BP434" s="34"/>
      <c r="BQ434" s="34"/>
      <c r="BR434" s="34"/>
      <c r="BS434" s="34"/>
      <c r="BT434" s="34"/>
      <c r="BU434" s="34"/>
      <c r="BV434" s="34"/>
      <c r="BW434" s="34"/>
      <c r="BX434" s="34"/>
      <c r="BY434" s="34"/>
      <c r="BZ434" s="34"/>
      <c r="CA434" s="34"/>
      <c r="CB434" s="34"/>
      <c r="CC434" s="34"/>
      <c r="CD434" s="34"/>
      <c r="CE434" s="34"/>
      <c r="CF434" s="34"/>
      <c r="CG434" s="34"/>
      <c r="CH434" s="34"/>
      <c r="CI434" s="34"/>
      <c r="CJ434" s="34"/>
      <c r="CK434" s="34"/>
      <c r="CL434" s="34"/>
      <c r="CM434" s="34"/>
      <c r="CN434" s="34"/>
      <c r="CO434" s="34"/>
      <c r="CP434" s="34"/>
      <c r="CQ434" s="34"/>
      <c r="CR434" s="34"/>
      <c r="CS434" s="34"/>
      <c r="CT434" s="34"/>
      <c r="CU434" s="34"/>
      <c r="CV434" s="34"/>
      <c r="CW434" s="34"/>
      <c r="CX434" s="34"/>
      <c r="CY434" s="34"/>
      <c r="CZ434" s="34"/>
      <c r="DA434" s="34"/>
      <c r="DB434" s="34"/>
      <c r="DC434" s="34"/>
      <c r="DD434" s="34"/>
      <c r="DE434" s="34"/>
      <c r="DF434" s="34"/>
      <c r="DG434" s="34"/>
      <c r="DH434" s="34"/>
      <c r="DI434" s="34"/>
      <c r="DJ434" s="34"/>
      <c r="DK434" s="34"/>
      <c r="DL434" s="34"/>
      <c r="DM434" s="34"/>
      <c r="DN434" s="34"/>
      <c r="DO434" s="34"/>
      <c r="DP434" s="34"/>
      <c r="DQ434" s="34"/>
      <c r="DR434" s="34"/>
      <c r="DS434" s="34"/>
      <c r="DT434" s="34"/>
      <c r="DU434" s="34"/>
    </row>
    <row r="435" spans="1:125" s="32" customFormat="1" x14ac:dyDescent="0.25">
      <c r="A435" s="40"/>
      <c r="B435" s="40"/>
      <c r="C435" s="40"/>
      <c r="D435" s="40"/>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c r="BG435" s="34"/>
      <c r="BH435" s="34"/>
      <c r="BI435" s="34"/>
      <c r="BJ435" s="34"/>
      <c r="BK435" s="34"/>
      <c r="BL435" s="34"/>
      <c r="BM435" s="34"/>
      <c r="BN435" s="34"/>
      <c r="BO435" s="34"/>
      <c r="BP435" s="34"/>
      <c r="BQ435" s="34"/>
      <c r="BR435" s="34"/>
      <c r="BS435" s="34"/>
      <c r="BT435" s="34"/>
      <c r="BU435" s="34"/>
      <c r="BV435" s="34"/>
      <c r="BW435" s="34"/>
      <c r="BX435" s="34"/>
      <c r="BY435" s="34"/>
      <c r="BZ435" s="34"/>
      <c r="CA435" s="34"/>
      <c r="CB435" s="34"/>
      <c r="CC435" s="34"/>
      <c r="CD435" s="34"/>
      <c r="CE435" s="34"/>
      <c r="CF435" s="34"/>
      <c r="CG435" s="34"/>
      <c r="CH435" s="34"/>
      <c r="CI435" s="34"/>
      <c r="CJ435" s="34"/>
      <c r="CK435" s="34"/>
      <c r="CL435" s="34"/>
      <c r="CM435" s="34"/>
      <c r="CN435" s="34"/>
      <c r="CO435" s="34"/>
      <c r="CP435" s="34"/>
      <c r="CQ435" s="34"/>
      <c r="CR435" s="34"/>
      <c r="CS435" s="34"/>
      <c r="CT435" s="34"/>
      <c r="CU435" s="34"/>
      <c r="CV435" s="34"/>
      <c r="CW435" s="34"/>
      <c r="CX435" s="34"/>
      <c r="CY435" s="34"/>
      <c r="CZ435" s="34"/>
      <c r="DA435" s="34"/>
      <c r="DB435" s="34"/>
      <c r="DC435" s="34"/>
      <c r="DD435" s="34"/>
      <c r="DE435" s="34"/>
      <c r="DF435" s="34"/>
      <c r="DG435" s="34"/>
      <c r="DH435" s="34"/>
      <c r="DI435" s="34"/>
      <c r="DJ435" s="34"/>
      <c r="DK435" s="34"/>
      <c r="DL435" s="34"/>
      <c r="DM435" s="34"/>
      <c r="DN435" s="34"/>
      <c r="DO435" s="34"/>
      <c r="DP435" s="34"/>
      <c r="DQ435" s="34"/>
      <c r="DR435" s="34"/>
      <c r="DS435" s="34"/>
      <c r="DT435" s="34"/>
      <c r="DU435" s="34"/>
    </row>
    <row r="436" spans="1:125" s="32" customFormat="1" x14ac:dyDescent="0.25">
      <c r="A436" s="40"/>
      <c r="B436" s="40"/>
      <c r="C436" s="40"/>
      <c r="D436" s="40"/>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34"/>
      <c r="CL436" s="34"/>
      <c r="CM436" s="34"/>
      <c r="CN436" s="34"/>
      <c r="CO436" s="34"/>
      <c r="CP436" s="34"/>
      <c r="CQ436" s="34"/>
      <c r="CR436" s="34"/>
      <c r="CS436" s="34"/>
      <c r="CT436" s="34"/>
      <c r="CU436" s="34"/>
      <c r="CV436" s="34"/>
      <c r="CW436" s="34"/>
      <c r="CX436" s="34"/>
      <c r="CY436" s="34"/>
      <c r="CZ436" s="34"/>
      <c r="DA436" s="34"/>
      <c r="DB436" s="34"/>
      <c r="DC436" s="34"/>
      <c r="DD436" s="34"/>
      <c r="DE436" s="34"/>
      <c r="DF436" s="34"/>
      <c r="DG436" s="34"/>
      <c r="DH436" s="34"/>
      <c r="DI436" s="34"/>
      <c r="DJ436" s="34"/>
      <c r="DK436" s="34"/>
      <c r="DL436" s="34"/>
      <c r="DM436" s="34"/>
      <c r="DN436" s="34"/>
      <c r="DO436" s="34"/>
      <c r="DP436" s="34"/>
      <c r="DQ436" s="34"/>
      <c r="DR436" s="34"/>
      <c r="DS436" s="34"/>
      <c r="DT436" s="34"/>
      <c r="DU436" s="34"/>
    </row>
    <row r="437" spans="1:125" s="32" customFormat="1" x14ac:dyDescent="0.25">
      <c r="A437" s="40"/>
      <c r="B437" s="40"/>
      <c r="C437" s="40"/>
      <c r="D437" s="40"/>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c r="BG437" s="34"/>
      <c r="BH437" s="34"/>
      <c r="BI437" s="34"/>
      <c r="BJ437" s="34"/>
      <c r="BK437" s="34"/>
      <c r="BL437" s="34"/>
      <c r="BM437" s="34"/>
      <c r="BN437" s="34"/>
      <c r="BO437" s="34"/>
      <c r="BP437" s="34"/>
      <c r="BQ437" s="34"/>
      <c r="BR437" s="34"/>
      <c r="BS437" s="34"/>
      <c r="BT437" s="34"/>
      <c r="BU437" s="34"/>
      <c r="BV437" s="34"/>
      <c r="BW437" s="34"/>
      <c r="BX437" s="34"/>
      <c r="BY437" s="34"/>
      <c r="BZ437" s="34"/>
      <c r="CA437" s="34"/>
      <c r="CB437" s="34"/>
      <c r="CC437" s="34"/>
      <c r="CD437" s="34"/>
      <c r="CE437" s="34"/>
      <c r="CF437" s="34"/>
      <c r="CG437" s="34"/>
      <c r="CH437" s="34"/>
      <c r="CI437" s="34"/>
      <c r="CJ437" s="34"/>
      <c r="CK437" s="34"/>
      <c r="CL437" s="34"/>
      <c r="CM437" s="34"/>
      <c r="CN437" s="34"/>
      <c r="CO437" s="34"/>
      <c r="CP437" s="34"/>
      <c r="CQ437" s="34"/>
      <c r="CR437" s="34"/>
      <c r="CS437" s="34"/>
      <c r="CT437" s="34"/>
      <c r="CU437" s="34"/>
      <c r="CV437" s="34"/>
      <c r="CW437" s="34"/>
      <c r="CX437" s="34"/>
      <c r="CY437" s="34"/>
      <c r="CZ437" s="34"/>
      <c r="DA437" s="34"/>
      <c r="DB437" s="34"/>
      <c r="DC437" s="34"/>
      <c r="DD437" s="34"/>
      <c r="DE437" s="34"/>
      <c r="DF437" s="34"/>
      <c r="DG437" s="34"/>
      <c r="DH437" s="34"/>
      <c r="DI437" s="34"/>
      <c r="DJ437" s="34"/>
      <c r="DK437" s="34"/>
      <c r="DL437" s="34"/>
      <c r="DM437" s="34"/>
      <c r="DN437" s="34"/>
      <c r="DO437" s="34"/>
      <c r="DP437" s="34"/>
      <c r="DQ437" s="34"/>
      <c r="DR437" s="34"/>
      <c r="DS437" s="34"/>
      <c r="DT437" s="34"/>
      <c r="DU437" s="34"/>
    </row>
    <row r="438" spans="1:125" s="32" customFormat="1" x14ac:dyDescent="0.25">
      <c r="A438" s="40"/>
      <c r="B438" s="40"/>
      <c r="C438" s="40"/>
      <c r="D438" s="40"/>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c r="BG438" s="34"/>
      <c r="BH438" s="34"/>
      <c r="BI438" s="34"/>
      <c r="BJ438" s="34"/>
      <c r="BK438" s="34"/>
      <c r="BL438" s="34"/>
      <c r="BM438" s="34"/>
      <c r="BN438" s="34"/>
      <c r="BO438" s="34"/>
      <c r="BP438" s="34"/>
      <c r="BQ438" s="34"/>
      <c r="BR438" s="34"/>
      <c r="BS438" s="34"/>
      <c r="BT438" s="34"/>
      <c r="BU438" s="34"/>
      <c r="BV438" s="34"/>
      <c r="BW438" s="34"/>
      <c r="BX438" s="34"/>
      <c r="BY438" s="34"/>
      <c r="BZ438" s="34"/>
      <c r="CA438" s="34"/>
      <c r="CB438" s="34"/>
      <c r="CC438" s="34"/>
      <c r="CD438" s="34"/>
      <c r="CE438" s="34"/>
      <c r="CF438" s="34"/>
      <c r="CG438" s="34"/>
      <c r="CH438" s="34"/>
      <c r="CI438" s="34"/>
      <c r="CJ438" s="34"/>
      <c r="CK438" s="34"/>
      <c r="CL438" s="34"/>
      <c r="CM438" s="34"/>
      <c r="CN438" s="34"/>
      <c r="CO438" s="34"/>
      <c r="CP438" s="34"/>
      <c r="CQ438" s="34"/>
      <c r="CR438" s="34"/>
      <c r="CS438" s="34"/>
      <c r="CT438" s="34"/>
      <c r="CU438" s="34"/>
      <c r="CV438" s="34"/>
      <c r="CW438" s="34"/>
      <c r="CX438" s="34"/>
      <c r="CY438" s="34"/>
      <c r="CZ438" s="34"/>
      <c r="DA438" s="34"/>
      <c r="DB438" s="34"/>
      <c r="DC438" s="34"/>
      <c r="DD438" s="34"/>
      <c r="DE438" s="34"/>
      <c r="DF438" s="34"/>
      <c r="DG438" s="34"/>
      <c r="DH438" s="34"/>
      <c r="DI438" s="34"/>
      <c r="DJ438" s="34"/>
      <c r="DK438" s="34"/>
      <c r="DL438" s="34"/>
      <c r="DM438" s="34"/>
      <c r="DN438" s="34"/>
      <c r="DO438" s="34"/>
      <c r="DP438" s="34"/>
      <c r="DQ438" s="34"/>
      <c r="DR438" s="34"/>
      <c r="DS438" s="34"/>
      <c r="DT438" s="34"/>
      <c r="DU438" s="34"/>
    </row>
    <row r="439" spans="1:125" s="32" customFormat="1" x14ac:dyDescent="0.25">
      <c r="A439" s="40"/>
      <c r="B439" s="40"/>
      <c r="C439" s="40"/>
      <c r="D439" s="40"/>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c r="BG439" s="34"/>
      <c r="BH439" s="34"/>
      <c r="BI439" s="34"/>
      <c r="BJ439" s="34"/>
      <c r="BK439" s="34"/>
      <c r="BL439" s="34"/>
      <c r="BM439" s="34"/>
      <c r="BN439" s="34"/>
      <c r="BO439" s="34"/>
      <c r="BP439" s="34"/>
      <c r="BQ439" s="34"/>
      <c r="BR439" s="34"/>
      <c r="BS439" s="34"/>
      <c r="BT439" s="34"/>
      <c r="BU439" s="34"/>
      <c r="BV439" s="34"/>
      <c r="BW439" s="34"/>
      <c r="BX439" s="34"/>
      <c r="BY439" s="34"/>
      <c r="BZ439" s="34"/>
      <c r="CA439" s="34"/>
      <c r="CB439" s="34"/>
      <c r="CC439" s="34"/>
      <c r="CD439" s="34"/>
      <c r="CE439" s="34"/>
      <c r="CF439" s="34"/>
      <c r="CG439" s="34"/>
      <c r="CH439" s="34"/>
      <c r="CI439" s="34"/>
      <c r="CJ439" s="34"/>
      <c r="CK439" s="34"/>
      <c r="CL439" s="34"/>
      <c r="CM439" s="34"/>
      <c r="CN439" s="34"/>
      <c r="CO439" s="34"/>
      <c r="CP439" s="34"/>
      <c r="CQ439" s="34"/>
      <c r="CR439" s="34"/>
      <c r="CS439" s="34"/>
      <c r="CT439" s="34"/>
      <c r="CU439" s="34"/>
      <c r="CV439" s="34"/>
      <c r="CW439" s="34"/>
      <c r="CX439" s="34"/>
      <c r="CY439" s="34"/>
      <c r="CZ439" s="34"/>
      <c r="DA439" s="34"/>
      <c r="DB439" s="34"/>
      <c r="DC439" s="34"/>
      <c r="DD439" s="34"/>
      <c r="DE439" s="34"/>
      <c r="DF439" s="34"/>
      <c r="DG439" s="34"/>
      <c r="DH439" s="34"/>
      <c r="DI439" s="34"/>
      <c r="DJ439" s="34"/>
      <c r="DK439" s="34"/>
      <c r="DL439" s="34"/>
      <c r="DM439" s="34"/>
      <c r="DN439" s="34"/>
      <c r="DO439" s="34"/>
      <c r="DP439" s="34"/>
      <c r="DQ439" s="34"/>
      <c r="DR439" s="34"/>
      <c r="DS439" s="34"/>
      <c r="DT439" s="34"/>
      <c r="DU439" s="34"/>
    </row>
    <row r="440" spans="1:125" s="32" customFormat="1" x14ac:dyDescent="0.25">
      <c r="A440" s="40"/>
      <c r="B440" s="40"/>
      <c r="C440" s="40"/>
      <c r="D440" s="40"/>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c r="BG440" s="34"/>
      <c r="BH440" s="34"/>
      <c r="BI440" s="34"/>
      <c r="BJ440" s="34"/>
      <c r="BK440" s="34"/>
      <c r="BL440" s="34"/>
      <c r="BM440" s="34"/>
      <c r="BN440" s="34"/>
      <c r="BO440" s="34"/>
      <c r="BP440" s="34"/>
      <c r="BQ440" s="34"/>
      <c r="BR440" s="34"/>
      <c r="BS440" s="34"/>
      <c r="BT440" s="34"/>
      <c r="BU440" s="34"/>
      <c r="BV440" s="34"/>
      <c r="BW440" s="34"/>
      <c r="BX440" s="34"/>
      <c r="BY440" s="34"/>
      <c r="BZ440" s="34"/>
      <c r="CA440" s="34"/>
      <c r="CB440" s="34"/>
      <c r="CC440" s="34"/>
      <c r="CD440" s="34"/>
      <c r="CE440" s="34"/>
      <c r="CF440" s="34"/>
      <c r="CG440" s="34"/>
      <c r="CH440" s="34"/>
      <c r="CI440" s="34"/>
      <c r="CJ440" s="34"/>
      <c r="CK440" s="34"/>
      <c r="CL440" s="34"/>
      <c r="CM440" s="34"/>
      <c r="CN440" s="34"/>
      <c r="CO440" s="34"/>
      <c r="CP440" s="34"/>
      <c r="CQ440" s="34"/>
      <c r="CR440" s="34"/>
      <c r="CS440" s="34"/>
      <c r="CT440" s="34"/>
      <c r="CU440" s="34"/>
      <c r="CV440" s="34"/>
      <c r="CW440" s="34"/>
      <c r="CX440" s="34"/>
      <c r="CY440" s="34"/>
      <c r="CZ440" s="34"/>
      <c r="DA440" s="34"/>
      <c r="DB440" s="34"/>
      <c r="DC440" s="34"/>
      <c r="DD440" s="34"/>
      <c r="DE440" s="34"/>
      <c r="DF440" s="34"/>
      <c r="DG440" s="34"/>
      <c r="DH440" s="34"/>
      <c r="DI440" s="34"/>
      <c r="DJ440" s="34"/>
      <c r="DK440" s="34"/>
      <c r="DL440" s="34"/>
      <c r="DM440" s="34"/>
      <c r="DN440" s="34"/>
      <c r="DO440" s="34"/>
      <c r="DP440" s="34"/>
      <c r="DQ440" s="34"/>
      <c r="DR440" s="34"/>
      <c r="DS440" s="34"/>
      <c r="DT440" s="34"/>
      <c r="DU440" s="34"/>
    </row>
    <row r="441" spans="1:125" s="32" customFormat="1" x14ac:dyDescent="0.25">
      <c r="A441" s="40"/>
      <c r="B441" s="40"/>
      <c r="C441" s="40"/>
      <c r="D441" s="40"/>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c r="BG441" s="34"/>
      <c r="BH441" s="34"/>
      <c r="BI441" s="34"/>
      <c r="BJ441" s="34"/>
      <c r="BK441" s="34"/>
      <c r="BL441" s="34"/>
      <c r="BM441" s="34"/>
      <c r="BN441" s="34"/>
      <c r="BO441" s="34"/>
      <c r="BP441" s="34"/>
      <c r="BQ441" s="34"/>
      <c r="BR441" s="34"/>
      <c r="BS441" s="34"/>
      <c r="BT441" s="34"/>
      <c r="BU441" s="34"/>
      <c r="BV441" s="34"/>
      <c r="BW441" s="34"/>
      <c r="BX441" s="34"/>
      <c r="BY441" s="34"/>
      <c r="BZ441" s="34"/>
      <c r="CA441" s="34"/>
      <c r="CB441" s="34"/>
      <c r="CC441" s="34"/>
      <c r="CD441" s="34"/>
      <c r="CE441" s="34"/>
      <c r="CF441" s="34"/>
      <c r="CG441" s="34"/>
      <c r="CH441" s="34"/>
      <c r="CI441" s="34"/>
      <c r="CJ441" s="34"/>
      <c r="CK441" s="34"/>
      <c r="CL441" s="34"/>
      <c r="CM441" s="34"/>
      <c r="CN441" s="34"/>
      <c r="CO441" s="34"/>
      <c r="CP441" s="34"/>
      <c r="CQ441" s="34"/>
      <c r="CR441" s="34"/>
      <c r="CS441" s="34"/>
      <c r="CT441" s="34"/>
      <c r="CU441" s="34"/>
      <c r="CV441" s="34"/>
      <c r="CW441" s="34"/>
      <c r="CX441" s="34"/>
      <c r="CY441" s="34"/>
      <c r="CZ441" s="34"/>
      <c r="DA441" s="34"/>
      <c r="DB441" s="34"/>
      <c r="DC441" s="34"/>
      <c r="DD441" s="34"/>
      <c r="DE441" s="34"/>
      <c r="DF441" s="34"/>
      <c r="DG441" s="34"/>
      <c r="DH441" s="34"/>
      <c r="DI441" s="34"/>
      <c r="DJ441" s="34"/>
      <c r="DK441" s="34"/>
      <c r="DL441" s="34"/>
      <c r="DM441" s="34"/>
      <c r="DN441" s="34"/>
      <c r="DO441" s="34"/>
      <c r="DP441" s="34"/>
      <c r="DQ441" s="34"/>
      <c r="DR441" s="34"/>
      <c r="DS441" s="34"/>
      <c r="DT441" s="34"/>
      <c r="DU441" s="34"/>
    </row>
    <row r="442" spans="1:125" s="32" customFormat="1" x14ac:dyDescent="0.25">
      <c r="A442" s="40"/>
      <c r="B442" s="40"/>
      <c r="C442" s="40"/>
      <c r="D442" s="40"/>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c r="BG442" s="34"/>
      <c r="BH442" s="34"/>
      <c r="BI442" s="34"/>
      <c r="BJ442" s="34"/>
      <c r="BK442" s="34"/>
      <c r="BL442" s="34"/>
      <c r="BM442" s="34"/>
      <c r="BN442" s="34"/>
      <c r="BO442" s="34"/>
      <c r="BP442" s="34"/>
      <c r="BQ442" s="34"/>
      <c r="BR442" s="34"/>
      <c r="BS442" s="34"/>
      <c r="BT442" s="34"/>
      <c r="BU442" s="34"/>
      <c r="BV442" s="34"/>
      <c r="BW442" s="34"/>
      <c r="BX442" s="34"/>
      <c r="BY442" s="34"/>
      <c r="BZ442" s="34"/>
      <c r="CA442" s="34"/>
      <c r="CB442" s="34"/>
      <c r="CC442" s="34"/>
      <c r="CD442" s="34"/>
      <c r="CE442" s="34"/>
      <c r="CF442" s="34"/>
      <c r="CG442" s="34"/>
      <c r="CH442" s="34"/>
      <c r="CI442" s="34"/>
      <c r="CJ442" s="34"/>
      <c r="CK442" s="34"/>
      <c r="CL442" s="34"/>
      <c r="CM442" s="34"/>
      <c r="CN442" s="34"/>
      <c r="CO442" s="34"/>
      <c r="CP442" s="34"/>
      <c r="CQ442" s="34"/>
      <c r="CR442" s="34"/>
      <c r="CS442" s="34"/>
      <c r="CT442" s="34"/>
      <c r="CU442" s="34"/>
      <c r="CV442" s="34"/>
      <c r="CW442" s="34"/>
      <c r="CX442" s="34"/>
      <c r="CY442" s="34"/>
      <c r="CZ442" s="34"/>
      <c r="DA442" s="34"/>
      <c r="DB442" s="34"/>
      <c r="DC442" s="34"/>
      <c r="DD442" s="34"/>
      <c r="DE442" s="34"/>
      <c r="DF442" s="34"/>
      <c r="DG442" s="34"/>
      <c r="DH442" s="34"/>
      <c r="DI442" s="34"/>
      <c r="DJ442" s="34"/>
      <c r="DK442" s="34"/>
      <c r="DL442" s="34"/>
      <c r="DM442" s="34"/>
      <c r="DN442" s="34"/>
      <c r="DO442" s="34"/>
      <c r="DP442" s="34"/>
      <c r="DQ442" s="34"/>
      <c r="DR442" s="34"/>
      <c r="DS442" s="34"/>
      <c r="DT442" s="34"/>
      <c r="DU442" s="34"/>
    </row>
    <row r="443" spans="1:125" s="32" customFormat="1" x14ac:dyDescent="0.25">
      <c r="A443" s="40"/>
      <c r="B443" s="40"/>
      <c r="C443" s="40"/>
      <c r="D443" s="40"/>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c r="BG443" s="34"/>
      <c r="BH443" s="34"/>
      <c r="BI443" s="34"/>
      <c r="BJ443" s="34"/>
      <c r="BK443" s="34"/>
      <c r="BL443" s="34"/>
      <c r="BM443" s="34"/>
      <c r="BN443" s="34"/>
      <c r="BO443" s="34"/>
      <c r="BP443" s="34"/>
      <c r="BQ443" s="34"/>
      <c r="BR443" s="34"/>
      <c r="BS443" s="34"/>
      <c r="BT443" s="34"/>
      <c r="BU443" s="34"/>
      <c r="BV443" s="34"/>
      <c r="BW443" s="34"/>
      <c r="BX443" s="34"/>
      <c r="BY443" s="34"/>
      <c r="BZ443" s="34"/>
      <c r="CA443" s="34"/>
      <c r="CB443" s="34"/>
      <c r="CC443" s="34"/>
      <c r="CD443" s="34"/>
      <c r="CE443" s="34"/>
      <c r="CF443" s="34"/>
      <c r="CG443" s="34"/>
      <c r="CH443" s="34"/>
      <c r="CI443" s="34"/>
      <c r="CJ443" s="34"/>
      <c r="CK443" s="34"/>
      <c r="CL443" s="34"/>
      <c r="CM443" s="34"/>
      <c r="CN443" s="34"/>
      <c r="CO443" s="34"/>
      <c r="CP443" s="34"/>
      <c r="CQ443" s="34"/>
      <c r="CR443" s="34"/>
      <c r="CS443" s="34"/>
      <c r="CT443" s="34"/>
      <c r="CU443" s="34"/>
      <c r="CV443" s="34"/>
      <c r="CW443" s="34"/>
      <c r="CX443" s="34"/>
      <c r="CY443" s="34"/>
      <c r="CZ443" s="34"/>
      <c r="DA443" s="34"/>
      <c r="DB443" s="34"/>
      <c r="DC443" s="34"/>
      <c r="DD443" s="34"/>
      <c r="DE443" s="34"/>
      <c r="DF443" s="34"/>
      <c r="DG443" s="34"/>
      <c r="DH443" s="34"/>
      <c r="DI443" s="34"/>
      <c r="DJ443" s="34"/>
      <c r="DK443" s="34"/>
      <c r="DL443" s="34"/>
      <c r="DM443" s="34"/>
      <c r="DN443" s="34"/>
      <c r="DO443" s="34"/>
      <c r="DP443" s="34"/>
      <c r="DQ443" s="34"/>
      <c r="DR443" s="34"/>
      <c r="DS443" s="34"/>
      <c r="DT443" s="34"/>
      <c r="DU443" s="34"/>
    </row>
    <row r="444" spans="1:125" s="32" customFormat="1" x14ac:dyDescent="0.25">
      <c r="A444" s="40"/>
      <c r="B444" s="40"/>
      <c r="C444" s="40"/>
      <c r="D444" s="40"/>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c r="BG444" s="34"/>
      <c r="BH444" s="34"/>
      <c r="BI444" s="34"/>
      <c r="BJ444" s="34"/>
      <c r="BK444" s="34"/>
      <c r="BL444" s="34"/>
      <c r="BM444" s="34"/>
      <c r="BN444" s="34"/>
      <c r="BO444" s="34"/>
      <c r="BP444" s="34"/>
      <c r="BQ444" s="34"/>
      <c r="BR444" s="34"/>
      <c r="BS444" s="34"/>
      <c r="BT444" s="34"/>
      <c r="BU444" s="34"/>
      <c r="BV444" s="34"/>
      <c r="BW444" s="34"/>
      <c r="BX444" s="34"/>
      <c r="BY444" s="34"/>
      <c r="BZ444" s="34"/>
      <c r="CA444" s="34"/>
      <c r="CB444" s="34"/>
      <c r="CC444" s="34"/>
      <c r="CD444" s="34"/>
      <c r="CE444" s="34"/>
      <c r="CF444" s="34"/>
      <c r="CG444" s="34"/>
      <c r="CH444" s="34"/>
      <c r="CI444" s="34"/>
      <c r="CJ444" s="34"/>
      <c r="CK444" s="34"/>
      <c r="CL444" s="34"/>
      <c r="CM444" s="34"/>
      <c r="CN444" s="34"/>
      <c r="CO444" s="34"/>
      <c r="CP444" s="34"/>
      <c r="CQ444" s="34"/>
      <c r="CR444" s="34"/>
      <c r="CS444" s="34"/>
      <c r="CT444" s="34"/>
      <c r="CU444" s="34"/>
      <c r="CV444" s="34"/>
      <c r="CW444" s="34"/>
      <c r="CX444" s="34"/>
      <c r="CY444" s="34"/>
      <c r="CZ444" s="34"/>
      <c r="DA444" s="34"/>
      <c r="DB444" s="34"/>
      <c r="DC444" s="34"/>
      <c r="DD444" s="34"/>
      <c r="DE444" s="34"/>
      <c r="DF444" s="34"/>
      <c r="DG444" s="34"/>
      <c r="DH444" s="34"/>
      <c r="DI444" s="34"/>
      <c r="DJ444" s="34"/>
      <c r="DK444" s="34"/>
      <c r="DL444" s="34"/>
      <c r="DM444" s="34"/>
      <c r="DN444" s="34"/>
      <c r="DO444" s="34"/>
      <c r="DP444" s="34"/>
      <c r="DQ444" s="34"/>
      <c r="DR444" s="34"/>
      <c r="DS444" s="34"/>
      <c r="DT444" s="34"/>
      <c r="DU444" s="34"/>
    </row>
    <row r="445" spans="1:125" s="32" customFormat="1" x14ac:dyDescent="0.25">
      <c r="A445" s="40"/>
      <c r="B445" s="40"/>
      <c r="C445" s="40"/>
      <c r="D445" s="40"/>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c r="BG445" s="34"/>
      <c r="BH445" s="34"/>
      <c r="BI445" s="34"/>
      <c r="BJ445" s="34"/>
      <c r="BK445" s="34"/>
      <c r="BL445" s="34"/>
      <c r="BM445" s="34"/>
      <c r="BN445" s="34"/>
      <c r="BO445" s="34"/>
      <c r="BP445" s="34"/>
      <c r="BQ445" s="34"/>
      <c r="BR445" s="34"/>
      <c r="BS445" s="34"/>
      <c r="BT445" s="34"/>
      <c r="BU445" s="34"/>
      <c r="BV445" s="34"/>
      <c r="BW445" s="34"/>
      <c r="BX445" s="34"/>
      <c r="BY445" s="34"/>
      <c r="BZ445" s="34"/>
      <c r="CA445" s="34"/>
      <c r="CB445" s="34"/>
      <c r="CC445" s="34"/>
      <c r="CD445" s="34"/>
      <c r="CE445" s="34"/>
      <c r="CF445" s="34"/>
      <c r="CG445" s="34"/>
      <c r="CH445" s="34"/>
      <c r="CI445" s="34"/>
      <c r="CJ445" s="34"/>
      <c r="CK445" s="34"/>
      <c r="CL445" s="34"/>
      <c r="CM445" s="34"/>
      <c r="CN445" s="34"/>
      <c r="CO445" s="34"/>
      <c r="CP445" s="34"/>
      <c r="CQ445" s="34"/>
      <c r="CR445" s="34"/>
      <c r="CS445" s="34"/>
      <c r="CT445" s="34"/>
      <c r="CU445" s="34"/>
      <c r="CV445" s="34"/>
      <c r="CW445" s="34"/>
      <c r="CX445" s="34"/>
      <c r="CY445" s="34"/>
      <c r="CZ445" s="34"/>
      <c r="DA445" s="34"/>
      <c r="DB445" s="34"/>
      <c r="DC445" s="34"/>
      <c r="DD445" s="34"/>
      <c r="DE445" s="34"/>
      <c r="DF445" s="34"/>
      <c r="DG445" s="34"/>
      <c r="DH445" s="34"/>
      <c r="DI445" s="34"/>
      <c r="DJ445" s="34"/>
      <c r="DK445" s="34"/>
      <c r="DL445" s="34"/>
      <c r="DM445" s="34"/>
      <c r="DN445" s="34"/>
      <c r="DO445" s="34"/>
      <c r="DP445" s="34"/>
      <c r="DQ445" s="34"/>
      <c r="DR445" s="34"/>
      <c r="DS445" s="34"/>
      <c r="DT445" s="34"/>
      <c r="DU445" s="34"/>
    </row>
    <row r="446" spans="1:125" s="32" customFormat="1" x14ac:dyDescent="0.25">
      <c r="A446" s="40"/>
      <c r="B446" s="40"/>
      <c r="C446" s="40"/>
      <c r="D446" s="40"/>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c r="DG446" s="34"/>
      <c r="DH446" s="34"/>
      <c r="DI446" s="34"/>
      <c r="DJ446" s="34"/>
      <c r="DK446" s="34"/>
      <c r="DL446" s="34"/>
      <c r="DM446" s="34"/>
      <c r="DN446" s="34"/>
      <c r="DO446" s="34"/>
      <c r="DP446" s="34"/>
      <c r="DQ446" s="34"/>
      <c r="DR446" s="34"/>
      <c r="DS446" s="34"/>
      <c r="DT446" s="34"/>
      <c r="DU446" s="34"/>
    </row>
    <row r="447" spans="1:125" s="32" customFormat="1" x14ac:dyDescent="0.25">
      <c r="A447" s="40"/>
      <c r="B447" s="40"/>
      <c r="C447" s="40"/>
      <c r="D447" s="40"/>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4"/>
      <c r="BI447" s="34"/>
      <c r="BJ447" s="34"/>
      <c r="BK447" s="34"/>
      <c r="BL447" s="34"/>
      <c r="BM447" s="34"/>
      <c r="BN447" s="34"/>
      <c r="BO447" s="34"/>
      <c r="BP447" s="34"/>
      <c r="BQ447" s="34"/>
      <c r="BR447" s="34"/>
      <c r="BS447" s="34"/>
      <c r="BT447" s="34"/>
      <c r="BU447" s="34"/>
      <c r="BV447" s="34"/>
      <c r="BW447" s="34"/>
      <c r="BX447" s="34"/>
      <c r="BY447" s="34"/>
      <c r="BZ447" s="34"/>
      <c r="CA447" s="34"/>
      <c r="CB447" s="34"/>
      <c r="CC447" s="34"/>
      <c r="CD447" s="34"/>
      <c r="CE447" s="34"/>
      <c r="CF447" s="34"/>
      <c r="CG447" s="34"/>
      <c r="CH447" s="34"/>
      <c r="CI447" s="34"/>
      <c r="CJ447" s="34"/>
      <c r="CK447" s="34"/>
      <c r="CL447" s="34"/>
      <c r="CM447" s="34"/>
      <c r="CN447" s="34"/>
      <c r="CO447" s="34"/>
      <c r="CP447" s="34"/>
      <c r="CQ447" s="34"/>
      <c r="CR447" s="34"/>
      <c r="CS447" s="34"/>
      <c r="CT447" s="34"/>
      <c r="CU447" s="34"/>
      <c r="CV447" s="34"/>
      <c r="CW447" s="34"/>
      <c r="CX447" s="34"/>
      <c r="CY447" s="34"/>
      <c r="CZ447" s="34"/>
      <c r="DA447" s="34"/>
      <c r="DB447" s="34"/>
      <c r="DC447" s="34"/>
      <c r="DD447" s="34"/>
      <c r="DE447" s="34"/>
      <c r="DF447" s="34"/>
      <c r="DG447" s="34"/>
      <c r="DH447" s="34"/>
      <c r="DI447" s="34"/>
      <c r="DJ447" s="34"/>
      <c r="DK447" s="34"/>
      <c r="DL447" s="34"/>
      <c r="DM447" s="34"/>
      <c r="DN447" s="34"/>
      <c r="DO447" s="34"/>
      <c r="DP447" s="34"/>
      <c r="DQ447" s="34"/>
      <c r="DR447" s="34"/>
      <c r="DS447" s="34"/>
      <c r="DT447" s="34"/>
      <c r="DU447" s="34"/>
    </row>
    <row r="448" spans="1:125" s="32" customFormat="1" x14ac:dyDescent="0.25">
      <c r="A448" s="40"/>
      <c r="B448" s="40"/>
      <c r="C448" s="40"/>
      <c r="D448" s="40"/>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c r="BG448" s="34"/>
      <c r="BH448" s="34"/>
      <c r="BI448" s="34"/>
      <c r="BJ448" s="34"/>
      <c r="BK448" s="34"/>
      <c r="BL448" s="34"/>
      <c r="BM448" s="34"/>
      <c r="BN448" s="34"/>
      <c r="BO448" s="34"/>
      <c r="BP448" s="34"/>
      <c r="BQ448" s="34"/>
      <c r="BR448" s="34"/>
      <c r="BS448" s="34"/>
      <c r="BT448" s="34"/>
      <c r="BU448" s="34"/>
      <c r="BV448" s="34"/>
      <c r="BW448" s="34"/>
      <c r="BX448" s="34"/>
      <c r="BY448" s="34"/>
      <c r="BZ448" s="34"/>
      <c r="CA448" s="34"/>
      <c r="CB448" s="34"/>
      <c r="CC448" s="34"/>
      <c r="CD448" s="34"/>
      <c r="CE448" s="34"/>
      <c r="CF448" s="34"/>
      <c r="CG448" s="34"/>
      <c r="CH448" s="34"/>
      <c r="CI448" s="34"/>
      <c r="CJ448" s="34"/>
      <c r="CK448" s="34"/>
      <c r="CL448" s="34"/>
      <c r="CM448" s="34"/>
      <c r="CN448" s="34"/>
      <c r="CO448" s="34"/>
      <c r="CP448" s="34"/>
      <c r="CQ448" s="34"/>
      <c r="CR448" s="34"/>
      <c r="CS448" s="34"/>
      <c r="CT448" s="34"/>
      <c r="CU448" s="34"/>
      <c r="CV448" s="34"/>
      <c r="CW448" s="34"/>
      <c r="CX448" s="34"/>
      <c r="CY448" s="34"/>
      <c r="CZ448" s="34"/>
      <c r="DA448" s="34"/>
      <c r="DB448" s="34"/>
      <c r="DC448" s="34"/>
      <c r="DD448" s="34"/>
      <c r="DE448" s="34"/>
      <c r="DF448" s="34"/>
      <c r="DG448" s="34"/>
      <c r="DH448" s="34"/>
      <c r="DI448" s="34"/>
      <c r="DJ448" s="34"/>
      <c r="DK448" s="34"/>
      <c r="DL448" s="34"/>
      <c r="DM448" s="34"/>
      <c r="DN448" s="34"/>
      <c r="DO448" s="34"/>
      <c r="DP448" s="34"/>
      <c r="DQ448" s="34"/>
      <c r="DR448" s="34"/>
      <c r="DS448" s="34"/>
      <c r="DT448" s="34"/>
      <c r="DU448" s="34"/>
    </row>
    <row r="449" spans="1:125" s="32" customFormat="1" x14ac:dyDescent="0.25">
      <c r="A449" s="40"/>
      <c r="B449" s="40"/>
      <c r="C449" s="40"/>
      <c r="D449" s="40"/>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c r="BG449" s="34"/>
      <c r="BH449" s="34"/>
      <c r="BI449" s="34"/>
      <c r="BJ449" s="34"/>
      <c r="BK449" s="34"/>
      <c r="BL449" s="34"/>
      <c r="BM449" s="34"/>
      <c r="BN449" s="34"/>
      <c r="BO449" s="34"/>
      <c r="BP449" s="34"/>
      <c r="BQ449" s="34"/>
      <c r="BR449" s="34"/>
      <c r="BS449" s="34"/>
      <c r="BT449" s="34"/>
      <c r="BU449" s="34"/>
      <c r="BV449" s="34"/>
      <c r="BW449" s="34"/>
      <c r="BX449" s="34"/>
      <c r="BY449" s="34"/>
      <c r="BZ449" s="34"/>
      <c r="CA449" s="34"/>
      <c r="CB449" s="34"/>
      <c r="CC449" s="34"/>
      <c r="CD449" s="34"/>
      <c r="CE449" s="34"/>
      <c r="CF449" s="34"/>
      <c r="CG449" s="34"/>
      <c r="CH449" s="34"/>
      <c r="CI449" s="34"/>
      <c r="CJ449" s="34"/>
      <c r="CK449" s="34"/>
      <c r="CL449" s="34"/>
      <c r="CM449" s="34"/>
      <c r="CN449" s="34"/>
      <c r="CO449" s="34"/>
      <c r="CP449" s="34"/>
      <c r="CQ449" s="34"/>
      <c r="CR449" s="34"/>
      <c r="CS449" s="34"/>
      <c r="CT449" s="34"/>
      <c r="CU449" s="34"/>
      <c r="CV449" s="34"/>
      <c r="CW449" s="34"/>
      <c r="CX449" s="34"/>
      <c r="CY449" s="34"/>
      <c r="CZ449" s="34"/>
      <c r="DA449" s="34"/>
      <c r="DB449" s="34"/>
      <c r="DC449" s="34"/>
      <c r="DD449" s="34"/>
      <c r="DE449" s="34"/>
      <c r="DF449" s="34"/>
      <c r="DG449" s="34"/>
      <c r="DH449" s="34"/>
      <c r="DI449" s="34"/>
      <c r="DJ449" s="34"/>
      <c r="DK449" s="34"/>
      <c r="DL449" s="34"/>
      <c r="DM449" s="34"/>
      <c r="DN449" s="34"/>
      <c r="DO449" s="34"/>
      <c r="DP449" s="34"/>
      <c r="DQ449" s="34"/>
      <c r="DR449" s="34"/>
      <c r="DS449" s="34"/>
      <c r="DT449" s="34"/>
      <c r="DU449" s="34"/>
    </row>
    <row r="450" spans="1:125" s="32" customFormat="1" x14ac:dyDescent="0.25">
      <c r="A450" s="40"/>
      <c r="B450" s="40"/>
      <c r="C450" s="40"/>
      <c r="D450" s="40"/>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c r="BG450" s="34"/>
      <c r="BH450" s="34"/>
      <c r="BI450" s="34"/>
      <c r="BJ450" s="34"/>
      <c r="BK450" s="34"/>
      <c r="BL450" s="34"/>
      <c r="BM450" s="34"/>
      <c r="BN450" s="34"/>
      <c r="BO450" s="34"/>
      <c r="BP450" s="34"/>
      <c r="BQ450" s="34"/>
      <c r="BR450" s="34"/>
      <c r="BS450" s="34"/>
      <c r="BT450" s="34"/>
      <c r="BU450" s="34"/>
      <c r="BV450" s="34"/>
      <c r="BW450" s="34"/>
      <c r="BX450" s="34"/>
      <c r="BY450" s="34"/>
      <c r="BZ450" s="34"/>
      <c r="CA450" s="34"/>
      <c r="CB450" s="34"/>
      <c r="CC450" s="34"/>
      <c r="CD450" s="34"/>
      <c r="CE450" s="34"/>
      <c r="CF450" s="34"/>
      <c r="CG450" s="34"/>
      <c r="CH450" s="34"/>
      <c r="CI450" s="34"/>
      <c r="CJ450" s="34"/>
      <c r="CK450" s="34"/>
      <c r="CL450" s="34"/>
      <c r="CM450" s="34"/>
      <c r="CN450" s="34"/>
      <c r="CO450" s="34"/>
      <c r="CP450" s="34"/>
      <c r="CQ450" s="34"/>
      <c r="CR450" s="34"/>
      <c r="CS450" s="34"/>
      <c r="CT450" s="34"/>
      <c r="CU450" s="34"/>
      <c r="CV450" s="34"/>
      <c r="CW450" s="34"/>
      <c r="CX450" s="34"/>
      <c r="CY450" s="34"/>
      <c r="CZ450" s="34"/>
      <c r="DA450" s="34"/>
      <c r="DB450" s="34"/>
      <c r="DC450" s="34"/>
      <c r="DD450" s="34"/>
      <c r="DE450" s="34"/>
      <c r="DF450" s="34"/>
      <c r="DG450" s="34"/>
      <c r="DH450" s="34"/>
      <c r="DI450" s="34"/>
      <c r="DJ450" s="34"/>
      <c r="DK450" s="34"/>
      <c r="DL450" s="34"/>
      <c r="DM450" s="34"/>
      <c r="DN450" s="34"/>
      <c r="DO450" s="34"/>
      <c r="DP450" s="34"/>
      <c r="DQ450" s="34"/>
      <c r="DR450" s="34"/>
      <c r="DS450" s="34"/>
      <c r="DT450" s="34"/>
      <c r="DU450" s="34"/>
    </row>
    <row r="451" spans="1:125" s="32" customFormat="1" x14ac:dyDescent="0.25">
      <c r="A451" s="40"/>
      <c r="B451" s="40"/>
      <c r="C451" s="40"/>
      <c r="D451" s="40"/>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c r="BG451" s="34"/>
      <c r="BH451" s="34"/>
      <c r="BI451" s="34"/>
      <c r="BJ451" s="34"/>
      <c r="BK451" s="34"/>
      <c r="BL451" s="34"/>
      <c r="BM451" s="34"/>
      <c r="BN451" s="34"/>
      <c r="BO451" s="34"/>
      <c r="BP451" s="34"/>
      <c r="BQ451" s="34"/>
      <c r="BR451" s="34"/>
      <c r="BS451" s="34"/>
      <c r="BT451" s="34"/>
      <c r="BU451" s="34"/>
      <c r="BV451" s="34"/>
      <c r="BW451" s="34"/>
      <c r="BX451" s="34"/>
      <c r="BY451" s="34"/>
      <c r="BZ451" s="34"/>
      <c r="CA451" s="34"/>
      <c r="CB451" s="34"/>
      <c r="CC451" s="34"/>
      <c r="CD451" s="34"/>
      <c r="CE451" s="34"/>
      <c r="CF451" s="34"/>
      <c r="CG451" s="34"/>
      <c r="CH451" s="34"/>
      <c r="CI451" s="34"/>
      <c r="CJ451" s="34"/>
      <c r="CK451" s="34"/>
      <c r="CL451" s="34"/>
      <c r="CM451" s="34"/>
      <c r="CN451" s="34"/>
      <c r="CO451" s="34"/>
      <c r="CP451" s="34"/>
      <c r="CQ451" s="34"/>
      <c r="CR451" s="34"/>
      <c r="CS451" s="34"/>
      <c r="CT451" s="34"/>
      <c r="CU451" s="34"/>
      <c r="CV451" s="34"/>
      <c r="CW451" s="34"/>
      <c r="CX451" s="34"/>
      <c r="CY451" s="34"/>
      <c r="CZ451" s="34"/>
      <c r="DA451" s="34"/>
      <c r="DB451" s="34"/>
      <c r="DC451" s="34"/>
      <c r="DD451" s="34"/>
      <c r="DE451" s="34"/>
      <c r="DF451" s="34"/>
      <c r="DG451" s="34"/>
      <c r="DH451" s="34"/>
      <c r="DI451" s="34"/>
      <c r="DJ451" s="34"/>
      <c r="DK451" s="34"/>
      <c r="DL451" s="34"/>
      <c r="DM451" s="34"/>
      <c r="DN451" s="34"/>
      <c r="DO451" s="34"/>
      <c r="DP451" s="34"/>
      <c r="DQ451" s="34"/>
      <c r="DR451" s="34"/>
      <c r="DS451" s="34"/>
      <c r="DT451" s="34"/>
      <c r="DU451" s="34"/>
    </row>
    <row r="452" spans="1:125" s="32" customFormat="1" x14ac:dyDescent="0.25">
      <c r="A452" s="40"/>
      <c r="B452" s="40"/>
      <c r="C452" s="40"/>
      <c r="D452" s="40"/>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G452" s="34"/>
      <c r="BH452" s="34"/>
      <c r="BI452" s="34"/>
      <c r="BJ452" s="34"/>
      <c r="BK452" s="34"/>
      <c r="BL452" s="34"/>
      <c r="BM452" s="34"/>
      <c r="BN452" s="34"/>
      <c r="BO452" s="34"/>
      <c r="BP452" s="34"/>
      <c r="BQ452" s="34"/>
      <c r="BR452" s="34"/>
      <c r="BS452" s="34"/>
      <c r="BT452" s="34"/>
      <c r="BU452" s="34"/>
      <c r="BV452" s="34"/>
      <c r="BW452" s="34"/>
      <c r="BX452" s="34"/>
      <c r="BY452" s="34"/>
      <c r="BZ452" s="34"/>
      <c r="CA452" s="34"/>
      <c r="CB452" s="34"/>
      <c r="CC452" s="34"/>
      <c r="CD452" s="34"/>
      <c r="CE452" s="34"/>
      <c r="CF452" s="34"/>
      <c r="CG452" s="34"/>
      <c r="CH452" s="34"/>
      <c r="CI452" s="34"/>
      <c r="CJ452" s="34"/>
      <c r="CK452" s="34"/>
      <c r="CL452" s="34"/>
      <c r="CM452" s="34"/>
      <c r="CN452" s="34"/>
      <c r="CO452" s="34"/>
      <c r="CP452" s="34"/>
      <c r="CQ452" s="34"/>
      <c r="CR452" s="34"/>
      <c r="CS452" s="34"/>
      <c r="CT452" s="34"/>
      <c r="CU452" s="34"/>
      <c r="CV452" s="34"/>
      <c r="CW452" s="34"/>
      <c r="CX452" s="34"/>
      <c r="CY452" s="34"/>
      <c r="CZ452" s="34"/>
      <c r="DA452" s="34"/>
      <c r="DB452" s="34"/>
      <c r="DC452" s="34"/>
      <c r="DD452" s="34"/>
      <c r="DE452" s="34"/>
      <c r="DF452" s="34"/>
      <c r="DG452" s="34"/>
      <c r="DH452" s="34"/>
      <c r="DI452" s="34"/>
      <c r="DJ452" s="34"/>
      <c r="DK452" s="34"/>
      <c r="DL452" s="34"/>
      <c r="DM452" s="34"/>
      <c r="DN452" s="34"/>
      <c r="DO452" s="34"/>
      <c r="DP452" s="34"/>
      <c r="DQ452" s="34"/>
      <c r="DR452" s="34"/>
      <c r="DS452" s="34"/>
      <c r="DT452" s="34"/>
      <c r="DU452" s="34"/>
    </row>
    <row r="453" spans="1:125" s="32" customFormat="1" x14ac:dyDescent="0.25">
      <c r="A453" s="40"/>
      <c r="B453" s="40"/>
      <c r="C453" s="40"/>
      <c r="D453" s="40"/>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G453" s="34"/>
      <c r="BH453" s="34"/>
      <c r="BI453" s="34"/>
      <c r="BJ453" s="34"/>
      <c r="BK453" s="34"/>
      <c r="BL453" s="34"/>
      <c r="BM453" s="34"/>
      <c r="BN453" s="34"/>
      <c r="BO453" s="34"/>
      <c r="BP453" s="34"/>
      <c r="BQ453" s="34"/>
      <c r="BR453" s="34"/>
      <c r="BS453" s="34"/>
      <c r="BT453" s="34"/>
      <c r="BU453" s="34"/>
      <c r="BV453" s="34"/>
      <c r="BW453" s="34"/>
      <c r="BX453" s="34"/>
      <c r="BY453" s="34"/>
      <c r="BZ453" s="34"/>
      <c r="CA453" s="34"/>
      <c r="CB453" s="34"/>
      <c r="CC453" s="34"/>
      <c r="CD453" s="34"/>
      <c r="CE453" s="34"/>
      <c r="CF453" s="34"/>
      <c r="CG453" s="34"/>
      <c r="CH453" s="34"/>
      <c r="CI453" s="34"/>
      <c r="CJ453" s="34"/>
      <c r="CK453" s="34"/>
      <c r="CL453" s="34"/>
      <c r="CM453" s="34"/>
      <c r="CN453" s="34"/>
      <c r="CO453" s="34"/>
      <c r="CP453" s="34"/>
      <c r="CQ453" s="34"/>
      <c r="CR453" s="34"/>
      <c r="CS453" s="34"/>
      <c r="CT453" s="34"/>
      <c r="CU453" s="34"/>
      <c r="CV453" s="34"/>
      <c r="CW453" s="34"/>
      <c r="CX453" s="34"/>
      <c r="CY453" s="34"/>
      <c r="CZ453" s="34"/>
      <c r="DA453" s="34"/>
      <c r="DB453" s="34"/>
      <c r="DC453" s="34"/>
      <c r="DD453" s="34"/>
      <c r="DE453" s="34"/>
      <c r="DF453" s="34"/>
      <c r="DG453" s="34"/>
      <c r="DH453" s="34"/>
      <c r="DI453" s="34"/>
      <c r="DJ453" s="34"/>
      <c r="DK453" s="34"/>
      <c r="DL453" s="34"/>
      <c r="DM453" s="34"/>
      <c r="DN453" s="34"/>
      <c r="DO453" s="34"/>
      <c r="DP453" s="34"/>
      <c r="DQ453" s="34"/>
      <c r="DR453" s="34"/>
      <c r="DS453" s="34"/>
      <c r="DT453" s="34"/>
      <c r="DU453" s="34"/>
    </row>
    <row r="454" spans="1:125" s="32" customFormat="1" x14ac:dyDescent="0.25">
      <c r="A454" s="40"/>
      <c r="B454" s="40"/>
      <c r="C454" s="40"/>
      <c r="D454" s="40"/>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G454" s="34"/>
      <c r="BH454" s="34"/>
      <c r="BI454" s="34"/>
      <c r="BJ454" s="34"/>
      <c r="BK454" s="34"/>
      <c r="BL454" s="34"/>
      <c r="BM454" s="34"/>
      <c r="BN454" s="34"/>
      <c r="BO454" s="34"/>
      <c r="BP454" s="34"/>
      <c r="BQ454" s="34"/>
      <c r="BR454" s="34"/>
      <c r="BS454" s="34"/>
      <c r="BT454" s="34"/>
      <c r="BU454" s="34"/>
      <c r="BV454" s="34"/>
      <c r="BW454" s="34"/>
      <c r="BX454" s="34"/>
      <c r="BY454" s="34"/>
      <c r="BZ454" s="34"/>
      <c r="CA454" s="34"/>
      <c r="CB454" s="34"/>
      <c r="CC454" s="34"/>
      <c r="CD454" s="34"/>
      <c r="CE454" s="34"/>
      <c r="CF454" s="34"/>
      <c r="CG454" s="34"/>
      <c r="CH454" s="34"/>
      <c r="CI454" s="34"/>
      <c r="CJ454" s="34"/>
      <c r="CK454" s="34"/>
      <c r="CL454" s="34"/>
      <c r="CM454" s="34"/>
      <c r="CN454" s="34"/>
      <c r="CO454" s="34"/>
      <c r="CP454" s="34"/>
      <c r="CQ454" s="34"/>
      <c r="CR454" s="34"/>
      <c r="CS454" s="34"/>
      <c r="CT454" s="34"/>
      <c r="CU454" s="34"/>
      <c r="CV454" s="34"/>
      <c r="CW454" s="34"/>
      <c r="CX454" s="34"/>
      <c r="CY454" s="34"/>
      <c r="CZ454" s="34"/>
      <c r="DA454" s="34"/>
      <c r="DB454" s="34"/>
      <c r="DC454" s="34"/>
      <c r="DD454" s="34"/>
      <c r="DE454" s="34"/>
      <c r="DF454" s="34"/>
      <c r="DG454" s="34"/>
      <c r="DH454" s="34"/>
      <c r="DI454" s="34"/>
      <c r="DJ454" s="34"/>
      <c r="DK454" s="34"/>
      <c r="DL454" s="34"/>
      <c r="DM454" s="34"/>
      <c r="DN454" s="34"/>
      <c r="DO454" s="34"/>
      <c r="DP454" s="34"/>
      <c r="DQ454" s="34"/>
      <c r="DR454" s="34"/>
      <c r="DS454" s="34"/>
      <c r="DT454" s="34"/>
      <c r="DU454" s="34"/>
    </row>
    <row r="455" spans="1:125" s="32" customFormat="1" x14ac:dyDescent="0.25">
      <c r="A455" s="40"/>
      <c r="B455" s="40"/>
      <c r="C455" s="40"/>
      <c r="D455" s="40"/>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4"/>
      <c r="BI455" s="34"/>
      <c r="BJ455" s="34"/>
      <c r="BK455" s="34"/>
      <c r="BL455" s="34"/>
      <c r="BM455" s="34"/>
      <c r="BN455" s="34"/>
      <c r="BO455" s="34"/>
      <c r="BP455" s="34"/>
      <c r="BQ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34"/>
      <c r="CN455" s="34"/>
      <c r="CO455" s="34"/>
      <c r="CP455" s="34"/>
      <c r="CQ455" s="34"/>
      <c r="CR455" s="34"/>
      <c r="CS455" s="34"/>
      <c r="CT455" s="34"/>
      <c r="CU455" s="34"/>
      <c r="CV455" s="34"/>
      <c r="CW455" s="34"/>
      <c r="CX455" s="34"/>
      <c r="CY455" s="34"/>
      <c r="CZ455" s="34"/>
      <c r="DA455" s="34"/>
      <c r="DB455" s="34"/>
      <c r="DC455" s="34"/>
      <c r="DD455" s="34"/>
      <c r="DE455" s="34"/>
      <c r="DF455" s="34"/>
      <c r="DG455" s="34"/>
      <c r="DH455" s="34"/>
      <c r="DI455" s="34"/>
      <c r="DJ455" s="34"/>
      <c r="DK455" s="34"/>
      <c r="DL455" s="34"/>
      <c r="DM455" s="34"/>
      <c r="DN455" s="34"/>
      <c r="DO455" s="34"/>
      <c r="DP455" s="34"/>
      <c r="DQ455" s="34"/>
      <c r="DR455" s="34"/>
      <c r="DS455" s="34"/>
      <c r="DT455" s="34"/>
      <c r="DU455" s="34"/>
    </row>
    <row r="456" spans="1:125" s="32" customFormat="1" x14ac:dyDescent="0.25">
      <c r="A456" s="40"/>
      <c r="B456" s="40"/>
      <c r="C456" s="40"/>
      <c r="D456" s="40"/>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c r="CY456" s="34"/>
      <c r="CZ456" s="34"/>
      <c r="DA456" s="34"/>
      <c r="DB456" s="34"/>
      <c r="DC456" s="34"/>
      <c r="DD456" s="34"/>
      <c r="DE456" s="34"/>
      <c r="DF456" s="34"/>
      <c r="DG456" s="34"/>
      <c r="DH456" s="34"/>
      <c r="DI456" s="34"/>
      <c r="DJ456" s="34"/>
      <c r="DK456" s="34"/>
      <c r="DL456" s="34"/>
      <c r="DM456" s="34"/>
      <c r="DN456" s="34"/>
      <c r="DO456" s="34"/>
      <c r="DP456" s="34"/>
      <c r="DQ456" s="34"/>
      <c r="DR456" s="34"/>
      <c r="DS456" s="34"/>
      <c r="DT456" s="34"/>
      <c r="DU456" s="34"/>
    </row>
    <row r="457" spans="1:125" s="32" customFormat="1" x14ac:dyDescent="0.25">
      <c r="A457" s="40"/>
      <c r="B457" s="40"/>
      <c r="C457" s="40"/>
      <c r="D457" s="40"/>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G457" s="34"/>
      <c r="BH457" s="34"/>
      <c r="BI457" s="34"/>
      <c r="BJ457" s="34"/>
      <c r="BK457" s="34"/>
      <c r="BL457" s="34"/>
      <c r="BM457" s="34"/>
      <c r="BN457" s="34"/>
      <c r="BO457" s="34"/>
      <c r="BP457" s="34"/>
      <c r="BQ457" s="34"/>
      <c r="BR457" s="34"/>
      <c r="BS457" s="34"/>
      <c r="BT457" s="34"/>
      <c r="BU457" s="34"/>
      <c r="BV457" s="34"/>
      <c r="BW457" s="34"/>
      <c r="BX457" s="34"/>
      <c r="BY457" s="34"/>
      <c r="BZ457" s="34"/>
      <c r="CA457" s="34"/>
      <c r="CB457" s="34"/>
      <c r="CC457" s="34"/>
      <c r="CD457" s="34"/>
      <c r="CE457" s="34"/>
      <c r="CF457" s="34"/>
      <c r="CG457" s="34"/>
      <c r="CH457" s="34"/>
      <c r="CI457" s="34"/>
      <c r="CJ457" s="34"/>
      <c r="CK457" s="34"/>
      <c r="CL457" s="34"/>
      <c r="CM457" s="34"/>
      <c r="CN457" s="34"/>
      <c r="CO457" s="34"/>
      <c r="CP457" s="34"/>
      <c r="CQ457" s="34"/>
      <c r="CR457" s="34"/>
      <c r="CS457" s="34"/>
      <c r="CT457" s="34"/>
      <c r="CU457" s="34"/>
      <c r="CV457" s="34"/>
      <c r="CW457" s="34"/>
      <c r="CX457" s="34"/>
      <c r="CY457" s="34"/>
      <c r="CZ457" s="34"/>
      <c r="DA457" s="34"/>
      <c r="DB457" s="34"/>
      <c r="DC457" s="34"/>
      <c r="DD457" s="34"/>
      <c r="DE457" s="34"/>
      <c r="DF457" s="34"/>
      <c r="DG457" s="34"/>
      <c r="DH457" s="34"/>
      <c r="DI457" s="34"/>
      <c r="DJ457" s="34"/>
      <c r="DK457" s="34"/>
      <c r="DL457" s="34"/>
      <c r="DM457" s="34"/>
      <c r="DN457" s="34"/>
      <c r="DO457" s="34"/>
      <c r="DP457" s="34"/>
      <c r="DQ457" s="34"/>
      <c r="DR457" s="34"/>
      <c r="DS457" s="34"/>
      <c r="DT457" s="34"/>
      <c r="DU457" s="34"/>
    </row>
    <row r="458" spans="1:125" s="32" customFormat="1" x14ac:dyDescent="0.25">
      <c r="A458" s="40"/>
      <c r="B458" s="40"/>
      <c r="C458" s="40"/>
      <c r="D458" s="40"/>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c r="BT458" s="34"/>
      <c r="BU458" s="34"/>
      <c r="BV458" s="34"/>
      <c r="BW458" s="34"/>
      <c r="BX458" s="34"/>
      <c r="BY458" s="34"/>
      <c r="BZ458" s="34"/>
      <c r="CA458" s="34"/>
      <c r="CB458" s="34"/>
      <c r="CC458" s="34"/>
      <c r="CD458" s="34"/>
      <c r="CE458" s="34"/>
      <c r="CF458" s="34"/>
      <c r="CG458" s="34"/>
      <c r="CH458" s="34"/>
      <c r="CI458" s="34"/>
      <c r="CJ458" s="34"/>
      <c r="CK458" s="34"/>
      <c r="CL458" s="34"/>
      <c r="CM458" s="34"/>
      <c r="CN458" s="34"/>
      <c r="CO458" s="34"/>
      <c r="CP458" s="34"/>
      <c r="CQ458" s="34"/>
      <c r="CR458" s="34"/>
      <c r="CS458" s="34"/>
      <c r="CT458" s="34"/>
      <c r="CU458" s="34"/>
      <c r="CV458" s="34"/>
      <c r="CW458" s="34"/>
      <c r="CX458" s="34"/>
      <c r="CY458" s="34"/>
      <c r="CZ458" s="34"/>
      <c r="DA458" s="34"/>
      <c r="DB458" s="34"/>
      <c r="DC458" s="34"/>
      <c r="DD458" s="34"/>
      <c r="DE458" s="34"/>
      <c r="DF458" s="34"/>
      <c r="DG458" s="34"/>
      <c r="DH458" s="34"/>
      <c r="DI458" s="34"/>
      <c r="DJ458" s="34"/>
      <c r="DK458" s="34"/>
      <c r="DL458" s="34"/>
      <c r="DM458" s="34"/>
      <c r="DN458" s="34"/>
      <c r="DO458" s="34"/>
      <c r="DP458" s="34"/>
      <c r="DQ458" s="34"/>
      <c r="DR458" s="34"/>
      <c r="DS458" s="34"/>
      <c r="DT458" s="34"/>
      <c r="DU458" s="34"/>
    </row>
    <row r="459" spans="1:125" s="32" customFormat="1" x14ac:dyDescent="0.25">
      <c r="A459" s="40"/>
      <c r="B459" s="40"/>
      <c r="C459" s="40"/>
      <c r="D459" s="40"/>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4"/>
      <c r="BI459" s="34"/>
      <c r="BJ459" s="34"/>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4"/>
      <c r="DP459" s="34"/>
      <c r="DQ459" s="34"/>
      <c r="DR459" s="34"/>
      <c r="DS459" s="34"/>
      <c r="DT459" s="34"/>
      <c r="DU459" s="34"/>
    </row>
    <row r="460" spans="1:125" s="32" customFormat="1" x14ac:dyDescent="0.25">
      <c r="A460" s="40"/>
      <c r="B460" s="40"/>
      <c r="C460" s="40"/>
      <c r="D460" s="40"/>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4"/>
      <c r="BI460" s="34"/>
      <c r="BJ460" s="34"/>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4"/>
      <c r="DP460" s="34"/>
      <c r="DQ460" s="34"/>
      <c r="DR460" s="34"/>
      <c r="DS460" s="34"/>
      <c r="DT460" s="34"/>
      <c r="DU460" s="34"/>
    </row>
    <row r="461" spans="1:125" s="32" customFormat="1" x14ac:dyDescent="0.25">
      <c r="A461" s="40"/>
      <c r="B461" s="40"/>
      <c r="C461" s="40"/>
      <c r="D461" s="40"/>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c r="BT461" s="34"/>
      <c r="BU461" s="34"/>
      <c r="BV461" s="34"/>
      <c r="BW461" s="34"/>
      <c r="BX461" s="34"/>
      <c r="BY461" s="34"/>
      <c r="BZ461" s="34"/>
      <c r="CA461" s="34"/>
      <c r="CB461" s="34"/>
      <c r="CC461" s="34"/>
      <c r="CD461" s="34"/>
      <c r="CE461" s="34"/>
      <c r="CF461" s="34"/>
      <c r="CG461" s="34"/>
      <c r="CH461" s="34"/>
      <c r="CI461" s="34"/>
      <c r="CJ461" s="34"/>
      <c r="CK461" s="34"/>
      <c r="CL461" s="34"/>
      <c r="CM461" s="34"/>
      <c r="CN461" s="34"/>
      <c r="CO461" s="34"/>
      <c r="CP461" s="34"/>
      <c r="CQ461" s="34"/>
      <c r="CR461" s="34"/>
      <c r="CS461" s="34"/>
      <c r="CT461" s="34"/>
      <c r="CU461" s="34"/>
      <c r="CV461" s="34"/>
      <c r="CW461" s="34"/>
      <c r="CX461" s="34"/>
      <c r="CY461" s="34"/>
      <c r="CZ461" s="34"/>
      <c r="DA461" s="34"/>
      <c r="DB461" s="34"/>
      <c r="DC461" s="34"/>
      <c r="DD461" s="34"/>
      <c r="DE461" s="34"/>
      <c r="DF461" s="34"/>
      <c r="DG461" s="34"/>
      <c r="DH461" s="34"/>
      <c r="DI461" s="34"/>
      <c r="DJ461" s="34"/>
      <c r="DK461" s="34"/>
      <c r="DL461" s="34"/>
      <c r="DM461" s="34"/>
      <c r="DN461" s="34"/>
      <c r="DO461" s="34"/>
      <c r="DP461" s="34"/>
      <c r="DQ461" s="34"/>
      <c r="DR461" s="34"/>
      <c r="DS461" s="34"/>
      <c r="DT461" s="34"/>
      <c r="DU461" s="34"/>
    </row>
    <row r="462" spans="1:125" s="32" customFormat="1" x14ac:dyDescent="0.25">
      <c r="A462" s="40"/>
      <c r="B462" s="40"/>
      <c r="C462" s="40"/>
      <c r="D462" s="40"/>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4"/>
      <c r="BI462" s="34"/>
      <c r="BJ462" s="34"/>
      <c r="BK462" s="34"/>
      <c r="BL462" s="34"/>
      <c r="BM462" s="34"/>
      <c r="BN462" s="34"/>
      <c r="BO462" s="34"/>
      <c r="BP462" s="34"/>
      <c r="BQ462" s="34"/>
      <c r="BR462" s="34"/>
      <c r="BS462" s="34"/>
      <c r="BT462" s="34"/>
      <c r="BU462" s="34"/>
      <c r="BV462" s="34"/>
      <c r="BW462" s="34"/>
      <c r="BX462" s="34"/>
      <c r="BY462" s="34"/>
      <c r="BZ462" s="34"/>
      <c r="CA462" s="34"/>
      <c r="CB462" s="34"/>
      <c r="CC462" s="34"/>
      <c r="CD462" s="34"/>
      <c r="CE462" s="34"/>
      <c r="CF462" s="34"/>
      <c r="CG462" s="34"/>
      <c r="CH462" s="34"/>
      <c r="CI462" s="34"/>
      <c r="CJ462" s="34"/>
      <c r="CK462" s="34"/>
      <c r="CL462" s="34"/>
      <c r="CM462" s="34"/>
      <c r="CN462" s="34"/>
      <c r="CO462" s="34"/>
      <c r="CP462" s="34"/>
      <c r="CQ462" s="34"/>
      <c r="CR462" s="34"/>
      <c r="CS462" s="34"/>
      <c r="CT462" s="34"/>
      <c r="CU462" s="34"/>
      <c r="CV462" s="34"/>
      <c r="CW462" s="34"/>
      <c r="CX462" s="34"/>
      <c r="CY462" s="34"/>
      <c r="CZ462" s="34"/>
      <c r="DA462" s="34"/>
      <c r="DB462" s="34"/>
      <c r="DC462" s="34"/>
      <c r="DD462" s="34"/>
      <c r="DE462" s="34"/>
      <c r="DF462" s="34"/>
      <c r="DG462" s="34"/>
      <c r="DH462" s="34"/>
      <c r="DI462" s="34"/>
      <c r="DJ462" s="34"/>
      <c r="DK462" s="34"/>
      <c r="DL462" s="34"/>
      <c r="DM462" s="34"/>
      <c r="DN462" s="34"/>
      <c r="DO462" s="34"/>
      <c r="DP462" s="34"/>
      <c r="DQ462" s="34"/>
      <c r="DR462" s="34"/>
      <c r="DS462" s="34"/>
      <c r="DT462" s="34"/>
      <c r="DU462" s="34"/>
    </row>
    <row r="463" spans="1:125" s="32" customFormat="1" x14ac:dyDescent="0.25">
      <c r="A463" s="40"/>
      <c r="B463" s="40"/>
      <c r="C463" s="40"/>
      <c r="D463" s="40"/>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c r="BT463" s="34"/>
      <c r="BU463" s="34"/>
      <c r="BV463" s="34"/>
      <c r="BW463" s="34"/>
      <c r="BX463" s="34"/>
      <c r="BY463" s="34"/>
      <c r="BZ463" s="34"/>
      <c r="CA463" s="34"/>
      <c r="CB463" s="34"/>
      <c r="CC463" s="34"/>
      <c r="CD463" s="34"/>
      <c r="CE463" s="34"/>
      <c r="CF463" s="34"/>
      <c r="CG463" s="34"/>
      <c r="CH463" s="34"/>
      <c r="CI463" s="34"/>
      <c r="CJ463" s="34"/>
      <c r="CK463" s="34"/>
      <c r="CL463" s="34"/>
      <c r="CM463" s="34"/>
      <c r="CN463" s="34"/>
      <c r="CO463" s="34"/>
      <c r="CP463" s="34"/>
      <c r="CQ463" s="34"/>
      <c r="CR463" s="34"/>
      <c r="CS463" s="34"/>
      <c r="CT463" s="34"/>
      <c r="CU463" s="34"/>
      <c r="CV463" s="34"/>
      <c r="CW463" s="34"/>
      <c r="CX463" s="34"/>
      <c r="CY463" s="34"/>
      <c r="CZ463" s="34"/>
      <c r="DA463" s="34"/>
      <c r="DB463" s="34"/>
      <c r="DC463" s="34"/>
      <c r="DD463" s="34"/>
      <c r="DE463" s="34"/>
      <c r="DF463" s="34"/>
      <c r="DG463" s="34"/>
      <c r="DH463" s="34"/>
      <c r="DI463" s="34"/>
      <c r="DJ463" s="34"/>
      <c r="DK463" s="34"/>
      <c r="DL463" s="34"/>
      <c r="DM463" s="34"/>
      <c r="DN463" s="34"/>
      <c r="DO463" s="34"/>
      <c r="DP463" s="34"/>
      <c r="DQ463" s="34"/>
      <c r="DR463" s="34"/>
      <c r="DS463" s="34"/>
      <c r="DT463" s="34"/>
      <c r="DU463" s="34"/>
    </row>
    <row r="464" spans="1:125" s="32" customFormat="1" x14ac:dyDescent="0.25">
      <c r="A464" s="40"/>
      <c r="B464" s="40"/>
      <c r="C464" s="40"/>
      <c r="D464" s="40"/>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4"/>
      <c r="BI464" s="34"/>
      <c r="BJ464" s="34"/>
      <c r="BK464" s="34"/>
      <c r="BL464" s="34"/>
      <c r="BM464" s="34"/>
      <c r="BN464" s="34"/>
      <c r="BO464" s="34"/>
      <c r="BP464" s="34"/>
      <c r="BQ464" s="34"/>
      <c r="BR464" s="34"/>
      <c r="BS464" s="34"/>
      <c r="BT464" s="34"/>
      <c r="BU464" s="34"/>
      <c r="BV464" s="34"/>
      <c r="BW464" s="34"/>
      <c r="BX464" s="34"/>
      <c r="BY464" s="34"/>
      <c r="BZ464" s="34"/>
      <c r="CA464" s="34"/>
      <c r="CB464" s="34"/>
      <c r="CC464" s="34"/>
      <c r="CD464" s="34"/>
      <c r="CE464" s="34"/>
      <c r="CF464" s="34"/>
      <c r="CG464" s="34"/>
      <c r="CH464" s="34"/>
      <c r="CI464" s="34"/>
      <c r="CJ464" s="34"/>
      <c r="CK464" s="34"/>
      <c r="CL464" s="34"/>
      <c r="CM464" s="34"/>
      <c r="CN464" s="34"/>
      <c r="CO464" s="34"/>
      <c r="CP464" s="34"/>
      <c r="CQ464" s="34"/>
      <c r="CR464" s="34"/>
      <c r="CS464" s="34"/>
      <c r="CT464" s="34"/>
      <c r="CU464" s="34"/>
      <c r="CV464" s="34"/>
      <c r="CW464" s="34"/>
      <c r="CX464" s="34"/>
      <c r="CY464" s="34"/>
      <c r="CZ464" s="34"/>
      <c r="DA464" s="34"/>
      <c r="DB464" s="34"/>
      <c r="DC464" s="34"/>
      <c r="DD464" s="34"/>
      <c r="DE464" s="34"/>
      <c r="DF464" s="34"/>
      <c r="DG464" s="34"/>
      <c r="DH464" s="34"/>
      <c r="DI464" s="34"/>
      <c r="DJ464" s="34"/>
      <c r="DK464" s="34"/>
      <c r="DL464" s="34"/>
      <c r="DM464" s="34"/>
      <c r="DN464" s="34"/>
      <c r="DO464" s="34"/>
      <c r="DP464" s="34"/>
      <c r="DQ464" s="34"/>
      <c r="DR464" s="34"/>
      <c r="DS464" s="34"/>
      <c r="DT464" s="34"/>
      <c r="DU464" s="34"/>
    </row>
    <row r="465" spans="1:125" s="32" customFormat="1" x14ac:dyDescent="0.25">
      <c r="A465" s="40"/>
      <c r="B465" s="40"/>
      <c r="C465" s="40"/>
      <c r="D465" s="40"/>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c r="CT465" s="34"/>
      <c r="CU465" s="34"/>
      <c r="CV465" s="34"/>
      <c r="CW465" s="34"/>
      <c r="CX465" s="34"/>
      <c r="CY465" s="34"/>
      <c r="CZ465" s="34"/>
      <c r="DA465" s="34"/>
      <c r="DB465" s="34"/>
      <c r="DC465" s="34"/>
      <c r="DD465" s="34"/>
      <c r="DE465" s="34"/>
      <c r="DF465" s="34"/>
      <c r="DG465" s="34"/>
      <c r="DH465" s="34"/>
      <c r="DI465" s="34"/>
      <c r="DJ465" s="34"/>
      <c r="DK465" s="34"/>
      <c r="DL465" s="34"/>
      <c r="DM465" s="34"/>
      <c r="DN465" s="34"/>
      <c r="DO465" s="34"/>
      <c r="DP465" s="34"/>
      <c r="DQ465" s="34"/>
      <c r="DR465" s="34"/>
      <c r="DS465" s="34"/>
      <c r="DT465" s="34"/>
      <c r="DU465" s="34"/>
    </row>
    <row r="466" spans="1:125" s="32" customFormat="1" x14ac:dyDescent="0.25">
      <c r="A466" s="40"/>
      <c r="B466" s="40"/>
      <c r="C466" s="40"/>
      <c r="D466" s="40"/>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c r="CT466" s="34"/>
      <c r="CU466" s="34"/>
      <c r="CV466" s="34"/>
      <c r="CW466" s="34"/>
      <c r="CX466" s="34"/>
      <c r="CY466" s="34"/>
      <c r="CZ466" s="34"/>
      <c r="DA466" s="34"/>
      <c r="DB466" s="34"/>
      <c r="DC466" s="34"/>
      <c r="DD466" s="34"/>
      <c r="DE466" s="34"/>
      <c r="DF466" s="34"/>
      <c r="DG466" s="34"/>
      <c r="DH466" s="34"/>
      <c r="DI466" s="34"/>
      <c r="DJ466" s="34"/>
      <c r="DK466" s="34"/>
      <c r="DL466" s="34"/>
      <c r="DM466" s="34"/>
      <c r="DN466" s="34"/>
      <c r="DO466" s="34"/>
      <c r="DP466" s="34"/>
      <c r="DQ466" s="34"/>
      <c r="DR466" s="34"/>
      <c r="DS466" s="34"/>
      <c r="DT466" s="34"/>
      <c r="DU466" s="34"/>
    </row>
    <row r="467" spans="1:125" s="32" customFormat="1" x14ac:dyDescent="0.25">
      <c r="A467" s="40"/>
      <c r="B467" s="40"/>
      <c r="C467" s="40"/>
      <c r="D467" s="40"/>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G467" s="34"/>
      <c r="BH467" s="34"/>
      <c r="BI467" s="34"/>
      <c r="BJ467" s="34"/>
      <c r="BK467" s="34"/>
      <c r="BL467" s="34"/>
      <c r="BM467" s="34"/>
      <c r="BN467" s="34"/>
      <c r="BO467" s="34"/>
      <c r="BP467" s="34"/>
      <c r="BQ467" s="34"/>
      <c r="BR467" s="34"/>
      <c r="BS467" s="34"/>
      <c r="BT467" s="34"/>
      <c r="BU467" s="34"/>
      <c r="BV467" s="34"/>
      <c r="BW467" s="34"/>
      <c r="BX467" s="34"/>
      <c r="BY467" s="34"/>
      <c r="BZ467" s="34"/>
      <c r="CA467" s="34"/>
      <c r="CB467" s="34"/>
      <c r="CC467" s="34"/>
      <c r="CD467" s="34"/>
      <c r="CE467" s="34"/>
      <c r="CF467" s="34"/>
      <c r="CG467" s="34"/>
      <c r="CH467" s="34"/>
      <c r="CI467" s="34"/>
      <c r="CJ467" s="34"/>
      <c r="CK467" s="34"/>
      <c r="CL467" s="34"/>
      <c r="CM467" s="34"/>
      <c r="CN467" s="34"/>
      <c r="CO467" s="34"/>
      <c r="CP467" s="34"/>
      <c r="CQ467" s="34"/>
      <c r="CR467" s="34"/>
      <c r="CS467" s="34"/>
      <c r="CT467" s="34"/>
      <c r="CU467" s="34"/>
      <c r="CV467" s="34"/>
      <c r="CW467" s="34"/>
      <c r="CX467" s="34"/>
      <c r="CY467" s="34"/>
      <c r="CZ467" s="34"/>
      <c r="DA467" s="34"/>
      <c r="DB467" s="34"/>
      <c r="DC467" s="34"/>
      <c r="DD467" s="34"/>
      <c r="DE467" s="34"/>
      <c r="DF467" s="34"/>
      <c r="DG467" s="34"/>
      <c r="DH467" s="34"/>
      <c r="DI467" s="34"/>
      <c r="DJ467" s="34"/>
      <c r="DK467" s="34"/>
      <c r="DL467" s="34"/>
      <c r="DM467" s="34"/>
      <c r="DN467" s="34"/>
      <c r="DO467" s="34"/>
      <c r="DP467" s="34"/>
      <c r="DQ467" s="34"/>
      <c r="DR467" s="34"/>
      <c r="DS467" s="34"/>
      <c r="DT467" s="34"/>
      <c r="DU467" s="34"/>
    </row>
    <row r="468" spans="1:125" s="32" customFormat="1" x14ac:dyDescent="0.25">
      <c r="A468" s="40"/>
      <c r="B468" s="40"/>
      <c r="C468" s="40"/>
      <c r="D468" s="40"/>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c r="CT468" s="34"/>
      <c r="CU468" s="34"/>
      <c r="CV468" s="34"/>
      <c r="CW468" s="34"/>
      <c r="CX468" s="34"/>
      <c r="CY468" s="34"/>
      <c r="CZ468" s="34"/>
      <c r="DA468" s="34"/>
      <c r="DB468" s="34"/>
      <c r="DC468" s="34"/>
      <c r="DD468" s="34"/>
      <c r="DE468" s="34"/>
      <c r="DF468" s="34"/>
      <c r="DG468" s="34"/>
      <c r="DH468" s="34"/>
      <c r="DI468" s="34"/>
      <c r="DJ468" s="34"/>
      <c r="DK468" s="34"/>
      <c r="DL468" s="34"/>
      <c r="DM468" s="34"/>
      <c r="DN468" s="34"/>
      <c r="DO468" s="34"/>
      <c r="DP468" s="34"/>
      <c r="DQ468" s="34"/>
      <c r="DR468" s="34"/>
      <c r="DS468" s="34"/>
      <c r="DT468" s="34"/>
      <c r="DU468" s="34"/>
    </row>
    <row r="469" spans="1:125" s="32" customFormat="1" x14ac:dyDescent="0.25">
      <c r="A469" s="40"/>
      <c r="B469" s="40"/>
      <c r="C469" s="40"/>
      <c r="D469" s="40"/>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c r="CT469" s="34"/>
      <c r="CU469" s="34"/>
      <c r="CV469" s="34"/>
      <c r="CW469" s="34"/>
      <c r="CX469" s="34"/>
      <c r="CY469" s="34"/>
      <c r="CZ469" s="34"/>
      <c r="DA469" s="34"/>
      <c r="DB469" s="34"/>
      <c r="DC469" s="34"/>
      <c r="DD469" s="34"/>
      <c r="DE469" s="34"/>
      <c r="DF469" s="34"/>
      <c r="DG469" s="34"/>
      <c r="DH469" s="34"/>
      <c r="DI469" s="34"/>
      <c r="DJ469" s="34"/>
      <c r="DK469" s="34"/>
      <c r="DL469" s="34"/>
      <c r="DM469" s="34"/>
      <c r="DN469" s="34"/>
      <c r="DO469" s="34"/>
      <c r="DP469" s="34"/>
      <c r="DQ469" s="34"/>
      <c r="DR469" s="34"/>
      <c r="DS469" s="34"/>
      <c r="DT469" s="34"/>
      <c r="DU469" s="34"/>
    </row>
    <row r="470" spans="1:125" s="32" customFormat="1" x14ac:dyDescent="0.25">
      <c r="A470" s="40"/>
      <c r="B470" s="40"/>
      <c r="C470" s="40"/>
      <c r="D470" s="40"/>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c r="BT470" s="34"/>
      <c r="BU470" s="34"/>
      <c r="BV470" s="34"/>
      <c r="BW470" s="34"/>
      <c r="BX470" s="34"/>
      <c r="BY470" s="34"/>
      <c r="BZ470" s="34"/>
      <c r="CA470" s="34"/>
      <c r="CB470" s="34"/>
      <c r="CC470" s="34"/>
      <c r="CD470" s="34"/>
      <c r="CE470" s="34"/>
      <c r="CF470" s="34"/>
      <c r="CG470" s="34"/>
      <c r="CH470" s="34"/>
      <c r="CI470" s="34"/>
      <c r="CJ470" s="34"/>
      <c r="CK470" s="34"/>
      <c r="CL470" s="34"/>
      <c r="CM470" s="34"/>
      <c r="CN470" s="34"/>
      <c r="CO470" s="34"/>
      <c r="CP470" s="34"/>
      <c r="CQ470" s="34"/>
      <c r="CR470" s="34"/>
      <c r="CS470" s="34"/>
      <c r="CT470" s="34"/>
      <c r="CU470" s="34"/>
      <c r="CV470" s="34"/>
      <c r="CW470" s="34"/>
      <c r="CX470" s="34"/>
      <c r="CY470" s="34"/>
      <c r="CZ470" s="34"/>
      <c r="DA470" s="34"/>
      <c r="DB470" s="34"/>
      <c r="DC470" s="34"/>
      <c r="DD470" s="34"/>
      <c r="DE470" s="34"/>
      <c r="DF470" s="34"/>
      <c r="DG470" s="34"/>
      <c r="DH470" s="34"/>
      <c r="DI470" s="34"/>
      <c r="DJ470" s="34"/>
      <c r="DK470" s="34"/>
      <c r="DL470" s="34"/>
      <c r="DM470" s="34"/>
      <c r="DN470" s="34"/>
      <c r="DO470" s="34"/>
      <c r="DP470" s="34"/>
      <c r="DQ470" s="34"/>
      <c r="DR470" s="34"/>
      <c r="DS470" s="34"/>
      <c r="DT470" s="34"/>
      <c r="DU470" s="34"/>
    </row>
    <row r="471" spans="1:125" s="32" customFormat="1" x14ac:dyDescent="0.25">
      <c r="A471" s="40"/>
      <c r="B471" s="40"/>
      <c r="C471" s="40"/>
      <c r="D471" s="40"/>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c r="CT471" s="34"/>
      <c r="CU471" s="34"/>
      <c r="CV471" s="34"/>
      <c r="CW471" s="34"/>
      <c r="CX471" s="34"/>
      <c r="CY471" s="34"/>
      <c r="CZ471" s="34"/>
      <c r="DA471" s="34"/>
      <c r="DB471" s="34"/>
      <c r="DC471" s="34"/>
      <c r="DD471" s="34"/>
      <c r="DE471" s="34"/>
      <c r="DF471" s="34"/>
      <c r="DG471" s="34"/>
      <c r="DH471" s="34"/>
      <c r="DI471" s="34"/>
      <c r="DJ471" s="34"/>
      <c r="DK471" s="34"/>
      <c r="DL471" s="34"/>
      <c r="DM471" s="34"/>
      <c r="DN471" s="34"/>
      <c r="DO471" s="34"/>
      <c r="DP471" s="34"/>
      <c r="DQ471" s="34"/>
      <c r="DR471" s="34"/>
      <c r="DS471" s="34"/>
      <c r="DT471" s="34"/>
      <c r="DU471" s="34"/>
    </row>
    <row r="472" spans="1:125" s="32" customFormat="1" x14ac:dyDescent="0.25">
      <c r="A472" s="40"/>
      <c r="B472" s="40"/>
      <c r="C472" s="40"/>
      <c r="D472" s="40"/>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c r="CT472" s="34"/>
      <c r="CU472" s="34"/>
      <c r="CV472" s="34"/>
      <c r="CW472" s="34"/>
      <c r="CX472" s="34"/>
      <c r="CY472" s="34"/>
      <c r="CZ472" s="34"/>
      <c r="DA472" s="34"/>
      <c r="DB472" s="34"/>
      <c r="DC472" s="34"/>
      <c r="DD472" s="34"/>
      <c r="DE472" s="34"/>
      <c r="DF472" s="34"/>
      <c r="DG472" s="34"/>
      <c r="DH472" s="34"/>
      <c r="DI472" s="34"/>
      <c r="DJ472" s="34"/>
      <c r="DK472" s="34"/>
      <c r="DL472" s="34"/>
      <c r="DM472" s="34"/>
      <c r="DN472" s="34"/>
      <c r="DO472" s="34"/>
      <c r="DP472" s="34"/>
      <c r="DQ472" s="34"/>
      <c r="DR472" s="34"/>
      <c r="DS472" s="34"/>
      <c r="DT472" s="34"/>
      <c r="DU472" s="34"/>
    </row>
    <row r="473" spans="1:125" s="32" customFormat="1" x14ac:dyDescent="0.25">
      <c r="A473" s="40"/>
      <c r="B473" s="40"/>
      <c r="C473" s="40"/>
      <c r="D473" s="40"/>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c r="BT473" s="34"/>
      <c r="BU473" s="34"/>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c r="CT473" s="34"/>
      <c r="CU473" s="34"/>
      <c r="CV473" s="34"/>
      <c r="CW473" s="34"/>
      <c r="CX473" s="34"/>
      <c r="CY473" s="34"/>
      <c r="CZ473" s="34"/>
      <c r="DA473" s="34"/>
      <c r="DB473" s="34"/>
      <c r="DC473" s="34"/>
      <c r="DD473" s="34"/>
      <c r="DE473" s="34"/>
      <c r="DF473" s="34"/>
      <c r="DG473" s="34"/>
      <c r="DH473" s="34"/>
      <c r="DI473" s="34"/>
      <c r="DJ473" s="34"/>
      <c r="DK473" s="34"/>
      <c r="DL473" s="34"/>
      <c r="DM473" s="34"/>
      <c r="DN473" s="34"/>
      <c r="DO473" s="34"/>
      <c r="DP473" s="34"/>
      <c r="DQ473" s="34"/>
      <c r="DR473" s="34"/>
      <c r="DS473" s="34"/>
      <c r="DT473" s="34"/>
      <c r="DU473" s="34"/>
    </row>
    <row r="474" spans="1:125" s="32" customFormat="1" x14ac:dyDescent="0.25">
      <c r="A474" s="40"/>
      <c r="B474" s="40"/>
      <c r="C474" s="40"/>
      <c r="D474" s="40"/>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c r="CT474" s="34"/>
      <c r="CU474" s="34"/>
      <c r="CV474" s="34"/>
      <c r="CW474" s="34"/>
      <c r="CX474" s="34"/>
      <c r="CY474" s="34"/>
      <c r="CZ474" s="34"/>
      <c r="DA474" s="34"/>
      <c r="DB474" s="34"/>
      <c r="DC474" s="34"/>
      <c r="DD474" s="34"/>
      <c r="DE474" s="34"/>
      <c r="DF474" s="34"/>
      <c r="DG474" s="34"/>
      <c r="DH474" s="34"/>
      <c r="DI474" s="34"/>
      <c r="DJ474" s="34"/>
      <c r="DK474" s="34"/>
      <c r="DL474" s="34"/>
      <c r="DM474" s="34"/>
      <c r="DN474" s="34"/>
      <c r="DO474" s="34"/>
      <c r="DP474" s="34"/>
      <c r="DQ474" s="34"/>
      <c r="DR474" s="34"/>
      <c r="DS474" s="34"/>
      <c r="DT474" s="34"/>
      <c r="DU474" s="34"/>
    </row>
    <row r="475" spans="1:125" s="32" customFormat="1" x14ac:dyDescent="0.25">
      <c r="A475" s="40"/>
      <c r="B475" s="40"/>
      <c r="C475" s="40"/>
      <c r="D475" s="40"/>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4"/>
      <c r="BI475" s="34"/>
      <c r="BJ475" s="34"/>
      <c r="BK475" s="34"/>
      <c r="BL475" s="34"/>
      <c r="BM475" s="34"/>
      <c r="BN475" s="34"/>
      <c r="BO475" s="34"/>
      <c r="BP475" s="34"/>
      <c r="BQ475" s="34"/>
      <c r="BR475" s="34"/>
      <c r="BS475" s="34"/>
      <c r="BT475" s="34"/>
      <c r="BU475" s="34"/>
      <c r="BV475" s="34"/>
      <c r="BW475" s="34"/>
      <c r="BX475" s="34"/>
      <c r="BY475" s="34"/>
      <c r="BZ475" s="34"/>
      <c r="CA475" s="34"/>
      <c r="CB475" s="34"/>
      <c r="CC475" s="34"/>
      <c r="CD475" s="34"/>
      <c r="CE475" s="34"/>
      <c r="CF475" s="34"/>
      <c r="CG475" s="34"/>
      <c r="CH475" s="34"/>
      <c r="CI475" s="34"/>
      <c r="CJ475" s="34"/>
      <c r="CK475" s="34"/>
      <c r="CL475" s="34"/>
      <c r="CM475" s="34"/>
      <c r="CN475" s="34"/>
      <c r="CO475" s="34"/>
      <c r="CP475" s="34"/>
      <c r="CQ475" s="34"/>
      <c r="CR475" s="34"/>
      <c r="CS475" s="34"/>
      <c r="CT475" s="34"/>
      <c r="CU475" s="34"/>
      <c r="CV475" s="34"/>
      <c r="CW475" s="34"/>
      <c r="CX475" s="34"/>
      <c r="CY475" s="34"/>
      <c r="CZ475" s="34"/>
      <c r="DA475" s="34"/>
      <c r="DB475" s="34"/>
      <c r="DC475" s="34"/>
      <c r="DD475" s="34"/>
      <c r="DE475" s="34"/>
      <c r="DF475" s="34"/>
      <c r="DG475" s="34"/>
      <c r="DH475" s="34"/>
      <c r="DI475" s="34"/>
      <c r="DJ475" s="34"/>
      <c r="DK475" s="34"/>
      <c r="DL475" s="34"/>
      <c r="DM475" s="34"/>
      <c r="DN475" s="34"/>
      <c r="DO475" s="34"/>
      <c r="DP475" s="34"/>
      <c r="DQ475" s="34"/>
      <c r="DR475" s="34"/>
      <c r="DS475" s="34"/>
      <c r="DT475" s="34"/>
      <c r="DU475" s="34"/>
    </row>
    <row r="476" spans="1:125" s="32" customFormat="1" x14ac:dyDescent="0.25">
      <c r="A476" s="40"/>
      <c r="B476" s="40"/>
      <c r="C476" s="40"/>
      <c r="D476" s="40"/>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c r="CT476" s="34"/>
      <c r="CU476" s="34"/>
      <c r="CV476" s="34"/>
      <c r="CW476" s="34"/>
      <c r="CX476" s="34"/>
      <c r="CY476" s="34"/>
      <c r="CZ476" s="34"/>
      <c r="DA476" s="34"/>
      <c r="DB476" s="34"/>
      <c r="DC476" s="34"/>
      <c r="DD476" s="34"/>
      <c r="DE476" s="34"/>
      <c r="DF476" s="34"/>
      <c r="DG476" s="34"/>
      <c r="DH476" s="34"/>
      <c r="DI476" s="34"/>
      <c r="DJ476" s="34"/>
      <c r="DK476" s="34"/>
      <c r="DL476" s="34"/>
      <c r="DM476" s="34"/>
      <c r="DN476" s="34"/>
      <c r="DO476" s="34"/>
      <c r="DP476" s="34"/>
      <c r="DQ476" s="34"/>
      <c r="DR476" s="34"/>
      <c r="DS476" s="34"/>
      <c r="DT476" s="34"/>
      <c r="DU476" s="34"/>
    </row>
    <row r="477" spans="1:125" s="32" customFormat="1" x14ac:dyDescent="0.25">
      <c r="A477" s="40"/>
      <c r="B477" s="40"/>
      <c r="C477" s="40"/>
      <c r="D477" s="40"/>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c r="CT477" s="34"/>
      <c r="CU477" s="34"/>
      <c r="CV477" s="34"/>
      <c r="CW477" s="34"/>
      <c r="CX477" s="34"/>
      <c r="CY477" s="34"/>
      <c r="CZ477" s="34"/>
      <c r="DA477" s="34"/>
      <c r="DB477" s="34"/>
      <c r="DC477" s="34"/>
      <c r="DD477" s="34"/>
      <c r="DE477" s="34"/>
      <c r="DF477" s="34"/>
      <c r="DG477" s="34"/>
      <c r="DH477" s="34"/>
      <c r="DI477" s="34"/>
      <c r="DJ477" s="34"/>
      <c r="DK477" s="34"/>
      <c r="DL477" s="34"/>
      <c r="DM477" s="34"/>
      <c r="DN477" s="34"/>
      <c r="DO477" s="34"/>
      <c r="DP477" s="34"/>
      <c r="DQ477" s="34"/>
      <c r="DR477" s="34"/>
      <c r="DS477" s="34"/>
      <c r="DT477" s="34"/>
      <c r="DU477" s="34"/>
    </row>
    <row r="478" spans="1:125" s="32" customFormat="1" x14ac:dyDescent="0.25">
      <c r="A478" s="40"/>
      <c r="B478" s="40"/>
      <c r="C478" s="40"/>
      <c r="D478" s="40"/>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4"/>
      <c r="BI478" s="34"/>
      <c r="BJ478" s="34"/>
      <c r="BK478" s="34"/>
      <c r="BL478" s="34"/>
      <c r="BM478" s="34"/>
      <c r="BN478" s="34"/>
      <c r="BO478" s="34"/>
      <c r="BP478" s="34"/>
      <c r="BQ478" s="34"/>
      <c r="BR478" s="34"/>
      <c r="BS478" s="34"/>
      <c r="BT478" s="34"/>
      <c r="BU478" s="34"/>
      <c r="BV478" s="34"/>
      <c r="BW478" s="34"/>
      <c r="BX478" s="34"/>
      <c r="BY478" s="34"/>
      <c r="BZ478" s="34"/>
      <c r="CA478" s="34"/>
      <c r="CB478" s="34"/>
      <c r="CC478" s="34"/>
      <c r="CD478" s="34"/>
      <c r="CE478" s="34"/>
      <c r="CF478" s="34"/>
      <c r="CG478" s="34"/>
      <c r="CH478" s="34"/>
      <c r="CI478" s="34"/>
      <c r="CJ478" s="34"/>
      <c r="CK478" s="34"/>
      <c r="CL478" s="34"/>
      <c r="CM478" s="34"/>
      <c r="CN478" s="34"/>
      <c r="CO478" s="34"/>
      <c r="CP478" s="34"/>
      <c r="CQ478" s="34"/>
      <c r="CR478" s="34"/>
      <c r="CS478" s="34"/>
      <c r="CT478" s="34"/>
      <c r="CU478" s="34"/>
      <c r="CV478" s="34"/>
      <c r="CW478" s="34"/>
      <c r="CX478" s="34"/>
      <c r="CY478" s="34"/>
      <c r="CZ478" s="34"/>
      <c r="DA478" s="34"/>
      <c r="DB478" s="34"/>
      <c r="DC478" s="34"/>
      <c r="DD478" s="34"/>
      <c r="DE478" s="34"/>
      <c r="DF478" s="34"/>
      <c r="DG478" s="34"/>
      <c r="DH478" s="34"/>
      <c r="DI478" s="34"/>
      <c r="DJ478" s="34"/>
      <c r="DK478" s="34"/>
      <c r="DL478" s="34"/>
      <c r="DM478" s="34"/>
      <c r="DN478" s="34"/>
      <c r="DO478" s="34"/>
      <c r="DP478" s="34"/>
      <c r="DQ478" s="34"/>
      <c r="DR478" s="34"/>
      <c r="DS478" s="34"/>
      <c r="DT478" s="34"/>
      <c r="DU478" s="34"/>
    </row>
    <row r="479" spans="1:125" s="32" customFormat="1" x14ac:dyDescent="0.25">
      <c r="A479" s="40"/>
      <c r="B479" s="40"/>
      <c r="C479" s="40"/>
      <c r="D479" s="40"/>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c r="CT479" s="34"/>
      <c r="CU479" s="34"/>
      <c r="CV479" s="34"/>
      <c r="CW479" s="34"/>
      <c r="CX479" s="34"/>
      <c r="CY479" s="34"/>
      <c r="CZ479" s="34"/>
      <c r="DA479" s="34"/>
      <c r="DB479" s="34"/>
      <c r="DC479" s="34"/>
      <c r="DD479" s="34"/>
      <c r="DE479" s="34"/>
      <c r="DF479" s="34"/>
      <c r="DG479" s="34"/>
      <c r="DH479" s="34"/>
      <c r="DI479" s="34"/>
      <c r="DJ479" s="34"/>
      <c r="DK479" s="34"/>
      <c r="DL479" s="34"/>
      <c r="DM479" s="34"/>
      <c r="DN479" s="34"/>
      <c r="DO479" s="34"/>
      <c r="DP479" s="34"/>
      <c r="DQ479" s="34"/>
      <c r="DR479" s="34"/>
      <c r="DS479" s="34"/>
      <c r="DT479" s="34"/>
      <c r="DU479" s="34"/>
    </row>
    <row r="480" spans="1:125" s="32" customFormat="1" x14ac:dyDescent="0.25">
      <c r="A480" s="40"/>
      <c r="B480" s="40"/>
      <c r="C480" s="40"/>
      <c r="D480" s="40"/>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4"/>
      <c r="BI480" s="34"/>
      <c r="BJ480" s="34"/>
      <c r="BK480" s="34"/>
      <c r="BL480" s="34"/>
      <c r="BM480" s="34"/>
      <c r="BN480" s="34"/>
      <c r="BO480" s="34"/>
      <c r="BP480" s="34"/>
      <c r="BQ480" s="34"/>
      <c r="BR480" s="34"/>
      <c r="BS480" s="34"/>
      <c r="BT480" s="34"/>
      <c r="BU480" s="34"/>
      <c r="BV480" s="34"/>
      <c r="BW480" s="34"/>
      <c r="BX480" s="34"/>
      <c r="BY480" s="34"/>
      <c r="BZ480" s="34"/>
      <c r="CA480" s="34"/>
      <c r="CB480" s="34"/>
      <c r="CC480" s="34"/>
      <c r="CD480" s="34"/>
      <c r="CE480" s="34"/>
      <c r="CF480" s="34"/>
      <c r="CG480" s="34"/>
      <c r="CH480" s="34"/>
      <c r="CI480" s="34"/>
      <c r="CJ480" s="34"/>
      <c r="CK480" s="34"/>
      <c r="CL480" s="34"/>
      <c r="CM480" s="34"/>
      <c r="CN480" s="34"/>
      <c r="CO480" s="34"/>
      <c r="CP480" s="34"/>
      <c r="CQ480" s="34"/>
      <c r="CR480" s="34"/>
      <c r="CS480" s="34"/>
      <c r="CT480" s="34"/>
      <c r="CU480" s="34"/>
      <c r="CV480" s="34"/>
      <c r="CW480" s="34"/>
      <c r="CX480" s="34"/>
      <c r="CY480" s="34"/>
      <c r="CZ480" s="34"/>
      <c r="DA480" s="34"/>
      <c r="DB480" s="34"/>
      <c r="DC480" s="34"/>
      <c r="DD480" s="34"/>
      <c r="DE480" s="34"/>
      <c r="DF480" s="34"/>
      <c r="DG480" s="34"/>
      <c r="DH480" s="34"/>
      <c r="DI480" s="34"/>
      <c r="DJ480" s="34"/>
      <c r="DK480" s="34"/>
      <c r="DL480" s="34"/>
      <c r="DM480" s="34"/>
      <c r="DN480" s="34"/>
      <c r="DO480" s="34"/>
      <c r="DP480" s="34"/>
      <c r="DQ480" s="34"/>
      <c r="DR480" s="34"/>
      <c r="DS480" s="34"/>
      <c r="DT480" s="34"/>
      <c r="DU480" s="34"/>
    </row>
    <row r="481" spans="1:125" s="32" customFormat="1" x14ac:dyDescent="0.25">
      <c r="A481" s="40"/>
      <c r="B481" s="40"/>
      <c r="C481" s="40"/>
      <c r="D481" s="40"/>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c r="CT481" s="34"/>
      <c r="CU481" s="34"/>
      <c r="CV481" s="34"/>
      <c r="CW481" s="34"/>
      <c r="CX481" s="34"/>
      <c r="CY481" s="34"/>
      <c r="CZ481" s="34"/>
      <c r="DA481" s="34"/>
      <c r="DB481" s="34"/>
      <c r="DC481" s="34"/>
      <c r="DD481" s="34"/>
      <c r="DE481" s="34"/>
      <c r="DF481" s="34"/>
      <c r="DG481" s="34"/>
      <c r="DH481" s="34"/>
      <c r="DI481" s="34"/>
      <c r="DJ481" s="34"/>
      <c r="DK481" s="34"/>
      <c r="DL481" s="34"/>
      <c r="DM481" s="34"/>
      <c r="DN481" s="34"/>
      <c r="DO481" s="34"/>
      <c r="DP481" s="34"/>
      <c r="DQ481" s="34"/>
      <c r="DR481" s="34"/>
      <c r="DS481" s="34"/>
      <c r="DT481" s="34"/>
      <c r="DU481" s="34"/>
    </row>
    <row r="482" spans="1:125" s="32" customFormat="1" x14ac:dyDescent="0.25">
      <c r="A482" s="40"/>
      <c r="B482" s="40"/>
      <c r="C482" s="40"/>
      <c r="D482" s="40"/>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c r="CT482" s="34"/>
      <c r="CU482" s="34"/>
      <c r="CV482" s="34"/>
      <c r="CW482" s="34"/>
      <c r="CX482" s="34"/>
      <c r="CY482" s="34"/>
      <c r="CZ482" s="34"/>
      <c r="DA482" s="34"/>
      <c r="DB482" s="34"/>
      <c r="DC482" s="34"/>
      <c r="DD482" s="34"/>
      <c r="DE482" s="34"/>
      <c r="DF482" s="34"/>
      <c r="DG482" s="34"/>
      <c r="DH482" s="34"/>
      <c r="DI482" s="34"/>
      <c r="DJ482" s="34"/>
      <c r="DK482" s="34"/>
      <c r="DL482" s="34"/>
      <c r="DM482" s="34"/>
      <c r="DN482" s="34"/>
      <c r="DO482" s="34"/>
      <c r="DP482" s="34"/>
      <c r="DQ482" s="34"/>
      <c r="DR482" s="34"/>
      <c r="DS482" s="34"/>
      <c r="DT482" s="34"/>
      <c r="DU482" s="34"/>
    </row>
    <row r="483" spans="1:125" s="32" customFormat="1" x14ac:dyDescent="0.25">
      <c r="A483" s="40"/>
      <c r="B483" s="40"/>
      <c r="C483" s="40"/>
      <c r="D483" s="40"/>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c r="CT483" s="34"/>
      <c r="CU483" s="34"/>
      <c r="CV483" s="34"/>
      <c r="CW483" s="34"/>
      <c r="CX483" s="34"/>
      <c r="CY483" s="34"/>
      <c r="CZ483" s="34"/>
      <c r="DA483" s="34"/>
      <c r="DB483" s="34"/>
      <c r="DC483" s="34"/>
      <c r="DD483" s="34"/>
      <c r="DE483" s="34"/>
      <c r="DF483" s="34"/>
      <c r="DG483" s="34"/>
      <c r="DH483" s="34"/>
      <c r="DI483" s="34"/>
      <c r="DJ483" s="34"/>
      <c r="DK483" s="34"/>
      <c r="DL483" s="34"/>
      <c r="DM483" s="34"/>
      <c r="DN483" s="34"/>
      <c r="DO483" s="34"/>
      <c r="DP483" s="34"/>
      <c r="DQ483" s="34"/>
      <c r="DR483" s="34"/>
      <c r="DS483" s="34"/>
      <c r="DT483" s="34"/>
      <c r="DU483" s="34"/>
    </row>
    <row r="484" spans="1:125" s="32" customFormat="1" x14ac:dyDescent="0.25">
      <c r="A484" s="40"/>
      <c r="B484" s="40"/>
      <c r="C484" s="40"/>
      <c r="D484" s="40"/>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c r="CT484" s="34"/>
      <c r="CU484" s="34"/>
      <c r="CV484" s="34"/>
      <c r="CW484" s="34"/>
      <c r="CX484" s="34"/>
      <c r="CY484" s="34"/>
      <c r="CZ484" s="34"/>
      <c r="DA484" s="34"/>
      <c r="DB484" s="34"/>
      <c r="DC484" s="34"/>
      <c r="DD484" s="34"/>
      <c r="DE484" s="34"/>
      <c r="DF484" s="34"/>
      <c r="DG484" s="34"/>
      <c r="DH484" s="34"/>
      <c r="DI484" s="34"/>
      <c r="DJ484" s="34"/>
      <c r="DK484" s="34"/>
      <c r="DL484" s="34"/>
      <c r="DM484" s="34"/>
      <c r="DN484" s="34"/>
      <c r="DO484" s="34"/>
      <c r="DP484" s="34"/>
      <c r="DQ484" s="34"/>
      <c r="DR484" s="34"/>
      <c r="DS484" s="34"/>
      <c r="DT484" s="34"/>
      <c r="DU484" s="34"/>
    </row>
    <row r="485" spans="1:125" s="32" customFormat="1" x14ac:dyDescent="0.25">
      <c r="A485" s="40"/>
      <c r="B485" s="40"/>
      <c r="C485" s="40"/>
      <c r="D485" s="40"/>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c r="BM485" s="34"/>
      <c r="BN485" s="34"/>
      <c r="BO485" s="34"/>
      <c r="BP485" s="34"/>
      <c r="BQ485" s="34"/>
      <c r="BR485" s="34"/>
      <c r="BS485" s="34"/>
      <c r="BT485" s="34"/>
      <c r="BU485" s="34"/>
      <c r="BV485" s="34"/>
      <c r="BW485" s="34"/>
      <c r="BX485" s="34"/>
      <c r="BY485" s="34"/>
      <c r="BZ485" s="34"/>
      <c r="CA485" s="34"/>
      <c r="CB485" s="34"/>
      <c r="CC485" s="34"/>
      <c r="CD485" s="34"/>
      <c r="CE485" s="34"/>
      <c r="CF485" s="34"/>
      <c r="CG485" s="34"/>
      <c r="CH485" s="34"/>
      <c r="CI485" s="34"/>
      <c r="CJ485" s="34"/>
      <c r="CK485" s="34"/>
      <c r="CL485" s="34"/>
      <c r="CM485" s="34"/>
      <c r="CN485" s="34"/>
      <c r="CO485" s="34"/>
      <c r="CP485" s="34"/>
      <c r="CQ485" s="34"/>
      <c r="CR485" s="34"/>
      <c r="CS485" s="34"/>
      <c r="CT485" s="34"/>
      <c r="CU485" s="34"/>
      <c r="CV485" s="34"/>
      <c r="CW485" s="34"/>
      <c r="CX485" s="34"/>
      <c r="CY485" s="34"/>
      <c r="CZ485" s="34"/>
      <c r="DA485" s="34"/>
      <c r="DB485" s="34"/>
      <c r="DC485" s="34"/>
      <c r="DD485" s="34"/>
      <c r="DE485" s="34"/>
      <c r="DF485" s="34"/>
      <c r="DG485" s="34"/>
      <c r="DH485" s="34"/>
      <c r="DI485" s="34"/>
      <c r="DJ485" s="34"/>
      <c r="DK485" s="34"/>
      <c r="DL485" s="34"/>
      <c r="DM485" s="34"/>
      <c r="DN485" s="34"/>
      <c r="DO485" s="34"/>
      <c r="DP485" s="34"/>
      <c r="DQ485" s="34"/>
      <c r="DR485" s="34"/>
      <c r="DS485" s="34"/>
      <c r="DT485" s="34"/>
      <c r="DU485" s="34"/>
    </row>
    <row r="486" spans="1:125" s="32" customFormat="1" x14ac:dyDescent="0.25">
      <c r="A486" s="40"/>
      <c r="B486" s="40"/>
      <c r="C486" s="40"/>
      <c r="D486" s="40"/>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row>
    <row r="487" spans="1:125" s="32" customFormat="1" x14ac:dyDescent="0.25">
      <c r="A487" s="40"/>
      <c r="B487" s="40"/>
      <c r="C487" s="40"/>
      <c r="D487" s="40"/>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4"/>
      <c r="BI487" s="34"/>
      <c r="BJ487" s="34"/>
      <c r="BK487" s="34"/>
      <c r="BL487" s="34"/>
      <c r="BM487" s="34"/>
      <c r="BN487" s="34"/>
      <c r="BO487" s="34"/>
      <c r="BP487" s="34"/>
      <c r="BQ487" s="34"/>
      <c r="BR487" s="34"/>
      <c r="BS487" s="34"/>
      <c r="BT487" s="34"/>
      <c r="BU487" s="34"/>
      <c r="BV487" s="34"/>
      <c r="BW487" s="34"/>
      <c r="BX487" s="34"/>
      <c r="BY487" s="34"/>
      <c r="BZ487" s="34"/>
      <c r="CA487" s="34"/>
      <c r="CB487" s="34"/>
      <c r="CC487" s="34"/>
      <c r="CD487" s="34"/>
      <c r="CE487" s="34"/>
      <c r="CF487" s="34"/>
      <c r="CG487" s="34"/>
      <c r="CH487" s="34"/>
      <c r="CI487" s="34"/>
      <c r="CJ487" s="34"/>
      <c r="CK487" s="34"/>
      <c r="CL487" s="34"/>
      <c r="CM487" s="34"/>
      <c r="CN487" s="34"/>
      <c r="CO487" s="34"/>
      <c r="CP487" s="34"/>
      <c r="CQ487" s="34"/>
      <c r="CR487" s="34"/>
      <c r="CS487" s="34"/>
      <c r="CT487" s="34"/>
      <c r="CU487" s="34"/>
      <c r="CV487" s="34"/>
      <c r="CW487" s="34"/>
      <c r="CX487" s="34"/>
      <c r="CY487" s="34"/>
      <c r="CZ487" s="34"/>
      <c r="DA487" s="34"/>
      <c r="DB487" s="34"/>
      <c r="DC487" s="34"/>
      <c r="DD487" s="34"/>
      <c r="DE487" s="34"/>
      <c r="DF487" s="34"/>
      <c r="DG487" s="34"/>
      <c r="DH487" s="34"/>
      <c r="DI487" s="34"/>
      <c r="DJ487" s="34"/>
      <c r="DK487" s="34"/>
      <c r="DL487" s="34"/>
      <c r="DM487" s="34"/>
      <c r="DN487" s="34"/>
      <c r="DO487" s="34"/>
      <c r="DP487" s="34"/>
      <c r="DQ487" s="34"/>
      <c r="DR487" s="34"/>
      <c r="DS487" s="34"/>
      <c r="DT487" s="34"/>
      <c r="DU487" s="34"/>
    </row>
    <row r="488" spans="1:125" s="32" customFormat="1" x14ac:dyDescent="0.25">
      <c r="A488" s="40"/>
      <c r="B488" s="40"/>
      <c r="C488" s="40"/>
      <c r="D488" s="40"/>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c r="CT488" s="34"/>
      <c r="CU488" s="34"/>
      <c r="CV488" s="34"/>
      <c r="CW488" s="34"/>
      <c r="CX488" s="34"/>
      <c r="CY488" s="34"/>
      <c r="CZ488" s="34"/>
      <c r="DA488" s="34"/>
      <c r="DB488" s="34"/>
      <c r="DC488" s="34"/>
      <c r="DD488" s="34"/>
      <c r="DE488" s="34"/>
      <c r="DF488" s="34"/>
      <c r="DG488" s="34"/>
      <c r="DH488" s="34"/>
      <c r="DI488" s="34"/>
      <c r="DJ488" s="34"/>
      <c r="DK488" s="34"/>
      <c r="DL488" s="34"/>
      <c r="DM488" s="34"/>
      <c r="DN488" s="34"/>
      <c r="DO488" s="34"/>
      <c r="DP488" s="34"/>
      <c r="DQ488" s="34"/>
      <c r="DR488" s="34"/>
      <c r="DS488" s="34"/>
      <c r="DT488" s="34"/>
      <c r="DU488" s="34"/>
    </row>
    <row r="489" spans="1:125" s="32" customFormat="1" x14ac:dyDescent="0.25">
      <c r="A489" s="40"/>
      <c r="B489" s="40"/>
      <c r="C489" s="40"/>
      <c r="D489" s="40"/>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4"/>
      <c r="BI489" s="34"/>
      <c r="BJ489" s="34"/>
      <c r="BK489" s="34"/>
      <c r="BL489" s="34"/>
      <c r="BM489" s="34"/>
      <c r="BN489" s="34"/>
      <c r="BO489" s="34"/>
      <c r="BP489" s="34"/>
      <c r="BQ489" s="34"/>
      <c r="BR489" s="34"/>
      <c r="BS489" s="34"/>
      <c r="BT489" s="34"/>
      <c r="BU489" s="34"/>
      <c r="BV489" s="34"/>
      <c r="BW489" s="34"/>
      <c r="BX489" s="34"/>
      <c r="BY489" s="34"/>
      <c r="BZ489" s="34"/>
      <c r="CA489" s="34"/>
      <c r="CB489" s="34"/>
      <c r="CC489" s="34"/>
      <c r="CD489" s="34"/>
      <c r="CE489" s="34"/>
      <c r="CF489" s="34"/>
      <c r="CG489" s="34"/>
      <c r="CH489" s="34"/>
      <c r="CI489" s="34"/>
      <c r="CJ489" s="34"/>
      <c r="CK489" s="34"/>
      <c r="CL489" s="34"/>
      <c r="CM489" s="34"/>
      <c r="CN489" s="34"/>
      <c r="CO489" s="34"/>
      <c r="CP489" s="34"/>
      <c r="CQ489" s="34"/>
      <c r="CR489" s="34"/>
      <c r="CS489" s="34"/>
      <c r="CT489" s="34"/>
      <c r="CU489" s="34"/>
      <c r="CV489" s="34"/>
      <c r="CW489" s="34"/>
      <c r="CX489" s="34"/>
      <c r="CY489" s="34"/>
      <c r="CZ489" s="34"/>
      <c r="DA489" s="34"/>
      <c r="DB489" s="34"/>
      <c r="DC489" s="34"/>
      <c r="DD489" s="34"/>
      <c r="DE489" s="34"/>
      <c r="DF489" s="34"/>
      <c r="DG489" s="34"/>
      <c r="DH489" s="34"/>
      <c r="DI489" s="34"/>
      <c r="DJ489" s="34"/>
      <c r="DK489" s="34"/>
      <c r="DL489" s="34"/>
      <c r="DM489" s="34"/>
      <c r="DN489" s="34"/>
      <c r="DO489" s="34"/>
      <c r="DP489" s="34"/>
      <c r="DQ489" s="34"/>
      <c r="DR489" s="34"/>
      <c r="DS489" s="34"/>
      <c r="DT489" s="34"/>
      <c r="DU489" s="34"/>
    </row>
    <row r="490" spans="1:125" s="32" customFormat="1" x14ac:dyDescent="0.25">
      <c r="A490" s="40"/>
      <c r="B490" s="40"/>
      <c r="C490" s="40"/>
      <c r="D490" s="40"/>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4"/>
      <c r="BI490" s="34"/>
      <c r="BJ490" s="34"/>
      <c r="BK490" s="34"/>
      <c r="BL490" s="34"/>
      <c r="BM490" s="34"/>
      <c r="BN490" s="34"/>
      <c r="BO490" s="34"/>
      <c r="BP490" s="34"/>
      <c r="BQ490" s="34"/>
      <c r="BR490" s="34"/>
      <c r="BS490" s="34"/>
      <c r="BT490" s="34"/>
      <c r="BU490" s="34"/>
      <c r="BV490" s="34"/>
      <c r="BW490" s="34"/>
      <c r="BX490" s="34"/>
      <c r="BY490" s="34"/>
      <c r="BZ490" s="34"/>
      <c r="CA490" s="34"/>
      <c r="CB490" s="34"/>
      <c r="CC490" s="34"/>
      <c r="CD490" s="34"/>
      <c r="CE490" s="34"/>
      <c r="CF490" s="34"/>
      <c r="CG490" s="34"/>
      <c r="CH490" s="34"/>
      <c r="CI490" s="34"/>
      <c r="CJ490" s="34"/>
      <c r="CK490" s="34"/>
      <c r="CL490" s="34"/>
      <c r="CM490" s="34"/>
      <c r="CN490" s="34"/>
      <c r="CO490" s="34"/>
      <c r="CP490" s="34"/>
      <c r="CQ490" s="34"/>
      <c r="CR490" s="34"/>
      <c r="CS490" s="34"/>
      <c r="CT490" s="34"/>
      <c r="CU490" s="34"/>
      <c r="CV490" s="34"/>
      <c r="CW490" s="34"/>
      <c r="CX490" s="34"/>
      <c r="CY490" s="34"/>
      <c r="CZ490" s="34"/>
      <c r="DA490" s="34"/>
      <c r="DB490" s="34"/>
      <c r="DC490" s="34"/>
      <c r="DD490" s="34"/>
      <c r="DE490" s="34"/>
      <c r="DF490" s="34"/>
      <c r="DG490" s="34"/>
      <c r="DH490" s="34"/>
      <c r="DI490" s="34"/>
      <c r="DJ490" s="34"/>
      <c r="DK490" s="34"/>
      <c r="DL490" s="34"/>
      <c r="DM490" s="34"/>
      <c r="DN490" s="34"/>
      <c r="DO490" s="34"/>
      <c r="DP490" s="34"/>
      <c r="DQ490" s="34"/>
      <c r="DR490" s="34"/>
      <c r="DS490" s="34"/>
      <c r="DT490" s="34"/>
      <c r="DU490" s="34"/>
    </row>
    <row r="491" spans="1:125" s="32" customFormat="1" x14ac:dyDescent="0.25">
      <c r="A491" s="40"/>
      <c r="B491" s="40"/>
      <c r="C491" s="40"/>
      <c r="D491" s="40"/>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c r="DA491" s="34"/>
      <c r="DB491" s="34"/>
      <c r="DC491" s="34"/>
      <c r="DD491" s="34"/>
      <c r="DE491" s="34"/>
      <c r="DF491" s="34"/>
      <c r="DG491" s="34"/>
      <c r="DH491" s="34"/>
      <c r="DI491" s="34"/>
      <c r="DJ491" s="34"/>
      <c r="DK491" s="34"/>
      <c r="DL491" s="34"/>
      <c r="DM491" s="34"/>
      <c r="DN491" s="34"/>
      <c r="DO491" s="34"/>
      <c r="DP491" s="34"/>
      <c r="DQ491" s="34"/>
      <c r="DR491" s="34"/>
      <c r="DS491" s="34"/>
      <c r="DT491" s="34"/>
      <c r="DU491" s="34"/>
    </row>
    <row r="492" spans="1:125" s="32" customFormat="1" x14ac:dyDescent="0.25">
      <c r="A492" s="40"/>
      <c r="B492" s="40"/>
      <c r="C492" s="40"/>
      <c r="D492" s="40"/>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4"/>
      <c r="BI492" s="34"/>
      <c r="BJ492" s="34"/>
      <c r="BK492" s="34"/>
      <c r="BL492" s="34"/>
      <c r="BM492" s="34"/>
      <c r="BN492" s="34"/>
      <c r="BO492" s="34"/>
      <c r="BP492" s="34"/>
      <c r="BQ492" s="34"/>
      <c r="BR492" s="34"/>
      <c r="BS492" s="34"/>
      <c r="BT492" s="34"/>
      <c r="BU492" s="34"/>
      <c r="BV492" s="34"/>
      <c r="BW492" s="34"/>
      <c r="BX492" s="34"/>
      <c r="BY492" s="34"/>
      <c r="BZ492" s="34"/>
      <c r="CA492" s="34"/>
      <c r="CB492" s="34"/>
      <c r="CC492" s="34"/>
      <c r="CD492" s="34"/>
      <c r="CE492" s="34"/>
      <c r="CF492" s="34"/>
      <c r="CG492" s="34"/>
      <c r="CH492" s="34"/>
      <c r="CI492" s="34"/>
      <c r="CJ492" s="34"/>
      <c r="CK492" s="34"/>
      <c r="CL492" s="34"/>
      <c r="CM492" s="34"/>
      <c r="CN492" s="34"/>
      <c r="CO492" s="34"/>
      <c r="CP492" s="34"/>
      <c r="CQ492" s="34"/>
      <c r="CR492" s="34"/>
      <c r="CS492" s="34"/>
      <c r="CT492" s="34"/>
      <c r="CU492" s="34"/>
      <c r="CV492" s="34"/>
      <c r="CW492" s="34"/>
      <c r="CX492" s="34"/>
      <c r="CY492" s="34"/>
      <c r="CZ492" s="34"/>
      <c r="DA492" s="34"/>
      <c r="DB492" s="34"/>
      <c r="DC492" s="34"/>
      <c r="DD492" s="34"/>
      <c r="DE492" s="34"/>
      <c r="DF492" s="34"/>
      <c r="DG492" s="34"/>
      <c r="DH492" s="34"/>
      <c r="DI492" s="34"/>
      <c r="DJ492" s="34"/>
      <c r="DK492" s="34"/>
      <c r="DL492" s="34"/>
      <c r="DM492" s="34"/>
      <c r="DN492" s="34"/>
      <c r="DO492" s="34"/>
      <c r="DP492" s="34"/>
      <c r="DQ492" s="34"/>
      <c r="DR492" s="34"/>
      <c r="DS492" s="34"/>
      <c r="DT492" s="34"/>
      <c r="DU492" s="34"/>
    </row>
    <row r="493" spans="1:125" s="32" customFormat="1" x14ac:dyDescent="0.25">
      <c r="A493" s="40"/>
      <c r="B493" s="40"/>
      <c r="C493" s="40"/>
      <c r="D493" s="40"/>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c r="CT493" s="34"/>
      <c r="CU493" s="34"/>
      <c r="CV493" s="34"/>
      <c r="CW493" s="34"/>
      <c r="CX493" s="34"/>
      <c r="CY493" s="34"/>
      <c r="CZ493" s="34"/>
      <c r="DA493" s="34"/>
      <c r="DB493" s="34"/>
      <c r="DC493" s="34"/>
      <c r="DD493" s="34"/>
      <c r="DE493" s="34"/>
      <c r="DF493" s="34"/>
      <c r="DG493" s="34"/>
      <c r="DH493" s="34"/>
      <c r="DI493" s="34"/>
      <c r="DJ493" s="34"/>
      <c r="DK493" s="34"/>
      <c r="DL493" s="34"/>
      <c r="DM493" s="34"/>
      <c r="DN493" s="34"/>
      <c r="DO493" s="34"/>
      <c r="DP493" s="34"/>
      <c r="DQ493" s="34"/>
      <c r="DR493" s="34"/>
      <c r="DS493" s="34"/>
      <c r="DT493" s="34"/>
      <c r="DU493" s="34"/>
    </row>
    <row r="494" spans="1:125" s="32" customFormat="1" x14ac:dyDescent="0.25">
      <c r="A494" s="40"/>
      <c r="B494" s="40"/>
      <c r="C494" s="40"/>
      <c r="D494" s="40"/>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c r="CT494" s="34"/>
      <c r="CU494" s="34"/>
      <c r="CV494" s="34"/>
      <c r="CW494" s="34"/>
      <c r="CX494" s="34"/>
      <c r="CY494" s="34"/>
      <c r="CZ494" s="34"/>
      <c r="DA494" s="34"/>
      <c r="DB494" s="34"/>
      <c r="DC494" s="34"/>
      <c r="DD494" s="34"/>
      <c r="DE494" s="34"/>
      <c r="DF494" s="34"/>
      <c r="DG494" s="34"/>
      <c r="DH494" s="34"/>
      <c r="DI494" s="34"/>
      <c r="DJ494" s="34"/>
      <c r="DK494" s="34"/>
      <c r="DL494" s="34"/>
      <c r="DM494" s="34"/>
      <c r="DN494" s="34"/>
      <c r="DO494" s="34"/>
      <c r="DP494" s="34"/>
      <c r="DQ494" s="34"/>
      <c r="DR494" s="34"/>
      <c r="DS494" s="34"/>
      <c r="DT494" s="34"/>
      <c r="DU494" s="34"/>
    </row>
    <row r="495" spans="1:125" s="32" customFormat="1" x14ac:dyDescent="0.25">
      <c r="A495" s="40"/>
      <c r="B495" s="40"/>
      <c r="C495" s="40"/>
      <c r="D495" s="40"/>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c r="CT495" s="34"/>
      <c r="CU495" s="34"/>
      <c r="CV495" s="34"/>
      <c r="CW495" s="34"/>
      <c r="CX495" s="34"/>
      <c r="CY495" s="34"/>
      <c r="CZ495" s="34"/>
      <c r="DA495" s="34"/>
      <c r="DB495" s="34"/>
      <c r="DC495" s="34"/>
      <c r="DD495" s="34"/>
      <c r="DE495" s="34"/>
      <c r="DF495" s="34"/>
      <c r="DG495" s="34"/>
      <c r="DH495" s="34"/>
      <c r="DI495" s="34"/>
      <c r="DJ495" s="34"/>
      <c r="DK495" s="34"/>
      <c r="DL495" s="34"/>
      <c r="DM495" s="34"/>
      <c r="DN495" s="34"/>
      <c r="DO495" s="34"/>
      <c r="DP495" s="34"/>
      <c r="DQ495" s="34"/>
      <c r="DR495" s="34"/>
      <c r="DS495" s="34"/>
      <c r="DT495" s="34"/>
      <c r="DU495" s="34"/>
    </row>
    <row r="496" spans="1:125" s="32" customFormat="1" x14ac:dyDescent="0.25">
      <c r="A496" s="40"/>
      <c r="B496" s="40"/>
      <c r="C496" s="40"/>
      <c r="D496" s="40"/>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row>
    <row r="497" spans="1:125" s="32" customFormat="1" x14ac:dyDescent="0.25">
      <c r="A497" s="40"/>
      <c r="B497" s="40"/>
      <c r="C497" s="40"/>
      <c r="D497" s="40"/>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4"/>
      <c r="BI497" s="34"/>
      <c r="BJ497" s="34"/>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4"/>
      <c r="DP497" s="34"/>
      <c r="DQ497" s="34"/>
      <c r="DR497" s="34"/>
      <c r="DS497" s="34"/>
      <c r="DT497" s="34"/>
      <c r="DU497" s="34"/>
    </row>
    <row r="498" spans="1:125" s="32" customFormat="1" x14ac:dyDescent="0.25">
      <c r="A498" s="40"/>
      <c r="B498" s="40"/>
      <c r="C498" s="40"/>
      <c r="D498" s="40"/>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4"/>
      <c r="DP498" s="34"/>
      <c r="DQ498" s="34"/>
      <c r="DR498" s="34"/>
      <c r="DS498" s="34"/>
      <c r="DT498" s="34"/>
      <c r="DU498" s="34"/>
    </row>
    <row r="499" spans="1:125" s="32" customFormat="1" x14ac:dyDescent="0.25">
      <c r="A499" s="40"/>
      <c r="B499" s="40"/>
      <c r="C499" s="40"/>
      <c r="D499" s="40"/>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4"/>
      <c r="BI499" s="34"/>
      <c r="BJ499" s="34"/>
      <c r="BK499" s="34"/>
      <c r="BL499" s="34"/>
      <c r="BM499" s="34"/>
      <c r="BN499" s="34"/>
      <c r="BO499" s="34"/>
      <c r="BP499" s="34"/>
      <c r="BQ499" s="34"/>
      <c r="BR499" s="34"/>
      <c r="BS499" s="34"/>
      <c r="BT499" s="34"/>
      <c r="BU499" s="34"/>
      <c r="BV499" s="34"/>
      <c r="BW499" s="34"/>
      <c r="BX499" s="34"/>
      <c r="BY499" s="34"/>
      <c r="BZ499" s="34"/>
      <c r="CA499" s="34"/>
      <c r="CB499" s="34"/>
      <c r="CC499" s="34"/>
      <c r="CD499" s="34"/>
      <c r="CE499" s="34"/>
      <c r="CF499" s="34"/>
      <c r="CG499" s="34"/>
      <c r="CH499" s="34"/>
      <c r="CI499" s="34"/>
      <c r="CJ499" s="34"/>
      <c r="CK499" s="34"/>
      <c r="CL499" s="34"/>
      <c r="CM499" s="34"/>
      <c r="CN499" s="34"/>
      <c r="CO499" s="34"/>
      <c r="CP499" s="34"/>
      <c r="CQ499" s="34"/>
      <c r="CR499" s="34"/>
      <c r="CS499" s="34"/>
      <c r="CT499" s="34"/>
      <c r="CU499" s="34"/>
      <c r="CV499" s="34"/>
      <c r="CW499" s="34"/>
      <c r="CX499" s="34"/>
      <c r="CY499" s="34"/>
      <c r="CZ499" s="34"/>
      <c r="DA499" s="34"/>
      <c r="DB499" s="34"/>
      <c r="DC499" s="34"/>
      <c r="DD499" s="34"/>
      <c r="DE499" s="34"/>
      <c r="DF499" s="34"/>
      <c r="DG499" s="34"/>
      <c r="DH499" s="34"/>
      <c r="DI499" s="34"/>
      <c r="DJ499" s="34"/>
      <c r="DK499" s="34"/>
      <c r="DL499" s="34"/>
      <c r="DM499" s="34"/>
      <c r="DN499" s="34"/>
      <c r="DO499" s="34"/>
      <c r="DP499" s="34"/>
      <c r="DQ499" s="34"/>
      <c r="DR499" s="34"/>
      <c r="DS499" s="34"/>
      <c r="DT499" s="34"/>
      <c r="DU499" s="34"/>
    </row>
    <row r="500" spans="1:125" s="32" customFormat="1" x14ac:dyDescent="0.25">
      <c r="A500" s="40"/>
      <c r="B500" s="40"/>
      <c r="C500" s="40"/>
      <c r="D500" s="40"/>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4"/>
      <c r="BI500" s="34"/>
      <c r="BJ500" s="34"/>
      <c r="BK500" s="34"/>
      <c r="BL500" s="34"/>
      <c r="BM500" s="34"/>
      <c r="BN500" s="34"/>
      <c r="BO500" s="34"/>
      <c r="BP500" s="34"/>
      <c r="BQ500" s="34"/>
      <c r="BR500" s="34"/>
      <c r="BS500" s="34"/>
      <c r="BT500" s="34"/>
      <c r="BU500" s="34"/>
      <c r="BV500" s="34"/>
      <c r="BW500" s="34"/>
      <c r="BX500" s="34"/>
      <c r="BY500" s="34"/>
      <c r="BZ500" s="34"/>
      <c r="CA500" s="34"/>
      <c r="CB500" s="34"/>
      <c r="CC500" s="34"/>
      <c r="CD500" s="34"/>
      <c r="CE500" s="34"/>
      <c r="CF500" s="34"/>
      <c r="CG500" s="34"/>
      <c r="CH500" s="34"/>
      <c r="CI500" s="34"/>
      <c r="CJ500" s="34"/>
      <c r="CK500" s="34"/>
      <c r="CL500" s="34"/>
      <c r="CM500" s="34"/>
      <c r="CN500" s="34"/>
      <c r="CO500" s="34"/>
      <c r="CP500" s="34"/>
      <c r="CQ500" s="34"/>
      <c r="CR500" s="34"/>
      <c r="CS500" s="34"/>
      <c r="CT500" s="34"/>
      <c r="CU500" s="34"/>
      <c r="CV500" s="34"/>
      <c r="CW500" s="34"/>
      <c r="CX500" s="34"/>
      <c r="CY500" s="34"/>
      <c r="CZ500" s="34"/>
      <c r="DA500" s="34"/>
      <c r="DB500" s="34"/>
      <c r="DC500" s="34"/>
      <c r="DD500" s="34"/>
      <c r="DE500" s="34"/>
      <c r="DF500" s="34"/>
      <c r="DG500" s="34"/>
      <c r="DH500" s="34"/>
      <c r="DI500" s="34"/>
      <c r="DJ500" s="34"/>
      <c r="DK500" s="34"/>
      <c r="DL500" s="34"/>
      <c r="DM500" s="34"/>
      <c r="DN500" s="34"/>
      <c r="DO500" s="34"/>
      <c r="DP500" s="34"/>
      <c r="DQ500" s="34"/>
      <c r="DR500" s="34"/>
      <c r="DS500" s="34"/>
      <c r="DT500" s="34"/>
      <c r="DU500" s="34"/>
    </row>
    <row r="501" spans="1:125" s="32" customFormat="1" x14ac:dyDescent="0.25">
      <c r="A501" s="40"/>
      <c r="B501" s="40"/>
      <c r="C501" s="40"/>
      <c r="D501" s="40"/>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c r="CT501" s="34"/>
      <c r="CU501" s="34"/>
      <c r="CV501" s="34"/>
      <c r="CW501" s="34"/>
      <c r="CX501" s="34"/>
      <c r="CY501" s="34"/>
      <c r="CZ501" s="34"/>
      <c r="DA501" s="34"/>
      <c r="DB501" s="34"/>
      <c r="DC501" s="34"/>
      <c r="DD501" s="34"/>
      <c r="DE501" s="34"/>
      <c r="DF501" s="34"/>
      <c r="DG501" s="34"/>
      <c r="DH501" s="34"/>
      <c r="DI501" s="34"/>
      <c r="DJ501" s="34"/>
      <c r="DK501" s="34"/>
      <c r="DL501" s="34"/>
      <c r="DM501" s="34"/>
      <c r="DN501" s="34"/>
      <c r="DO501" s="34"/>
      <c r="DP501" s="34"/>
      <c r="DQ501" s="34"/>
      <c r="DR501" s="34"/>
      <c r="DS501" s="34"/>
      <c r="DT501" s="34"/>
      <c r="DU501" s="34"/>
    </row>
    <row r="502" spans="1:125" s="32" customFormat="1" x14ac:dyDescent="0.25">
      <c r="A502" s="40"/>
      <c r="B502" s="40"/>
      <c r="C502" s="40"/>
      <c r="D502" s="40"/>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4"/>
      <c r="BI502" s="34"/>
      <c r="BJ502" s="34"/>
      <c r="BK502" s="34"/>
      <c r="BL502" s="34"/>
      <c r="BM502" s="34"/>
      <c r="BN502" s="34"/>
      <c r="BO502" s="34"/>
      <c r="BP502" s="34"/>
      <c r="BQ502" s="34"/>
      <c r="BR502" s="34"/>
      <c r="BS502" s="34"/>
      <c r="BT502" s="34"/>
      <c r="BU502" s="34"/>
      <c r="BV502" s="34"/>
      <c r="BW502" s="34"/>
      <c r="BX502" s="34"/>
      <c r="BY502" s="34"/>
      <c r="BZ502" s="34"/>
      <c r="CA502" s="34"/>
      <c r="CB502" s="34"/>
      <c r="CC502" s="34"/>
      <c r="CD502" s="34"/>
      <c r="CE502" s="34"/>
      <c r="CF502" s="34"/>
      <c r="CG502" s="34"/>
      <c r="CH502" s="34"/>
      <c r="CI502" s="34"/>
      <c r="CJ502" s="34"/>
      <c r="CK502" s="34"/>
      <c r="CL502" s="34"/>
      <c r="CM502" s="34"/>
      <c r="CN502" s="34"/>
      <c r="CO502" s="34"/>
      <c r="CP502" s="34"/>
      <c r="CQ502" s="34"/>
      <c r="CR502" s="34"/>
      <c r="CS502" s="34"/>
      <c r="CT502" s="34"/>
      <c r="CU502" s="34"/>
      <c r="CV502" s="34"/>
      <c r="CW502" s="34"/>
      <c r="CX502" s="34"/>
      <c r="CY502" s="34"/>
      <c r="CZ502" s="34"/>
      <c r="DA502" s="34"/>
      <c r="DB502" s="34"/>
      <c r="DC502" s="34"/>
      <c r="DD502" s="34"/>
      <c r="DE502" s="34"/>
      <c r="DF502" s="34"/>
      <c r="DG502" s="34"/>
      <c r="DH502" s="34"/>
      <c r="DI502" s="34"/>
      <c r="DJ502" s="34"/>
      <c r="DK502" s="34"/>
      <c r="DL502" s="34"/>
      <c r="DM502" s="34"/>
      <c r="DN502" s="34"/>
      <c r="DO502" s="34"/>
      <c r="DP502" s="34"/>
      <c r="DQ502" s="34"/>
      <c r="DR502" s="34"/>
      <c r="DS502" s="34"/>
      <c r="DT502" s="34"/>
      <c r="DU502" s="34"/>
    </row>
    <row r="503" spans="1:125" s="32" customFormat="1" x14ac:dyDescent="0.25">
      <c r="A503" s="40"/>
      <c r="B503" s="40"/>
      <c r="C503" s="40"/>
      <c r="D503" s="40"/>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c r="CT503" s="34"/>
      <c r="CU503" s="34"/>
      <c r="CV503" s="34"/>
      <c r="CW503" s="34"/>
      <c r="CX503" s="34"/>
      <c r="CY503" s="34"/>
      <c r="CZ503" s="34"/>
      <c r="DA503" s="34"/>
      <c r="DB503" s="34"/>
      <c r="DC503" s="34"/>
      <c r="DD503" s="34"/>
      <c r="DE503" s="34"/>
      <c r="DF503" s="34"/>
      <c r="DG503" s="34"/>
      <c r="DH503" s="34"/>
      <c r="DI503" s="34"/>
      <c r="DJ503" s="34"/>
      <c r="DK503" s="34"/>
      <c r="DL503" s="34"/>
      <c r="DM503" s="34"/>
      <c r="DN503" s="34"/>
      <c r="DO503" s="34"/>
      <c r="DP503" s="34"/>
      <c r="DQ503" s="34"/>
      <c r="DR503" s="34"/>
      <c r="DS503" s="34"/>
      <c r="DT503" s="34"/>
      <c r="DU503" s="34"/>
    </row>
    <row r="504" spans="1:125" s="32" customFormat="1" x14ac:dyDescent="0.25">
      <c r="A504" s="40"/>
      <c r="B504" s="40"/>
      <c r="C504" s="40"/>
      <c r="D504" s="40"/>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4"/>
      <c r="BI504" s="34"/>
      <c r="BJ504" s="34"/>
      <c r="BK504" s="34"/>
      <c r="BL504" s="34"/>
      <c r="BM504" s="34"/>
      <c r="BN504" s="34"/>
      <c r="BO504" s="34"/>
      <c r="BP504" s="34"/>
      <c r="BQ504" s="34"/>
      <c r="BR504" s="34"/>
      <c r="BS504" s="34"/>
      <c r="BT504" s="34"/>
      <c r="BU504" s="34"/>
      <c r="BV504" s="34"/>
      <c r="BW504" s="34"/>
      <c r="BX504" s="34"/>
      <c r="BY504" s="34"/>
      <c r="BZ504" s="34"/>
      <c r="CA504" s="34"/>
      <c r="CB504" s="34"/>
      <c r="CC504" s="34"/>
      <c r="CD504" s="34"/>
      <c r="CE504" s="34"/>
      <c r="CF504" s="34"/>
      <c r="CG504" s="34"/>
      <c r="CH504" s="34"/>
      <c r="CI504" s="34"/>
      <c r="CJ504" s="34"/>
      <c r="CK504" s="34"/>
      <c r="CL504" s="34"/>
      <c r="CM504" s="34"/>
      <c r="CN504" s="34"/>
      <c r="CO504" s="34"/>
      <c r="CP504" s="34"/>
      <c r="CQ504" s="34"/>
      <c r="CR504" s="34"/>
      <c r="CS504" s="34"/>
      <c r="CT504" s="34"/>
      <c r="CU504" s="34"/>
      <c r="CV504" s="34"/>
      <c r="CW504" s="34"/>
      <c r="CX504" s="34"/>
      <c r="CY504" s="34"/>
      <c r="CZ504" s="34"/>
      <c r="DA504" s="34"/>
      <c r="DB504" s="34"/>
      <c r="DC504" s="34"/>
      <c r="DD504" s="34"/>
      <c r="DE504" s="34"/>
      <c r="DF504" s="34"/>
      <c r="DG504" s="34"/>
      <c r="DH504" s="34"/>
      <c r="DI504" s="34"/>
      <c r="DJ504" s="34"/>
      <c r="DK504" s="34"/>
      <c r="DL504" s="34"/>
      <c r="DM504" s="34"/>
      <c r="DN504" s="34"/>
      <c r="DO504" s="34"/>
      <c r="DP504" s="34"/>
      <c r="DQ504" s="34"/>
      <c r="DR504" s="34"/>
      <c r="DS504" s="34"/>
      <c r="DT504" s="34"/>
      <c r="DU504" s="34"/>
    </row>
    <row r="505" spans="1:125" s="32" customFormat="1" x14ac:dyDescent="0.25">
      <c r="A505" s="40"/>
      <c r="B505" s="40"/>
      <c r="C505" s="40"/>
      <c r="D505" s="40"/>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c r="CT505" s="34"/>
      <c r="CU505" s="34"/>
      <c r="CV505" s="34"/>
      <c r="CW505" s="34"/>
      <c r="CX505" s="34"/>
      <c r="CY505" s="34"/>
      <c r="CZ505" s="34"/>
      <c r="DA505" s="34"/>
      <c r="DB505" s="34"/>
      <c r="DC505" s="34"/>
      <c r="DD505" s="34"/>
      <c r="DE505" s="34"/>
      <c r="DF505" s="34"/>
      <c r="DG505" s="34"/>
      <c r="DH505" s="34"/>
      <c r="DI505" s="34"/>
      <c r="DJ505" s="34"/>
      <c r="DK505" s="34"/>
      <c r="DL505" s="34"/>
      <c r="DM505" s="34"/>
      <c r="DN505" s="34"/>
      <c r="DO505" s="34"/>
      <c r="DP505" s="34"/>
      <c r="DQ505" s="34"/>
      <c r="DR505" s="34"/>
      <c r="DS505" s="34"/>
      <c r="DT505" s="34"/>
      <c r="DU505" s="34"/>
    </row>
    <row r="506" spans="1:125" s="32" customFormat="1" x14ac:dyDescent="0.25">
      <c r="A506" s="40"/>
      <c r="B506" s="40"/>
      <c r="C506" s="40"/>
      <c r="D506" s="40"/>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row>
    <row r="507" spans="1:125" s="32" customFormat="1" x14ac:dyDescent="0.25">
      <c r="A507" s="40"/>
      <c r="B507" s="40"/>
      <c r="C507" s="40"/>
      <c r="D507" s="40"/>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c r="CT507" s="34"/>
      <c r="CU507" s="34"/>
      <c r="CV507" s="34"/>
      <c r="CW507" s="34"/>
      <c r="CX507" s="34"/>
      <c r="CY507" s="34"/>
      <c r="CZ507" s="34"/>
      <c r="DA507" s="34"/>
      <c r="DB507" s="34"/>
      <c r="DC507" s="34"/>
      <c r="DD507" s="34"/>
      <c r="DE507" s="34"/>
      <c r="DF507" s="34"/>
      <c r="DG507" s="34"/>
      <c r="DH507" s="34"/>
      <c r="DI507" s="34"/>
      <c r="DJ507" s="34"/>
      <c r="DK507" s="34"/>
      <c r="DL507" s="34"/>
      <c r="DM507" s="34"/>
      <c r="DN507" s="34"/>
      <c r="DO507" s="34"/>
      <c r="DP507" s="34"/>
      <c r="DQ507" s="34"/>
      <c r="DR507" s="34"/>
      <c r="DS507" s="34"/>
      <c r="DT507" s="34"/>
      <c r="DU507" s="34"/>
    </row>
    <row r="508" spans="1:125" s="32" customFormat="1" x14ac:dyDescent="0.25">
      <c r="A508" s="40"/>
      <c r="B508" s="40"/>
      <c r="C508" s="40"/>
      <c r="D508" s="40"/>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34"/>
      <c r="BX508" s="34"/>
      <c r="BY508" s="34"/>
      <c r="BZ508" s="34"/>
      <c r="CA508" s="34"/>
      <c r="CB508" s="34"/>
      <c r="CC508" s="34"/>
      <c r="CD508" s="34"/>
      <c r="CE508" s="34"/>
      <c r="CF508" s="34"/>
      <c r="CG508" s="34"/>
      <c r="CH508" s="34"/>
      <c r="CI508" s="34"/>
      <c r="CJ508" s="34"/>
      <c r="CK508" s="34"/>
      <c r="CL508" s="34"/>
      <c r="CM508" s="34"/>
      <c r="CN508" s="34"/>
      <c r="CO508" s="34"/>
      <c r="CP508" s="34"/>
      <c r="CQ508" s="34"/>
      <c r="CR508" s="34"/>
      <c r="CS508" s="34"/>
      <c r="CT508" s="34"/>
      <c r="CU508" s="34"/>
      <c r="CV508" s="34"/>
      <c r="CW508" s="34"/>
      <c r="CX508" s="34"/>
      <c r="CY508" s="34"/>
      <c r="CZ508" s="34"/>
      <c r="DA508" s="34"/>
      <c r="DB508" s="34"/>
      <c r="DC508" s="34"/>
      <c r="DD508" s="34"/>
      <c r="DE508" s="34"/>
      <c r="DF508" s="34"/>
      <c r="DG508" s="34"/>
      <c r="DH508" s="34"/>
      <c r="DI508" s="34"/>
      <c r="DJ508" s="34"/>
      <c r="DK508" s="34"/>
      <c r="DL508" s="34"/>
      <c r="DM508" s="34"/>
      <c r="DN508" s="34"/>
      <c r="DO508" s="34"/>
      <c r="DP508" s="34"/>
      <c r="DQ508" s="34"/>
      <c r="DR508" s="34"/>
      <c r="DS508" s="34"/>
      <c r="DT508" s="34"/>
      <c r="DU508" s="34"/>
    </row>
    <row r="509" spans="1:125" s="32" customFormat="1" x14ac:dyDescent="0.25">
      <c r="A509" s="40"/>
      <c r="B509" s="40"/>
      <c r="C509" s="40"/>
      <c r="D509" s="40"/>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4"/>
      <c r="BI509" s="34"/>
      <c r="BJ509" s="34"/>
      <c r="BK509" s="34"/>
      <c r="BL509" s="34"/>
      <c r="BM509" s="34"/>
      <c r="BN509" s="34"/>
      <c r="BO509" s="34"/>
      <c r="BP509" s="34"/>
      <c r="BQ509" s="34"/>
      <c r="BR509" s="34"/>
      <c r="BS509" s="34"/>
      <c r="BT509" s="34"/>
      <c r="BU509" s="34"/>
      <c r="BV509" s="34"/>
      <c r="BW509" s="34"/>
      <c r="BX509" s="34"/>
      <c r="BY509" s="34"/>
      <c r="BZ509" s="34"/>
      <c r="CA509" s="34"/>
      <c r="CB509" s="34"/>
      <c r="CC509" s="34"/>
      <c r="CD509" s="34"/>
      <c r="CE509" s="34"/>
      <c r="CF509" s="34"/>
      <c r="CG509" s="34"/>
      <c r="CH509" s="34"/>
      <c r="CI509" s="34"/>
      <c r="CJ509" s="34"/>
      <c r="CK509" s="34"/>
      <c r="CL509" s="34"/>
      <c r="CM509" s="34"/>
      <c r="CN509" s="34"/>
      <c r="CO509" s="34"/>
      <c r="CP509" s="34"/>
      <c r="CQ509" s="34"/>
      <c r="CR509" s="34"/>
      <c r="CS509" s="34"/>
      <c r="CT509" s="34"/>
      <c r="CU509" s="34"/>
      <c r="CV509" s="34"/>
      <c r="CW509" s="34"/>
      <c r="CX509" s="34"/>
      <c r="CY509" s="34"/>
      <c r="CZ509" s="34"/>
      <c r="DA509" s="34"/>
      <c r="DB509" s="34"/>
      <c r="DC509" s="34"/>
      <c r="DD509" s="34"/>
      <c r="DE509" s="34"/>
      <c r="DF509" s="34"/>
      <c r="DG509" s="34"/>
      <c r="DH509" s="34"/>
      <c r="DI509" s="34"/>
      <c r="DJ509" s="34"/>
      <c r="DK509" s="34"/>
      <c r="DL509" s="34"/>
      <c r="DM509" s="34"/>
      <c r="DN509" s="34"/>
      <c r="DO509" s="34"/>
      <c r="DP509" s="34"/>
      <c r="DQ509" s="34"/>
      <c r="DR509" s="34"/>
      <c r="DS509" s="34"/>
      <c r="DT509" s="34"/>
      <c r="DU509" s="34"/>
    </row>
    <row r="510" spans="1:125" s="32" customFormat="1" x14ac:dyDescent="0.25">
      <c r="A510" s="40"/>
      <c r="B510" s="40"/>
      <c r="C510" s="40"/>
      <c r="D510" s="40"/>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4"/>
      <c r="BI510" s="34"/>
      <c r="BJ510" s="34"/>
      <c r="BK510" s="34"/>
      <c r="BL510" s="34"/>
      <c r="BM510" s="34"/>
      <c r="BN510" s="34"/>
      <c r="BO510" s="34"/>
      <c r="BP510" s="34"/>
      <c r="BQ510" s="34"/>
      <c r="BR510" s="34"/>
      <c r="BS510" s="34"/>
      <c r="BT510" s="34"/>
      <c r="BU510" s="34"/>
      <c r="BV510" s="34"/>
      <c r="BW510" s="34"/>
      <c r="BX510" s="34"/>
      <c r="BY510" s="34"/>
      <c r="BZ510" s="34"/>
      <c r="CA510" s="34"/>
      <c r="CB510" s="34"/>
      <c r="CC510" s="34"/>
      <c r="CD510" s="34"/>
      <c r="CE510" s="34"/>
      <c r="CF510" s="34"/>
      <c r="CG510" s="34"/>
      <c r="CH510" s="34"/>
      <c r="CI510" s="34"/>
      <c r="CJ510" s="34"/>
      <c r="CK510" s="34"/>
      <c r="CL510" s="34"/>
      <c r="CM510" s="34"/>
      <c r="CN510" s="34"/>
      <c r="CO510" s="34"/>
      <c r="CP510" s="34"/>
      <c r="CQ510" s="34"/>
      <c r="CR510" s="34"/>
      <c r="CS510" s="34"/>
      <c r="CT510" s="34"/>
      <c r="CU510" s="34"/>
      <c r="CV510" s="34"/>
      <c r="CW510" s="34"/>
      <c r="CX510" s="34"/>
      <c r="CY510" s="34"/>
      <c r="CZ510" s="34"/>
      <c r="DA510" s="34"/>
      <c r="DB510" s="34"/>
      <c r="DC510" s="34"/>
      <c r="DD510" s="34"/>
      <c r="DE510" s="34"/>
      <c r="DF510" s="34"/>
      <c r="DG510" s="34"/>
      <c r="DH510" s="34"/>
      <c r="DI510" s="34"/>
      <c r="DJ510" s="34"/>
      <c r="DK510" s="34"/>
      <c r="DL510" s="34"/>
      <c r="DM510" s="34"/>
      <c r="DN510" s="34"/>
      <c r="DO510" s="34"/>
      <c r="DP510" s="34"/>
      <c r="DQ510" s="34"/>
      <c r="DR510" s="34"/>
      <c r="DS510" s="34"/>
      <c r="DT510" s="34"/>
      <c r="DU510" s="34"/>
    </row>
    <row r="511" spans="1:125" s="32" customFormat="1" x14ac:dyDescent="0.25">
      <c r="A511" s="40"/>
      <c r="B511" s="40"/>
      <c r="C511" s="40"/>
      <c r="D511" s="40"/>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c r="CT511" s="34"/>
      <c r="CU511" s="34"/>
      <c r="CV511" s="34"/>
      <c r="CW511" s="34"/>
      <c r="CX511" s="34"/>
      <c r="CY511" s="34"/>
      <c r="CZ511" s="34"/>
      <c r="DA511" s="34"/>
      <c r="DB511" s="34"/>
      <c r="DC511" s="34"/>
      <c r="DD511" s="34"/>
      <c r="DE511" s="34"/>
      <c r="DF511" s="34"/>
      <c r="DG511" s="34"/>
      <c r="DH511" s="34"/>
      <c r="DI511" s="34"/>
      <c r="DJ511" s="34"/>
      <c r="DK511" s="34"/>
      <c r="DL511" s="34"/>
      <c r="DM511" s="34"/>
      <c r="DN511" s="34"/>
      <c r="DO511" s="34"/>
      <c r="DP511" s="34"/>
      <c r="DQ511" s="34"/>
      <c r="DR511" s="34"/>
      <c r="DS511" s="34"/>
      <c r="DT511" s="34"/>
      <c r="DU511" s="34"/>
    </row>
    <row r="512" spans="1:125" s="32" customFormat="1" x14ac:dyDescent="0.25">
      <c r="A512" s="40"/>
      <c r="B512" s="40"/>
      <c r="C512" s="40"/>
      <c r="D512" s="40"/>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4"/>
      <c r="BI512" s="34"/>
      <c r="BJ512" s="34"/>
      <c r="BK512" s="34"/>
      <c r="BL512" s="34"/>
      <c r="BM512" s="34"/>
      <c r="BN512" s="34"/>
      <c r="BO512" s="34"/>
      <c r="BP512" s="34"/>
      <c r="BQ512" s="34"/>
      <c r="BR512" s="34"/>
      <c r="BS512" s="34"/>
      <c r="BT512" s="34"/>
      <c r="BU512" s="34"/>
      <c r="BV512" s="34"/>
      <c r="BW512" s="34"/>
      <c r="BX512" s="34"/>
      <c r="BY512" s="34"/>
      <c r="BZ512" s="34"/>
      <c r="CA512" s="34"/>
      <c r="CB512" s="34"/>
      <c r="CC512" s="34"/>
      <c r="CD512" s="34"/>
      <c r="CE512" s="34"/>
      <c r="CF512" s="34"/>
      <c r="CG512" s="34"/>
      <c r="CH512" s="34"/>
      <c r="CI512" s="34"/>
      <c r="CJ512" s="34"/>
      <c r="CK512" s="34"/>
      <c r="CL512" s="34"/>
      <c r="CM512" s="34"/>
      <c r="CN512" s="34"/>
      <c r="CO512" s="34"/>
      <c r="CP512" s="34"/>
      <c r="CQ512" s="34"/>
      <c r="CR512" s="34"/>
      <c r="CS512" s="34"/>
      <c r="CT512" s="34"/>
      <c r="CU512" s="34"/>
      <c r="CV512" s="34"/>
      <c r="CW512" s="34"/>
      <c r="CX512" s="34"/>
      <c r="CY512" s="34"/>
      <c r="CZ512" s="34"/>
      <c r="DA512" s="34"/>
      <c r="DB512" s="34"/>
      <c r="DC512" s="34"/>
      <c r="DD512" s="34"/>
      <c r="DE512" s="34"/>
      <c r="DF512" s="34"/>
      <c r="DG512" s="34"/>
      <c r="DH512" s="34"/>
      <c r="DI512" s="34"/>
      <c r="DJ512" s="34"/>
      <c r="DK512" s="34"/>
      <c r="DL512" s="34"/>
      <c r="DM512" s="34"/>
      <c r="DN512" s="34"/>
      <c r="DO512" s="34"/>
      <c r="DP512" s="34"/>
      <c r="DQ512" s="34"/>
      <c r="DR512" s="34"/>
      <c r="DS512" s="34"/>
      <c r="DT512" s="34"/>
      <c r="DU512" s="34"/>
    </row>
    <row r="513" spans="1:125" s="32" customFormat="1" x14ac:dyDescent="0.25">
      <c r="A513" s="40"/>
      <c r="B513" s="40"/>
      <c r="C513" s="40"/>
      <c r="D513" s="40"/>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4"/>
      <c r="BI513" s="34"/>
      <c r="BJ513" s="34"/>
      <c r="BK513" s="34"/>
      <c r="BL513" s="34"/>
      <c r="BM513" s="34"/>
      <c r="BN513" s="34"/>
      <c r="BO513" s="34"/>
      <c r="BP513" s="34"/>
      <c r="BQ513" s="34"/>
      <c r="BR513" s="34"/>
      <c r="BS513" s="34"/>
      <c r="BT513" s="34"/>
      <c r="BU513" s="34"/>
      <c r="BV513" s="34"/>
      <c r="BW513" s="34"/>
      <c r="BX513" s="34"/>
      <c r="BY513" s="34"/>
      <c r="BZ513" s="34"/>
      <c r="CA513" s="34"/>
      <c r="CB513" s="34"/>
      <c r="CC513" s="34"/>
      <c r="CD513" s="34"/>
      <c r="CE513" s="34"/>
      <c r="CF513" s="34"/>
      <c r="CG513" s="34"/>
      <c r="CH513" s="34"/>
      <c r="CI513" s="34"/>
      <c r="CJ513" s="34"/>
      <c r="CK513" s="34"/>
      <c r="CL513" s="34"/>
      <c r="CM513" s="34"/>
      <c r="CN513" s="34"/>
      <c r="CO513" s="34"/>
      <c r="CP513" s="34"/>
      <c r="CQ513" s="34"/>
      <c r="CR513" s="34"/>
      <c r="CS513" s="34"/>
      <c r="CT513" s="34"/>
      <c r="CU513" s="34"/>
      <c r="CV513" s="34"/>
      <c r="CW513" s="34"/>
      <c r="CX513" s="34"/>
      <c r="CY513" s="34"/>
      <c r="CZ513" s="34"/>
      <c r="DA513" s="34"/>
      <c r="DB513" s="34"/>
      <c r="DC513" s="34"/>
      <c r="DD513" s="34"/>
      <c r="DE513" s="34"/>
      <c r="DF513" s="34"/>
      <c r="DG513" s="34"/>
      <c r="DH513" s="34"/>
      <c r="DI513" s="34"/>
      <c r="DJ513" s="34"/>
      <c r="DK513" s="34"/>
      <c r="DL513" s="34"/>
      <c r="DM513" s="34"/>
      <c r="DN513" s="34"/>
      <c r="DO513" s="34"/>
      <c r="DP513" s="34"/>
      <c r="DQ513" s="34"/>
      <c r="DR513" s="34"/>
      <c r="DS513" s="34"/>
      <c r="DT513" s="34"/>
      <c r="DU513" s="34"/>
    </row>
    <row r="514" spans="1:125" s="32" customFormat="1" x14ac:dyDescent="0.25">
      <c r="A514" s="40"/>
      <c r="B514" s="40"/>
      <c r="C514" s="40"/>
      <c r="D514" s="40"/>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c r="CT514" s="34"/>
      <c r="CU514" s="34"/>
      <c r="CV514" s="34"/>
      <c r="CW514" s="34"/>
      <c r="CX514" s="34"/>
      <c r="CY514" s="34"/>
      <c r="CZ514" s="34"/>
      <c r="DA514" s="34"/>
      <c r="DB514" s="34"/>
      <c r="DC514" s="34"/>
      <c r="DD514" s="34"/>
      <c r="DE514" s="34"/>
      <c r="DF514" s="34"/>
      <c r="DG514" s="34"/>
      <c r="DH514" s="34"/>
      <c r="DI514" s="34"/>
      <c r="DJ514" s="34"/>
      <c r="DK514" s="34"/>
      <c r="DL514" s="34"/>
      <c r="DM514" s="34"/>
      <c r="DN514" s="34"/>
      <c r="DO514" s="34"/>
      <c r="DP514" s="34"/>
      <c r="DQ514" s="34"/>
      <c r="DR514" s="34"/>
      <c r="DS514" s="34"/>
      <c r="DT514" s="34"/>
      <c r="DU514" s="34"/>
    </row>
    <row r="515" spans="1:125" s="32" customFormat="1" x14ac:dyDescent="0.25">
      <c r="A515" s="40"/>
      <c r="B515" s="40"/>
      <c r="C515" s="40"/>
      <c r="D515" s="40"/>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c r="BG515" s="34"/>
      <c r="BH515" s="34"/>
      <c r="BI515" s="34"/>
      <c r="BJ515" s="34"/>
      <c r="BK515" s="34"/>
      <c r="BL515" s="34"/>
      <c r="BM515" s="34"/>
      <c r="BN515" s="34"/>
      <c r="BO515" s="34"/>
      <c r="BP515" s="34"/>
      <c r="BQ515" s="34"/>
      <c r="BR515" s="34"/>
      <c r="BS515" s="34"/>
      <c r="BT515" s="34"/>
      <c r="BU515" s="34"/>
      <c r="BV515" s="34"/>
      <c r="BW515" s="34"/>
      <c r="BX515" s="34"/>
      <c r="BY515" s="34"/>
      <c r="BZ515" s="34"/>
      <c r="CA515" s="34"/>
      <c r="CB515" s="34"/>
      <c r="CC515" s="34"/>
      <c r="CD515" s="34"/>
      <c r="CE515" s="34"/>
      <c r="CF515" s="34"/>
      <c r="CG515" s="34"/>
      <c r="CH515" s="34"/>
      <c r="CI515" s="34"/>
      <c r="CJ515" s="34"/>
      <c r="CK515" s="34"/>
      <c r="CL515" s="34"/>
      <c r="CM515" s="34"/>
      <c r="CN515" s="34"/>
      <c r="CO515" s="34"/>
      <c r="CP515" s="34"/>
      <c r="CQ515" s="34"/>
      <c r="CR515" s="34"/>
      <c r="CS515" s="34"/>
      <c r="CT515" s="34"/>
      <c r="CU515" s="34"/>
      <c r="CV515" s="34"/>
      <c r="CW515" s="34"/>
      <c r="CX515" s="34"/>
      <c r="CY515" s="34"/>
      <c r="CZ515" s="34"/>
      <c r="DA515" s="34"/>
      <c r="DB515" s="34"/>
      <c r="DC515" s="34"/>
      <c r="DD515" s="34"/>
      <c r="DE515" s="34"/>
      <c r="DF515" s="34"/>
      <c r="DG515" s="34"/>
      <c r="DH515" s="34"/>
      <c r="DI515" s="34"/>
      <c r="DJ515" s="34"/>
      <c r="DK515" s="34"/>
      <c r="DL515" s="34"/>
      <c r="DM515" s="34"/>
      <c r="DN515" s="34"/>
      <c r="DO515" s="34"/>
      <c r="DP515" s="34"/>
      <c r="DQ515" s="34"/>
      <c r="DR515" s="34"/>
      <c r="DS515" s="34"/>
      <c r="DT515" s="34"/>
      <c r="DU515" s="34"/>
    </row>
    <row r="516" spans="1:125" s="32" customFormat="1" x14ac:dyDescent="0.25">
      <c r="A516" s="40"/>
      <c r="B516" s="40"/>
      <c r="C516" s="40"/>
      <c r="D516" s="40"/>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row>
    <row r="517" spans="1:125" s="32" customFormat="1" x14ac:dyDescent="0.25">
      <c r="A517" s="40"/>
      <c r="B517" s="40"/>
      <c r="C517" s="40"/>
      <c r="D517" s="40"/>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c r="CT517" s="34"/>
      <c r="CU517" s="34"/>
      <c r="CV517" s="34"/>
      <c r="CW517" s="34"/>
      <c r="CX517" s="34"/>
      <c r="CY517" s="34"/>
      <c r="CZ517" s="34"/>
      <c r="DA517" s="34"/>
      <c r="DB517" s="34"/>
      <c r="DC517" s="34"/>
      <c r="DD517" s="34"/>
      <c r="DE517" s="34"/>
      <c r="DF517" s="34"/>
      <c r="DG517" s="34"/>
      <c r="DH517" s="34"/>
      <c r="DI517" s="34"/>
      <c r="DJ517" s="34"/>
      <c r="DK517" s="34"/>
      <c r="DL517" s="34"/>
      <c r="DM517" s="34"/>
      <c r="DN517" s="34"/>
      <c r="DO517" s="34"/>
      <c r="DP517" s="34"/>
      <c r="DQ517" s="34"/>
      <c r="DR517" s="34"/>
      <c r="DS517" s="34"/>
      <c r="DT517" s="34"/>
      <c r="DU517" s="34"/>
    </row>
    <row r="518" spans="1:125" s="32" customFormat="1" x14ac:dyDescent="0.25">
      <c r="A518" s="40"/>
      <c r="B518" s="40"/>
      <c r="C518" s="40"/>
      <c r="D518" s="40"/>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c r="CT518" s="34"/>
      <c r="CU518" s="34"/>
      <c r="CV518" s="34"/>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4"/>
    </row>
    <row r="519" spans="1:125" s="32" customFormat="1" x14ac:dyDescent="0.25">
      <c r="A519" s="40"/>
      <c r="B519" s="40"/>
      <c r="C519" s="40"/>
      <c r="D519" s="40"/>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c r="CT519" s="34"/>
      <c r="CU519" s="34"/>
      <c r="CV519" s="34"/>
      <c r="CW519" s="34"/>
      <c r="CX519" s="34"/>
      <c r="CY519" s="34"/>
      <c r="CZ519" s="34"/>
      <c r="DA519" s="34"/>
      <c r="DB519" s="34"/>
      <c r="DC519" s="34"/>
      <c r="DD519" s="34"/>
      <c r="DE519" s="34"/>
      <c r="DF519" s="34"/>
      <c r="DG519" s="34"/>
      <c r="DH519" s="34"/>
      <c r="DI519" s="34"/>
      <c r="DJ519" s="34"/>
      <c r="DK519" s="34"/>
      <c r="DL519" s="34"/>
      <c r="DM519" s="34"/>
      <c r="DN519" s="34"/>
      <c r="DO519" s="34"/>
      <c r="DP519" s="34"/>
      <c r="DQ519" s="34"/>
      <c r="DR519" s="34"/>
      <c r="DS519" s="34"/>
      <c r="DT519" s="34"/>
      <c r="DU519" s="34"/>
    </row>
    <row r="520" spans="1:125" s="32" customFormat="1" x14ac:dyDescent="0.25">
      <c r="A520" s="40"/>
      <c r="B520" s="40"/>
      <c r="C520" s="40"/>
      <c r="D520" s="40"/>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c r="BG520" s="34"/>
      <c r="BH520" s="34"/>
      <c r="BI520" s="34"/>
      <c r="BJ520" s="34"/>
      <c r="BK520" s="34"/>
      <c r="BL520" s="34"/>
      <c r="BM520" s="34"/>
      <c r="BN520" s="34"/>
      <c r="BO520" s="34"/>
      <c r="BP520" s="34"/>
      <c r="BQ520" s="34"/>
      <c r="BR520" s="34"/>
      <c r="BS520" s="34"/>
      <c r="BT520" s="34"/>
      <c r="BU520" s="34"/>
      <c r="BV520" s="34"/>
      <c r="BW520" s="34"/>
      <c r="BX520" s="34"/>
      <c r="BY520" s="34"/>
      <c r="BZ520" s="34"/>
      <c r="CA520" s="34"/>
      <c r="CB520" s="34"/>
      <c r="CC520" s="34"/>
      <c r="CD520" s="34"/>
      <c r="CE520" s="34"/>
      <c r="CF520" s="34"/>
      <c r="CG520" s="34"/>
      <c r="CH520" s="34"/>
      <c r="CI520" s="34"/>
      <c r="CJ520" s="34"/>
      <c r="CK520" s="34"/>
      <c r="CL520" s="34"/>
      <c r="CM520" s="34"/>
      <c r="CN520" s="34"/>
      <c r="CO520" s="34"/>
      <c r="CP520" s="34"/>
      <c r="CQ520" s="34"/>
      <c r="CR520" s="34"/>
      <c r="CS520" s="34"/>
      <c r="CT520" s="34"/>
      <c r="CU520" s="34"/>
      <c r="CV520" s="34"/>
      <c r="CW520" s="34"/>
      <c r="CX520" s="34"/>
      <c r="CY520" s="34"/>
      <c r="CZ520" s="34"/>
      <c r="DA520" s="34"/>
      <c r="DB520" s="34"/>
      <c r="DC520" s="34"/>
      <c r="DD520" s="34"/>
      <c r="DE520" s="34"/>
      <c r="DF520" s="34"/>
      <c r="DG520" s="34"/>
      <c r="DH520" s="34"/>
      <c r="DI520" s="34"/>
      <c r="DJ520" s="34"/>
      <c r="DK520" s="34"/>
      <c r="DL520" s="34"/>
      <c r="DM520" s="34"/>
      <c r="DN520" s="34"/>
      <c r="DO520" s="34"/>
      <c r="DP520" s="34"/>
      <c r="DQ520" s="34"/>
      <c r="DR520" s="34"/>
      <c r="DS520" s="34"/>
      <c r="DT520" s="34"/>
      <c r="DU520" s="34"/>
    </row>
    <row r="521" spans="1:125" s="32" customFormat="1" x14ac:dyDescent="0.25">
      <c r="A521" s="40"/>
      <c r="B521" s="40"/>
      <c r="C521" s="40"/>
      <c r="D521" s="40"/>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c r="CT521" s="34"/>
      <c r="CU521" s="34"/>
      <c r="CV521" s="34"/>
      <c r="CW521" s="34"/>
      <c r="CX521" s="34"/>
      <c r="CY521" s="34"/>
      <c r="CZ521" s="34"/>
      <c r="DA521" s="34"/>
      <c r="DB521" s="34"/>
      <c r="DC521" s="34"/>
      <c r="DD521" s="34"/>
      <c r="DE521" s="34"/>
      <c r="DF521" s="34"/>
      <c r="DG521" s="34"/>
      <c r="DH521" s="34"/>
      <c r="DI521" s="34"/>
      <c r="DJ521" s="34"/>
      <c r="DK521" s="34"/>
      <c r="DL521" s="34"/>
      <c r="DM521" s="34"/>
      <c r="DN521" s="34"/>
      <c r="DO521" s="34"/>
      <c r="DP521" s="34"/>
      <c r="DQ521" s="34"/>
      <c r="DR521" s="34"/>
      <c r="DS521" s="34"/>
      <c r="DT521" s="34"/>
      <c r="DU521" s="34"/>
    </row>
    <row r="522" spans="1:125" s="32" customFormat="1" x14ac:dyDescent="0.25">
      <c r="A522" s="40"/>
      <c r="B522" s="40"/>
      <c r="C522" s="40"/>
      <c r="D522" s="40"/>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c r="BG522" s="34"/>
      <c r="BH522" s="34"/>
      <c r="BI522" s="34"/>
      <c r="BJ522" s="34"/>
      <c r="BK522" s="34"/>
      <c r="BL522" s="34"/>
      <c r="BM522" s="34"/>
      <c r="BN522" s="34"/>
      <c r="BO522" s="34"/>
      <c r="BP522" s="34"/>
      <c r="BQ522" s="34"/>
      <c r="BR522" s="34"/>
      <c r="BS522" s="34"/>
      <c r="BT522" s="34"/>
      <c r="BU522" s="34"/>
      <c r="BV522" s="34"/>
      <c r="BW522" s="34"/>
      <c r="BX522" s="34"/>
      <c r="BY522" s="34"/>
      <c r="BZ522" s="34"/>
      <c r="CA522" s="34"/>
      <c r="CB522" s="34"/>
      <c r="CC522" s="34"/>
      <c r="CD522" s="34"/>
      <c r="CE522" s="34"/>
      <c r="CF522" s="34"/>
      <c r="CG522" s="34"/>
      <c r="CH522" s="34"/>
      <c r="CI522" s="34"/>
      <c r="CJ522" s="34"/>
      <c r="CK522" s="34"/>
      <c r="CL522" s="34"/>
      <c r="CM522" s="34"/>
      <c r="CN522" s="34"/>
      <c r="CO522" s="34"/>
      <c r="CP522" s="34"/>
      <c r="CQ522" s="34"/>
      <c r="CR522" s="34"/>
      <c r="CS522" s="34"/>
      <c r="CT522" s="34"/>
      <c r="CU522" s="34"/>
      <c r="CV522" s="34"/>
      <c r="CW522" s="34"/>
      <c r="CX522" s="34"/>
      <c r="CY522" s="34"/>
      <c r="CZ522" s="34"/>
      <c r="DA522" s="34"/>
      <c r="DB522" s="34"/>
      <c r="DC522" s="34"/>
      <c r="DD522" s="34"/>
      <c r="DE522" s="34"/>
      <c r="DF522" s="34"/>
      <c r="DG522" s="34"/>
      <c r="DH522" s="34"/>
      <c r="DI522" s="34"/>
      <c r="DJ522" s="34"/>
      <c r="DK522" s="34"/>
      <c r="DL522" s="34"/>
      <c r="DM522" s="34"/>
      <c r="DN522" s="34"/>
      <c r="DO522" s="34"/>
      <c r="DP522" s="34"/>
      <c r="DQ522" s="34"/>
      <c r="DR522" s="34"/>
      <c r="DS522" s="34"/>
      <c r="DT522" s="34"/>
      <c r="DU522" s="34"/>
    </row>
    <row r="523" spans="1:125" s="32" customFormat="1" x14ac:dyDescent="0.25">
      <c r="A523" s="40"/>
      <c r="B523" s="40"/>
      <c r="C523" s="40"/>
      <c r="D523" s="40"/>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34"/>
      <c r="BX523" s="34"/>
      <c r="BY523" s="34"/>
      <c r="BZ523" s="34"/>
      <c r="CA523" s="34"/>
      <c r="CB523" s="34"/>
      <c r="CC523" s="34"/>
      <c r="CD523" s="34"/>
      <c r="CE523" s="34"/>
      <c r="CF523" s="34"/>
      <c r="CG523" s="34"/>
      <c r="CH523" s="34"/>
      <c r="CI523" s="34"/>
      <c r="CJ523" s="34"/>
      <c r="CK523" s="34"/>
      <c r="CL523" s="34"/>
      <c r="CM523" s="34"/>
      <c r="CN523" s="34"/>
      <c r="CO523" s="34"/>
      <c r="CP523" s="34"/>
      <c r="CQ523" s="34"/>
      <c r="CR523" s="34"/>
      <c r="CS523" s="34"/>
      <c r="CT523" s="34"/>
      <c r="CU523" s="34"/>
      <c r="CV523" s="34"/>
      <c r="CW523" s="34"/>
      <c r="CX523" s="34"/>
      <c r="CY523" s="34"/>
      <c r="CZ523" s="34"/>
      <c r="DA523" s="34"/>
      <c r="DB523" s="34"/>
      <c r="DC523" s="34"/>
      <c r="DD523" s="34"/>
      <c r="DE523" s="34"/>
      <c r="DF523" s="34"/>
      <c r="DG523" s="34"/>
      <c r="DH523" s="34"/>
      <c r="DI523" s="34"/>
      <c r="DJ523" s="34"/>
      <c r="DK523" s="34"/>
      <c r="DL523" s="34"/>
      <c r="DM523" s="34"/>
      <c r="DN523" s="34"/>
      <c r="DO523" s="34"/>
      <c r="DP523" s="34"/>
      <c r="DQ523" s="34"/>
      <c r="DR523" s="34"/>
      <c r="DS523" s="34"/>
      <c r="DT523" s="34"/>
      <c r="DU523" s="34"/>
    </row>
    <row r="524" spans="1:125" s="32" customFormat="1" x14ac:dyDescent="0.25">
      <c r="A524" s="40"/>
      <c r="B524" s="40"/>
      <c r="C524" s="40"/>
      <c r="D524" s="40"/>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c r="CT524" s="34"/>
      <c r="CU524" s="34"/>
      <c r="CV524" s="34"/>
      <c r="CW524" s="34"/>
      <c r="CX524" s="34"/>
      <c r="CY524" s="34"/>
      <c r="CZ524" s="34"/>
      <c r="DA524" s="34"/>
      <c r="DB524" s="34"/>
      <c r="DC524" s="34"/>
      <c r="DD524" s="34"/>
      <c r="DE524" s="34"/>
      <c r="DF524" s="34"/>
      <c r="DG524" s="34"/>
      <c r="DH524" s="34"/>
      <c r="DI524" s="34"/>
      <c r="DJ524" s="34"/>
      <c r="DK524" s="34"/>
      <c r="DL524" s="34"/>
      <c r="DM524" s="34"/>
      <c r="DN524" s="34"/>
      <c r="DO524" s="34"/>
      <c r="DP524" s="34"/>
      <c r="DQ524" s="34"/>
      <c r="DR524" s="34"/>
      <c r="DS524" s="34"/>
      <c r="DT524" s="34"/>
      <c r="DU524" s="34"/>
    </row>
    <row r="525" spans="1:125" s="32" customFormat="1" x14ac:dyDescent="0.25">
      <c r="A525" s="40"/>
      <c r="B525" s="40"/>
      <c r="C525" s="40"/>
      <c r="D525" s="40"/>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c r="CT525" s="34"/>
      <c r="CU525" s="34"/>
      <c r="CV525" s="34"/>
      <c r="CW525" s="34"/>
      <c r="CX525" s="34"/>
      <c r="CY525" s="34"/>
      <c r="CZ525" s="34"/>
      <c r="DA525" s="34"/>
      <c r="DB525" s="34"/>
      <c r="DC525" s="34"/>
      <c r="DD525" s="34"/>
      <c r="DE525" s="34"/>
      <c r="DF525" s="34"/>
      <c r="DG525" s="34"/>
      <c r="DH525" s="34"/>
      <c r="DI525" s="34"/>
      <c r="DJ525" s="34"/>
      <c r="DK525" s="34"/>
      <c r="DL525" s="34"/>
      <c r="DM525" s="34"/>
      <c r="DN525" s="34"/>
      <c r="DO525" s="34"/>
      <c r="DP525" s="34"/>
      <c r="DQ525" s="34"/>
      <c r="DR525" s="34"/>
      <c r="DS525" s="34"/>
      <c r="DT525" s="34"/>
      <c r="DU525" s="34"/>
    </row>
    <row r="526" spans="1:125" s="32" customFormat="1" x14ac:dyDescent="0.25">
      <c r="A526" s="40"/>
      <c r="B526" s="40"/>
      <c r="C526" s="40"/>
      <c r="D526" s="40"/>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row>
    <row r="527" spans="1:125" s="32" customFormat="1" x14ac:dyDescent="0.25">
      <c r="A527" s="40"/>
      <c r="B527" s="40"/>
      <c r="C527" s="40"/>
      <c r="D527" s="40"/>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c r="CT527" s="34"/>
      <c r="CU527" s="34"/>
      <c r="CV527" s="34"/>
      <c r="CW527" s="34"/>
      <c r="CX527" s="34"/>
      <c r="CY527" s="34"/>
      <c r="CZ527" s="34"/>
      <c r="DA527" s="34"/>
      <c r="DB527" s="34"/>
      <c r="DC527" s="34"/>
      <c r="DD527" s="34"/>
      <c r="DE527" s="34"/>
      <c r="DF527" s="34"/>
      <c r="DG527" s="34"/>
      <c r="DH527" s="34"/>
      <c r="DI527" s="34"/>
      <c r="DJ527" s="34"/>
      <c r="DK527" s="34"/>
      <c r="DL527" s="34"/>
      <c r="DM527" s="34"/>
      <c r="DN527" s="34"/>
      <c r="DO527" s="34"/>
      <c r="DP527" s="34"/>
      <c r="DQ527" s="34"/>
      <c r="DR527" s="34"/>
      <c r="DS527" s="34"/>
      <c r="DT527" s="34"/>
      <c r="DU527" s="34"/>
    </row>
    <row r="528" spans="1:125" s="32" customFormat="1" x14ac:dyDescent="0.25">
      <c r="A528" s="40"/>
      <c r="B528" s="40"/>
      <c r="C528" s="40"/>
      <c r="D528" s="40"/>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c r="BG528" s="34"/>
      <c r="BH528" s="34"/>
      <c r="BI528" s="34"/>
      <c r="BJ528" s="34"/>
      <c r="BK528" s="34"/>
      <c r="BL528" s="34"/>
      <c r="BM528" s="34"/>
      <c r="BN528" s="34"/>
      <c r="BO528" s="34"/>
      <c r="BP528" s="34"/>
      <c r="BQ528" s="34"/>
      <c r="BR528" s="34"/>
      <c r="BS528" s="34"/>
      <c r="BT528" s="34"/>
      <c r="BU528" s="34"/>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c r="CT528" s="34"/>
      <c r="CU528" s="34"/>
      <c r="CV528" s="34"/>
      <c r="CW528" s="34"/>
      <c r="CX528" s="34"/>
      <c r="CY528" s="34"/>
      <c r="CZ528" s="34"/>
      <c r="DA528" s="34"/>
      <c r="DB528" s="34"/>
      <c r="DC528" s="34"/>
      <c r="DD528" s="34"/>
      <c r="DE528" s="34"/>
      <c r="DF528" s="34"/>
      <c r="DG528" s="34"/>
      <c r="DH528" s="34"/>
      <c r="DI528" s="34"/>
      <c r="DJ528" s="34"/>
      <c r="DK528" s="34"/>
      <c r="DL528" s="34"/>
      <c r="DM528" s="34"/>
      <c r="DN528" s="34"/>
      <c r="DO528" s="34"/>
      <c r="DP528" s="34"/>
      <c r="DQ528" s="34"/>
      <c r="DR528" s="34"/>
      <c r="DS528" s="34"/>
      <c r="DT528" s="34"/>
      <c r="DU528" s="34"/>
    </row>
    <row r="529" spans="1:125" s="32" customFormat="1" x14ac:dyDescent="0.25">
      <c r="A529" s="40"/>
      <c r="B529" s="40"/>
      <c r="C529" s="40"/>
      <c r="D529" s="40"/>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c r="DA529" s="34"/>
      <c r="DB529" s="34"/>
      <c r="DC529" s="34"/>
      <c r="DD529" s="34"/>
      <c r="DE529" s="34"/>
      <c r="DF529" s="34"/>
      <c r="DG529" s="34"/>
      <c r="DH529" s="34"/>
      <c r="DI529" s="34"/>
      <c r="DJ529" s="34"/>
      <c r="DK529" s="34"/>
      <c r="DL529" s="34"/>
      <c r="DM529" s="34"/>
      <c r="DN529" s="34"/>
      <c r="DO529" s="34"/>
      <c r="DP529" s="34"/>
      <c r="DQ529" s="34"/>
      <c r="DR529" s="34"/>
      <c r="DS529" s="34"/>
      <c r="DT529" s="34"/>
      <c r="DU529" s="34"/>
    </row>
    <row r="530" spans="1:125" s="32" customFormat="1" x14ac:dyDescent="0.25">
      <c r="A530" s="40"/>
      <c r="B530" s="40"/>
      <c r="C530" s="40"/>
      <c r="D530" s="40"/>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c r="CT530" s="34"/>
      <c r="CU530" s="34"/>
      <c r="CV530" s="34"/>
      <c r="CW530" s="34"/>
      <c r="CX530" s="34"/>
      <c r="CY530" s="34"/>
      <c r="CZ530" s="34"/>
      <c r="DA530" s="34"/>
      <c r="DB530" s="34"/>
      <c r="DC530" s="34"/>
      <c r="DD530" s="34"/>
      <c r="DE530" s="34"/>
      <c r="DF530" s="34"/>
      <c r="DG530" s="34"/>
      <c r="DH530" s="34"/>
      <c r="DI530" s="34"/>
      <c r="DJ530" s="34"/>
      <c r="DK530" s="34"/>
      <c r="DL530" s="34"/>
      <c r="DM530" s="34"/>
      <c r="DN530" s="34"/>
      <c r="DO530" s="34"/>
      <c r="DP530" s="34"/>
      <c r="DQ530" s="34"/>
      <c r="DR530" s="34"/>
      <c r="DS530" s="34"/>
      <c r="DT530" s="34"/>
      <c r="DU530" s="34"/>
    </row>
    <row r="531" spans="1:125" s="32" customFormat="1" x14ac:dyDescent="0.25">
      <c r="A531" s="40"/>
      <c r="B531" s="40"/>
      <c r="C531" s="40"/>
      <c r="D531" s="40"/>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34"/>
      <c r="CD531" s="34"/>
      <c r="CE531" s="34"/>
      <c r="CF531" s="34"/>
      <c r="CG531" s="34"/>
      <c r="CH531" s="34"/>
      <c r="CI531" s="34"/>
      <c r="CJ531" s="34"/>
      <c r="CK531" s="34"/>
      <c r="CL531" s="34"/>
      <c r="CM531" s="34"/>
      <c r="CN531" s="34"/>
      <c r="CO531" s="34"/>
      <c r="CP531" s="34"/>
      <c r="CQ531" s="34"/>
      <c r="CR531" s="34"/>
      <c r="CS531" s="34"/>
      <c r="CT531" s="34"/>
      <c r="CU531" s="34"/>
      <c r="CV531" s="34"/>
      <c r="CW531" s="34"/>
      <c r="CX531" s="34"/>
      <c r="CY531" s="34"/>
      <c r="CZ531" s="34"/>
      <c r="DA531" s="34"/>
      <c r="DB531" s="34"/>
      <c r="DC531" s="34"/>
      <c r="DD531" s="34"/>
      <c r="DE531" s="34"/>
      <c r="DF531" s="34"/>
      <c r="DG531" s="34"/>
      <c r="DH531" s="34"/>
      <c r="DI531" s="34"/>
      <c r="DJ531" s="34"/>
      <c r="DK531" s="34"/>
      <c r="DL531" s="34"/>
      <c r="DM531" s="34"/>
      <c r="DN531" s="34"/>
      <c r="DO531" s="34"/>
      <c r="DP531" s="34"/>
      <c r="DQ531" s="34"/>
      <c r="DR531" s="34"/>
      <c r="DS531" s="34"/>
      <c r="DT531" s="34"/>
      <c r="DU531" s="34"/>
    </row>
    <row r="532" spans="1:125" s="32" customFormat="1" x14ac:dyDescent="0.25">
      <c r="A532" s="40"/>
      <c r="B532" s="40"/>
      <c r="C532" s="40"/>
      <c r="D532" s="40"/>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c r="BG532" s="34"/>
      <c r="BH532" s="34"/>
      <c r="BI532" s="34"/>
      <c r="BJ532" s="34"/>
      <c r="BK532" s="34"/>
      <c r="BL532" s="34"/>
      <c r="BM532" s="34"/>
      <c r="BN532" s="34"/>
      <c r="BO532" s="34"/>
      <c r="BP532" s="34"/>
      <c r="BQ532" s="34"/>
      <c r="BR532" s="34"/>
      <c r="BS532" s="34"/>
      <c r="BT532" s="34"/>
      <c r="BU532" s="34"/>
      <c r="BV532" s="34"/>
      <c r="BW532" s="34"/>
      <c r="BX532" s="34"/>
      <c r="BY532" s="34"/>
      <c r="BZ532" s="34"/>
      <c r="CA532" s="34"/>
      <c r="CB532" s="34"/>
      <c r="CC532" s="34"/>
      <c r="CD532" s="34"/>
      <c r="CE532" s="34"/>
      <c r="CF532" s="34"/>
      <c r="CG532" s="34"/>
      <c r="CH532" s="34"/>
      <c r="CI532" s="34"/>
      <c r="CJ532" s="34"/>
      <c r="CK532" s="34"/>
      <c r="CL532" s="34"/>
      <c r="CM532" s="34"/>
      <c r="CN532" s="34"/>
      <c r="CO532" s="34"/>
      <c r="CP532" s="34"/>
      <c r="CQ532" s="34"/>
      <c r="CR532" s="34"/>
      <c r="CS532" s="34"/>
      <c r="CT532" s="34"/>
      <c r="CU532" s="34"/>
      <c r="CV532" s="34"/>
      <c r="CW532" s="34"/>
      <c r="CX532" s="34"/>
      <c r="CY532" s="34"/>
      <c r="CZ532" s="34"/>
      <c r="DA532" s="34"/>
      <c r="DB532" s="34"/>
      <c r="DC532" s="34"/>
      <c r="DD532" s="34"/>
      <c r="DE532" s="34"/>
      <c r="DF532" s="34"/>
      <c r="DG532" s="34"/>
      <c r="DH532" s="34"/>
      <c r="DI532" s="34"/>
      <c r="DJ532" s="34"/>
      <c r="DK532" s="34"/>
      <c r="DL532" s="34"/>
      <c r="DM532" s="34"/>
      <c r="DN532" s="34"/>
      <c r="DO532" s="34"/>
      <c r="DP532" s="34"/>
      <c r="DQ532" s="34"/>
      <c r="DR532" s="34"/>
      <c r="DS532" s="34"/>
      <c r="DT532" s="34"/>
      <c r="DU532" s="34"/>
    </row>
    <row r="533" spans="1:125" s="32" customFormat="1" x14ac:dyDescent="0.25">
      <c r="A533" s="40"/>
      <c r="B533" s="40"/>
      <c r="C533" s="40"/>
      <c r="D533" s="40"/>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c r="BG533" s="34"/>
      <c r="BH533" s="34"/>
      <c r="BI533" s="34"/>
      <c r="BJ533" s="34"/>
      <c r="BK533" s="34"/>
      <c r="BL533" s="34"/>
      <c r="BM533" s="34"/>
      <c r="BN533" s="34"/>
      <c r="BO533" s="34"/>
      <c r="BP533" s="34"/>
      <c r="BQ533" s="34"/>
      <c r="BR533" s="34"/>
      <c r="BS533" s="34"/>
      <c r="BT533" s="34"/>
      <c r="BU533" s="34"/>
      <c r="BV533" s="34"/>
      <c r="BW533" s="34"/>
      <c r="BX533" s="34"/>
      <c r="BY533" s="34"/>
      <c r="BZ533" s="34"/>
      <c r="CA533" s="34"/>
      <c r="CB533" s="34"/>
      <c r="CC533" s="34"/>
      <c r="CD533" s="34"/>
      <c r="CE533" s="34"/>
      <c r="CF533" s="34"/>
      <c r="CG533" s="34"/>
      <c r="CH533" s="34"/>
      <c r="CI533" s="34"/>
      <c r="CJ533" s="34"/>
      <c r="CK533" s="34"/>
      <c r="CL533" s="34"/>
      <c r="CM533" s="34"/>
      <c r="CN533" s="34"/>
      <c r="CO533" s="34"/>
      <c r="CP533" s="34"/>
      <c r="CQ533" s="34"/>
      <c r="CR533" s="34"/>
      <c r="CS533" s="34"/>
      <c r="CT533" s="34"/>
      <c r="CU533" s="34"/>
      <c r="CV533" s="34"/>
      <c r="CW533" s="34"/>
      <c r="CX533" s="34"/>
      <c r="CY533" s="34"/>
      <c r="CZ533" s="34"/>
      <c r="DA533" s="34"/>
      <c r="DB533" s="34"/>
      <c r="DC533" s="34"/>
      <c r="DD533" s="34"/>
      <c r="DE533" s="34"/>
      <c r="DF533" s="34"/>
      <c r="DG533" s="34"/>
      <c r="DH533" s="34"/>
      <c r="DI533" s="34"/>
      <c r="DJ533" s="34"/>
      <c r="DK533" s="34"/>
      <c r="DL533" s="34"/>
      <c r="DM533" s="34"/>
      <c r="DN533" s="34"/>
      <c r="DO533" s="34"/>
      <c r="DP533" s="34"/>
      <c r="DQ533" s="34"/>
      <c r="DR533" s="34"/>
      <c r="DS533" s="34"/>
      <c r="DT533" s="34"/>
      <c r="DU533" s="34"/>
    </row>
    <row r="534" spans="1:125" s="32" customFormat="1" x14ac:dyDescent="0.25">
      <c r="A534" s="40"/>
      <c r="B534" s="40"/>
      <c r="C534" s="40"/>
      <c r="D534" s="40"/>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c r="CT534" s="34"/>
      <c r="CU534" s="34"/>
      <c r="CV534" s="34"/>
      <c r="CW534" s="34"/>
      <c r="CX534" s="34"/>
      <c r="CY534" s="34"/>
      <c r="CZ534" s="34"/>
      <c r="DA534" s="34"/>
      <c r="DB534" s="34"/>
      <c r="DC534" s="34"/>
      <c r="DD534" s="34"/>
      <c r="DE534" s="34"/>
      <c r="DF534" s="34"/>
      <c r="DG534" s="34"/>
      <c r="DH534" s="34"/>
      <c r="DI534" s="34"/>
      <c r="DJ534" s="34"/>
      <c r="DK534" s="34"/>
      <c r="DL534" s="34"/>
      <c r="DM534" s="34"/>
      <c r="DN534" s="34"/>
      <c r="DO534" s="34"/>
      <c r="DP534" s="34"/>
      <c r="DQ534" s="34"/>
      <c r="DR534" s="34"/>
      <c r="DS534" s="34"/>
      <c r="DT534" s="34"/>
      <c r="DU534" s="34"/>
    </row>
    <row r="535" spans="1:125" s="32" customFormat="1" x14ac:dyDescent="0.25">
      <c r="A535" s="40"/>
      <c r="B535" s="40"/>
      <c r="C535" s="40"/>
      <c r="D535" s="40"/>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c r="CH535" s="34"/>
      <c r="CI535" s="34"/>
      <c r="CJ535" s="34"/>
      <c r="CK535" s="34"/>
      <c r="CL535" s="34"/>
      <c r="CM535" s="34"/>
      <c r="CN535" s="34"/>
      <c r="CO535" s="34"/>
      <c r="CP535" s="34"/>
      <c r="CQ535" s="34"/>
      <c r="CR535" s="34"/>
      <c r="CS535" s="34"/>
      <c r="CT535" s="34"/>
      <c r="CU535" s="34"/>
      <c r="CV535" s="34"/>
      <c r="CW535" s="34"/>
      <c r="CX535" s="34"/>
      <c r="CY535" s="34"/>
      <c r="CZ535" s="34"/>
      <c r="DA535" s="34"/>
      <c r="DB535" s="34"/>
      <c r="DC535" s="34"/>
      <c r="DD535" s="34"/>
      <c r="DE535" s="34"/>
      <c r="DF535" s="34"/>
      <c r="DG535" s="34"/>
      <c r="DH535" s="34"/>
      <c r="DI535" s="34"/>
      <c r="DJ535" s="34"/>
      <c r="DK535" s="34"/>
      <c r="DL535" s="34"/>
      <c r="DM535" s="34"/>
      <c r="DN535" s="34"/>
      <c r="DO535" s="34"/>
      <c r="DP535" s="34"/>
      <c r="DQ535" s="34"/>
      <c r="DR535" s="34"/>
      <c r="DS535" s="34"/>
      <c r="DT535" s="34"/>
      <c r="DU535" s="34"/>
    </row>
    <row r="536" spans="1:125" s="32" customFormat="1" x14ac:dyDescent="0.25">
      <c r="A536" s="40"/>
      <c r="B536" s="40"/>
      <c r="C536" s="40"/>
      <c r="D536" s="40"/>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row>
    <row r="537" spans="1:125" s="32" customFormat="1" x14ac:dyDescent="0.25">
      <c r="A537" s="40"/>
      <c r="B537" s="40"/>
      <c r="C537" s="40"/>
      <c r="D537" s="40"/>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4"/>
      <c r="DS537" s="34"/>
      <c r="DT537" s="34"/>
      <c r="DU537" s="34"/>
    </row>
    <row r="538" spans="1:125" s="32" customFormat="1" x14ac:dyDescent="0.25">
      <c r="A538" s="40"/>
      <c r="B538" s="40"/>
      <c r="C538" s="40"/>
      <c r="D538" s="40"/>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c r="CH538" s="34"/>
      <c r="CI538" s="34"/>
      <c r="CJ538" s="34"/>
      <c r="CK538" s="34"/>
      <c r="CL538" s="34"/>
      <c r="CM538" s="34"/>
      <c r="CN538" s="34"/>
      <c r="CO538" s="34"/>
      <c r="CP538" s="34"/>
      <c r="CQ538" s="34"/>
      <c r="CR538" s="34"/>
      <c r="CS538" s="34"/>
      <c r="CT538" s="34"/>
      <c r="CU538" s="34"/>
      <c r="CV538" s="34"/>
      <c r="CW538" s="34"/>
      <c r="CX538" s="34"/>
      <c r="CY538" s="34"/>
      <c r="CZ538" s="34"/>
      <c r="DA538" s="34"/>
      <c r="DB538" s="34"/>
      <c r="DC538" s="34"/>
      <c r="DD538" s="34"/>
      <c r="DE538" s="34"/>
      <c r="DF538" s="34"/>
      <c r="DG538" s="34"/>
      <c r="DH538" s="34"/>
      <c r="DI538" s="34"/>
      <c r="DJ538" s="34"/>
      <c r="DK538" s="34"/>
      <c r="DL538" s="34"/>
      <c r="DM538" s="34"/>
      <c r="DN538" s="34"/>
      <c r="DO538" s="34"/>
      <c r="DP538" s="34"/>
      <c r="DQ538" s="34"/>
      <c r="DR538" s="34"/>
      <c r="DS538" s="34"/>
      <c r="DT538" s="34"/>
      <c r="DU538" s="34"/>
    </row>
    <row r="539" spans="1:125" s="32" customFormat="1" x14ac:dyDescent="0.25">
      <c r="A539" s="40"/>
      <c r="B539" s="40"/>
      <c r="C539" s="40"/>
      <c r="D539" s="40"/>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c r="CH539" s="34"/>
      <c r="CI539" s="34"/>
      <c r="CJ539" s="34"/>
      <c r="CK539" s="34"/>
      <c r="CL539" s="34"/>
      <c r="CM539" s="34"/>
      <c r="CN539" s="34"/>
      <c r="CO539" s="34"/>
      <c r="CP539" s="34"/>
      <c r="CQ539" s="34"/>
      <c r="CR539" s="34"/>
      <c r="CS539" s="34"/>
      <c r="CT539" s="34"/>
      <c r="CU539" s="34"/>
      <c r="CV539" s="34"/>
      <c r="CW539" s="34"/>
      <c r="CX539" s="34"/>
      <c r="CY539" s="34"/>
      <c r="CZ539" s="34"/>
      <c r="DA539" s="34"/>
      <c r="DB539" s="34"/>
      <c r="DC539" s="34"/>
      <c r="DD539" s="34"/>
      <c r="DE539" s="34"/>
      <c r="DF539" s="34"/>
      <c r="DG539" s="34"/>
      <c r="DH539" s="34"/>
      <c r="DI539" s="34"/>
      <c r="DJ539" s="34"/>
      <c r="DK539" s="34"/>
      <c r="DL539" s="34"/>
      <c r="DM539" s="34"/>
      <c r="DN539" s="34"/>
      <c r="DO539" s="34"/>
      <c r="DP539" s="34"/>
      <c r="DQ539" s="34"/>
      <c r="DR539" s="34"/>
      <c r="DS539" s="34"/>
      <c r="DT539" s="34"/>
      <c r="DU539" s="34"/>
    </row>
    <row r="540" spans="1:125" s="32" customFormat="1" x14ac:dyDescent="0.25">
      <c r="A540" s="40"/>
      <c r="B540" s="40"/>
      <c r="C540" s="40"/>
      <c r="D540" s="40"/>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c r="CH540" s="34"/>
      <c r="CI540" s="34"/>
      <c r="CJ540" s="34"/>
      <c r="CK540" s="34"/>
      <c r="CL540" s="34"/>
      <c r="CM540" s="34"/>
      <c r="CN540" s="34"/>
      <c r="CO540" s="34"/>
      <c r="CP540" s="34"/>
      <c r="CQ540" s="34"/>
      <c r="CR540" s="34"/>
      <c r="CS540" s="34"/>
      <c r="CT540" s="34"/>
      <c r="CU540" s="34"/>
      <c r="CV540" s="34"/>
      <c r="CW540" s="34"/>
      <c r="CX540" s="34"/>
      <c r="CY540" s="34"/>
      <c r="CZ540" s="34"/>
      <c r="DA540" s="34"/>
      <c r="DB540" s="34"/>
      <c r="DC540" s="34"/>
      <c r="DD540" s="34"/>
      <c r="DE540" s="34"/>
      <c r="DF540" s="34"/>
      <c r="DG540" s="34"/>
      <c r="DH540" s="34"/>
      <c r="DI540" s="34"/>
      <c r="DJ540" s="34"/>
      <c r="DK540" s="34"/>
      <c r="DL540" s="34"/>
      <c r="DM540" s="34"/>
      <c r="DN540" s="34"/>
      <c r="DO540" s="34"/>
      <c r="DP540" s="34"/>
      <c r="DQ540" s="34"/>
      <c r="DR540" s="34"/>
      <c r="DS540" s="34"/>
      <c r="DT540" s="34"/>
      <c r="DU540" s="34"/>
    </row>
    <row r="541" spans="1:125" s="32" customFormat="1" x14ac:dyDescent="0.25">
      <c r="A541" s="40"/>
      <c r="B541" s="40"/>
      <c r="C541" s="40"/>
      <c r="D541" s="40"/>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c r="CH541" s="34"/>
      <c r="CI541" s="34"/>
      <c r="CJ541" s="34"/>
      <c r="CK541" s="34"/>
      <c r="CL541" s="34"/>
      <c r="CM541" s="34"/>
      <c r="CN541" s="34"/>
      <c r="CO541" s="34"/>
      <c r="CP541" s="34"/>
      <c r="CQ541" s="34"/>
      <c r="CR541" s="34"/>
      <c r="CS541" s="34"/>
      <c r="CT541" s="34"/>
      <c r="CU541" s="34"/>
      <c r="CV541" s="34"/>
      <c r="CW541" s="34"/>
      <c r="CX541" s="34"/>
      <c r="CY541" s="34"/>
      <c r="CZ541" s="34"/>
      <c r="DA541" s="34"/>
      <c r="DB541" s="34"/>
      <c r="DC541" s="34"/>
      <c r="DD541" s="34"/>
      <c r="DE541" s="34"/>
      <c r="DF541" s="34"/>
      <c r="DG541" s="34"/>
      <c r="DH541" s="34"/>
      <c r="DI541" s="34"/>
      <c r="DJ541" s="34"/>
      <c r="DK541" s="34"/>
      <c r="DL541" s="34"/>
      <c r="DM541" s="34"/>
      <c r="DN541" s="34"/>
      <c r="DO541" s="34"/>
      <c r="DP541" s="34"/>
      <c r="DQ541" s="34"/>
      <c r="DR541" s="34"/>
      <c r="DS541" s="34"/>
      <c r="DT541" s="34"/>
      <c r="DU541" s="34"/>
    </row>
    <row r="542" spans="1:125" s="32" customFormat="1" x14ac:dyDescent="0.25">
      <c r="A542" s="40"/>
      <c r="B542" s="40"/>
      <c r="C542" s="40"/>
      <c r="D542" s="40"/>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c r="CT542" s="34"/>
      <c r="CU542" s="34"/>
      <c r="CV542" s="34"/>
      <c r="CW542" s="34"/>
      <c r="CX542" s="34"/>
      <c r="CY542" s="34"/>
      <c r="CZ542" s="34"/>
      <c r="DA542" s="34"/>
      <c r="DB542" s="34"/>
      <c r="DC542" s="34"/>
      <c r="DD542" s="34"/>
      <c r="DE542" s="34"/>
      <c r="DF542" s="34"/>
      <c r="DG542" s="34"/>
      <c r="DH542" s="34"/>
      <c r="DI542" s="34"/>
      <c r="DJ542" s="34"/>
      <c r="DK542" s="34"/>
      <c r="DL542" s="34"/>
      <c r="DM542" s="34"/>
      <c r="DN542" s="34"/>
      <c r="DO542" s="34"/>
      <c r="DP542" s="34"/>
      <c r="DQ542" s="34"/>
      <c r="DR542" s="34"/>
      <c r="DS542" s="34"/>
      <c r="DT542" s="34"/>
      <c r="DU542" s="34"/>
    </row>
    <row r="543" spans="1:125" s="32" customFormat="1" x14ac:dyDescent="0.25">
      <c r="A543" s="40"/>
      <c r="B543" s="40"/>
      <c r="C543" s="40"/>
      <c r="D543" s="40"/>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c r="CT543" s="34"/>
      <c r="CU543" s="34"/>
      <c r="CV543" s="34"/>
      <c r="CW543" s="34"/>
      <c r="CX543" s="34"/>
      <c r="CY543" s="34"/>
      <c r="CZ543" s="34"/>
      <c r="DA543" s="34"/>
      <c r="DB543" s="34"/>
      <c r="DC543" s="34"/>
      <c r="DD543" s="34"/>
      <c r="DE543" s="34"/>
      <c r="DF543" s="34"/>
      <c r="DG543" s="34"/>
      <c r="DH543" s="34"/>
      <c r="DI543" s="34"/>
      <c r="DJ543" s="34"/>
      <c r="DK543" s="34"/>
      <c r="DL543" s="34"/>
      <c r="DM543" s="34"/>
      <c r="DN543" s="34"/>
      <c r="DO543" s="34"/>
      <c r="DP543" s="34"/>
      <c r="DQ543" s="34"/>
      <c r="DR543" s="34"/>
      <c r="DS543" s="34"/>
      <c r="DT543" s="34"/>
      <c r="DU543" s="34"/>
    </row>
    <row r="544" spans="1:125" s="32" customFormat="1" x14ac:dyDescent="0.25">
      <c r="A544" s="40"/>
      <c r="B544" s="40"/>
      <c r="C544" s="40"/>
      <c r="D544" s="40"/>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c r="CT544" s="34"/>
      <c r="CU544" s="34"/>
      <c r="CV544" s="34"/>
      <c r="CW544" s="34"/>
      <c r="CX544" s="34"/>
      <c r="CY544" s="34"/>
      <c r="CZ544" s="34"/>
      <c r="DA544" s="34"/>
      <c r="DB544" s="34"/>
      <c r="DC544" s="34"/>
      <c r="DD544" s="34"/>
      <c r="DE544" s="34"/>
      <c r="DF544" s="34"/>
      <c r="DG544" s="34"/>
      <c r="DH544" s="34"/>
      <c r="DI544" s="34"/>
      <c r="DJ544" s="34"/>
      <c r="DK544" s="34"/>
      <c r="DL544" s="34"/>
      <c r="DM544" s="34"/>
      <c r="DN544" s="34"/>
      <c r="DO544" s="34"/>
      <c r="DP544" s="34"/>
      <c r="DQ544" s="34"/>
      <c r="DR544" s="34"/>
      <c r="DS544" s="34"/>
      <c r="DT544" s="34"/>
      <c r="DU544" s="34"/>
    </row>
    <row r="545" spans="1:125" s="32" customFormat="1" x14ac:dyDescent="0.25">
      <c r="A545" s="40"/>
      <c r="B545" s="40"/>
      <c r="C545" s="40"/>
      <c r="D545" s="40"/>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c r="CT545" s="34"/>
      <c r="CU545" s="34"/>
      <c r="CV545" s="34"/>
      <c r="CW545" s="34"/>
      <c r="CX545" s="34"/>
      <c r="CY545" s="34"/>
      <c r="CZ545" s="34"/>
      <c r="DA545" s="34"/>
      <c r="DB545" s="34"/>
      <c r="DC545" s="34"/>
      <c r="DD545" s="34"/>
      <c r="DE545" s="34"/>
      <c r="DF545" s="34"/>
      <c r="DG545" s="34"/>
      <c r="DH545" s="34"/>
      <c r="DI545" s="34"/>
      <c r="DJ545" s="34"/>
      <c r="DK545" s="34"/>
      <c r="DL545" s="34"/>
      <c r="DM545" s="34"/>
      <c r="DN545" s="34"/>
      <c r="DO545" s="34"/>
      <c r="DP545" s="34"/>
      <c r="DQ545" s="34"/>
      <c r="DR545" s="34"/>
      <c r="DS545" s="34"/>
      <c r="DT545" s="34"/>
      <c r="DU545" s="34"/>
    </row>
    <row r="546" spans="1:125" s="32" customFormat="1" x14ac:dyDescent="0.25">
      <c r="A546" s="40"/>
      <c r="B546" s="40"/>
      <c r="C546" s="40"/>
      <c r="D546" s="40"/>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row>
    <row r="547" spans="1:125" s="32" customFormat="1" x14ac:dyDescent="0.25">
      <c r="A547" s="40"/>
      <c r="B547" s="40"/>
      <c r="C547" s="40"/>
      <c r="D547" s="40"/>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c r="CT547" s="34"/>
      <c r="CU547" s="34"/>
      <c r="CV547" s="34"/>
      <c r="CW547" s="34"/>
      <c r="CX547" s="34"/>
      <c r="CY547" s="34"/>
      <c r="CZ547" s="34"/>
      <c r="DA547" s="34"/>
      <c r="DB547" s="34"/>
      <c r="DC547" s="34"/>
      <c r="DD547" s="34"/>
      <c r="DE547" s="34"/>
      <c r="DF547" s="34"/>
      <c r="DG547" s="34"/>
      <c r="DH547" s="34"/>
      <c r="DI547" s="34"/>
      <c r="DJ547" s="34"/>
      <c r="DK547" s="34"/>
      <c r="DL547" s="34"/>
      <c r="DM547" s="34"/>
      <c r="DN547" s="34"/>
      <c r="DO547" s="34"/>
      <c r="DP547" s="34"/>
      <c r="DQ547" s="34"/>
      <c r="DR547" s="34"/>
      <c r="DS547" s="34"/>
      <c r="DT547" s="34"/>
      <c r="DU547" s="34"/>
    </row>
    <row r="548" spans="1:125" s="32" customFormat="1" x14ac:dyDescent="0.25">
      <c r="A548" s="40"/>
      <c r="B548" s="40"/>
      <c r="C548" s="40"/>
      <c r="D548" s="40"/>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c r="BG548" s="34"/>
      <c r="BH548" s="34"/>
      <c r="BI548" s="34"/>
      <c r="BJ548" s="34"/>
      <c r="BK548" s="34"/>
      <c r="BL548" s="34"/>
      <c r="BM548" s="34"/>
      <c r="BN548" s="34"/>
      <c r="BO548" s="34"/>
      <c r="BP548" s="34"/>
      <c r="BQ548" s="34"/>
      <c r="BR548" s="34"/>
      <c r="BS548" s="34"/>
      <c r="BT548" s="34"/>
      <c r="BU548" s="34"/>
      <c r="BV548" s="34"/>
      <c r="BW548" s="34"/>
      <c r="BX548" s="34"/>
      <c r="BY548" s="34"/>
      <c r="BZ548" s="34"/>
      <c r="CA548" s="34"/>
      <c r="CB548" s="34"/>
      <c r="CC548" s="34"/>
      <c r="CD548" s="34"/>
      <c r="CE548" s="34"/>
      <c r="CF548" s="34"/>
      <c r="CG548" s="34"/>
      <c r="CH548" s="34"/>
      <c r="CI548" s="34"/>
      <c r="CJ548" s="34"/>
      <c r="CK548" s="34"/>
      <c r="CL548" s="34"/>
      <c r="CM548" s="34"/>
      <c r="CN548" s="34"/>
      <c r="CO548" s="34"/>
      <c r="CP548" s="34"/>
      <c r="CQ548" s="34"/>
      <c r="CR548" s="34"/>
      <c r="CS548" s="34"/>
      <c r="CT548" s="34"/>
      <c r="CU548" s="34"/>
      <c r="CV548" s="34"/>
      <c r="CW548" s="34"/>
      <c r="CX548" s="34"/>
      <c r="CY548" s="34"/>
      <c r="CZ548" s="34"/>
      <c r="DA548" s="34"/>
      <c r="DB548" s="34"/>
      <c r="DC548" s="34"/>
      <c r="DD548" s="34"/>
      <c r="DE548" s="34"/>
      <c r="DF548" s="34"/>
      <c r="DG548" s="34"/>
      <c r="DH548" s="34"/>
      <c r="DI548" s="34"/>
      <c r="DJ548" s="34"/>
      <c r="DK548" s="34"/>
      <c r="DL548" s="34"/>
      <c r="DM548" s="34"/>
      <c r="DN548" s="34"/>
      <c r="DO548" s="34"/>
      <c r="DP548" s="34"/>
      <c r="DQ548" s="34"/>
      <c r="DR548" s="34"/>
      <c r="DS548" s="34"/>
      <c r="DT548" s="34"/>
      <c r="DU548" s="34"/>
    </row>
    <row r="549" spans="1:125" s="32" customFormat="1" x14ac:dyDescent="0.25">
      <c r="A549" s="40"/>
      <c r="B549" s="40"/>
      <c r="C549" s="40"/>
      <c r="D549" s="40"/>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34"/>
      <c r="CD549" s="34"/>
      <c r="CE549" s="34"/>
      <c r="CF549" s="34"/>
      <c r="CG549" s="34"/>
      <c r="CH549" s="34"/>
      <c r="CI549" s="34"/>
      <c r="CJ549" s="34"/>
      <c r="CK549" s="34"/>
      <c r="CL549" s="34"/>
      <c r="CM549" s="34"/>
      <c r="CN549" s="34"/>
      <c r="CO549" s="34"/>
      <c r="CP549" s="34"/>
      <c r="CQ549" s="34"/>
      <c r="CR549" s="34"/>
      <c r="CS549" s="34"/>
      <c r="CT549" s="34"/>
      <c r="CU549" s="34"/>
      <c r="CV549" s="34"/>
      <c r="CW549" s="34"/>
      <c r="CX549" s="34"/>
      <c r="CY549" s="34"/>
      <c r="CZ549" s="34"/>
      <c r="DA549" s="34"/>
      <c r="DB549" s="34"/>
      <c r="DC549" s="34"/>
      <c r="DD549" s="34"/>
      <c r="DE549" s="34"/>
      <c r="DF549" s="34"/>
      <c r="DG549" s="34"/>
      <c r="DH549" s="34"/>
      <c r="DI549" s="34"/>
      <c r="DJ549" s="34"/>
      <c r="DK549" s="34"/>
      <c r="DL549" s="34"/>
      <c r="DM549" s="34"/>
      <c r="DN549" s="34"/>
      <c r="DO549" s="34"/>
      <c r="DP549" s="34"/>
      <c r="DQ549" s="34"/>
      <c r="DR549" s="34"/>
      <c r="DS549" s="34"/>
      <c r="DT549" s="34"/>
      <c r="DU549" s="34"/>
    </row>
    <row r="550" spans="1:125" s="32" customFormat="1" x14ac:dyDescent="0.25">
      <c r="A550" s="40"/>
      <c r="B550" s="40"/>
      <c r="C550" s="40"/>
      <c r="D550" s="40"/>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c r="BG550" s="34"/>
      <c r="BH550" s="34"/>
      <c r="BI550" s="34"/>
      <c r="BJ550" s="34"/>
      <c r="BK550" s="34"/>
      <c r="BL550" s="34"/>
      <c r="BM550" s="34"/>
      <c r="BN550" s="34"/>
      <c r="BO550" s="34"/>
      <c r="BP550" s="34"/>
      <c r="BQ550" s="34"/>
      <c r="BR550" s="34"/>
      <c r="BS550" s="34"/>
      <c r="BT550" s="34"/>
      <c r="BU550" s="34"/>
      <c r="BV550" s="34"/>
      <c r="BW550" s="34"/>
      <c r="BX550" s="34"/>
      <c r="BY550" s="34"/>
      <c r="BZ550" s="34"/>
      <c r="CA550" s="34"/>
      <c r="CB550" s="34"/>
      <c r="CC550" s="34"/>
      <c r="CD550" s="34"/>
      <c r="CE550" s="34"/>
      <c r="CF550" s="34"/>
      <c r="CG550" s="34"/>
      <c r="CH550" s="34"/>
      <c r="CI550" s="34"/>
      <c r="CJ550" s="34"/>
      <c r="CK550" s="34"/>
      <c r="CL550" s="34"/>
      <c r="CM550" s="34"/>
      <c r="CN550" s="34"/>
      <c r="CO550" s="34"/>
      <c r="CP550" s="34"/>
      <c r="CQ550" s="34"/>
      <c r="CR550" s="34"/>
      <c r="CS550" s="34"/>
      <c r="CT550" s="34"/>
      <c r="CU550" s="34"/>
      <c r="CV550" s="34"/>
      <c r="CW550" s="34"/>
      <c r="CX550" s="34"/>
      <c r="CY550" s="34"/>
      <c r="CZ550" s="34"/>
      <c r="DA550" s="34"/>
      <c r="DB550" s="34"/>
      <c r="DC550" s="34"/>
      <c r="DD550" s="34"/>
      <c r="DE550" s="34"/>
      <c r="DF550" s="34"/>
      <c r="DG550" s="34"/>
      <c r="DH550" s="34"/>
      <c r="DI550" s="34"/>
      <c r="DJ550" s="34"/>
      <c r="DK550" s="34"/>
      <c r="DL550" s="34"/>
      <c r="DM550" s="34"/>
      <c r="DN550" s="34"/>
      <c r="DO550" s="34"/>
      <c r="DP550" s="34"/>
      <c r="DQ550" s="34"/>
      <c r="DR550" s="34"/>
      <c r="DS550" s="34"/>
      <c r="DT550" s="34"/>
      <c r="DU550" s="34"/>
    </row>
    <row r="551" spans="1:125" s="32" customFormat="1" x14ac:dyDescent="0.25">
      <c r="A551" s="40"/>
      <c r="B551" s="40"/>
      <c r="C551" s="40"/>
      <c r="D551" s="40"/>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c r="CT551" s="34"/>
      <c r="CU551" s="34"/>
      <c r="CV551" s="34"/>
      <c r="CW551" s="34"/>
      <c r="CX551" s="34"/>
      <c r="CY551" s="34"/>
      <c r="CZ551" s="34"/>
      <c r="DA551" s="34"/>
      <c r="DB551" s="34"/>
      <c r="DC551" s="34"/>
      <c r="DD551" s="34"/>
      <c r="DE551" s="34"/>
      <c r="DF551" s="34"/>
      <c r="DG551" s="34"/>
      <c r="DH551" s="34"/>
      <c r="DI551" s="34"/>
      <c r="DJ551" s="34"/>
      <c r="DK551" s="34"/>
      <c r="DL551" s="34"/>
      <c r="DM551" s="34"/>
      <c r="DN551" s="34"/>
      <c r="DO551" s="34"/>
      <c r="DP551" s="34"/>
      <c r="DQ551" s="34"/>
      <c r="DR551" s="34"/>
      <c r="DS551" s="34"/>
      <c r="DT551" s="34"/>
      <c r="DU551" s="34"/>
    </row>
    <row r="552" spans="1:125" s="32" customFormat="1" x14ac:dyDescent="0.25">
      <c r="A552" s="40"/>
      <c r="B552" s="40"/>
      <c r="C552" s="40"/>
      <c r="D552" s="40"/>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c r="CT552" s="34"/>
      <c r="CU552" s="34"/>
      <c r="CV552" s="34"/>
      <c r="CW552" s="34"/>
      <c r="CX552" s="34"/>
      <c r="CY552" s="34"/>
      <c r="CZ552" s="34"/>
      <c r="DA552" s="34"/>
      <c r="DB552" s="34"/>
      <c r="DC552" s="34"/>
      <c r="DD552" s="34"/>
      <c r="DE552" s="34"/>
      <c r="DF552" s="34"/>
      <c r="DG552" s="34"/>
      <c r="DH552" s="34"/>
      <c r="DI552" s="34"/>
      <c r="DJ552" s="34"/>
      <c r="DK552" s="34"/>
      <c r="DL552" s="34"/>
      <c r="DM552" s="34"/>
      <c r="DN552" s="34"/>
      <c r="DO552" s="34"/>
      <c r="DP552" s="34"/>
      <c r="DQ552" s="34"/>
      <c r="DR552" s="34"/>
      <c r="DS552" s="34"/>
      <c r="DT552" s="34"/>
      <c r="DU552" s="34"/>
    </row>
    <row r="553" spans="1:125" s="32" customFormat="1" x14ac:dyDescent="0.25">
      <c r="A553" s="40"/>
      <c r="B553" s="40"/>
      <c r="C553" s="40"/>
      <c r="D553" s="40"/>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c r="CT553" s="34"/>
      <c r="CU553" s="34"/>
      <c r="CV553" s="34"/>
      <c r="CW553" s="34"/>
      <c r="CX553" s="34"/>
      <c r="CY553" s="34"/>
      <c r="CZ553" s="34"/>
      <c r="DA553" s="34"/>
      <c r="DB553" s="34"/>
      <c r="DC553" s="34"/>
      <c r="DD553" s="34"/>
      <c r="DE553" s="34"/>
      <c r="DF553" s="34"/>
      <c r="DG553" s="34"/>
      <c r="DH553" s="34"/>
      <c r="DI553" s="34"/>
      <c r="DJ553" s="34"/>
      <c r="DK553" s="34"/>
      <c r="DL553" s="34"/>
      <c r="DM553" s="34"/>
      <c r="DN553" s="34"/>
      <c r="DO553" s="34"/>
      <c r="DP553" s="34"/>
      <c r="DQ553" s="34"/>
      <c r="DR553" s="34"/>
      <c r="DS553" s="34"/>
      <c r="DT553" s="34"/>
      <c r="DU553" s="34"/>
    </row>
    <row r="554" spans="1:125" s="32" customFormat="1" x14ac:dyDescent="0.25">
      <c r="A554" s="40"/>
      <c r="B554" s="40"/>
      <c r="C554" s="40"/>
      <c r="D554" s="40"/>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c r="CT554" s="34"/>
      <c r="CU554" s="34"/>
      <c r="CV554" s="34"/>
      <c r="CW554" s="34"/>
      <c r="CX554" s="34"/>
      <c r="CY554" s="34"/>
      <c r="CZ554" s="34"/>
      <c r="DA554" s="34"/>
      <c r="DB554" s="34"/>
      <c r="DC554" s="34"/>
      <c r="DD554" s="34"/>
      <c r="DE554" s="34"/>
      <c r="DF554" s="34"/>
      <c r="DG554" s="34"/>
      <c r="DH554" s="34"/>
      <c r="DI554" s="34"/>
      <c r="DJ554" s="34"/>
      <c r="DK554" s="34"/>
      <c r="DL554" s="34"/>
      <c r="DM554" s="34"/>
      <c r="DN554" s="34"/>
      <c r="DO554" s="34"/>
      <c r="DP554" s="34"/>
      <c r="DQ554" s="34"/>
      <c r="DR554" s="34"/>
      <c r="DS554" s="34"/>
      <c r="DT554" s="34"/>
      <c r="DU554" s="34"/>
    </row>
    <row r="555" spans="1:125" s="32" customFormat="1" x14ac:dyDescent="0.25">
      <c r="A555" s="40"/>
      <c r="B555" s="40"/>
      <c r="C555" s="40"/>
      <c r="D555" s="40"/>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c r="BG555" s="34"/>
      <c r="BH555" s="34"/>
      <c r="BI555" s="34"/>
      <c r="BJ555" s="34"/>
      <c r="BK555" s="34"/>
      <c r="BL555" s="34"/>
      <c r="BM555" s="34"/>
      <c r="BN555" s="34"/>
      <c r="BO555" s="34"/>
      <c r="BP555" s="34"/>
      <c r="BQ555" s="34"/>
      <c r="BR555" s="34"/>
      <c r="BS555" s="34"/>
      <c r="BT555" s="34"/>
      <c r="BU555" s="34"/>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c r="CT555" s="34"/>
      <c r="CU555" s="34"/>
      <c r="CV555" s="34"/>
      <c r="CW555" s="34"/>
      <c r="CX555" s="34"/>
      <c r="CY555" s="34"/>
      <c r="CZ555" s="34"/>
      <c r="DA555" s="34"/>
      <c r="DB555" s="34"/>
      <c r="DC555" s="34"/>
      <c r="DD555" s="34"/>
      <c r="DE555" s="34"/>
      <c r="DF555" s="34"/>
      <c r="DG555" s="34"/>
      <c r="DH555" s="34"/>
      <c r="DI555" s="34"/>
      <c r="DJ555" s="34"/>
      <c r="DK555" s="34"/>
      <c r="DL555" s="34"/>
      <c r="DM555" s="34"/>
      <c r="DN555" s="34"/>
      <c r="DO555" s="34"/>
      <c r="DP555" s="34"/>
      <c r="DQ555" s="34"/>
      <c r="DR555" s="34"/>
      <c r="DS555" s="34"/>
      <c r="DT555" s="34"/>
      <c r="DU555" s="34"/>
    </row>
    <row r="556" spans="1:125" s="32" customFormat="1" x14ac:dyDescent="0.25">
      <c r="A556" s="40"/>
      <c r="B556" s="40"/>
      <c r="C556" s="40"/>
      <c r="D556" s="40"/>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row>
    <row r="557" spans="1:125" s="32" customFormat="1" x14ac:dyDescent="0.25">
      <c r="A557" s="40"/>
      <c r="B557" s="40"/>
      <c r="C557" s="40"/>
      <c r="D557" s="40"/>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row>
    <row r="558" spans="1:125" s="32" customFormat="1" x14ac:dyDescent="0.25">
      <c r="A558" s="40"/>
      <c r="B558" s="40"/>
      <c r="C558" s="40"/>
      <c r="D558" s="40"/>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34"/>
      <c r="DJ558" s="34"/>
      <c r="DK558" s="34"/>
      <c r="DL558" s="34"/>
      <c r="DM558" s="34"/>
      <c r="DN558" s="34"/>
      <c r="DO558" s="34"/>
      <c r="DP558" s="34"/>
      <c r="DQ558" s="34"/>
      <c r="DR558" s="34"/>
      <c r="DS558" s="34"/>
      <c r="DT558" s="34"/>
      <c r="DU558" s="34"/>
    </row>
    <row r="559" spans="1:125" s="32" customFormat="1" x14ac:dyDescent="0.25">
      <c r="A559" s="40"/>
      <c r="B559" s="40"/>
      <c r="C559" s="40"/>
      <c r="D559" s="40"/>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row>
    <row r="560" spans="1:125" s="32" customFormat="1" x14ac:dyDescent="0.25">
      <c r="A560" s="40"/>
      <c r="B560" s="40"/>
      <c r="C560" s="40"/>
      <c r="D560" s="40"/>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row>
    <row r="561" spans="1:125" s="32" customFormat="1" x14ac:dyDescent="0.25">
      <c r="A561" s="40"/>
      <c r="B561" s="40"/>
      <c r="C561" s="40"/>
      <c r="D561" s="40"/>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c r="BG561" s="34"/>
      <c r="BH561" s="34"/>
      <c r="BI561" s="34"/>
      <c r="BJ561" s="34"/>
      <c r="BK561" s="34"/>
      <c r="BL561" s="34"/>
      <c r="BM561" s="34"/>
      <c r="BN561" s="34"/>
      <c r="BO561" s="34"/>
      <c r="BP561" s="34"/>
      <c r="BQ561" s="34"/>
      <c r="BR561" s="34"/>
      <c r="BS561" s="34"/>
      <c r="BT561" s="34"/>
      <c r="BU561" s="34"/>
      <c r="BV561" s="34"/>
      <c r="BW561" s="34"/>
      <c r="BX561" s="34"/>
      <c r="BY561" s="34"/>
      <c r="BZ561" s="34"/>
      <c r="CA561" s="34"/>
      <c r="CB561" s="34"/>
      <c r="CC561" s="34"/>
      <c r="CD561" s="34"/>
      <c r="CE561" s="34"/>
      <c r="CF561" s="34"/>
      <c r="CG561" s="34"/>
      <c r="CH561" s="34"/>
      <c r="CI561" s="34"/>
      <c r="CJ561" s="34"/>
      <c r="CK561" s="34"/>
      <c r="CL561" s="34"/>
      <c r="CM561" s="34"/>
      <c r="CN561" s="34"/>
      <c r="CO561" s="34"/>
      <c r="CP561" s="34"/>
      <c r="CQ561" s="34"/>
      <c r="CR561" s="34"/>
      <c r="CS561" s="34"/>
      <c r="CT561" s="34"/>
      <c r="CU561" s="34"/>
      <c r="CV561" s="34"/>
      <c r="CW561" s="34"/>
      <c r="CX561" s="34"/>
      <c r="CY561" s="34"/>
      <c r="CZ561" s="34"/>
      <c r="DA561" s="34"/>
      <c r="DB561" s="34"/>
      <c r="DC561" s="34"/>
      <c r="DD561" s="34"/>
      <c r="DE561" s="34"/>
      <c r="DF561" s="34"/>
      <c r="DG561" s="34"/>
      <c r="DH561" s="34"/>
      <c r="DI561" s="34"/>
      <c r="DJ561" s="34"/>
      <c r="DK561" s="34"/>
      <c r="DL561" s="34"/>
      <c r="DM561" s="34"/>
      <c r="DN561" s="34"/>
      <c r="DO561" s="34"/>
      <c r="DP561" s="34"/>
      <c r="DQ561" s="34"/>
      <c r="DR561" s="34"/>
      <c r="DS561" s="34"/>
      <c r="DT561" s="34"/>
      <c r="DU561" s="34"/>
    </row>
    <row r="562" spans="1:125" s="32" customFormat="1" x14ac:dyDescent="0.25">
      <c r="A562" s="40"/>
      <c r="B562" s="40"/>
      <c r="C562" s="40"/>
      <c r="D562" s="40"/>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c r="BG562" s="34"/>
      <c r="BH562" s="34"/>
      <c r="BI562" s="34"/>
      <c r="BJ562" s="34"/>
      <c r="BK562" s="34"/>
      <c r="BL562" s="34"/>
      <c r="BM562" s="34"/>
      <c r="BN562" s="34"/>
      <c r="BO562" s="34"/>
      <c r="BP562" s="34"/>
      <c r="BQ562" s="34"/>
      <c r="BR562" s="34"/>
      <c r="BS562" s="34"/>
      <c r="BT562" s="34"/>
      <c r="BU562" s="34"/>
      <c r="BV562" s="34"/>
      <c r="BW562" s="34"/>
      <c r="BX562" s="34"/>
      <c r="BY562" s="34"/>
      <c r="BZ562" s="34"/>
      <c r="CA562" s="34"/>
      <c r="CB562" s="34"/>
      <c r="CC562" s="34"/>
      <c r="CD562" s="34"/>
      <c r="CE562" s="34"/>
      <c r="CF562" s="34"/>
      <c r="CG562" s="34"/>
      <c r="CH562" s="34"/>
      <c r="CI562" s="34"/>
      <c r="CJ562" s="34"/>
      <c r="CK562" s="34"/>
      <c r="CL562" s="34"/>
      <c r="CM562" s="34"/>
      <c r="CN562" s="34"/>
      <c r="CO562" s="34"/>
      <c r="CP562" s="34"/>
      <c r="CQ562" s="34"/>
      <c r="CR562" s="34"/>
      <c r="CS562" s="34"/>
      <c r="CT562" s="34"/>
      <c r="CU562" s="34"/>
      <c r="CV562" s="34"/>
      <c r="CW562" s="34"/>
      <c r="CX562" s="34"/>
      <c r="CY562" s="34"/>
      <c r="CZ562" s="34"/>
      <c r="DA562" s="34"/>
      <c r="DB562" s="34"/>
      <c r="DC562" s="34"/>
      <c r="DD562" s="34"/>
      <c r="DE562" s="34"/>
      <c r="DF562" s="34"/>
      <c r="DG562" s="34"/>
      <c r="DH562" s="34"/>
      <c r="DI562" s="34"/>
      <c r="DJ562" s="34"/>
      <c r="DK562" s="34"/>
      <c r="DL562" s="34"/>
      <c r="DM562" s="34"/>
      <c r="DN562" s="34"/>
      <c r="DO562" s="34"/>
      <c r="DP562" s="34"/>
      <c r="DQ562" s="34"/>
      <c r="DR562" s="34"/>
      <c r="DS562" s="34"/>
      <c r="DT562" s="34"/>
      <c r="DU562" s="34"/>
    </row>
    <row r="563" spans="1:125" s="32" customFormat="1" x14ac:dyDescent="0.25">
      <c r="A563" s="40"/>
      <c r="B563" s="40"/>
      <c r="C563" s="40"/>
      <c r="D563" s="40"/>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c r="BG563" s="34"/>
      <c r="BH563" s="34"/>
      <c r="BI563" s="34"/>
      <c r="BJ563" s="34"/>
      <c r="BK563" s="34"/>
      <c r="BL563" s="34"/>
      <c r="BM563" s="34"/>
      <c r="BN563" s="34"/>
      <c r="BO563" s="34"/>
      <c r="BP563" s="34"/>
      <c r="BQ563" s="34"/>
      <c r="BR563" s="34"/>
      <c r="BS563" s="34"/>
      <c r="BT563" s="34"/>
      <c r="BU563" s="34"/>
      <c r="BV563" s="34"/>
      <c r="BW563" s="34"/>
      <c r="BX563" s="34"/>
      <c r="BY563" s="34"/>
      <c r="BZ563" s="34"/>
      <c r="CA563" s="34"/>
      <c r="CB563" s="34"/>
      <c r="CC563" s="34"/>
      <c r="CD563" s="34"/>
      <c r="CE563" s="34"/>
      <c r="CF563" s="34"/>
      <c r="CG563" s="34"/>
      <c r="CH563" s="34"/>
      <c r="CI563" s="34"/>
      <c r="CJ563" s="34"/>
      <c r="CK563" s="34"/>
      <c r="CL563" s="34"/>
      <c r="CM563" s="34"/>
      <c r="CN563" s="34"/>
      <c r="CO563" s="34"/>
      <c r="CP563" s="34"/>
      <c r="CQ563" s="34"/>
      <c r="CR563" s="34"/>
      <c r="CS563" s="34"/>
      <c r="CT563" s="34"/>
      <c r="CU563" s="34"/>
      <c r="CV563" s="34"/>
      <c r="CW563" s="34"/>
      <c r="CX563" s="34"/>
      <c r="CY563" s="34"/>
      <c r="CZ563" s="34"/>
      <c r="DA563" s="34"/>
      <c r="DB563" s="34"/>
      <c r="DC563" s="34"/>
      <c r="DD563" s="34"/>
      <c r="DE563" s="34"/>
      <c r="DF563" s="34"/>
      <c r="DG563" s="34"/>
      <c r="DH563" s="34"/>
      <c r="DI563" s="34"/>
      <c r="DJ563" s="34"/>
      <c r="DK563" s="34"/>
      <c r="DL563" s="34"/>
      <c r="DM563" s="34"/>
      <c r="DN563" s="34"/>
      <c r="DO563" s="34"/>
      <c r="DP563" s="34"/>
      <c r="DQ563" s="34"/>
      <c r="DR563" s="34"/>
      <c r="DS563" s="34"/>
      <c r="DT563" s="34"/>
      <c r="DU563" s="34"/>
    </row>
    <row r="564" spans="1:125" s="32" customFormat="1" x14ac:dyDescent="0.25">
      <c r="A564" s="40"/>
      <c r="B564" s="40"/>
      <c r="C564" s="40"/>
      <c r="D564" s="40"/>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c r="BG564" s="34"/>
      <c r="BH564" s="34"/>
      <c r="BI564" s="34"/>
      <c r="BJ564" s="34"/>
      <c r="BK564" s="34"/>
      <c r="BL564" s="34"/>
      <c r="BM564" s="34"/>
      <c r="BN564" s="34"/>
      <c r="BO564" s="34"/>
      <c r="BP564" s="34"/>
      <c r="BQ564" s="34"/>
      <c r="BR564" s="34"/>
      <c r="BS564" s="34"/>
      <c r="BT564" s="34"/>
      <c r="BU564" s="34"/>
      <c r="BV564" s="34"/>
      <c r="BW564" s="34"/>
      <c r="BX564" s="34"/>
      <c r="BY564" s="34"/>
      <c r="BZ564" s="34"/>
      <c r="CA564" s="34"/>
      <c r="CB564" s="34"/>
      <c r="CC564" s="34"/>
      <c r="CD564" s="34"/>
      <c r="CE564" s="34"/>
      <c r="CF564" s="34"/>
      <c r="CG564" s="34"/>
      <c r="CH564" s="34"/>
      <c r="CI564" s="34"/>
      <c r="CJ564" s="34"/>
      <c r="CK564" s="34"/>
      <c r="CL564" s="34"/>
      <c r="CM564" s="34"/>
      <c r="CN564" s="34"/>
      <c r="CO564" s="34"/>
      <c r="CP564" s="34"/>
      <c r="CQ564" s="34"/>
      <c r="CR564" s="34"/>
      <c r="CS564" s="34"/>
      <c r="CT564" s="34"/>
      <c r="CU564" s="34"/>
      <c r="CV564" s="34"/>
      <c r="CW564" s="34"/>
      <c r="CX564" s="34"/>
      <c r="CY564" s="34"/>
      <c r="CZ564" s="34"/>
      <c r="DA564" s="34"/>
      <c r="DB564" s="34"/>
      <c r="DC564" s="34"/>
      <c r="DD564" s="34"/>
      <c r="DE564" s="34"/>
      <c r="DF564" s="34"/>
      <c r="DG564" s="34"/>
      <c r="DH564" s="34"/>
      <c r="DI564" s="34"/>
      <c r="DJ564" s="34"/>
      <c r="DK564" s="34"/>
      <c r="DL564" s="34"/>
      <c r="DM564" s="34"/>
      <c r="DN564" s="34"/>
      <c r="DO564" s="34"/>
      <c r="DP564" s="34"/>
      <c r="DQ564" s="34"/>
      <c r="DR564" s="34"/>
      <c r="DS564" s="34"/>
      <c r="DT564" s="34"/>
      <c r="DU564" s="34"/>
    </row>
    <row r="565" spans="1:125" s="32" customFormat="1" x14ac:dyDescent="0.25">
      <c r="A565" s="40"/>
      <c r="B565" s="40"/>
      <c r="C565" s="40"/>
      <c r="D565" s="40"/>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c r="BG565" s="34"/>
      <c r="BH565" s="34"/>
      <c r="BI565" s="34"/>
      <c r="BJ565" s="34"/>
      <c r="BK565" s="34"/>
      <c r="BL565" s="34"/>
      <c r="BM565" s="34"/>
      <c r="BN565" s="34"/>
      <c r="BO565" s="34"/>
      <c r="BP565" s="34"/>
      <c r="BQ565" s="34"/>
      <c r="BR565" s="34"/>
      <c r="BS565" s="34"/>
      <c r="BT565" s="34"/>
      <c r="BU565" s="34"/>
      <c r="BV565" s="34"/>
      <c r="BW565" s="34"/>
      <c r="BX565" s="34"/>
      <c r="BY565" s="34"/>
      <c r="BZ565" s="34"/>
      <c r="CA565" s="34"/>
      <c r="CB565" s="34"/>
      <c r="CC565" s="34"/>
      <c r="CD565" s="34"/>
      <c r="CE565" s="34"/>
      <c r="CF565" s="34"/>
      <c r="CG565" s="34"/>
      <c r="CH565" s="34"/>
      <c r="CI565" s="34"/>
      <c r="CJ565" s="34"/>
      <c r="CK565" s="34"/>
      <c r="CL565" s="34"/>
      <c r="CM565" s="34"/>
      <c r="CN565" s="34"/>
      <c r="CO565" s="34"/>
      <c r="CP565" s="34"/>
      <c r="CQ565" s="34"/>
      <c r="CR565" s="34"/>
      <c r="CS565" s="34"/>
      <c r="CT565" s="34"/>
      <c r="CU565" s="34"/>
      <c r="CV565" s="34"/>
      <c r="CW565" s="34"/>
      <c r="CX565" s="34"/>
      <c r="CY565" s="34"/>
      <c r="CZ565" s="34"/>
      <c r="DA565" s="34"/>
      <c r="DB565" s="34"/>
      <c r="DC565" s="34"/>
      <c r="DD565" s="34"/>
      <c r="DE565" s="34"/>
      <c r="DF565" s="34"/>
      <c r="DG565" s="34"/>
      <c r="DH565" s="34"/>
      <c r="DI565" s="34"/>
      <c r="DJ565" s="34"/>
      <c r="DK565" s="34"/>
      <c r="DL565" s="34"/>
      <c r="DM565" s="34"/>
      <c r="DN565" s="34"/>
      <c r="DO565" s="34"/>
      <c r="DP565" s="34"/>
      <c r="DQ565" s="34"/>
      <c r="DR565" s="34"/>
      <c r="DS565" s="34"/>
      <c r="DT565" s="34"/>
      <c r="DU565" s="34"/>
    </row>
    <row r="566" spans="1:125" s="32" customFormat="1" x14ac:dyDescent="0.25">
      <c r="A566" s="40"/>
      <c r="B566" s="40"/>
      <c r="C566" s="40"/>
      <c r="D566" s="40"/>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row>
    <row r="567" spans="1:125" s="32" customFormat="1" x14ac:dyDescent="0.25">
      <c r="A567" s="40"/>
      <c r="B567" s="40"/>
      <c r="C567" s="40"/>
      <c r="D567" s="40"/>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c r="BG567" s="34"/>
      <c r="BH567" s="34"/>
      <c r="BI567" s="34"/>
      <c r="BJ567" s="34"/>
      <c r="BK567" s="34"/>
      <c r="BL567" s="34"/>
      <c r="BM567" s="34"/>
      <c r="BN567" s="34"/>
      <c r="BO567" s="34"/>
      <c r="BP567" s="34"/>
      <c r="BQ567" s="34"/>
      <c r="BR567" s="34"/>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c r="CT567" s="34"/>
      <c r="CU567" s="34"/>
      <c r="CV567" s="34"/>
      <c r="CW567" s="34"/>
      <c r="CX567" s="34"/>
      <c r="CY567" s="34"/>
      <c r="CZ567" s="34"/>
      <c r="DA567" s="34"/>
      <c r="DB567" s="34"/>
      <c r="DC567" s="34"/>
      <c r="DD567" s="34"/>
      <c r="DE567" s="34"/>
      <c r="DF567" s="34"/>
      <c r="DG567" s="34"/>
      <c r="DH567" s="34"/>
      <c r="DI567" s="34"/>
      <c r="DJ567" s="34"/>
      <c r="DK567" s="34"/>
      <c r="DL567" s="34"/>
      <c r="DM567" s="34"/>
      <c r="DN567" s="34"/>
      <c r="DO567" s="34"/>
      <c r="DP567" s="34"/>
      <c r="DQ567" s="34"/>
      <c r="DR567" s="34"/>
      <c r="DS567" s="34"/>
      <c r="DT567" s="34"/>
      <c r="DU567" s="34"/>
    </row>
    <row r="568" spans="1:125" s="32" customFormat="1" x14ac:dyDescent="0.25">
      <c r="A568" s="40"/>
      <c r="B568" s="40"/>
      <c r="C568" s="40"/>
      <c r="D568" s="40"/>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c r="BG568" s="34"/>
      <c r="BH568" s="34"/>
      <c r="BI568" s="34"/>
      <c r="BJ568" s="34"/>
      <c r="BK568" s="34"/>
      <c r="BL568" s="34"/>
      <c r="BM568" s="34"/>
      <c r="BN568" s="34"/>
      <c r="BO568" s="34"/>
      <c r="BP568" s="34"/>
      <c r="BQ568" s="34"/>
      <c r="BR568" s="34"/>
      <c r="BS568" s="34"/>
      <c r="BT568" s="34"/>
      <c r="BU568" s="34"/>
      <c r="BV568" s="34"/>
      <c r="BW568" s="34"/>
      <c r="BX568" s="34"/>
      <c r="BY568" s="34"/>
      <c r="BZ568" s="34"/>
      <c r="CA568" s="34"/>
      <c r="CB568" s="34"/>
      <c r="CC568" s="34"/>
      <c r="CD568" s="34"/>
      <c r="CE568" s="34"/>
      <c r="CF568" s="34"/>
      <c r="CG568" s="34"/>
      <c r="CH568" s="34"/>
      <c r="CI568" s="34"/>
      <c r="CJ568" s="34"/>
      <c r="CK568" s="34"/>
      <c r="CL568" s="34"/>
      <c r="CM568" s="34"/>
      <c r="CN568" s="34"/>
      <c r="CO568" s="34"/>
      <c r="CP568" s="34"/>
      <c r="CQ568" s="34"/>
      <c r="CR568" s="34"/>
      <c r="CS568" s="34"/>
      <c r="CT568" s="34"/>
      <c r="CU568" s="34"/>
      <c r="CV568" s="34"/>
      <c r="CW568" s="34"/>
      <c r="CX568" s="34"/>
      <c r="CY568" s="34"/>
      <c r="CZ568" s="34"/>
      <c r="DA568" s="34"/>
      <c r="DB568" s="34"/>
      <c r="DC568" s="34"/>
      <c r="DD568" s="34"/>
      <c r="DE568" s="34"/>
      <c r="DF568" s="34"/>
      <c r="DG568" s="34"/>
      <c r="DH568" s="34"/>
      <c r="DI568" s="34"/>
      <c r="DJ568" s="34"/>
      <c r="DK568" s="34"/>
      <c r="DL568" s="34"/>
      <c r="DM568" s="34"/>
      <c r="DN568" s="34"/>
      <c r="DO568" s="34"/>
      <c r="DP568" s="34"/>
      <c r="DQ568" s="34"/>
      <c r="DR568" s="34"/>
      <c r="DS568" s="34"/>
      <c r="DT568" s="34"/>
      <c r="DU568" s="34"/>
    </row>
    <row r="569" spans="1:125" s="32" customFormat="1" x14ac:dyDescent="0.25">
      <c r="A569" s="40"/>
      <c r="B569" s="40"/>
      <c r="C569" s="40"/>
      <c r="D569" s="40"/>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c r="BG569" s="34"/>
      <c r="BH569" s="34"/>
      <c r="BI569" s="34"/>
      <c r="BJ569" s="34"/>
      <c r="BK569" s="34"/>
      <c r="BL569" s="34"/>
      <c r="BM569" s="34"/>
      <c r="BN569" s="34"/>
      <c r="BO569" s="34"/>
      <c r="BP569" s="34"/>
      <c r="BQ569" s="34"/>
      <c r="BR569" s="34"/>
      <c r="BS569" s="34"/>
      <c r="BT569" s="34"/>
      <c r="BU569" s="34"/>
      <c r="BV569" s="34"/>
      <c r="BW569" s="34"/>
      <c r="BX569" s="34"/>
      <c r="BY569" s="34"/>
      <c r="BZ569" s="34"/>
      <c r="CA569" s="34"/>
      <c r="CB569" s="34"/>
      <c r="CC569" s="34"/>
      <c r="CD569" s="34"/>
      <c r="CE569" s="34"/>
      <c r="CF569" s="34"/>
      <c r="CG569" s="34"/>
      <c r="CH569" s="34"/>
      <c r="CI569" s="34"/>
      <c r="CJ569" s="34"/>
      <c r="CK569" s="34"/>
      <c r="CL569" s="34"/>
      <c r="CM569" s="34"/>
      <c r="CN569" s="34"/>
      <c r="CO569" s="34"/>
      <c r="CP569" s="34"/>
      <c r="CQ569" s="34"/>
      <c r="CR569" s="34"/>
      <c r="CS569" s="34"/>
      <c r="CT569" s="34"/>
      <c r="CU569" s="34"/>
      <c r="CV569" s="34"/>
      <c r="CW569" s="34"/>
      <c r="CX569" s="34"/>
      <c r="CY569" s="34"/>
      <c r="CZ569" s="34"/>
      <c r="DA569" s="34"/>
      <c r="DB569" s="34"/>
      <c r="DC569" s="34"/>
      <c r="DD569" s="34"/>
      <c r="DE569" s="34"/>
      <c r="DF569" s="34"/>
      <c r="DG569" s="34"/>
      <c r="DH569" s="34"/>
      <c r="DI569" s="34"/>
      <c r="DJ569" s="34"/>
      <c r="DK569" s="34"/>
      <c r="DL569" s="34"/>
      <c r="DM569" s="34"/>
      <c r="DN569" s="34"/>
      <c r="DO569" s="34"/>
      <c r="DP569" s="34"/>
      <c r="DQ569" s="34"/>
      <c r="DR569" s="34"/>
      <c r="DS569" s="34"/>
      <c r="DT569" s="34"/>
      <c r="DU569" s="34"/>
    </row>
    <row r="570" spans="1:125" s="32" customFormat="1" x14ac:dyDescent="0.25">
      <c r="A570" s="40"/>
      <c r="B570" s="40"/>
      <c r="C570" s="40"/>
      <c r="D570" s="40"/>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c r="BG570" s="34"/>
      <c r="BH570" s="34"/>
      <c r="BI570" s="34"/>
      <c r="BJ570" s="34"/>
      <c r="BK570" s="34"/>
      <c r="BL570" s="34"/>
      <c r="BM570" s="34"/>
      <c r="BN570" s="34"/>
      <c r="BO570" s="34"/>
      <c r="BP570" s="34"/>
      <c r="BQ570" s="34"/>
      <c r="BR570" s="34"/>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c r="CT570" s="34"/>
      <c r="CU570" s="34"/>
      <c r="CV570" s="34"/>
      <c r="CW570" s="34"/>
      <c r="CX570" s="34"/>
      <c r="CY570" s="34"/>
      <c r="CZ570" s="34"/>
      <c r="DA570" s="34"/>
      <c r="DB570" s="34"/>
      <c r="DC570" s="34"/>
      <c r="DD570" s="34"/>
      <c r="DE570" s="34"/>
      <c r="DF570" s="34"/>
      <c r="DG570" s="34"/>
      <c r="DH570" s="34"/>
      <c r="DI570" s="34"/>
      <c r="DJ570" s="34"/>
      <c r="DK570" s="34"/>
      <c r="DL570" s="34"/>
      <c r="DM570" s="34"/>
      <c r="DN570" s="34"/>
      <c r="DO570" s="34"/>
      <c r="DP570" s="34"/>
      <c r="DQ570" s="34"/>
      <c r="DR570" s="34"/>
      <c r="DS570" s="34"/>
      <c r="DT570" s="34"/>
      <c r="DU570" s="34"/>
    </row>
    <row r="571" spans="1:125" s="32" customFormat="1" x14ac:dyDescent="0.25">
      <c r="A571" s="40"/>
      <c r="B571" s="40"/>
      <c r="C571" s="40"/>
      <c r="D571" s="40"/>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c r="BG571" s="34"/>
      <c r="BH571" s="34"/>
      <c r="BI571" s="34"/>
      <c r="BJ571" s="34"/>
      <c r="BK571" s="34"/>
      <c r="BL571" s="34"/>
      <c r="BM571" s="34"/>
      <c r="BN571" s="34"/>
      <c r="BO571" s="34"/>
      <c r="BP571" s="34"/>
      <c r="BQ571" s="34"/>
      <c r="BR571" s="34"/>
      <c r="BS571" s="34"/>
      <c r="BT571" s="34"/>
      <c r="BU571" s="34"/>
      <c r="BV571" s="34"/>
      <c r="BW571" s="34"/>
      <c r="BX571" s="34"/>
      <c r="BY571" s="34"/>
      <c r="BZ571" s="34"/>
      <c r="CA571" s="34"/>
      <c r="CB571" s="34"/>
      <c r="CC571" s="34"/>
      <c r="CD571" s="34"/>
      <c r="CE571" s="34"/>
      <c r="CF571" s="34"/>
      <c r="CG571" s="34"/>
      <c r="CH571" s="34"/>
      <c r="CI571" s="34"/>
      <c r="CJ571" s="34"/>
      <c r="CK571" s="34"/>
      <c r="CL571" s="34"/>
      <c r="CM571" s="34"/>
      <c r="CN571" s="34"/>
      <c r="CO571" s="34"/>
      <c r="CP571" s="34"/>
      <c r="CQ571" s="34"/>
      <c r="CR571" s="34"/>
      <c r="CS571" s="34"/>
      <c r="CT571" s="34"/>
      <c r="CU571" s="34"/>
      <c r="CV571" s="34"/>
      <c r="CW571" s="34"/>
      <c r="CX571" s="34"/>
      <c r="CY571" s="34"/>
      <c r="CZ571" s="34"/>
      <c r="DA571" s="34"/>
      <c r="DB571" s="34"/>
      <c r="DC571" s="34"/>
      <c r="DD571" s="34"/>
      <c r="DE571" s="34"/>
      <c r="DF571" s="34"/>
      <c r="DG571" s="34"/>
      <c r="DH571" s="34"/>
      <c r="DI571" s="34"/>
      <c r="DJ571" s="34"/>
      <c r="DK571" s="34"/>
      <c r="DL571" s="34"/>
      <c r="DM571" s="34"/>
      <c r="DN571" s="34"/>
      <c r="DO571" s="34"/>
      <c r="DP571" s="34"/>
      <c r="DQ571" s="34"/>
      <c r="DR571" s="34"/>
      <c r="DS571" s="34"/>
      <c r="DT571" s="34"/>
      <c r="DU571" s="34"/>
    </row>
    <row r="572" spans="1:125" s="32" customFormat="1" x14ac:dyDescent="0.25">
      <c r="A572" s="40"/>
      <c r="B572" s="40"/>
      <c r="C572" s="40"/>
      <c r="D572" s="40"/>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c r="BG572" s="34"/>
      <c r="BH572" s="34"/>
      <c r="BI572" s="34"/>
      <c r="BJ572" s="34"/>
      <c r="BK572" s="34"/>
      <c r="BL572" s="34"/>
      <c r="BM572" s="34"/>
      <c r="BN572" s="34"/>
      <c r="BO572" s="34"/>
      <c r="BP572" s="34"/>
      <c r="BQ572" s="34"/>
      <c r="BR572" s="34"/>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34"/>
      <c r="CS572" s="34"/>
      <c r="CT572" s="34"/>
      <c r="CU572" s="34"/>
      <c r="CV572" s="34"/>
      <c r="CW572" s="34"/>
      <c r="CX572" s="34"/>
      <c r="CY572" s="34"/>
      <c r="CZ572" s="34"/>
      <c r="DA572" s="34"/>
      <c r="DB572" s="34"/>
      <c r="DC572" s="34"/>
      <c r="DD572" s="34"/>
      <c r="DE572" s="34"/>
      <c r="DF572" s="34"/>
      <c r="DG572" s="34"/>
      <c r="DH572" s="34"/>
      <c r="DI572" s="34"/>
      <c r="DJ572" s="34"/>
      <c r="DK572" s="34"/>
      <c r="DL572" s="34"/>
      <c r="DM572" s="34"/>
      <c r="DN572" s="34"/>
      <c r="DO572" s="34"/>
      <c r="DP572" s="34"/>
      <c r="DQ572" s="34"/>
      <c r="DR572" s="34"/>
      <c r="DS572" s="34"/>
      <c r="DT572" s="34"/>
      <c r="DU572" s="34"/>
    </row>
    <row r="573" spans="1:125" s="32" customFormat="1" x14ac:dyDescent="0.25">
      <c r="A573" s="40"/>
      <c r="B573" s="40"/>
      <c r="C573" s="40"/>
      <c r="D573" s="40"/>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c r="BG573" s="34"/>
      <c r="BH573" s="34"/>
      <c r="BI573" s="34"/>
      <c r="BJ573" s="34"/>
      <c r="BK573" s="34"/>
      <c r="BL573" s="34"/>
      <c r="BM573" s="34"/>
      <c r="BN573" s="34"/>
      <c r="BO573" s="34"/>
      <c r="BP573" s="34"/>
      <c r="BQ573" s="34"/>
      <c r="BR573" s="34"/>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c r="CT573" s="34"/>
      <c r="CU573" s="34"/>
      <c r="CV573" s="34"/>
      <c r="CW573" s="34"/>
      <c r="CX573" s="34"/>
      <c r="CY573" s="34"/>
      <c r="CZ573" s="34"/>
      <c r="DA573" s="34"/>
      <c r="DB573" s="34"/>
      <c r="DC573" s="34"/>
      <c r="DD573" s="34"/>
      <c r="DE573" s="34"/>
      <c r="DF573" s="34"/>
      <c r="DG573" s="34"/>
      <c r="DH573" s="34"/>
      <c r="DI573" s="34"/>
      <c r="DJ573" s="34"/>
      <c r="DK573" s="34"/>
      <c r="DL573" s="34"/>
      <c r="DM573" s="34"/>
      <c r="DN573" s="34"/>
      <c r="DO573" s="34"/>
      <c r="DP573" s="34"/>
      <c r="DQ573" s="34"/>
      <c r="DR573" s="34"/>
      <c r="DS573" s="34"/>
      <c r="DT573" s="34"/>
      <c r="DU573" s="34"/>
    </row>
    <row r="574" spans="1:125" s="32" customFormat="1" x14ac:dyDescent="0.25">
      <c r="A574" s="40"/>
      <c r="B574" s="40"/>
      <c r="C574" s="40"/>
      <c r="D574" s="40"/>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c r="BG574" s="34"/>
      <c r="BH574" s="34"/>
      <c r="BI574" s="34"/>
      <c r="BJ574" s="34"/>
      <c r="BK574" s="34"/>
      <c r="BL574" s="34"/>
      <c r="BM574" s="34"/>
      <c r="BN574" s="34"/>
      <c r="BO574" s="34"/>
      <c r="BP574" s="34"/>
      <c r="BQ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c r="CT574" s="34"/>
      <c r="CU574" s="34"/>
      <c r="CV574" s="34"/>
      <c r="CW574" s="34"/>
      <c r="CX574" s="34"/>
      <c r="CY574" s="34"/>
      <c r="CZ574" s="34"/>
      <c r="DA574" s="34"/>
      <c r="DB574" s="34"/>
      <c r="DC574" s="34"/>
      <c r="DD574" s="34"/>
      <c r="DE574" s="34"/>
      <c r="DF574" s="34"/>
      <c r="DG574" s="34"/>
      <c r="DH574" s="34"/>
      <c r="DI574" s="34"/>
      <c r="DJ574" s="34"/>
      <c r="DK574" s="34"/>
      <c r="DL574" s="34"/>
      <c r="DM574" s="34"/>
      <c r="DN574" s="34"/>
      <c r="DO574" s="34"/>
      <c r="DP574" s="34"/>
      <c r="DQ574" s="34"/>
      <c r="DR574" s="34"/>
      <c r="DS574" s="34"/>
      <c r="DT574" s="34"/>
      <c r="DU574" s="34"/>
    </row>
    <row r="575" spans="1:125" s="32" customFormat="1" x14ac:dyDescent="0.25">
      <c r="A575" s="40"/>
      <c r="B575" s="40"/>
      <c r="C575" s="40"/>
      <c r="D575" s="40"/>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c r="BG575" s="34"/>
      <c r="BH575" s="34"/>
      <c r="BI575" s="34"/>
      <c r="BJ575" s="34"/>
      <c r="BK575" s="34"/>
      <c r="BL575" s="34"/>
      <c r="BM575" s="34"/>
      <c r="BN575" s="34"/>
      <c r="BO575" s="34"/>
      <c r="BP575" s="34"/>
      <c r="BQ575" s="34"/>
      <c r="BR575" s="34"/>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34"/>
      <c r="CS575" s="34"/>
      <c r="CT575" s="34"/>
      <c r="CU575" s="34"/>
      <c r="CV575" s="34"/>
      <c r="CW575" s="34"/>
      <c r="CX575" s="34"/>
      <c r="CY575" s="34"/>
      <c r="CZ575" s="34"/>
      <c r="DA575" s="34"/>
      <c r="DB575" s="34"/>
      <c r="DC575" s="34"/>
      <c r="DD575" s="34"/>
      <c r="DE575" s="34"/>
      <c r="DF575" s="34"/>
      <c r="DG575" s="34"/>
      <c r="DH575" s="34"/>
      <c r="DI575" s="34"/>
      <c r="DJ575" s="34"/>
      <c r="DK575" s="34"/>
      <c r="DL575" s="34"/>
      <c r="DM575" s="34"/>
      <c r="DN575" s="34"/>
      <c r="DO575" s="34"/>
      <c r="DP575" s="34"/>
      <c r="DQ575" s="34"/>
      <c r="DR575" s="34"/>
      <c r="DS575" s="34"/>
      <c r="DT575" s="34"/>
      <c r="DU575" s="34"/>
    </row>
    <row r="576" spans="1:125" s="32" customFormat="1" x14ac:dyDescent="0.25">
      <c r="A576" s="40"/>
      <c r="B576" s="40"/>
      <c r="C576" s="40"/>
      <c r="D576" s="40"/>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row>
    <row r="577" spans="1:125" s="32" customFormat="1" x14ac:dyDescent="0.25">
      <c r="A577" s="40"/>
      <c r="B577" s="40"/>
      <c r="C577" s="40"/>
      <c r="D577" s="40"/>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c r="CT577" s="34"/>
      <c r="CU577" s="34"/>
      <c r="CV577" s="34"/>
      <c r="CW577" s="34"/>
      <c r="CX577" s="34"/>
      <c r="CY577" s="34"/>
      <c r="CZ577" s="34"/>
      <c r="DA577" s="34"/>
      <c r="DB577" s="34"/>
      <c r="DC577" s="34"/>
      <c r="DD577" s="34"/>
      <c r="DE577" s="34"/>
      <c r="DF577" s="34"/>
      <c r="DG577" s="34"/>
      <c r="DH577" s="34"/>
      <c r="DI577" s="34"/>
      <c r="DJ577" s="34"/>
      <c r="DK577" s="34"/>
      <c r="DL577" s="34"/>
      <c r="DM577" s="34"/>
      <c r="DN577" s="34"/>
      <c r="DO577" s="34"/>
      <c r="DP577" s="34"/>
      <c r="DQ577" s="34"/>
      <c r="DR577" s="34"/>
      <c r="DS577" s="34"/>
      <c r="DT577" s="34"/>
      <c r="DU577" s="34"/>
    </row>
    <row r="578" spans="1:125" s="32" customFormat="1" x14ac:dyDescent="0.25">
      <c r="A578" s="40"/>
      <c r="B578" s="40"/>
      <c r="C578" s="40"/>
      <c r="D578" s="40"/>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c r="BG578" s="34"/>
      <c r="BH578" s="34"/>
      <c r="BI578" s="34"/>
      <c r="BJ578" s="34"/>
      <c r="BK578" s="34"/>
      <c r="BL578" s="34"/>
      <c r="BM578" s="34"/>
      <c r="BN578" s="34"/>
      <c r="BO578" s="34"/>
      <c r="BP578" s="34"/>
      <c r="BQ578" s="34"/>
      <c r="BR578" s="34"/>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c r="CT578" s="34"/>
      <c r="CU578" s="34"/>
      <c r="CV578" s="34"/>
      <c r="CW578" s="34"/>
      <c r="CX578" s="34"/>
      <c r="CY578" s="34"/>
      <c r="CZ578" s="34"/>
      <c r="DA578" s="34"/>
      <c r="DB578" s="34"/>
      <c r="DC578" s="34"/>
      <c r="DD578" s="34"/>
      <c r="DE578" s="34"/>
      <c r="DF578" s="34"/>
      <c r="DG578" s="34"/>
      <c r="DH578" s="34"/>
      <c r="DI578" s="34"/>
      <c r="DJ578" s="34"/>
      <c r="DK578" s="34"/>
      <c r="DL578" s="34"/>
      <c r="DM578" s="34"/>
      <c r="DN578" s="34"/>
      <c r="DO578" s="34"/>
      <c r="DP578" s="34"/>
      <c r="DQ578" s="34"/>
      <c r="DR578" s="34"/>
      <c r="DS578" s="34"/>
      <c r="DT578" s="34"/>
      <c r="DU578" s="34"/>
    </row>
    <row r="579" spans="1:125" s="32" customFormat="1" x14ac:dyDescent="0.25">
      <c r="A579" s="40"/>
      <c r="B579" s="40"/>
      <c r="C579" s="40"/>
      <c r="D579" s="40"/>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c r="BG579" s="34"/>
      <c r="BH579" s="34"/>
      <c r="BI579" s="34"/>
      <c r="BJ579" s="34"/>
      <c r="BK579" s="34"/>
      <c r="BL579" s="34"/>
      <c r="BM579" s="34"/>
      <c r="BN579" s="34"/>
      <c r="BO579" s="34"/>
      <c r="BP579" s="34"/>
      <c r="BQ579" s="34"/>
      <c r="BR579" s="34"/>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c r="CT579" s="34"/>
      <c r="CU579" s="34"/>
      <c r="CV579" s="34"/>
      <c r="CW579" s="34"/>
      <c r="CX579" s="34"/>
      <c r="CY579" s="34"/>
      <c r="CZ579" s="34"/>
      <c r="DA579" s="34"/>
      <c r="DB579" s="34"/>
      <c r="DC579" s="34"/>
      <c r="DD579" s="34"/>
      <c r="DE579" s="34"/>
      <c r="DF579" s="34"/>
      <c r="DG579" s="34"/>
      <c r="DH579" s="34"/>
      <c r="DI579" s="34"/>
      <c r="DJ579" s="34"/>
      <c r="DK579" s="34"/>
      <c r="DL579" s="34"/>
      <c r="DM579" s="34"/>
      <c r="DN579" s="34"/>
      <c r="DO579" s="34"/>
      <c r="DP579" s="34"/>
      <c r="DQ579" s="34"/>
      <c r="DR579" s="34"/>
      <c r="DS579" s="34"/>
      <c r="DT579" s="34"/>
      <c r="DU579" s="34"/>
    </row>
    <row r="580" spans="1:125" s="32" customFormat="1" x14ac:dyDescent="0.25">
      <c r="A580" s="40"/>
      <c r="B580" s="40"/>
      <c r="C580" s="40"/>
      <c r="D580" s="40"/>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4"/>
      <c r="DU580" s="34"/>
    </row>
    <row r="581" spans="1:125" s="32" customFormat="1" x14ac:dyDescent="0.25">
      <c r="A581" s="40"/>
      <c r="B581" s="40"/>
      <c r="C581" s="40"/>
      <c r="D581" s="40"/>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4"/>
      <c r="DU581" s="34"/>
    </row>
    <row r="582" spans="1:125" s="32" customFormat="1" x14ac:dyDescent="0.25">
      <c r="A582" s="40"/>
      <c r="B582" s="40"/>
      <c r="C582" s="40"/>
      <c r="D582" s="40"/>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c r="BG582" s="34"/>
      <c r="BH582" s="34"/>
      <c r="BI582" s="34"/>
      <c r="BJ582" s="34"/>
      <c r="BK582" s="34"/>
      <c r="BL582" s="34"/>
      <c r="BM582" s="34"/>
      <c r="BN582" s="34"/>
      <c r="BO582" s="34"/>
      <c r="BP582" s="34"/>
      <c r="BQ582" s="34"/>
      <c r="BR582" s="34"/>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c r="CT582" s="34"/>
      <c r="CU582" s="34"/>
      <c r="CV582" s="34"/>
      <c r="CW582" s="34"/>
      <c r="CX582" s="34"/>
      <c r="CY582" s="34"/>
      <c r="CZ582" s="34"/>
      <c r="DA582" s="34"/>
      <c r="DB582" s="34"/>
      <c r="DC582" s="34"/>
      <c r="DD582" s="34"/>
      <c r="DE582" s="34"/>
      <c r="DF582" s="34"/>
      <c r="DG582" s="34"/>
      <c r="DH582" s="34"/>
      <c r="DI582" s="34"/>
      <c r="DJ582" s="34"/>
      <c r="DK582" s="34"/>
      <c r="DL582" s="34"/>
      <c r="DM582" s="34"/>
      <c r="DN582" s="34"/>
      <c r="DO582" s="34"/>
      <c r="DP582" s="34"/>
      <c r="DQ582" s="34"/>
      <c r="DR582" s="34"/>
      <c r="DS582" s="34"/>
      <c r="DT582" s="34"/>
      <c r="DU582" s="34"/>
    </row>
    <row r="583" spans="1:125" s="32" customFormat="1" x14ac:dyDescent="0.25">
      <c r="A583" s="40"/>
      <c r="B583" s="40"/>
      <c r="C583" s="40"/>
      <c r="D583" s="40"/>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c r="BG583" s="34"/>
      <c r="BH583" s="34"/>
      <c r="BI583" s="34"/>
      <c r="BJ583" s="34"/>
      <c r="BK583" s="34"/>
      <c r="BL583" s="34"/>
      <c r="BM583" s="34"/>
      <c r="BN583" s="34"/>
      <c r="BO583" s="34"/>
      <c r="BP583" s="34"/>
      <c r="BQ583" s="34"/>
      <c r="BR583" s="34"/>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c r="CT583" s="34"/>
      <c r="CU583" s="34"/>
      <c r="CV583" s="34"/>
      <c r="CW583" s="34"/>
      <c r="CX583" s="34"/>
      <c r="CY583" s="34"/>
      <c r="CZ583" s="34"/>
      <c r="DA583" s="34"/>
      <c r="DB583" s="34"/>
      <c r="DC583" s="34"/>
      <c r="DD583" s="34"/>
      <c r="DE583" s="34"/>
      <c r="DF583" s="34"/>
      <c r="DG583" s="34"/>
      <c r="DH583" s="34"/>
      <c r="DI583" s="34"/>
      <c r="DJ583" s="34"/>
      <c r="DK583" s="34"/>
      <c r="DL583" s="34"/>
      <c r="DM583" s="34"/>
      <c r="DN583" s="34"/>
      <c r="DO583" s="34"/>
      <c r="DP583" s="34"/>
      <c r="DQ583" s="34"/>
      <c r="DR583" s="34"/>
      <c r="DS583" s="34"/>
      <c r="DT583" s="34"/>
      <c r="DU583" s="34"/>
    </row>
    <row r="584" spans="1:125" s="32" customFormat="1" x14ac:dyDescent="0.25">
      <c r="A584" s="40"/>
      <c r="B584" s="40"/>
      <c r="C584" s="40"/>
      <c r="D584" s="40"/>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c r="BG584" s="34"/>
      <c r="BH584" s="34"/>
      <c r="BI584" s="34"/>
      <c r="BJ584" s="34"/>
      <c r="BK584" s="34"/>
      <c r="BL584" s="34"/>
      <c r="BM584" s="34"/>
      <c r="BN584" s="34"/>
      <c r="BO584" s="34"/>
      <c r="BP584" s="34"/>
      <c r="BQ584" s="34"/>
      <c r="BR584" s="34"/>
      <c r="BS584" s="34"/>
      <c r="BT584" s="34"/>
      <c r="BU584" s="34"/>
      <c r="BV584" s="34"/>
      <c r="BW584" s="34"/>
      <c r="BX584" s="34"/>
      <c r="BY584" s="34"/>
      <c r="BZ584" s="34"/>
      <c r="CA584" s="34"/>
      <c r="CB584" s="34"/>
      <c r="CC584" s="34"/>
      <c r="CD584" s="34"/>
      <c r="CE584" s="34"/>
      <c r="CF584" s="34"/>
      <c r="CG584" s="34"/>
      <c r="CH584" s="34"/>
      <c r="CI584" s="34"/>
      <c r="CJ584" s="34"/>
      <c r="CK584" s="34"/>
      <c r="CL584" s="34"/>
      <c r="CM584" s="34"/>
      <c r="CN584" s="34"/>
      <c r="CO584" s="34"/>
      <c r="CP584" s="34"/>
      <c r="CQ584" s="34"/>
      <c r="CR584" s="34"/>
      <c r="CS584" s="34"/>
      <c r="CT584" s="34"/>
      <c r="CU584" s="34"/>
      <c r="CV584" s="34"/>
      <c r="CW584" s="34"/>
      <c r="CX584" s="34"/>
      <c r="CY584" s="34"/>
      <c r="CZ584" s="34"/>
      <c r="DA584" s="34"/>
      <c r="DB584" s="34"/>
      <c r="DC584" s="34"/>
      <c r="DD584" s="34"/>
      <c r="DE584" s="34"/>
      <c r="DF584" s="34"/>
      <c r="DG584" s="34"/>
      <c r="DH584" s="34"/>
      <c r="DI584" s="34"/>
      <c r="DJ584" s="34"/>
      <c r="DK584" s="34"/>
      <c r="DL584" s="34"/>
      <c r="DM584" s="34"/>
      <c r="DN584" s="34"/>
      <c r="DO584" s="34"/>
      <c r="DP584" s="34"/>
      <c r="DQ584" s="34"/>
      <c r="DR584" s="34"/>
      <c r="DS584" s="34"/>
      <c r="DT584" s="34"/>
      <c r="DU584" s="34"/>
    </row>
    <row r="585" spans="1:125" s="32" customFormat="1" x14ac:dyDescent="0.25">
      <c r="A585" s="40"/>
      <c r="B585" s="40"/>
      <c r="C585" s="40"/>
      <c r="D585" s="40"/>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c r="BG585" s="34"/>
      <c r="BH585" s="34"/>
      <c r="BI585" s="34"/>
      <c r="BJ585" s="34"/>
      <c r="BK585" s="34"/>
      <c r="BL585" s="34"/>
      <c r="BM585" s="34"/>
      <c r="BN585" s="34"/>
      <c r="BO585" s="34"/>
      <c r="BP585" s="34"/>
      <c r="BQ585" s="34"/>
      <c r="BR585" s="34"/>
      <c r="BS585" s="34"/>
      <c r="BT585" s="34"/>
      <c r="BU585" s="34"/>
      <c r="BV585" s="34"/>
      <c r="BW585" s="34"/>
      <c r="BX585" s="34"/>
      <c r="BY585" s="34"/>
      <c r="BZ585" s="34"/>
      <c r="CA585" s="34"/>
      <c r="CB585" s="34"/>
      <c r="CC585" s="34"/>
      <c r="CD585" s="34"/>
      <c r="CE585" s="34"/>
      <c r="CF585" s="34"/>
      <c r="CG585" s="34"/>
      <c r="CH585" s="34"/>
      <c r="CI585" s="34"/>
      <c r="CJ585" s="34"/>
      <c r="CK585" s="34"/>
      <c r="CL585" s="34"/>
      <c r="CM585" s="34"/>
      <c r="CN585" s="34"/>
      <c r="CO585" s="34"/>
      <c r="CP585" s="34"/>
      <c r="CQ585" s="34"/>
      <c r="CR585" s="34"/>
      <c r="CS585" s="34"/>
      <c r="CT585" s="34"/>
      <c r="CU585" s="34"/>
      <c r="CV585" s="34"/>
      <c r="CW585" s="34"/>
      <c r="CX585" s="34"/>
      <c r="CY585" s="34"/>
      <c r="CZ585" s="34"/>
      <c r="DA585" s="34"/>
      <c r="DB585" s="34"/>
      <c r="DC585" s="34"/>
      <c r="DD585" s="34"/>
      <c r="DE585" s="34"/>
      <c r="DF585" s="34"/>
      <c r="DG585" s="34"/>
      <c r="DH585" s="34"/>
      <c r="DI585" s="34"/>
      <c r="DJ585" s="34"/>
      <c r="DK585" s="34"/>
      <c r="DL585" s="34"/>
      <c r="DM585" s="34"/>
      <c r="DN585" s="34"/>
      <c r="DO585" s="34"/>
      <c r="DP585" s="34"/>
      <c r="DQ585" s="34"/>
      <c r="DR585" s="34"/>
      <c r="DS585" s="34"/>
      <c r="DT585" s="34"/>
      <c r="DU585" s="34"/>
    </row>
    <row r="586" spans="1:125" s="32" customFormat="1" x14ac:dyDescent="0.25">
      <c r="A586" s="40"/>
      <c r="B586" s="40"/>
      <c r="C586" s="40"/>
      <c r="D586" s="40"/>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row>
    <row r="587" spans="1:125" s="32" customFormat="1" x14ac:dyDescent="0.25">
      <c r="A587" s="40"/>
      <c r="B587" s="40"/>
      <c r="C587" s="40"/>
      <c r="D587" s="40"/>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c r="BG587" s="34"/>
      <c r="BH587" s="34"/>
      <c r="BI587" s="34"/>
      <c r="BJ587" s="34"/>
      <c r="BK587" s="34"/>
      <c r="BL587" s="34"/>
      <c r="BM587" s="34"/>
      <c r="BN587" s="34"/>
      <c r="BO587" s="34"/>
      <c r="BP587" s="34"/>
      <c r="BQ587" s="34"/>
      <c r="BR587" s="34"/>
      <c r="BS587" s="34"/>
      <c r="BT587" s="34"/>
      <c r="BU587" s="34"/>
      <c r="BV587" s="34"/>
      <c r="BW587" s="34"/>
      <c r="BX587" s="34"/>
      <c r="BY587" s="34"/>
      <c r="BZ587" s="34"/>
      <c r="CA587" s="34"/>
      <c r="CB587" s="34"/>
      <c r="CC587" s="34"/>
      <c r="CD587" s="34"/>
      <c r="CE587" s="34"/>
      <c r="CF587" s="34"/>
      <c r="CG587" s="34"/>
      <c r="CH587" s="34"/>
      <c r="CI587" s="34"/>
      <c r="CJ587" s="34"/>
      <c r="CK587" s="34"/>
      <c r="CL587" s="34"/>
      <c r="CM587" s="34"/>
      <c r="CN587" s="34"/>
      <c r="CO587" s="34"/>
      <c r="CP587" s="34"/>
      <c r="CQ587" s="34"/>
      <c r="CR587" s="34"/>
      <c r="CS587" s="34"/>
      <c r="CT587" s="34"/>
      <c r="CU587" s="34"/>
      <c r="CV587" s="34"/>
      <c r="CW587" s="34"/>
      <c r="CX587" s="34"/>
      <c r="CY587" s="34"/>
      <c r="CZ587" s="34"/>
      <c r="DA587" s="34"/>
      <c r="DB587" s="34"/>
      <c r="DC587" s="34"/>
      <c r="DD587" s="34"/>
      <c r="DE587" s="34"/>
      <c r="DF587" s="34"/>
      <c r="DG587" s="34"/>
      <c r="DH587" s="34"/>
      <c r="DI587" s="34"/>
      <c r="DJ587" s="34"/>
      <c r="DK587" s="34"/>
      <c r="DL587" s="34"/>
      <c r="DM587" s="34"/>
      <c r="DN587" s="34"/>
      <c r="DO587" s="34"/>
      <c r="DP587" s="34"/>
      <c r="DQ587" s="34"/>
      <c r="DR587" s="34"/>
      <c r="DS587" s="34"/>
      <c r="DT587" s="34"/>
      <c r="DU587" s="34"/>
    </row>
    <row r="588" spans="1:125" s="32" customFormat="1" x14ac:dyDescent="0.25">
      <c r="A588" s="40"/>
      <c r="B588" s="40"/>
      <c r="C588" s="40"/>
      <c r="D588" s="40"/>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G588" s="34"/>
      <c r="BH588" s="34"/>
      <c r="BI588" s="34"/>
      <c r="BJ588" s="34"/>
      <c r="BK588" s="34"/>
      <c r="BL588" s="34"/>
      <c r="BM588" s="34"/>
      <c r="BN588" s="34"/>
      <c r="BO588" s="34"/>
      <c r="BP588" s="34"/>
      <c r="BQ588" s="34"/>
      <c r="BR588" s="34"/>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c r="CT588" s="34"/>
      <c r="CU588" s="34"/>
      <c r="CV588" s="34"/>
      <c r="CW588" s="34"/>
      <c r="CX588" s="34"/>
      <c r="CY588" s="34"/>
      <c r="CZ588" s="34"/>
      <c r="DA588" s="34"/>
      <c r="DB588" s="34"/>
      <c r="DC588" s="34"/>
      <c r="DD588" s="34"/>
      <c r="DE588" s="34"/>
      <c r="DF588" s="34"/>
      <c r="DG588" s="34"/>
      <c r="DH588" s="34"/>
      <c r="DI588" s="34"/>
      <c r="DJ588" s="34"/>
      <c r="DK588" s="34"/>
      <c r="DL588" s="34"/>
      <c r="DM588" s="34"/>
      <c r="DN588" s="34"/>
      <c r="DO588" s="34"/>
      <c r="DP588" s="34"/>
      <c r="DQ588" s="34"/>
      <c r="DR588" s="34"/>
      <c r="DS588" s="34"/>
      <c r="DT588" s="34"/>
      <c r="DU588" s="34"/>
    </row>
    <row r="589" spans="1:125" s="32" customFormat="1" x14ac:dyDescent="0.25">
      <c r="A589" s="40"/>
      <c r="B589" s="40"/>
      <c r="C589" s="40"/>
      <c r="D589" s="40"/>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c r="BG589" s="34"/>
      <c r="BH589" s="34"/>
      <c r="BI589" s="34"/>
      <c r="BJ589" s="34"/>
      <c r="BK589" s="34"/>
      <c r="BL589" s="34"/>
      <c r="BM589" s="34"/>
      <c r="BN589" s="34"/>
      <c r="BO589" s="34"/>
      <c r="BP589" s="34"/>
      <c r="BQ589" s="34"/>
      <c r="BR589" s="34"/>
      <c r="BS589" s="34"/>
      <c r="BT589" s="34"/>
      <c r="BU589" s="34"/>
      <c r="BV589" s="34"/>
      <c r="BW589" s="34"/>
      <c r="BX589" s="34"/>
      <c r="BY589" s="34"/>
      <c r="BZ589" s="34"/>
      <c r="CA589" s="34"/>
      <c r="CB589" s="34"/>
      <c r="CC589" s="34"/>
      <c r="CD589" s="34"/>
      <c r="CE589" s="34"/>
      <c r="CF589" s="34"/>
      <c r="CG589" s="34"/>
      <c r="CH589" s="34"/>
      <c r="CI589" s="34"/>
      <c r="CJ589" s="34"/>
      <c r="CK589" s="34"/>
      <c r="CL589" s="34"/>
      <c r="CM589" s="34"/>
      <c r="CN589" s="34"/>
      <c r="CO589" s="34"/>
      <c r="CP589" s="34"/>
      <c r="CQ589" s="34"/>
      <c r="CR589" s="34"/>
      <c r="CS589" s="34"/>
      <c r="CT589" s="34"/>
      <c r="CU589" s="34"/>
      <c r="CV589" s="34"/>
      <c r="CW589" s="34"/>
      <c r="CX589" s="34"/>
      <c r="CY589" s="34"/>
      <c r="CZ589" s="34"/>
      <c r="DA589" s="34"/>
      <c r="DB589" s="34"/>
      <c r="DC589" s="34"/>
      <c r="DD589" s="34"/>
      <c r="DE589" s="34"/>
      <c r="DF589" s="34"/>
      <c r="DG589" s="34"/>
      <c r="DH589" s="34"/>
      <c r="DI589" s="34"/>
      <c r="DJ589" s="34"/>
      <c r="DK589" s="34"/>
      <c r="DL589" s="34"/>
      <c r="DM589" s="34"/>
      <c r="DN589" s="34"/>
      <c r="DO589" s="34"/>
      <c r="DP589" s="34"/>
      <c r="DQ589" s="34"/>
      <c r="DR589" s="34"/>
      <c r="DS589" s="34"/>
      <c r="DT589" s="34"/>
      <c r="DU589" s="34"/>
    </row>
    <row r="590" spans="1:125" s="32" customFormat="1" x14ac:dyDescent="0.25">
      <c r="A590" s="40"/>
      <c r="B590" s="40"/>
      <c r="C590" s="40"/>
      <c r="D590" s="40"/>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c r="BG590" s="34"/>
      <c r="BH590" s="34"/>
      <c r="BI590" s="34"/>
      <c r="BJ590" s="34"/>
      <c r="BK590" s="34"/>
      <c r="BL590" s="34"/>
      <c r="BM590" s="34"/>
      <c r="BN590" s="34"/>
      <c r="BO590" s="34"/>
      <c r="BP590" s="34"/>
      <c r="BQ590" s="34"/>
      <c r="BR590" s="34"/>
      <c r="BS590" s="34"/>
      <c r="BT590" s="34"/>
      <c r="BU590" s="34"/>
      <c r="BV590" s="34"/>
      <c r="BW590" s="34"/>
      <c r="BX590" s="34"/>
      <c r="BY590" s="34"/>
      <c r="BZ590" s="34"/>
      <c r="CA590" s="34"/>
      <c r="CB590" s="34"/>
      <c r="CC590" s="34"/>
      <c r="CD590" s="34"/>
      <c r="CE590" s="34"/>
      <c r="CF590" s="34"/>
      <c r="CG590" s="34"/>
      <c r="CH590" s="34"/>
      <c r="CI590" s="34"/>
      <c r="CJ590" s="34"/>
      <c r="CK590" s="34"/>
      <c r="CL590" s="34"/>
      <c r="CM590" s="34"/>
      <c r="CN590" s="34"/>
      <c r="CO590" s="34"/>
      <c r="CP590" s="34"/>
      <c r="CQ590" s="34"/>
      <c r="CR590" s="34"/>
      <c r="CS590" s="34"/>
      <c r="CT590" s="34"/>
      <c r="CU590" s="34"/>
      <c r="CV590" s="34"/>
      <c r="CW590" s="34"/>
      <c r="CX590" s="34"/>
      <c r="CY590" s="34"/>
      <c r="CZ590" s="34"/>
      <c r="DA590" s="34"/>
      <c r="DB590" s="34"/>
      <c r="DC590" s="34"/>
      <c r="DD590" s="34"/>
      <c r="DE590" s="34"/>
      <c r="DF590" s="34"/>
      <c r="DG590" s="34"/>
      <c r="DH590" s="34"/>
      <c r="DI590" s="34"/>
      <c r="DJ590" s="34"/>
      <c r="DK590" s="34"/>
      <c r="DL590" s="34"/>
      <c r="DM590" s="34"/>
      <c r="DN590" s="34"/>
      <c r="DO590" s="34"/>
      <c r="DP590" s="34"/>
      <c r="DQ590" s="34"/>
      <c r="DR590" s="34"/>
      <c r="DS590" s="34"/>
      <c r="DT590" s="34"/>
      <c r="DU590" s="34"/>
    </row>
    <row r="591" spans="1:125" s="32" customFormat="1" x14ac:dyDescent="0.25">
      <c r="A591" s="40"/>
      <c r="B591" s="40"/>
      <c r="C591" s="40"/>
      <c r="D591" s="40"/>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c r="BG591" s="34"/>
      <c r="BH591" s="34"/>
      <c r="BI591" s="34"/>
      <c r="BJ591" s="34"/>
      <c r="BK591" s="34"/>
      <c r="BL591" s="34"/>
      <c r="BM591" s="34"/>
      <c r="BN591" s="34"/>
      <c r="BO591" s="34"/>
      <c r="BP591" s="34"/>
      <c r="BQ591" s="34"/>
      <c r="BR591" s="34"/>
      <c r="BS591" s="34"/>
      <c r="BT591" s="34"/>
      <c r="BU591" s="34"/>
      <c r="BV591" s="34"/>
      <c r="BW591" s="34"/>
      <c r="BX591" s="34"/>
      <c r="BY591" s="34"/>
      <c r="BZ591" s="34"/>
      <c r="CA591" s="34"/>
      <c r="CB591" s="34"/>
      <c r="CC591" s="34"/>
      <c r="CD591" s="34"/>
      <c r="CE591" s="34"/>
      <c r="CF591" s="34"/>
      <c r="CG591" s="34"/>
      <c r="CH591" s="34"/>
      <c r="CI591" s="34"/>
      <c r="CJ591" s="34"/>
      <c r="CK591" s="34"/>
      <c r="CL591" s="34"/>
      <c r="CM591" s="34"/>
      <c r="CN591" s="34"/>
      <c r="CO591" s="34"/>
      <c r="CP591" s="34"/>
      <c r="CQ591" s="34"/>
      <c r="CR591" s="34"/>
      <c r="CS591" s="34"/>
      <c r="CT591" s="34"/>
      <c r="CU591" s="34"/>
      <c r="CV591" s="34"/>
      <c r="CW591" s="34"/>
      <c r="CX591" s="34"/>
      <c r="CY591" s="34"/>
      <c r="CZ591" s="34"/>
      <c r="DA591" s="34"/>
      <c r="DB591" s="34"/>
      <c r="DC591" s="34"/>
      <c r="DD591" s="34"/>
      <c r="DE591" s="34"/>
      <c r="DF591" s="34"/>
      <c r="DG591" s="34"/>
      <c r="DH591" s="34"/>
      <c r="DI591" s="34"/>
      <c r="DJ591" s="34"/>
      <c r="DK591" s="34"/>
      <c r="DL591" s="34"/>
      <c r="DM591" s="34"/>
      <c r="DN591" s="34"/>
      <c r="DO591" s="34"/>
      <c r="DP591" s="34"/>
      <c r="DQ591" s="34"/>
      <c r="DR591" s="34"/>
      <c r="DS591" s="34"/>
      <c r="DT591" s="34"/>
      <c r="DU591" s="34"/>
    </row>
    <row r="592" spans="1:125" s="32" customFormat="1" x14ac:dyDescent="0.25">
      <c r="A592" s="40"/>
      <c r="B592" s="40"/>
      <c r="C592" s="40"/>
      <c r="D592" s="40"/>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c r="BG592" s="34"/>
      <c r="BH592" s="34"/>
      <c r="BI592" s="34"/>
      <c r="BJ592" s="34"/>
      <c r="BK592" s="34"/>
      <c r="BL592" s="34"/>
      <c r="BM592" s="34"/>
      <c r="BN592" s="34"/>
      <c r="BO592" s="34"/>
      <c r="BP592" s="34"/>
      <c r="BQ592" s="34"/>
      <c r="BR592" s="34"/>
      <c r="BS592" s="34"/>
      <c r="BT592" s="34"/>
      <c r="BU592" s="34"/>
      <c r="BV592" s="34"/>
      <c r="BW592" s="34"/>
      <c r="BX592" s="34"/>
      <c r="BY592" s="34"/>
      <c r="BZ592" s="34"/>
      <c r="CA592" s="34"/>
      <c r="CB592" s="34"/>
      <c r="CC592" s="34"/>
      <c r="CD592" s="34"/>
      <c r="CE592" s="34"/>
      <c r="CF592" s="34"/>
      <c r="CG592" s="34"/>
      <c r="CH592" s="34"/>
      <c r="CI592" s="34"/>
      <c r="CJ592" s="34"/>
      <c r="CK592" s="34"/>
      <c r="CL592" s="34"/>
      <c r="CM592" s="34"/>
      <c r="CN592" s="34"/>
      <c r="CO592" s="34"/>
      <c r="CP592" s="34"/>
      <c r="CQ592" s="34"/>
      <c r="CR592" s="34"/>
      <c r="CS592" s="34"/>
      <c r="CT592" s="34"/>
      <c r="CU592" s="34"/>
      <c r="CV592" s="34"/>
      <c r="CW592" s="34"/>
      <c r="CX592" s="34"/>
      <c r="CY592" s="34"/>
      <c r="CZ592" s="34"/>
      <c r="DA592" s="34"/>
      <c r="DB592" s="34"/>
      <c r="DC592" s="34"/>
      <c r="DD592" s="34"/>
      <c r="DE592" s="34"/>
      <c r="DF592" s="34"/>
      <c r="DG592" s="34"/>
      <c r="DH592" s="34"/>
      <c r="DI592" s="34"/>
      <c r="DJ592" s="34"/>
      <c r="DK592" s="34"/>
      <c r="DL592" s="34"/>
      <c r="DM592" s="34"/>
      <c r="DN592" s="34"/>
      <c r="DO592" s="34"/>
      <c r="DP592" s="34"/>
      <c r="DQ592" s="34"/>
      <c r="DR592" s="34"/>
      <c r="DS592" s="34"/>
      <c r="DT592" s="34"/>
      <c r="DU592" s="34"/>
    </row>
    <row r="593" spans="1:125" s="32" customFormat="1" x14ac:dyDescent="0.25">
      <c r="A593" s="40"/>
      <c r="B593" s="40"/>
      <c r="C593" s="40"/>
      <c r="D593" s="40"/>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c r="BG593" s="34"/>
      <c r="BH593" s="34"/>
      <c r="BI593" s="34"/>
      <c r="BJ593" s="34"/>
      <c r="BK593" s="34"/>
      <c r="BL593" s="34"/>
      <c r="BM593" s="34"/>
      <c r="BN593" s="34"/>
      <c r="BO593" s="34"/>
      <c r="BP593" s="34"/>
      <c r="BQ593" s="34"/>
      <c r="BR593" s="34"/>
      <c r="BS593" s="34"/>
      <c r="BT593" s="34"/>
      <c r="BU593" s="34"/>
      <c r="BV593" s="34"/>
      <c r="BW593" s="34"/>
      <c r="BX593" s="34"/>
      <c r="BY593" s="34"/>
      <c r="BZ593" s="34"/>
      <c r="CA593" s="34"/>
      <c r="CB593" s="34"/>
      <c r="CC593" s="34"/>
      <c r="CD593" s="34"/>
      <c r="CE593" s="34"/>
      <c r="CF593" s="34"/>
      <c r="CG593" s="34"/>
      <c r="CH593" s="34"/>
      <c r="CI593" s="34"/>
      <c r="CJ593" s="34"/>
      <c r="CK593" s="34"/>
      <c r="CL593" s="34"/>
      <c r="CM593" s="34"/>
      <c r="CN593" s="34"/>
      <c r="CO593" s="34"/>
      <c r="CP593" s="34"/>
      <c r="CQ593" s="34"/>
      <c r="CR593" s="34"/>
      <c r="CS593" s="34"/>
      <c r="CT593" s="34"/>
      <c r="CU593" s="34"/>
      <c r="CV593" s="34"/>
      <c r="CW593" s="34"/>
      <c r="CX593" s="34"/>
      <c r="CY593" s="34"/>
      <c r="CZ593" s="34"/>
      <c r="DA593" s="34"/>
      <c r="DB593" s="34"/>
      <c r="DC593" s="34"/>
      <c r="DD593" s="34"/>
      <c r="DE593" s="34"/>
      <c r="DF593" s="34"/>
      <c r="DG593" s="34"/>
      <c r="DH593" s="34"/>
      <c r="DI593" s="34"/>
      <c r="DJ593" s="34"/>
      <c r="DK593" s="34"/>
      <c r="DL593" s="34"/>
      <c r="DM593" s="34"/>
      <c r="DN593" s="34"/>
      <c r="DO593" s="34"/>
      <c r="DP593" s="34"/>
      <c r="DQ593" s="34"/>
      <c r="DR593" s="34"/>
      <c r="DS593" s="34"/>
      <c r="DT593" s="34"/>
      <c r="DU593" s="34"/>
    </row>
    <row r="594" spans="1:125" s="32" customFormat="1" x14ac:dyDescent="0.25">
      <c r="A594" s="40"/>
      <c r="B594" s="40"/>
      <c r="C594" s="40"/>
      <c r="D594" s="40"/>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c r="BG594" s="34"/>
      <c r="BH594" s="34"/>
      <c r="BI594" s="34"/>
      <c r="BJ594" s="34"/>
      <c r="BK594" s="34"/>
      <c r="BL594" s="34"/>
      <c r="BM594" s="34"/>
      <c r="BN594" s="34"/>
      <c r="BO594" s="34"/>
      <c r="BP594" s="34"/>
      <c r="BQ594" s="34"/>
      <c r="BR594" s="34"/>
      <c r="BS594" s="34"/>
      <c r="BT594" s="34"/>
      <c r="BU594" s="34"/>
      <c r="BV594" s="34"/>
      <c r="BW594" s="34"/>
      <c r="BX594" s="34"/>
      <c r="BY594" s="34"/>
      <c r="BZ594" s="34"/>
      <c r="CA594" s="34"/>
      <c r="CB594" s="34"/>
      <c r="CC594" s="34"/>
      <c r="CD594" s="34"/>
      <c r="CE594" s="34"/>
      <c r="CF594" s="34"/>
      <c r="CG594" s="34"/>
      <c r="CH594" s="34"/>
      <c r="CI594" s="34"/>
      <c r="CJ594" s="34"/>
      <c r="CK594" s="34"/>
      <c r="CL594" s="34"/>
      <c r="CM594" s="34"/>
      <c r="CN594" s="34"/>
      <c r="CO594" s="34"/>
      <c r="CP594" s="34"/>
      <c r="CQ594" s="34"/>
      <c r="CR594" s="34"/>
      <c r="CS594" s="34"/>
      <c r="CT594" s="34"/>
      <c r="CU594" s="34"/>
      <c r="CV594" s="34"/>
      <c r="CW594" s="34"/>
      <c r="CX594" s="34"/>
      <c r="CY594" s="34"/>
      <c r="CZ594" s="34"/>
      <c r="DA594" s="34"/>
      <c r="DB594" s="34"/>
      <c r="DC594" s="34"/>
      <c r="DD594" s="34"/>
      <c r="DE594" s="34"/>
      <c r="DF594" s="34"/>
      <c r="DG594" s="34"/>
      <c r="DH594" s="34"/>
      <c r="DI594" s="34"/>
      <c r="DJ594" s="34"/>
      <c r="DK594" s="34"/>
      <c r="DL594" s="34"/>
      <c r="DM594" s="34"/>
      <c r="DN594" s="34"/>
      <c r="DO594" s="34"/>
      <c r="DP594" s="34"/>
      <c r="DQ594" s="34"/>
      <c r="DR594" s="34"/>
      <c r="DS594" s="34"/>
      <c r="DT594" s="34"/>
      <c r="DU594" s="34"/>
    </row>
    <row r="595" spans="1:125" s="32" customFormat="1" x14ac:dyDescent="0.25">
      <c r="A595" s="40"/>
      <c r="B595" s="40"/>
      <c r="C595" s="40"/>
      <c r="D595" s="40"/>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c r="BG595" s="34"/>
      <c r="BH595" s="34"/>
      <c r="BI595" s="34"/>
      <c r="BJ595" s="34"/>
      <c r="BK595" s="34"/>
      <c r="BL595" s="34"/>
      <c r="BM595" s="34"/>
      <c r="BN595" s="34"/>
      <c r="BO595" s="34"/>
      <c r="BP595" s="34"/>
      <c r="BQ595" s="34"/>
      <c r="BR595" s="34"/>
      <c r="BS595" s="34"/>
      <c r="BT595" s="34"/>
      <c r="BU595" s="34"/>
      <c r="BV595" s="34"/>
      <c r="BW595" s="34"/>
      <c r="BX595" s="34"/>
      <c r="BY595" s="34"/>
      <c r="BZ595" s="34"/>
      <c r="CA595" s="34"/>
      <c r="CB595" s="34"/>
      <c r="CC595" s="34"/>
      <c r="CD595" s="34"/>
      <c r="CE595" s="34"/>
      <c r="CF595" s="34"/>
      <c r="CG595" s="34"/>
      <c r="CH595" s="34"/>
      <c r="CI595" s="34"/>
      <c r="CJ595" s="34"/>
      <c r="CK595" s="34"/>
      <c r="CL595" s="34"/>
      <c r="CM595" s="34"/>
      <c r="CN595" s="34"/>
      <c r="CO595" s="34"/>
      <c r="CP595" s="34"/>
      <c r="CQ595" s="34"/>
      <c r="CR595" s="34"/>
      <c r="CS595" s="34"/>
      <c r="CT595" s="34"/>
      <c r="CU595" s="34"/>
      <c r="CV595" s="34"/>
      <c r="CW595" s="34"/>
      <c r="CX595" s="34"/>
      <c r="CY595" s="34"/>
      <c r="CZ595" s="34"/>
      <c r="DA595" s="34"/>
      <c r="DB595" s="34"/>
      <c r="DC595" s="34"/>
      <c r="DD595" s="34"/>
      <c r="DE595" s="34"/>
      <c r="DF595" s="34"/>
      <c r="DG595" s="34"/>
      <c r="DH595" s="34"/>
      <c r="DI595" s="34"/>
      <c r="DJ595" s="34"/>
      <c r="DK595" s="34"/>
      <c r="DL595" s="34"/>
      <c r="DM595" s="34"/>
      <c r="DN595" s="34"/>
      <c r="DO595" s="34"/>
      <c r="DP595" s="34"/>
      <c r="DQ595" s="34"/>
      <c r="DR595" s="34"/>
      <c r="DS595" s="34"/>
      <c r="DT595" s="34"/>
      <c r="DU595" s="34"/>
    </row>
    <row r="596" spans="1:125" s="32" customFormat="1" x14ac:dyDescent="0.25">
      <c r="A596" s="40"/>
      <c r="B596" s="40"/>
      <c r="C596" s="40"/>
      <c r="D596" s="40"/>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4"/>
      <c r="BI596" s="34"/>
      <c r="BJ596" s="34"/>
      <c r="BK596" s="34"/>
      <c r="BL596" s="34"/>
      <c r="BM596" s="34"/>
      <c r="BN596" s="34"/>
      <c r="BO596" s="34"/>
      <c r="BP596" s="34"/>
      <c r="BQ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row>
    <row r="597" spans="1:125" s="32" customFormat="1" x14ac:dyDescent="0.25">
      <c r="A597" s="40"/>
      <c r="B597" s="40"/>
      <c r="C597" s="40"/>
      <c r="D597" s="40"/>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c r="BG597" s="34"/>
      <c r="BH597" s="34"/>
      <c r="BI597" s="34"/>
      <c r="BJ597" s="34"/>
      <c r="BK597" s="34"/>
      <c r="BL597" s="34"/>
      <c r="BM597" s="34"/>
      <c r="BN597" s="34"/>
      <c r="BO597" s="34"/>
      <c r="BP597" s="34"/>
      <c r="BQ597" s="34"/>
      <c r="BR597" s="34"/>
      <c r="BS597" s="34"/>
      <c r="BT597" s="34"/>
      <c r="BU597" s="34"/>
      <c r="BV597" s="34"/>
      <c r="BW597" s="34"/>
      <c r="BX597" s="34"/>
      <c r="BY597" s="34"/>
      <c r="BZ597" s="34"/>
      <c r="CA597" s="34"/>
      <c r="CB597" s="34"/>
      <c r="CC597" s="34"/>
      <c r="CD597" s="34"/>
      <c r="CE597" s="34"/>
      <c r="CF597" s="34"/>
      <c r="CG597" s="34"/>
      <c r="CH597" s="34"/>
      <c r="CI597" s="34"/>
      <c r="CJ597" s="34"/>
      <c r="CK597" s="34"/>
      <c r="CL597" s="34"/>
      <c r="CM597" s="34"/>
      <c r="CN597" s="34"/>
      <c r="CO597" s="34"/>
      <c r="CP597" s="34"/>
      <c r="CQ597" s="34"/>
      <c r="CR597" s="34"/>
      <c r="CS597" s="34"/>
      <c r="CT597" s="34"/>
      <c r="CU597" s="34"/>
      <c r="CV597" s="34"/>
      <c r="CW597" s="34"/>
      <c r="CX597" s="34"/>
      <c r="CY597" s="34"/>
      <c r="CZ597" s="34"/>
      <c r="DA597" s="34"/>
      <c r="DB597" s="34"/>
      <c r="DC597" s="34"/>
      <c r="DD597" s="34"/>
      <c r="DE597" s="34"/>
      <c r="DF597" s="34"/>
      <c r="DG597" s="34"/>
      <c r="DH597" s="34"/>
      <c r="DI597" s="34"/>
      <c r="DJ597" s="34"/>
      <c r="DK597" s="34"/>
      <c r="DL597" s="34"/>
      <c r="DM597" s="34"/>
      <c r="DN597" s="34"/>
      <c r="DO597" s="34"/>
      <c r="DP597" s="34"/>
      <c r="DQ597" s="34"/>
      <c r="DR597" s="34"/>
      <c r="DS597" s="34"/>
      <c r="DT597" s="34"/>
      <c r="DU597" s="34"/>
    </row>
    <row r="598" spans="1:125" s="32" customFormat="1" x14ac:dyDescent="0.25">
      <c r="A598" s="40"/>
      <c r="B598" s="40"/>
      <c r="C598" s="40"/>
      <c r="D598" s="40"/>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c r="BG598" s="34"/>
      <c r="BH598" s="34"/>
      <c r="BI598" s="34"/>
      <c r="BJ598" s="34"/>
      <c r="BK598" s="34"/>
      <c r="BL598" s="34"/>
      <c r="BM598" s="34"/>
      <c r="BN598" s="34"/>
      <c r="BO598" s="34"/>
      <c r="BP598" s="34"/>
      <c r="BQ598" s="34"/>
      <c r="BR598" s="34"/>
      <c r="BS598" s="34"/>
      <c r="BT598" s="34"/>
      <c r="BU598" s="34"/>
      <c r="BV598" s="34"/>
      <c r="BW598" s="34"/>
      <c r="BX598" s="34"/>
      <c r="BY598" s="34"/>
      <c r="BZ598" s="34"/>
      <c r="CA598" s="34"/>
      <c r="CB598" s="34"/>
      <c r="CC598" s="34"/>
      <c r="CD598" s="34"/>
      <c r="CE598" s="34"/>
      <c r="CF598" s="34"/>
      <c r="CG598" s="34"/>
      <c r="CH598" s="34"/>
      <c r="CI598" s="34"/>
      <c r="CJ598" s="34"/>
      <c r="CK598" s="34"/>
      <c r="CL598" s="34"/>
      <c r="CM598" s="34"/>
      <c r="CN598" s="34"/>
      <c r="CO598" s="34"/>
      <c r="CP598" s="34"/>
      <c r="CQ598" s="34"/>
      <c r="CR598" s="34"/>
      <c r="CS598" s="34"/>
      <c r="CT598" s="34"/>
      <c r="CU598" s="34"/>
      <c r="CV598" s="34"/>
      <c r="CW598" s="34"/>
      <c r="CX598" s="34"/>
      <c r="CY598" s="34"/>
      <c r="CZ598" s="34"/>
      <c r="DA598" s="34"/>
      <c r="DB598" s="34"/>
      <c r="DC598" s="34"/>
      <c r="DD598" s="34"/>
      <c r="DE598" s="34"/>
      <c r="DF598" s="34"/>
      <c r="DG598" s="34"/>
      <c r="DH598" s="34"/>
      <c r="DI598" s="34"/>
      <c r="DJ598" s="34"/>
      <c r="DK598" s="34"/>
      <c r="DL598" s="34"/>
      <c r="DM598" s="34"/>
      <c r="DN598" s="34"/>
      <c r="DO598" s="34"/>
      <c r="DP598" s="34"/>
      <c r="DQ598" s="34"/>
      <c r="DR598" s="34"/>
      <c r="DS598" s="34"/>
      <c r="DT598" s="34"/>
      <c r="DU598" s="34"/>
    </row>
    <row r="599" spans="1:125" s="32" customFormat="1" x14ac:dyDescent="0.25">
      <c r="A599" s="40"/>
      <c r="B599" s="40"/>
      <c r="C599" s="40"/>
      <c r="D599" s="40"/>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c r="BG599" s="34"/>
      <c r="BH599" s="34"/>
      <c r="BI599" s="34"/>
      <c r="BJ599" s="34"/>
      <c r="BK599" s="34"/>
      <c r="BL599" s="34"/>
      <c r="BM599" s="34"/>
      <c r="BN599" s="34"/>
      <c r="BO599" s="34"/>
      <c r="BP599" s="34"/>
      <c r="BQ599" s="34"/>
      <c r="BR599" s="34"/>
      <c r="BS599" s="34"/>
      <c r="BT599" s="34"/>
      <c r="BU599" s="34"/>
      <c r="BV599" s="34"/>
      <c r="BW599" s="34"/>
      <c r="BX599" s="34"/>
      <c r="BY599" s="34"/>
      <c r="BZ599" s="34"/>
      <c r="CA599" s="34"/>
      <c r="CB599" s="34"/>
      <c r="CC599" s="34"/>
      <c r="CD599" s="34"/>
      <c r="CE599" s="34"/>
      <c r="CF599" s="34"/>
      <c r="CG599" s="34"/>
      <c r="CH599" s="34"/>
      <c r="CI599" s="34"/>
      <c r="CJ599" s="34"/>
      <c r="CK599" s="34"/>
      <c r="CL599" s="34"/>
      <c r="CM599" s="34"/>
      <c r="CN599" s="34"/>
      <c r="CO599" s="34"/>
      <c r="CP599" s="34"/>
      <c r="CQ599" s="34"/>
      <c r="CR599" s="34"/>
      <c r="CS599" s="34"/>
      <c r="CT599" s="34"/>
      <c r="CU599" s="34"/>
      <c r="CV599" s="34"/>
      <c r="CW599" s="34"/>
      <c r="CX599" s="34"/>
      <c r="CY599" s="34"/>
      <c r="CZ599" s="34"/>
      <c r="DA599" s="34"/>
      <c r="DB599" s="34"/>
      <c r="DC599" s="34"/>
      <c r="DD599" s="34"/>
      <c r="DE599" s="34"/>
      <c r="DF599" s="34"/>
      <c r="DG599" s="34"/>
      <c r="DH599" s="34"/>
      <c r="DI599" s="34"/>
      <c r="DJ599" s="34"/>
      <c r="DK599" s="34"/>
      <c r="DL599" s="34"/>
      <c r="DM599" s="34"/>
      <c r="DN599" s="34"/>
      <c r="DO599" s="34"/>
      <c r="DP599" s="34"/>
      <c r="DQ599" s="34"/>
      <c r="DR599" s="34"/>
      <c r="DS599" s="34"/>
      <c r="DT599" s="34"/>
      <c r="DU599" s="34"/>
    </row>
    <row r="600" spans="1:125" s="32" customFormat="1" x14ac:dyDescent="0.25">
      <c r="A600" s="40"/>
      <c r="B600" s="40"/>
      <c r="C600" s="40"/>
      <c r="D600" s="40"/>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c r="BG600" s="34"/>
      <c r="BH600" s="34"/>
      <c r="BI600" s="34"/>
      <c r="BJ600" s="34"/>
      <c r="BK600" s="34"/>
      <c r="BL600" s="34"/>
      <c r="BM600" s="34"/>
      <c r="BN600" s="34"/>
      <c r="BO600" s="34"/>
      <c r="BP600" s="34"/>
      <c r="BQ600" s="34"/>
      <c r="BR600" s="34"/>
      <c r="BS600" s="34"/>
      <c r="BT600" s="34"/>
      <c r="BU600" s="34"/>
      <c r="BV600" s="34"/>
      <c r="BW600" s="34"/>
      <c r="BX600" s="34"/>
      <c r="BY600" s="34"/>
      <c r="BZ600" s="34"/>
      <c r="CA600" s="34"/>
      <c r="CB600" s="34"/>
      <c r="CC600" s="34"/>
      <c r="CD600" s="34"/>
      <c r="CE600" s="34"/>
      <c r="CF600" s="34"/>
      <c r="CG600" s="34"/>
      <c r="CH600" s="34"/>
      <c r="CI600" s="34"/>
      <c r="CJ600" s="34"/>
      <c r="CK600" s="34"/>
      <c r="CL600" s="34"/>
      <c r="CM600" s="34"/>
      <c r="CN600" s="34"/>
      <c r="CO600" s="34"/>
      <c r="CP600" s="34"/>
      <c r="CQ600" s="34"/>
      <c r="CR600" s="34"/>
      <c r="CS600" s="34"/>
      <c r="CT600" s="34"/>
      <c r="CU600" s="34"/>
      <c r="CV600" s="34"/>
      <c r="CW600" s="34"/>
      <c r="CX600" s="34"/>
      <c r="CY600" s="34"/>
      <c r="CZ600" s="34"/>
      <c r="DA600" s="34"/>
      <c r="DB600" s="34"/>
      <c r="DC600" s="34"/>
      <c r="DD600" s="34"/>
      <c r="DE600" s="34"/>
      <c r="DF600" s="34"/>
      <c r="DG600" s="34"/>
      <c r="DH600" s="34"/>
      <c r="DI600" s="34"/>
      <c r="DJ600" s="34"/>
      <c r="DK600" s="34"/>
      <c r="DL600" s="34"/>
      <c r="DM600" s="34"/>
      <c r="DN600" s="34"/>
      <c r="DO600" s="34"/>
      <c r="DP600" s="34"/>
      <c r="DQ600" s="34"/>
      <c r="DR600" s="34"/>
      <c r="DS600" s="34"/>
      <c r="DT600" s="34"/>
      <c r="DU600" s="34"/>
    </row>
    <row r="601" spans="1:125" s="32" customFormat="1" x14ac:dyDescent="0.25">
      <c r="A601" s="40"/>
      <c r="B601" s="40"/>
      <c r="C601" s="40"/>
      <c r="D601" s="40"/>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c r="BG601" s="34"/>
      <c r="BH601" s="34"/>
      <c r="BI601" s="34"/>
      <c r="BJ601" s="34"/>
      <c r="BK601" s="34"/>
      <c r="BL601" s="34"/>
      <c r="BM601" s="34"/>
      <c r="BN601" s="34"/>
      <c r="BO601" s="34"/>
      <c r="BP601" s="34"/>
      <c r="BQ601" s="34"/>
      <c r="BR601" s="34"/>
      <c r="BS601" s="34"/>
      <c r="BT601" s="34"/>
      <c r="BU601" s="34"/>
      <c r="BV601" s="34"/>
      <c r="BW601" s="34"/>
      <c r="BX601" s="34"/>
      <c r="BY601" s="34"/>
      <c r="BZ601" s="34"/>
      <c r="CA601" s="34"/>
      <c r="CB601" s="34"/>
      <c r="CC601" s="34"/>
      <c r="CD601" s="34"/>
      <c r="CE601" s="34"/>
      <c r="CF601" s="34"/>
      <c r="CG601" s="34"/>
      <c r="CH601" s="34"/>
      <c r="CI601" s="34"/>
      <c r="CJ601" s="34"/>
      <c r="CK601" s="34"/>
      <c r="CL601" s="34"/>
      <c r="CM601" s="34"/>
      <c r="CN601" s="34"/>
      <c r="CO601" s="34"/>
      <c r="CP601" s="34"/>
      <c r="CQ601" s="34"/>
      <c r="CR601" s="34"/>
      <c r="CS601" s="34"/>
      <c r="CT601" s="34"/>
      <c r="CU601" s="34"/>
      <c r="CV601" s="34"/>
      <c r="CW601" s="34"/>
      <c r="CX601" s="34"/>
      <c r="CY601" s="34"/>
      <c r="CZ601" s="34"/>
      <c r="DA601" s="34"/>
      <c r="DB601" s="34"/>
      <c r="DC601" s="34"/>
      <c r="DD601" s="34"/>
      <c r="DE601" s="34"/>
      <c r="DF601" s="34"/>
      <c r="DG601" s="34"/>
      <c r="DH601" s="34"/>
      <c r="DI601" s="34"/>
      <c r="DJ601" s="34"/>
      <c r="DK601" s="34"/>
      <c r="DL601" s="34"/>
      <c r="DM601" s="34"/>
      <c r="DN601" s="34"/>
      <c r="DO601" s="34"/>
      <c r="DP601" s="34"/>
      <c r="DQ601" s="34"/>
      <c r="DR601" s="34"/>
      <c r="DS601" s="34"/>
      <c r="DT601" s="34"/>
      <c r="DU601" s="34"/>
    </row>
    <row r="602" spans="1:125" s="32" customFormat="1" x14ac:dyDescent="0.25">
      <c r="A602" s="40"/>
      <c r="B602" s="40"/>
      <c r="C602" s="40"/>
      <c r="D602" s="40"/>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c r="BG602" s="34"/>
      <c r="BH602" s="34"/>
      <c r="BI602" s="34"/>
      <c r="BJ602" s="34"/>
      <c r="BK602" s="34"/>
      <c r="BL602" s="34"/>
      <c r="BM602" s="34"/>
      <c r="BN602" s="34"/>
      <c r="BO602" s="34"/>
      <c r="BP602" s="34"/>
      <c r="BQ602" s="34"/>
      <c r="BR602" s="34"/>
      <c r="BS602" s="34"/>
      <c r="BT602" s="34"/>
      <c r="BU602" s="34"/>
      <c r="BV602" s="34"/>
      <c r="BW602" s="34"/>
      <c r="BX602" s="34"/>
      <c r="BY602" s="34"/>
      <c r="BZ602" s="34"/>
      <c r="CA602" s="34"/>
      <c r="CB602" s="34"/>
      <c r="CC602" s="34"/>
      <c r="CD602" s="34"/>
      <c r="CE602" s="34"/>
      <c r="CF602" s="34"/>
      <c r="CG602" s="34"/>
      <c r="CH602" s="34"/>
      <c r="CI602" s="34"/>
      <c r="CJ602" s="34"/>
      <c r="CK602" s="34"/>
      <c r="CL602" s="34"/>
      <c r="CM602" s="34"/>
      <c r="CN602" s="34"/>
      <c r="CO602" s="34"/>
      <c r="CP602" s="34"/>
      <c r="CQ602" s="34"/>
      <c r="CR602" s="34"/>
      <c r="CS602" s="34"/>
      <c r="CT602" s="34"/>
      <c r="CU602" s="34"/>
      <c r="CV602" s="34"/>
      <c r="CW602" s="34"/>
      <c r="CX602" s="34"/>
      <c r="CY602" s="34"/>
      <c r="CZ602" s="34"/>
      <c r="DA602" s="34"/>
      <c r="DB602" s="34"/>
      <c r="DC602" s="34"/>
      <c r="DD602" s="34"/>
      <c r="DE602" s="34"/>
      <c r="DF602" s="34"/>
      <c r="DG602" s="34"/>
      <c r="DH602" s="34"/>
      <c r="DI602" s="34"/>
      <c r="DJ602" s="34"/>
      <c r="DK602" s="34"/>
      <c r="DL602" s="34"/>
      <c r="DM602" s="34"/>
      <c r="DN602" s="34"/>
      <c r="DO602" s="34"/>
      <c r="DP602" s="34"/>
      <c r="DQ602" s="34"/>
      <c r="DR602" s="34"/>
      <c r="DS602" s="34"/>
      <c r="DT602" s="34"/>
      <c r="DU602" s="34"/>
    </row>
    <row r="603" spans="1:125" s="32" customFormat="1" x14ac:dyDescent="0.25">
      <c r="A603" s="40"/>
      <c r="B603" s="40"/>
      <c r="C603" s="40"/>
      <c r="D603" s="40"/>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c r="BG603" s="34"/>
      <c r="BH603" s="34"/>
      <c r="BI603" s="34"/>
      <c r="BJ603" s="34"/>
      <c r="BK603" s="34"/>
      <c r="BL603" s="34"/>
      <c r="BM603" s="34"/>
      <c r="BN603" s="34"/>
      <c r="BO603" s="34"/>
      <c r="BP603" s="34"/>
      <c r="BQ603" s="34"/>
      <c r="BR603" s="34"/>
      <c r="BS603" s="34"/>
      <c r="BT603" s="34"/>
      <c r="BU603" s="34"/>
      <c r="BV603" s="34"/>
      <c r="BW603" s="34"/>
      <c r="BX603" s="34"/>
      <c r="BY603" s="34"/>
      <c r="BZ603" s="34"/>
      <c r="CA603" s="34"/>
      <c r="CB603" s="34"/>
      <c r="CC603" s="34"/>
      <c r="CD603" s="34"/>
      <c r="CE603" s="34"/>
      <c r="CF603" s="34"/>
      <c r="CG603" s="34"/>
      <c r="CH603" s="34"/>
      <c r="CI603" s="34"/>
      <c r="CJ603" s="34"/>
      <c r="CK603" s="34"/>
      <c r="CL603" s="34"/>
      <c r="CM603" s="34"/>
      <c r="CN603" s="34"/>
      <c r="CO603" s="34"/>
      <c r="CP603" s="34"/>
      <c r="CQ603" s="34"/>
      <c r="CR603" s="34"/>
      <c r="CS603" s="34"/>
      <c r="CT603" s="34"/>
      <c r="CU603" s="34"/>
      <c r="CV603" s="34"/>
      <c r="CW603" s="34"/>
      <c r="CX603" s="34"/>
      <c r="CY603" s="34"/>
      <c r="CZ603" s="34"/>
      <c r="DA603" s="34"/>
      <c r="DB603" s="34"/>
      <c r="DC603" s="34"/>
      <c r="DD603" s="34"/>
      <c r="DE603" s="34"/>
      <c r="DF603" s="34"/>
      <c r="DG603" s="34"/>
      <c r="DH603" s="34"/>
      <c r="DI603" s="34"/>
      <c r="DJ603" s="34"/>
      <c r="DK603" s="34"/>
      <c r="DL603" s="34"/>
      <c r="DM603" s="34"/>
      <c r="DN603" s="34"/>
      <c r="DO603" s="34"/>
      <c r="DP603" s="34"/>
      <c r="DQ603" s="34"/>
      <c r="DR603" s="34"/>
      <c r="DS603" s="34"/>
      <c r="DT603" s="34"/>
      <c r="DU603" s="34"/>
    </row>
    <row r="604" spans="1:125" s="32" customFormat="1" x14ac:dyDescent="0.25">
      <c r="A604" s="40"/>
      <c r="B604" s="40"/>
      <c r="C604" s="40"/>
      <c r="D604" s="40"/>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c r="BG604" s="34"/>
      <c r="BH604" s="34"/>
      <c r="BI604" s="34"/>
      <c r="BJ604" s="34"/>
      <c r="BK604" s="34"/>
      <c r="BL604" s="34"/>
      <c r="BM604" s="34"/>
      <c r="BN604" s="34"/>
      <c r="BO604" s="34"/>
      <c r="BP604" s="34"/>
      <c r="BQ604" s="34"/>
      <c r="BR604" s="34"/>
      <c r="BS604" s="34"/>
      <c r="BT604" s="34"/>
      <c r="BU604" s="34"/>
      <c r="BV604" s="34"/>
      <c r="BW604" s="34"/>
      <c r="BX604" s="34"/>
      <c r="BY604" s="34"/>
      <c r="BZ604" s="34"/>
      <c r="CA604" s="34"/>
      <c r="CB604" s="34"/>
      <c r="CC604" s="34"/>
      <c r="CD604" s="34"/>
      <c r="CE604" s="34"/>
      <c r="CF604" s="34"/>
      <c r="CG604" s="34"/>
      <c r="CH604" s="34"/>
      <c r="CI604" s="34"/>
      <c r="CJ604" s="34"/>
      <c r="CK604" s="34"/>
      <c r="CL604" s="34"/>
      <c r="CM604" s="34"/>
      <c r="CN604" s="34"/>
      <c r="CO604" s="34"/>
      <c r="CP604" s="34"/>
      <c r="CQ604" s="34"/>
      <c r="CR604" s="34"/>
      <c r="CS604" s="34"/>
      <c r="CT604" s="34"/>
      <c r="CU604" s="34"/>
      <c r="CV604" s="34"/>
      <c r="CW604" s="34"/>
      <c r="CX604" s="34"/>
      <c r="CY604" s="34"/>
      <c r="CZ604" s="34"/>
      <c r="DA604" s="34"/>
      <c r="DB604" s="34"/>
      <c r="DC604" s="34"/>
      <c r="DD604" s="34"/>
      <c r="DE604" s="34"/>
      <c r="DF604" s="34"/>
      <c r="DG604" s="34"/>
      <c r="DH604" s="34"/>
      <c r="DI604" s="34"/>
      <c r="DJ604" s="34"/>
      <c r="DK604" s="34"/>
      <c r="DL604" s="34"/>
      <c r="DM604" s="34"/>
      <c r="DN604" s="34"/>
      <c r="DO604" s="34"/>
      <c r="DP604" s="34"/>
      <c r="DQ604" s="34"/>
      <c r="DR604" s="34"/>
      <c r="DS604" s="34"/>
      <c r="DT604" s="34"/>
      <c r="DU604" s="34"/>
    </row>
    <row r="605" spans="1:125" s="32" customFormat="1" x14ac:dyDescent="0.25">
      <c r="A605" s="40"/>
      <c r="B605" s="40"/>
      <c r="C605" s="40"/>
      <c r="D605" s="40"/>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c r="BG605" s="34"/>
      <c r="BH605" s="34"/>
      <c r="BI605" s="34"/>
      <c r="BJ605" s="34"/>
      <c r="BK605" s="34"/>
      <c r="BL605" s="34"/>
      <c r="BM605" s="34"/>
      <c r="BN605" s="34"/>
      <c r="BO605" s="34"/>
      <c r="BP605" s="34"/>
      <c r="BQ605" s="34"/>
      <c r="BR605" s="34"/>
      <c r="BS605" s="34"/>
      <c r="BT605" s="34"/>
      <c r="BU605" s="34"/>
      <c r="BV605" s="34"/>
      <c r="BW605" s="34"/>
      <c r="BX605" s="34"/>
      <c r="BY605" s="34"/>
      <c r="BZ605" s="34"/>
      <c r="CA605" s="34"/>
      <c r="CB605" s="34"/>
      <c r="CC605" s="34"/>
      <c r="CD605" s="34"/>
      <c r="CE605" s="34"/>
      <c r="CF605" s="34"/>
      <c r="CG605" s="34"/>
      <c r="CH605" s="34"/>
      <c r="CI605" s="34"/>
      <c r="CJ605" s="34"/>
      <c r="CK605" s="34"/>
      <c r="CL605" s="34"/>
      <c r="CM605" s="34"/>
      <c r="CN605" s="34"/>
      <c r="CO605" s="34"/>
      <c r="CP605" s="34"/>
      <c r="CQ605" s="34"/>
      <c r="CR605" s="34"/>
      <c r="CS605" s="34"/>
      <c r="CT605" s="34"/>
      <c r="CU605" s="34"/>
      <c r="CV605" s="34"/>
      <c r="CW605" s="34"/>
      <c r="CX605" s="34"/>
      <c r="CY605" s="34"/>
      <c r="CZ605" s="34"/>
      <c r="DA605" s="34"/>
      <c r="DB605" s="34"/>
      <c r="DC605" s="34"/>
      <c r="DD605" s="34"/>
      <c r="DE605" s="34"/>
      <c r="DF605" s="34"/>
      <c r="DG605" s="34"/>
      <c r="DH605" s="34"/>
      <c r="DI605" s="34"/>
      <c r="DJ605" s="34"/>
      <c r="DK605" s="34"/>
      <c r="DL605" s="34"/>
      <c r="DM605" s="34"/>
      <c r="DN605" s="34"/>
      <c r="DO605" s="34"/>
      <c r="DP605" s="34"/>
      <c r="DQ605" s="34"/>
      <c r="DR605" s="34"/>
      <c r="DS605" s="34"/>
      <c r="DT605" s="34"/>
      <c r="DU605" s="34"/>
    </row>
    <row r="606" spans="1:125" s="32" customFormat="1" x14ac:dyDescent="0.25">
      <c r="A606" s="40"/>
      <c r="B606" s="40"/>
      <c r="C606" s="40"/>
      <c r="D606" s="40"/>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row>
    <row r="607" spans="1:125" s="32" customFormat="1" x14ac:dyDescent="0.25">
      <c r="A607" s="40"/>
      <c r="B607" s="40"/>
      <c r="C607" s="40"/>
      <c r="D607" s="40"/>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c r="BG607" s="34"/>
      <c r="BH607" s="34"/>
      <c r="BI607" s="34"/>
      <c r="BJ607" s="34"/>
      <c r="BK607" s="34"/>
      <c r="BL607" s="34"/>
      <c r="BM607" s="34"/>
      <c r="BN607" s="34"/>
      <c r="BO607" s="34"/>
      <c r="BP607" s="34"/>
      <c r="BQ607" s="34"/>
      <c r="BR607" s="34"/>
      <c r="BS607" s="34"/>
      <c r="BT607" s="34"/>
      <c r="BU607" s="34"/>
      <c r="BV607" s="34"/>
      <c r="BW607" s="34"/>
      <c r="BX607" s="34"/>
      <c r="BY607" s="34"/>
      <c r="BZ607" s="34"/>
      <c r="CA607" s="34"/>
      <c r="CB607" s="34"/>
      <c r="CC607" s="34"/>
      <c r="CD607" s="34"/>
      <c r="CE607" s="34"/>
      <c r="CF607" s="34"/>
      <c r="CG607" s="34"/>
      <c r="CH607" s="34"/>
      <c r="CI607" s="34"/>
      <c r="CJ607" s="34"/>
      <c r="CK607" s="34"/>
      <c r="CL607" s="34"/>
      <c r="CM607" s="34"/>
      <c r="CN607" s="34"/>
      <c r="CO607" s="34"/>
      <c r="CP607" s="34"/>
      <c r="CQ607" s="34"/>
      <c r="CR607" s="34"/>
      <c r="CS607" s="34"/>
      <c r="CT607" s="34"/>
      <c r="CU607" s="34"/>
      <c r="CV607" s="34"/>
      <c r="CW607" s="34"/>
      <c r="CX607" s="34"/>
      <c r="CY607" s="34"/>
      <c r="CZ607" s="34"/>
      <c r="DA607" s="34"/>
      <c r="DB607" s="34"/>
      <c r="DC607" s="34"/>
      <c r="DD607" s="34"/>
      <c r="DE607" s="34"/>
      <c r="DF607" s="34"/>
      <c r="DG607" s="34"/>
      <c r="DH607" s="34"/>
      <c r="DI607" s="34"/>
      <c r="DJ607" s="34"/>
      <c r="DK607" s="34"/>
      <c r="DL607" s="34"/>
      <c r="DM607" s="34"/>
      <c r="DN607" s="34"/>
      <c r="DO607" s="34"/>
      <c r="DP607" s="34"/>
      <c r="DQ607" s="34"/>
      <c r="DR607" s="34"/>
      <c r="DS607" s="34"/>
      <c r="DT607" s="34"/>
      <c r="DU607" s="34"/>
    </row>
    <row r="608" spans="1:125" s="32" customFormat="1" x14ac:dyDescent="0.25">
      <c r="A608" s="40"/>
      <c r="B608" s="40"/>
      <c r="C608" s="40"/>
      <c r="D608" s="40"/>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c r="BG608" s="34"/>
      <c r="BH608" s="34"/>
      <c r="BI608" s="34"/>
      <c r="BJ608" s="34"/>
      <c r="BK608" s="34"/>
      <c r="BL608" s="34"/>
      <c r="BM608" s="34"/>
      <c r="BN608" s="34"/>
      <c r="BO608" s="34"/>
      <c r="BP608" s="34"/>
      <c r="BQ608" s="34"/>
      <c r="BR608" s="34"/>
      <c r="BS608" s="34"/>
      <c r="BT608" s="34"/>
      <c r="BU608" s="34"/>
      <c r="BV608" s="34"/>
      <c r="BW608" s="34"/>
      <c r="BX608" s="34"/>
      <c r="BY608" s="34"/>
      <c r="BZ608" s="34"/>
      <c r="CA608" s="34"/>
      <c r="CB608" s="34"/>
      <c r="CC608" s="34"/>
      <c r="CD608" s="34"/>
      <c r="CE608" s="34"/>
      <c r="CF608" s="34"/>
      <c r="CG608" s="34"/>
      <c r="CH608" s="34"/>
      <c r="CI608" s="34"/>
      <c r="CJ608" s="34"/>
      <c r="CK608" s="34"/>
      <c r="CL608" s="34"/>
      <c r="CM608" s="34"/>
      <c r="CN608" s="34"/>
      <c r="CO608" s="34"/>
      <c r="CP608" s="34"/>
      <c r="CQ608" s="34"/>
      <c r="CR608" s="34"/>
      <c r="CS608" s="34"/>
      <c r="CT608" s="34"/>
      <c r="CU608" s="34"/>
      <c r="CV608" s="34"/>
      <c r="CW608" s="34"/>
      <c r="CX608" s="34"/>
      <c r="CY608" s="34"/>
      <c r="CZ608" s="34"/>
      <c r="DA608" s="34"/>
      <c r="DB608" s="34"/>
      <c r="DC608" s="34"/>
      <c r="DD608" s="34"/>
      <c r="DE608" s="34"/>
      <c r="DF608" s="34"/>
      <c r="DG608" s="34"/>
      <c r="DH608" s="34"/>
      <c r="DI608" s="34"/>
      <c r="DJ608" s="34"/>
      <c r="DK608" s="34"/>
      <c r="DL608" s="34"/>
      <c r="DM608" s="34"/>
      <c r="DN608" s="34"/>
      <c r="DO608" s="34"/>
      <c r="DP608" s="34"/>
      <c r="DQ608" s="34"/>
      <c r="DR608" s="34"/>
      <c r="DS608" s="34"/>
      <c r="DT608" s="34"/>
      <c r="DU608" s="34"/>
    </row>
    <row r="609" spans="1:125" s="32" customFormat="1" x14ac:dyDescent="0.25">
      <c r="A609" s="40"/>
      <c r="B609" s="40"/>
      <c r="C609" s="40"/>
      <c r="D609" s="40"/>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c r="BG609" s="34"/>
      <c r="BH609" s="34"/>
      <c r="BI609" s="34"/>
      <c r="BJ609" s="34"/>
      <c r="BK609" s="34"/>
      <c r="BL609" s="34"/>
      <c r="BM609" s="34"/>
      <c r="BN609" s="34"/>
      <c r="BO609" s="34"/>
      <c r="BP609" s="34"/>
      <c r="BQ609" s="34"/>
      <c r="BR609" s="34"/>
      <c r="BS609" s="34"/>
      <c r="BT609" s="34"/>
      <c r="BU609" s="34"/>
      <c r="BV609" s="34"/>
      <c r="BW609" s="34"/>
      <c r="BX609" s="34"/>
      <c r="BY609" s="34"/>
      <c r="BZ609" s="34"/>
      <c r="CA609" s="34"/>
      <c r="CB609" s="34"/>
      <c r="CC609" s="34"/>
      <c r="CD609" s="34"/>
      <c r="CE609" s="34"/>
      <c r="CF609" s="34"/>
      <c r="CG609" s="34"/>
      <c r="CH609" s="34"/>
      <c r="CI609" s="34"/>
      <c r="CJ609" s="34"/>
      <c r="CK609" s="34"/>
      <c r="CL609" s="34"/>
      <c r="CM609" s="34"/>
      <c r="CN609" s="34"/>
      <c r="CO609" s="34"/>
      <c r="CP609" s="34"/>
      <c r="CQ609" s="34"/>
      <c r="CR609" s="34"/>
      <c r="CS609" s="34"/>
      <c r="CT609" s="34"/>
      <c r="CU609" s="34"/>
      <c r="CV609" s="34"/>
      <c r="CW609" s="34"/>
      <c r="CX609" s="34"/>
      <c r="CY609" s="34"/>
      <c r="CZ609" s="34"/>
      <c r="DA609" s="34"/>
      <c r="DB609" s="34"/>
      <c r="DC609" s="34"/>
      <c r="DD609" s="34"/>
      <c r="DE609" s="34"/>
      <c r="DF609" s="34"/>
      <c r="DG609" s="34"/>
      <c r="DH609" s="34"/>
      <c r="DI609" s="34"/>
      <c r="DJ609" s="34"/>
      <c r="DK609" s="34"/>
      <c r="DL609" s="34"/>
      <c r="DM609" s="34"/>
      <c r="DN609" s="34"/>
      <c r="DO609" s="34"/>
      <c r="DP609" s="34"/>
      <c r="DQ609" s="34"/>
      <c r="DR609" s="34"/>
      <c r="DS609" s="34"/>
      <c r="DT609" s="34"/>
      <c r="DU609" s="34"/>
    </row>
    <row r="610" spans="1:125" s="32" customFormat="1" x14ac:dyDescent="0.25">
      <c r="A610" s="40"/>
      <c r="B610" s="40"/>
      <c r="C610" s="40"/>
      <c r="D610" s="40"/>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c r="BG610" s="34"/>
      <c r="BH610" s="34"/>
      <c r="BI610" s="34"/>
      <c r="BJ610" s="34"/>
      <c r="BK610" s="34"/>
      <c r="BL610" s="34"/>
      <c r="BM610" s="34"/>
      <c r="BN610" s="34"/>
      <c r="BO610" s="34"/>
      <c r="BP610" s="34"/>
      <c r="BQ610" s="34"/>
      <c r="BR610" s="34"/>
      <c r="BS610" s="34"/>
      <c r="BT610" s="34"/>
      <c r="BU610" s="34"/>
      <c r="BV610" s="34"/>
      <c r="BW610" s="34"/>
      <c r="BX610" s="34"/>
      <c r="BY610" s="34"/>
      <c r="BZ610" s="34"/>
      <c r="CA610" s="34"/>
      <c r="CB610" s="34"/>
      <c r="CC610" s="34"/>
      <c r="CD610" s="34"/>
      <c r="CE610" s="34"/>
      <c r="CF610" s="34"/>
      <c r="CG610" s="34"/>
      <c r="CH610" s="34"/>
      <c r="CI610" s="34"/>
      <c r="CJ610" s="34"/>
      <c r="CK610" s="34"/>
      <c r="CL610" s="34"/>
      <c r="CM610" s="34"/>
      <c r="CN610" s="34"/>
      <c r="CO610" s="34"/>
      <c r="CP610" s="34"/>
      <c r="CQ610" s="34"/>
      <c r="CR610" s="34"/>
      <c r="CS610" s="34"/>
      <c r="CT610" s="34"/>
      <c r="CU610" s="34"/>
      <c r="CV610" s="34"/>
      <c r="CW610" s="34"/>
      <c r="CX610" s="34"/>
      <c r="CY610" s="34"/>
      <c r="CZ610" s="34"/>
      <c r="DA610" s="34"/>
      <c r="DB610" s="34"/>
      <c r="DC610" s="34"/>
      <c r="DD610" s="34"/>
      <c r="DE610" s="34"/>
      <c r="DF610" s="34"/>
      <c r="DG610" s="34"/>
      <c r="DH610" s="34"/>
      <c r="DI610" s="34"/>
      <c r="DJ610" s="34"/>
      <c r="DK610" s="34"/>
      <c r="DL610" s="34"/>
      <c r="DM610" s="34"/>
      <c r="DN610" s="34"/>
      <c r="DO610" s="34"/>
      <c r="DP610" s="34"/>
      <c r="DQ610" s="34"/>
      <c r="DR610" s="34"/>
      <c r="DS610" s="34"/>
      <c r="DT610" s="34"/>
      <c r="DU610" s="34"/>
    </row>
    <row r="611" spans="1:125" s="32" customFormat="1" x14ac:dyDescent="0.25">
      <c r="A611" s="40"/>
      <c r="B611" s="40"/>
      <c r="C611" s="40"/>
      <c r="D611" s="40"/>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c r="BG611" s="34"/>
      <c r="BH611" s="34"/>
      <c r="BI611" s="34"/>
      <c r="BJ611" s="34"/>
      <c r="BK611" s="34"/>
      <c r="BL611" s="34"/>
      <c r="BM611" s="34"/>
      <c r="BN611" s="34"/>
      <c r="BO611" s="34"/>
      <c r="BP611" s="34"/>
      <c r="BQ611" s="34"/>
      <c r="BR611" s="34"/>
      <c r="BS611" s="34"/>
      <c r="BT611" s="34"/>
      <c r="BU611" s="34"/>
      <c r="BV611" s="34"/>
      <c r="BW611" s="34"/>
      <c r="BX611" s="34"/>
      <c r="BY611" s="34"/>
      <c r="BZ611" s="34"/>
      <c r="CA611" s="34"/>
      <c r="CB611" s="34"/>
      <c r="CC611" s="34"/>
      <c r="CD611" s="34"/>
      <c r="CE611" s="34"/>
      <c r="CF611" s="34"/>
      <c r="CG611" s="34"/>
      <c r="CH611" s="34"/>
      <c r="CI611" s="34"/>
      <c r="CJ611" s="34"/>
      <c r="CK611" s="34"/>
      <c r="CL611" s="34"/>
      <c r="CM611" s="34"/>
      <c r="CN611" s="34"/>
      <c r="CO611" s="34"/>
      <c r="CP611" s="34"/>
      <c r="CQ611" s="34"/>
      <c r="CR611" s="34"/>
      <c r="CS611" s="34"/>
      <c r="CT611" s="34"/>
      <c r="CU611" s="34"/>
      <c r="CV611" s="34"/>
      <c r="CW611" s="34"/>
      <c r="CX611" s="34"/>
      <c r="CY611" s="34"/>
      <c r="CZ611" s="34"/>
      <c r="DA611" s="34"/>
      <c r="DB611" s="34"/>
      <c r="DC611" s="34"/>
      <c r="DD611" s="34"/>
      <c r="DE611" s="34"/>
      <c r="DF611" s="34"/>
      <c r="DG611" s="34"/>
      <c r="DH611" s="34"/>
      <c r="DI611" s="34"/>
      <c r="DJ611" s="34"/>
      <c r="DK611" s="34"/>
      <c r="DL611" s="34"/>
      <c r="DM611" s="34"/>
      <c r="DN611" s="34"/>
      <c r="DO611" s="34"/>
      <c r="DP611" s="34"/>
      <c r="DQ611" s="34"/>
      <c r="DR611" s="34"/>
      <c r="DS611" s="34"/>
      <c r="DT611" s="34"/>
      <c r="DU611" s="34"/>
    </row>
    <row r="612" spans="1:125" s="32" customFormat="1" x14ac:dyDescent="0.25">
      <c r="A612" s="40"/>
      <c r="B612" s="40"/>
      <c r="C612" s="40"/>
      <c r="D612" s="40"/>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c r="BG612" s="34"/>
      <c r="BH612" s="34"/>
      <c r="BI612" s="34"/>
      <c r="BJ612" s="34"/>
      <c r="BK612" s="34"/>
      <c r="BL612" s="34"/>
      <c r="BM612" s="34"/>
      <c r="BN612" s="34"/>
      <c r="BO612" s="34"/>
      <c r="BP612" s="34"/>
      <c r="BQ612" s="34"/>
      <c r="BR612" s="34"/>
      <c r="BS612" s="34"/>
      <c r="BT612" s="34"/>
      <c r="BU612" s="34"/>
      <c r="BV612" s="34"/>
      <c r="BW612" s="34"/>
      <c r="BX612" s="34"/>
      <c r="BY612" s="34"/>
      <c r="BZ612" s="34"/>
      <c r="CA612" s="34"/>
      <c r="CB612" s="34"/>
      <c r="CC612" s="34"/>
      <c r="CD612" s="34"/>
      <c r="CE612" s="34"/>
      <c r="CF612" s="34"/>
      <c r="CG612" s="34"/>
      <c r="CH612" s="34"/>
      <c r="CI612" s="34"/>
      <c r="CJ612" s="34"/>
      <c r="CK612" s="34"/>
      <c r="CL612" s="34"/>
      <c r="CM612" s="34"/>
      <c r="CN612" s="34"/>
      <c r="CO612" s="34"/>
      <c r="CP612" s="34"/>
      <c r="CQ612" s="34"/>
      <c r="CR612" s="34"/>
      <c r="CS612" s="34"/>
      <c r="CT612" s="34"/>
      <c r="CU612" s="34"/>
      <c r="CV612" s="34"/>
      <c r="CW612" s="34"/>
      <c r="CX612" s="34"/>
      <c r="CY612" s="34"/>
      <c r="CZ612" s="34"/>
      <c r="DA612" s="34"/>
      <c r="DB612" s="34"/>
      <c r="DC612" s="34"/>
      <c r="DD612" s="34"/>
      <c r="DE612" s="34"/>
      <c r="DF612" s="34"/>
      <c r="DG612" s="34"/>
      <c r="DH612" s="34"/>
      <c r="DI612" s="34"/>
      <c r="DJ612" s="34"/>
      <c r="DK612" s="34"/>
      <c r="DL612" s="34"/>
      <c r="DM612" s="34"/>
      <c r="DN612" s="34"/>
      <c r="DO612" s="34"/>
      <c r="DP612" s="34"/>
      <c r="DQ612" s="34"/>
      <c r="DR612" s="34"/>
      <c r="DS612" s="34"/>
      <c r="DT612" s="34"/>
      <c r="DU612" s="34"/>
    </row>
    <row r="613" spans="1:125" s="32" customFormat="1" x14ac:dyDescent="0.25">
      <c r="A613" s="40"/>
      <c r="B613" s="40"/>
      <c r="C613" s="40"/>
      <c r="D613" s="40"/>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c r="BG613" s="34"/>
      <c r="BH613" s="34"/>
      <c r="BI613" s="34"/>
      <c r="BJ613" s="34"/>
      <c r="BK613" s="34"/>
      <c r="BL613" s="34"/>
      <c r="BM613" s="34"/>
      <c r="BN613" s="34"/>
      <c r="BO613" s="34"/>
      <c r="BP613" s="34"/>
      <c r="BQ613" s="34"/>
      <c r="BR613" s="34"/>
      <c r="BS613" s="34"/>
      <c r="BT613" s="34"/>
      <c r="BU613" s="34"/>
      <c r="BV613" s="34"/>
      <c r="BW613" s="34"/>
      <c r="BX613" s="34"/>
      <c r="BY613" s="34"/>
      <c r="BZ613" s="34"/>
      <c r="CA613" s="34"/>
      <c r="CB613" s="34"/>
      <c r="CC613" s="34"/>
      <c r="CD613" s="34"/>
      <c r="CE613" s="34"/>
      <c r="CF613" s="34"/>
      <c r="CG613" s="34"/>
      <c r="CH613" s="34"/>
      <c r="CI613" s="34"/>
      <c r="CJ613" s="34"/>
      <c r="CK613" s="34"/>
      <c r="CL613" s="34"/>
      <c r="CM613" s="34"/>
      <c r="CN613" s="34"/>
      <c r="CO613" s="34"/>
      <c r="CP613" s="34"/>
      <c r="CQ613" s="34"/>
      <c r="CR613" s="34"/>
      <c r="CS613" s="34"/>
      <c r="CT613" s="34"/>
      <c r="CU613" s="34"/>
      <c r="CV613" s="34"/>
      <c r="CW613" s="34"/>
      <c r="CX613" s="34"/>
      <c r="CY613" s="34"/>
      <c r="CZ613" s="34"/>
      <c r="DA613" s="34"/>
      <c r="DB613" s="34"/>
      <c r="DC613" s="34"/>
      <c r="DD613" s="34"/>
      <c r="DE613" s="34"/>
      <c r="DF613" s="34"/>
      <c r="DG613" s="34"/>
      <c r="DH613" s="34"/>
      <c r="DI613" s="34"/>
      <c r="DJ613" s="34"/>
      <c r="DK613" s="34"/>
      <c r="DL613" s="34"/>
      <c r="DM613" s="34"/>
      <c r="DN613" s="34"/>
      <c r="DO613" s="34"/>
      <c r="DP613" s="34"/>
      <c r="DQ613" s="34"/>
      <c r="DR613" s="34"/>
      <c r="DS613" s="34"/>
      <c r="DT613" s="34"/>
      <c r="DU613" s="34"/>
    </row>
    <row r="614" spans="1:125" s="32" customFormat="1" x14ac:dyDescent="0.25">
      <c r="A614" s="40"/>
      <c r="B614" s="40"/>
      <c r="C614" s="40"/>
      <c r="D614" s="40"/>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c r="BG614" s="34"/>
      <c r="BH614" s="34"/>
      <c r="BI614" s="34"/>
      <c r="BJ614" s="34"/>
      <c r="BK614" s="34"/>
      <c r="BL614" s="34"/>
      <c r="BM614" s="34"/>
      <c r="BN614" s="34"/>
      <c r="BO614" s="34"/>
      <c r="BP614" s="34"/>
      <c r="BQ614" s="34"/>
      <c r="BR614" s="34"/>
      <c r="BS614" s="34"/>
      <c r="BT614" s="34"/>
      <c r="BU614" s="34"/>
      <c r="BV614" s="34"/>
      <c r="BW614" s="34"/>
      <c r="BX614" s="34"/>
      <c r="BY614" s="34"/>
      <c r="BZ614" s="34"/>
      <c r="CA614" s="34"/>
      <c r="CB614" s="34"/>
      <c r="CC614" s="34"/>
      <c r="CD614" s="34"/>
      <c r="CE614" s="34"/>
      <c r="CF614" s="34"/>
      <c r="CG614" s="34"/>
      <c r="CH614" s="34"/>
      <c r="CI614" s="34"/>
      <c r="CJ614" s="34"/>
      <c r="CK614" s="34"/>
      <c r="CL614" s="34"/>
      <c r="CM614" s="34"/>
      <c r="CN614" s="34"/>
      <c r="CO614" s="34"/>
      <c r="CP614" s="34"/>
      <c r="CQ614" s="34"/>
      <c r="CR614" s="34"/>
      <c r="CS614" s="34"/>
      <c r="CT614" s="34"/>
      <c r="CU614" s="34"/>
      <c r="CV614" s="34"/>
      <c r="CW614" s="34"/>
      <c r="CX614" s="34"/>
      <c r="CY614" s="34"/>
      <c r="CZ614" s="34"/>
      <c r="DA614" s="34"/>
      <c r="DB614" s="34"/>
      <c r="DC614" s="34"/>
      <c r="DD614" s="34"/>
      <c r="DE614" s="34"/>
      <c r="DF614" s="34"/>
      <c r="DG614" s="34"/>
      <c r="DH614" s="34"/>
      <c r="DI614" s="34"/>
      <c r="DJ614" s="34"/>
      <c r="DK614" s="34"/>
      <c r="DL614" s="34"/>
      <c r="DM614" s="34"/>
      <c r="DN614" s="34"/>
      <c r="DO614" s="34"/>
      <c r="DP614" s="34"/>
      <c r="DQ614" s="34"/>
      <c r="DR614" s="34"/>
      <c r="DS614" s="34"/>
      <c r="DT614" s="34"/>
      <c r="DU614" s="34"/>
    </row>
    <row r="615" spans="1:125" s="32" customFormat="1" x14ac:dyDescent="0.25">
      <c r="A615" s="40"/>
      <c r="B615" s="40"/>
      <c r="C615" s="40"/>
      <c r="D615" s="40"/>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c r="BG615" s="34"/>
      <c r="BH615" s="34"/>
      <c r="BI615" s="34"/>
      <c r="BJ615" s="34"/>
      <c r="BK615" s="34"/>
      <c r="BL615" s="34"/>
      <c r="BM615" s="34"/>
      <c r="BN615" s="34"/>
      <c r="BO615" s="34"/>
      <c r="BP615" s="34"/>
      <c r="BQ615" s="34"/>
      <c r="BR615" s="34"/>
      <c r="BS615" s="34"/>
      <c r="BT615" s="34"/>
      <c r="BU615" s="34"/>
      <c r="BV615" s="34"/>
      <c r="BW615" s="34"/>
      <c r="BX615" s="34"/>
      <c r="BY615" s="34"/>
      <c r="BZ615" s="34"/>
      <c r="CA615" s="34"/>
      <c r="CB615" s="34"/>
      <c r="CC615" s="34"/>
      <c r="CD615" s="34"/>
      <c r="CE615" s="34"/>
      <c r="CF615" s="34"/>
      <c r="CG615" s="34"/>
      <c r="CH615" s="34"/>
      <c r="CI615" s="34"/>
      <c r="CJ615" s="34"/>
      <c r="CK615" s="34"/>
      <c r="CL615" s="34"/>
      <c r="CM615" s="34"/>
      <c r="CN615" s="34"/>
      <c r="CO615" s="34"/>
      <c r="CP615" s="34"/>
      <c r="CQ615" s="34"/>
      <c r="CR615" s="34"/>
      <c r="CS615" s="34"/>
      <c r="CT615" s="34"/>
      <c r="CU615" s="34"/>
      <c r="CV615" s="34"/>
      <c r="CW615" s="34"/>
      <c r="CX615" s="34"/>
      <c r="CY615" s="34"/>
      <c r="CZ615" s="34"/>
      <c r="DA615" s="34"/>
      <c r="DB615" s="34"/>
      <c r="DC615" s="34"/>
      <c r="DD615" s="34"/>
      <c r="DE615" s="34"/>
      <c r="DF615" s="34"/>
      <c r="DG615" s="34"/>
      <c r="DH615" s="34"/>
      <c r="DI615" s="34"/>
      <c r="DJ615" s="34"/>
      <c r="DK615" s="34"/>
      <c r="DL615" s="34"/>
      <c r="DM615" s="34"/>
      <c r="DN615" s="34"/>
      <c r="DO615" s="34"/>
      <c r="DP615" s="34"/>
      <c r="DQ615" s="34"/>
      <c r="DR615" s="34"/>
      <c r="DS615" s="34"/>
      <c r="DT615" s="34"/>
      <c r="DU615" s="34"/>
    </row>
    <row r="616" spans="1:125" s="32" customFormat="1" x14ac:dyDescent="0.25">
      <c r="A616" s="40"/>
      <c r="B616" s="40"/>
      <c r="C616" s="40"/>
      <c r="D616" s="40"/>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row>
    <row r="617" spans="1:125" s="32" customFormat="1" x14ac:dyDescent="0.25">
      <c r="A617" s="40"/>
      <c r="B617" s="40"/>
      <c r="C617" s="40"/>
      <c r="D617" s="40"/>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c r="BG617" s="34"/>
      <c r="BH617" s="34"/>
      <c r="BI617" s="34"/>
      <c r="BJ617" s="34"/>
      <c r="BK617" s="34"/>
      <c r="BL617" s="34"/>
      <c r="BM617" s="34"/>
      <c r="BN617" s="34"/>
      <c r="BO617" s="34"/>
      <c r="BP617" s="34"/>
      <c r="BQ617" s="34"/>
      <c r="BR617" s="34"/>
      <c r="BS617" s="34"/>
      <c r="BT617" s="34"/>
      <c r="BU617" s="34"/>
      <c r="BV617" s="34"/>
      <c r="BW617" s="34"/>
      <c r="BX617" s="34"/>
      <c r="BY617" s="34"/>
      <c r="BZ617" s="34"/>
      <c r="CA617" s="34"/>
      <c r="CB617" s="34"/>
      <c r="CC617" s="34"/>
      <c r="CD617" s="34"/>
      <c r="CE617" s="34"/>
      <c r="CF617" s="34"/>
      <c r="CG617" s="34"/>
      <c r="CH617" s="34"/>
      <c r="CI617" s="34"/>
      <c r="CJ617" s="34"/>
      <c r="CK617" s="34"/>
      <c r="CL617" s="34"/>
      <c r="CM617" s="34"/>
      <c r="CN617" s="34"/>
      <c r="CO617" s="34"/>
      <c r="CP617" s="34"/>
      <c r="CQ617" s="34"/>
      <c r="CR617" s="34"/>
      <c r="CS617" s="34"/>
      <c r="CT617" s="34"/>
      <c r="CU617" s="34"/>
      <c r="CV617" s="34"/>
      <c r="CW617" s="34"/>
      <c r="CX617" s="34"/>
      <c r="CY617" s="34"/>
      <c r="CZ617" s="34"/>
      <c r="DA617" s="34"/>
      <c r="DB617" s="34"/>
      <c r="DC617" s="34"/>
      <c r="DD617" s="34"/>
      <c r="DE617" s="34"/>
      <c r="DF617" s="34"/>
      <c r="DG617" s="34"/>
      <c r="DH617" s="34"/>
      <c r="DI617" s="34"/>
      <c r="DJ617" s="34"/>
      <c r="DK617" s="34"/>
      <c r="DL617" s="34"/>
      <c r="DM617" s="34"/>
      <c r="DN617" s="34"/>
      <c r="DO617" s="34"/>
      <c r="DP617" s="34"/>
      <c r="DQ617" s="34"/>
      <c r="DR617" s="34"/>
      <c r="DS617" s="34"/>
      <c r="DT617" s="34"/>
      <c r="DU617" s="34"/>
    </row>
    <row r="618" spans="1:125" s="32" customFormat="1" x14ac:dyDescent="0.25">
      <c r="A618" s="40"/>
      <c r="B618" s="40"/>
      <c r="C618" s="40"/>
      <c r="D618" s="40"/>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c r="BG618" s="34"/>
      <c r="BH618" s="34"/>
      <c r="BI618" s="34"/>
      <c r="BJ618" s="34"/>
      <c r="BK618" s="34"/>
      <c r="BL618" s="34"/>
      <c r="BM618" s="34"/>
      <c r="BN618" s="34"/>
      <c r="BO618" s="34"/>
      <c r="BP618" s="34"/>
      <c r="BQ618" s="34"/>
      <c r="BR618" s="34"/>
      <c r="BS618" s="34"/>
      <c r="BT618" s="34"/>
      <c r="BU618" s="34"/>
      <c r="BV618" s="34"/>
      <c r="BW618" s="34"/>
      <c r="BX618" s="34"/>
      <c r="BY618" s="34"/>
      <c r="BZ618" s="34"/>
      <c r="CA618" s="34"/>
      <c r="CB618" s="34"/>
      <c r="CC618" s="34"/>
      <c r="CD618" s="34"/>
      <c r="CE618" s="34"/>
      <c r="CF618" s="34"/>
      <c r="CG618" s="34"/>
      <c r="CH618" s="34"/>
      <c r="CI618" s="34"/>
      <c r="CJ618" s="34"/>
      <c r="CK618" s="34"/>
      <c r="CL618" s="34"/>
      <c r="CM618" s="34"/>
      <c r="CN618" s="34"/>
      <c r="CO618" s="34"/>
      <c r="CP618" s="34"/>
      <c r="CQ618" s="34"/>
      <c r="CR618" s="34"/>
      <c r="CS618" s="34"/>
      <c r="CT618" s="34"/>
      <c r="CU618" s="34"/>
      <c r="CV618" s="34"/>
      <c r="CW618" s="34"/>
      <c r="CX618" s="34"/>
      <c r="CY618" s="34"/>
      <c r="CZ618" s="34"/>
      <c r="DA618" s="34"/>
      <c r="DB618" s="34"/>
      <c r="DC618" s="34"/>
      <c r="DD618" s="34"/>
      <c r="DE618" s="34"/>
      <c r="DF618" s="34"/>
      <c r="DG618" s="34"/>
      <c r="DH618" s="34"/>
      <c r="DI618" s="34"/>
      <c r="DJ618" s="34"/>
      <c r="DK618" s="34"/>
      <c r="DL618" s="34"/>
      <c r="DM618" s="34"/>
      <c r="DN618" s="34"/>
      <c r="DO618" s="34"/>
      <c r="DP618" s="34"/>
      <c r="DQ618" s="34"/>
      <c r="DR618" s="34"/>
      <c r="DS618" s="34"/>
      <c r="DT618" s="34"/>
      <c r="DU618" s="34"/>
    </row>
    <row r="619" spans="1:125" s="32" customFormat="1" x14ac:dyDescent="0.25">
      <c r="A619" s="40"/>
      <c r="B619" s="40"/>
      <c r="C619" s="40"/>
      <c r="D619" s="40"/>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4"/>
      <c r="DU619" s="34"/>
    </row>
    <row r="620" spans="1:125" s="32" customFormat="1" x14ac:dyDescent="0.25">
      <c r="A620" s="40"/>
      <c r="B620" s="40"/>
      <c r="C620" s="40"/>
      <c r="D620" s="40"/>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4"/>
      <c r="DU620" s="34"/>
    </row>
    <row r="621" spans="1:125" s="32" customFormat="1" x14ac:dyDescent="0.25">
      <c r="A621" s="40"/>
      <c r="B621" s="40"/>
      <c r="C621" s="40"/>
      <c r="D621" s="40"/>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c r="BG621" s="34"/>
      <c r="BH621" s="34"/>
      <c r="BI621" s="34"/>
      <c r="BJ621" s="34"/>
      <c r="BK621" s="34"/>
      <c r="BL621" s="34"/>
      <c r="BM621" s="34"/>
      <c r="BN621" s="34"/>
      <c r="BO621" s="34"/>
      <c r="BP621" s="34"/>
      <c r="BQ621" s="34"/>
      <c r="BR621" s="34"/>
      <c r="BS621" s="34"/>
      <c r="BT621" s="34"/>
      <c r="BU621" s="34"/>
      <c r="BV621" s="34"/>
      <c r="BW621" s="34"/>
      <c r="BX621" s="34"/>
      <c r="BY621" s="34"/>
      <c r="BZ621" s="34"/>
      <c r="CA621" s="34"/>
      <c r="CB621" s="34"/>
      <c r="CC621" s="34"/>
      <c r="CD621" s="34"/>
      <c r="CE621" s="34"/>
      <c r="CF621" s="34"/>
      <c r="CG621" s="34"/>
      <c r="CH621" s="34"/>
      <c r="CI621" s="34"/>
      <c r="CJ621" s="34"/>
      <c r="CK621" s="34"/>
      <c r="CL621" s="34"/>
      <c r="CM621" s="34"/>
      <c r="CN621" s="34"/>
      <c r="CO621" s="34"/>
      <c r="CP621" s="34"/>
      <c r="CQ621" s="34"/>
      <c r="CR621" s="34"/>
      <c r="CS621" s="34"/>
      <c r="CT621" s="34"/>
      <c r="CU621" s="34"/>
      <c r="CV621" s="34"/>
      <c r="CW621" s="34"/>
      <c r="CX621" s="34"/>
      <c r="CY621" s="34"/>
      <c r="CZ621" s="34"/>
      <c r="DA621" s="34"/>
      <c r="DB621" s="34"/>
      <c r="DC621" s="34"/>
      <c r="DD621" s="34"/>
      <c r="DE621" s="34"/>
      <c r="DF621" s="34"/>
      <c r="DG621" s="34"/>
      <c r="DH621" s="34"/>
      <c r="DI621" s="34"/>
      <c r="DJ621" s="34"/>
      <c r="DK621" s="34"/>
      <c r="DL621" s="34"/>
      <c r="DM621" s="34"/>
      <c r="DN621" s="34"/>
      <c r="DO621" s="34"/>
      <c r="DP621" s="34"/>
      <c r="DQ621" s="34"/>
      <c r="DR621" s="34"/>
      <c r="DS621" s="34"/>
      <c r="DT621" s="34"/>
      <c r="DU621" s="34"/>
    </row>
    <row r="622" spans="1:125" s="32" customFormat="1" x14ac:dyDescent="0.25">
      <c r="A622" s="40"/>
      <c r="B622" s="40"/>
      <c r="C622" s="40"/>
      <c r="D622" s="40"/>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c r="BG622" s="34"/>
      <c r="BH622" s="34"/>
      <c r="BI622" s="34"/>
      <c r="BJ622" s="34"/>
      <c r="BK622" s="34"/>
      <c r="BL622" s="34"/>
      <c r="BM622" s="34"/>
      <c r="BN622" s="34"/>
      <c r="BO622" s="34"/>
      <c r="BP622" s="34"/>
      <c r="BQ622" s="34"/>
      <c r="BR622" s="34"/>
      <c r="BS622" s="34"/>
      <c r="BT622" s="34"/>
      <c r="BU622" s="34"/>
      <c r="BV622" s="34"/>
      <c r="BW622" s="34"/>
      <c r="BX622" s="34"/>
      <c r="BY622" s="34"/>
      <c r="BZ622" s="34"/>
      <c r="CA622" s="34"/>
      <c r="CB622" s="34"/>
      <c r="CC622" s="34"/>
      <c r="CD622" s="34"/>
      <c r="CE622" s="34"/>
      <c r="CF622" s="34"/>
      <c r="CG622" s="34"/>
      <c r="CH622" s="34"/>
      <c r="CI622" s="34"/>
      <c r="CJ622" s="34"/>
      <c r="CK622" s="34"/>
      <c r="CL622" s="34"/>
      <c r="CM622" s="34"/>
      <c r="CN622" s="34"/>
      <c r="CO622" s="34"/>
      <c r="CP622" s="34"/>
      <c r="CQ622" s="34"/>
      <c r="CR622" s="34"/>
      <c r="CS622" s="34"/>
      <c r="CT622" s="34"/>
      <c r="CU622" s="34"/>
      <c r="CV622" s="34"/>
      <c r="CW622" s="34"/>
      <c r="CX622" s="34"/>
      <c r="CY622" s="34"/>
      <c r="CZ622" s="34"/>
      <c r="DA622" s="34"/>
      <c r="DB622" s="34"/>
      <c r="DC622" s="34"/>
      <c r="DD622" s="34"/>
      <c r="DE622" s="34"/>
      <c r="DF622" s="34"/>
      <c r="DG622" s="34"/>
      <c r="DH622" s="34"/>
      <c r="DI622" s="34"/>
      <c r="DJ622" s="34"/>
      <c r="DK622" s="34"/>
      <c r="DL622" s="34"/>
      <c r="DM622" s="34"/>
      <c r="DN622" s="34"/>
      <c r="DO622" s="34"/>
      <c r="DP622" s="34"/>
      <c r="DQ622" s="34"/>
      <c r="DR622" s="34"/>
      <c r="DS622" s="34"/>
      <c r="DT622" s="34"/>
      <c r="DU622" s="34"/>
    </row>
    <row r="623" spans="1:125" s="32" customFormat="1" x14ac:dyDescent="0.25">
      <c r="A623" s="40"/>
      <c r="B623" s="40"/>
      <c r="C623" s="40"/>
      <c r="D623" s="40"/>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c r="BG623" s="34"/>
      <c r="BH623" s="34"/>
      <c r="BI623" s="34"/>
      <c r="BJ623" s="34"/>
      <c r="BK623" s="34"/>
      <c r="BL623" s="34"/>
      <c r="BM623" s="34"/>
      <c r="BN623" s="34"/>
      <c r="BO623" s="34"/>
      <c r="BP623" s="34"/>
      <c r="BQ623" s="34"/>
      <c r="BR623" s="34"/>
      <c r="BS623" s="34"/>
      <c r="BT623" s="34"/>
      <c r="BU623" s="34"/>
      <c r="BV623" s="34"/>
      <c r="BW623" s="34"/>
      <c r="BX623" s="34"/>
      <c r="BY623" s="34"/>
      <c r="BZ623" s="34"/>
      <c r="CA623" s="34"/>
      <c r="CB623" s="34"/>
      <c r="CC623" s="34"/>
      <c r="CD623" s="34"/>
      <c r="CE623" s="34"/>
      <c r="CF623" s="34"/>
      <c r="CG623" s="34"/>
      <c r="CH623" s="34"/>
      <c r="CI623" s="34"/>
      <c r="CJ623" s="34"/>
      <c r="CK623" s="34"/>
      <c r="CL623" s="34"/>
      <c r="CM623" s="34"/>
      <c r="CN623" s="34"/>
      <c r="CO623" s="34"/>
      <c r="CP623" s="34"/>
      <c r="CQ623" s="34"/>
      <c r="CR623" s="34"/>
      <c r="CS623" s="34"/>
      <c r="CT623" s="34"/>
      <c r="CU623" s="34"/>
      <c r="CV623" s="34"/>
      <c r="CW623" s="34"/>
      <c r="CX623" s="34"/>
      <c r="CY623" s="34"/>
      <c r="CZ623" s="34"/>
      <c r="DA623" s="34"/>
      <c r="DB623" s="34"/>
      <c r="DC623" s="34"/>
      <c r="DD623" s="34"/>
      <c r="DE623" s="34"/>
      <c r="DF623" s="34"/>
      <c r="DG623" s="34"/>
      <c r="DH623" s="34"/>
      <c r="DI623" s="34"/>
      <c r="DJ623" s="34"/>
      <c r="DK623" s="34"/>
      <c r="DL623" s="34"/>
      <c r="DM623" s="34"/>
      <c r="DN623" s="34"/>
      <c r="DO623" s="34"/>
      <c r="DP623" s="34"/>
      <c r="DQ623" s="34"/>
      <c r="DR623" s="34"/>
      <c r="DS623" s="34"/>
      <c r="DT623" s="34"/>
      <c r="DU623" s="34"/>
    </row>
    <row r="624" spans="1:125" s="32" customFormat="1" x14ac:dyDescent="0.25">
      <c r="A624" s="40"/>
      <c r="B624" s="40"/>
      <c r="C624" s="40"/>
      <c r="D624" s="40"/>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c r="BG624" s="34"/>
      <c r="BH624" s="34"/>
      <c r="BI624" s="34"/>
      <c r="BJ624" s="34"/>
      <c r="BK624" s="34"/>
      <c r="BL624" s="34"/>
      <c r="BM624" s="34"/>
      <c r="BN624" s="34"/>
      <c r="BO624" s="34"/>
      <c r="BP624" s="34"/>
      <c r="BQ624" s="34"/>
      <c r="BR624" s="34"/>
      <c r="BS624" s="34"/>
      <c r="BT624" s="34"/>
      <c r="BU624" s="34"/>
      <c r="BV624" s="34"/>
      <c r="BW624" s="34"/>
      <c r="BX624" s="34"/>
      <c r="BY624" s="34"/>
      <c r="BZ624" s="34"/>
      <c r="CA624" s="34"/>
      <c r="CB624" s="34"/>
      <c r="CC624" s="34"/>
      <c r="CD624" s="34"/>
      <c r="CE624" s="34"/>
      <c r="CF624" s="34"/>
      <c r="CG624" s="34"/>
      <c r="CH624" s="34"/>
      <c r="CI624" s="34"/>
      <c r="CJ624" s="34"/>
      <c r="CK624" s="34"/>
      <c r="CL624" s="34"/>
      <c r="CM624" s="34"/>
      <c r="CN624" s="34"/>
      <c r="CO624" s="34"/>
      <c r="CP624" s="34"/>
      <c r="CQ624" s="34"/>
      <c r="CR624" s="34"/>
      <c r="CS624" s="34"/>
      <c r="CT624" s="34"/>
      <c r="CU624" s="34"/>
      <c r="CV624" s="34"/>
      <c r="CW624" s="34"/>
      <c r="CX624" s="34"/>
      <c r="CY624" s="34"/>
      <c r="CZ624" s="34"/>
      <c r="DA624" s="34"/>
      <c r="DB624" s="34"/>
      <c r="DC624" s="34"/>
      <c r="DD624" s="34"/>
      <c r="DE624" s="34"/>
      <c r="DF624" s="34"/>
      <c r="DG624" s="34"/>
      <c r="DH624" s="34"/>
      <c r="DI624" s="34"/>
      <c r="DJ624" s="34"/>
      <c r="DK624" s="34"/>
      <c r="DL624" s="34"/>
      <c r="DM624" s="34"/>
      <c r="DN624" s="34"/>
      <c r="DO624" s="34"/>
      <c r="DP624" s="34"/>
      <c r="DQ624" s="34"/>
      <c r="DR624" s="34"/>
      <c r="DS624" s="34"/>
      <c r="DT624" s="34"/>
      <c r="DU624" s="34"/>
    </row>
    <row r="625" spans="1:125" s="32" customFormat="1" x14ac:dyDescent="0.25">
      <c r="A625" s="40"/>
      <c r="B625" s="40"/>
      <c r="C625" s="40"/>
      <c r="D625" s="40"/>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4"/>
      <c r="BI625" s="34"/>
      <c r="BJ625" s="34"/>
      <c r="BK625" s="34"/>
      <c r="BL625" s="34"/>
      <c r="BM625" s="34"/>
      <c r="BN625" s="34"/>
      <c r="BO625" s="34"/>
      <c r="BP625" s="34"/>
      <c r="BQ625" s="34"/>
      <c r="BR625" s="34"/>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c r="CT625" s="34"/>
      <c r="CU625" s="34"/>
      <c r="CV625" s="34"/>
      <c r="CW625" s="34"/>
      <c r="CX625" s="34"/>
      <c r="CY625" s="34"/>
      <c r="CZ625" s="34"/>
      <c r="DA625" s="34"/>
      <c r="DB625" s="34"/>
      <c r="DC625" s="34"/>
      <c r="DD625" s="34"/>
      <c r="DE625" s="34"/>
      <c r="DF625" s="34"/>
      <c r="DG625" s="34"/>
      <c r="DH625" s="34"/>
      <c r="DI625" s="34"/>
      <c r="DJ625" s="34"/>
      <c r="DK625" s="34"/>
      <c r="DL625" s="34"/>
      <c r="DM625" s="34"/>
      <c r="DN625" s="34"/>
      <c r="DO625" s="34"/>
      <c r="DP625" s="34"/>
      <c r="DQ625" s="34"/>
      <c r="DR625" s="34"/>
      <c r="DS625" s="34"/>
      <c r="DT625" s="34"/>
      <c r="DU625" s="34"/>
    </row>
    <row r="626" spans="1:125" s="32" customFormat="1" x14ac:dyDescent="0.25">
      <c r="A626" s="40"/>
      <c r="B626" s="40"/>
      <c r="C626" s="40"/>
      <c r="D626" s="40"/>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c r="CT626" s="34"/>
      <c r="CU626" s="34"/>
      <c r="CV626" s="34"/>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row>
    <row r="627" spans="1:125" s="32" customFormat="1" x14ac:dyDescent="0.25">
      <c r="A627" s="40"/>
      <c r="B627" s="40"/>
      <c r="C627" s="40"/>
      <c r="D627" s="40"/>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c r="BG627" s="34"/>
      <c r="BH627" s="34"/>
      <c r="BI627" s="34"/>
      <c r="BJ627" s="34"/>
      <c r="BK627" s="34"/>
      <c r="BL627" s="34"/>
      <c r="BM627" s="34"/>
      <c r="BN627" s="34"/>
      <c r="BO627" s="34"/>
      <c r="BP627" s="34"/>
      <c r="BQ627" s="34"/>
      <c r="BR627" s="34"/>
      <c r="BS627" s="34"/>
      <c r="BT627" s="34"/>
      <c r="BU627" s="34"/>
      <c r="BV627" s="34"/>
      <c r="BW627" s="34"/>
      <c r="BX627" s="34"/>
      <c r="BY627" s="34"/>
      <c r="BZ627" s="34"/>
      <c r="CA627" s="34"/>
      <c r="CB627" s="34"/>
      <c r="CC627" s="34"/>
      <c r="CD627" s="34"/>
      <c r="CE627" s="34"/>
      <c r="CF627" s="34"/>
      <c r="CG627" s="34"/>
      <c r="CH627" s="34"/>
      <c r="CI627" s="34"/>
      <c r="CJ627" s="34"/>
      <c r="CK627" s="34"/>
      <c r="CL627" s="34"/>
      <c r="CM627" s="34"/>
      <c r="CN627" s="34"/>
      <c r="CO627" s="34"/>
      <c r="CP627" s="34"/>
      <c r="CQ627" s="34"/>
      <c r="CR627" s="34"/>
      <c r="CS627" s="34"/>
      <c r="CT627" s="34"/>
      <c r="CU627" s="34"/>
      <c r="CV627" s="34"/>
      <c r="CW627" s="34"/>
      <c r="CX627" s="34"/>
      <c r="CY627" s="34"/>
      <c r="CZ627" s="34"/>
      <c r="DA627" s="34"/>
      <c r="DB627" s="34"/>
      <c r="DC627" s="34"/>
      <c r="DD627" s="34"/>
      <c r="DE627" s="34"/>
      <c r="DF627" s="34"/>
      <c r="DG627" s="34"/>
      <c r="DH627" s="34"/>
      <c r="DI627" s="34"/>
      <c r="DJ627" s="34"/>
      <c r="DK627" s="34"/>
      <c r="DL627" s="34"/>
      <c r="DM627" s="34"/>
      <c r="DN627" s="34"/>
      <c r="DO627" s="34"/>
      <c r="DP627" s="34"/>
      <c r="DQ627" s="34"/>
      <c r="DR627" s="34"/>
      <c r="DS627" s="34"/>
      <c r="DT627" s="34"/>
      <c r="DU627" s="34"/>
    </row>
    <row r="628" spans="1:125" s="32" customFormat="1" x14ac:dyDescent="0.25">
      <c r="A628" s="40"/>
      <c r="B628" s="40"/>
      <c r="C628" s="40"/>
      <c r="D628" s="40"/>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c r="BG628" s="34"/>
      <c r="BH628" s="34"/>
      <c r="BI628" s="34"/>
      <c r="BJ628" s="34"/>
      <c r="BK628" s="34"/>
      <c r="BL628" s="34"/>
      <c r="BM628" s="34"/>
      <c r="BN628" s="34"/>
      <c r="BO628" s="34"/>
      <c r="BP628" s="34"/>
      <c r="BQ628" s="34"/>
      <c r="BR628" s="34"/>
      <c r="BS628" s="34"/>
      <c r="BT628" s="34"/>
      <c r="BU628" s="34"/>
      <c r="BV628" s="34"/>
      <c r="BW628" s="34"/>
      <c r="BX628" s="34"/>
      <c r="BY628" s="34"/>
      <c r="BZ628" s="34"/>
      <c r="CA628" s="34"/>
      <c r="CB628" s="34"/>
      <c r="CC628" s="34"/>
      <c r="CD628" s="34"/>
      <c r="CE628" s="34"/>
      <c r="CF628" s="34"/>
      <c r="CG628" s="34"/>
      <c r="CH628" s="34"/>
      <c r="CI628" s="34"/>
      <c r="CJ628" s="34"/>
      <c r="CK628" s="34"/>
      <c r="CL628" s="34"/>
      <c r="CM628" s="34"/>
      <c r="CN628" s="34"/>
      <c r="CO628" s="34"/>
      <c r="CP628" s="34"/>
      <c r="CQ628" s="34"/>
      <c r="CR628" s="34"/>
      <c r="CS628" s="34"/>
      <c r="CT628" s="34"/>
      <c r="CU628" s="34"/>
      <c r="CV628" s="34"/>
      <c r="CW628" s="34"/>
      <c r="CX628" s="34"/>
      <c r="CY628" s="34"/>
      <c r="CZ628" s="34"/>
      <c r="DA628" s="34"/>
      <c r="DB628" s="34"/>
      <c r="DC628" s="34"/>
      <c r="DD628" s="34"/>
      <c r="DE628" s="34"/>
      <c r="DF628" s="34"/>
      <c r="DG628" s="34"/>
      <c r="DH628" s="34"/>
      <c r="DI628" s="34"/>
      <c r="DJ628" s="34"/>
      <c r="DK628" s="34"/>
      <c r="DL628" s="34"/>
      <c r="DM628" s="34"/>
      <c r="DN628" s="34"/>
      <c r="DO628" s="34"/>
      <c r="DP628" s="34"/>
      <c r="DQ628" s="34"/>
      <c r="DR628" s="34"/>
      <c r="DS628" s="34"/>
      <c r="DT628" s="34"/>
      <c r="DU628" s="34"/>
    </row>
    <row r="629" spans="1:125" s="32" customFormat="1" x14ac:dyDescent="0.25">
      <c r="A629" s="40"/>
      <c r="B629" s="40"/>
      <c r="C629" s="40"/>
      <c r="D629" s="40"/>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c r="BG629" s="34"/>
      <c r="BH629" s="34"/>
      <c r="BI629" s="34"/>
      <c r="BJ629" s="34"/>
      <c r="BK629" s="34"/>
      <c r="BL629" s="34"/>
      <c r="BM629" s="34"/>
      <c r="BN629" s="34"/>
      <c r="BO629" s="34"/>
      <c r="BP629" s="34"/>
      <c r="BQ629" s="34"/>
      <c r="BR629" s="34"/>
      <c r="BS629" s="34"/>
      <c r="BT629" s="34"/>
      <c r="BU629" s="34"/>
      <c r="BV629" s="34"/>
      <c r="BW629" s="34"/>
      <c r="BX629" s="34"/>
      <c r="BY629" s="34"/>
      <c r="BZ629" s="34"/>
      <c r="CA629" s="34"/>
      <c r="CB629" s="34"/>
      <c r="CC629" s="34"/>
      <c r="CD629" s="34"/>
      <c r="CE629" s="34"/>
      <c r="CF629" s="34"/>
      <c r="CG629" s="34"/>
      <c r="CH629" s="34"/>
      <c r="CI629" s="34"/>
      <c r="CJ629" s="34"/>
      <c r="CK629" s="34"/>
      <c r="CL629" s="34"/>
      <c r="CM629" s="34"/>
      <c r="CN629" s="34"/>
      <c r="CO629" s="34"/>
      <c r="CP629" s="34"/>
      <c r="CQ629" s="34"/>
      <c r="CR629" s="34"/>
      <c r="CS629" s="34"/>
      <c r="CT629" s="34"/>
      <c r="CU629" s="34"/>
      <c r="CV629" s="34"/>
      <c r="CW629" s="34"/>
      <c r="CX629" s="34"/>
      <c r="CY629" s="34"/>
      <c r="CZ629" s="34"/>
      <c r="DA629" s="34"/>
      <c r="DB629" s="34"/>
      <c r="DC629" s="34"/>
      <c r="DD629" s="34"/>
      <c r="DE629" s="34"/>
      <c r="DF629" s="34"/>
      <c r="DG629" s="34"/>
      <c r="DH629" s="34"/>
      <c r="DI629" s="34"/>
      <c r="DJ629" s="34"/>
      <c r="DK629" s="34"/>
      <c r="DL629" s="34"/>
      <c r="DM629" s="34"/>
      <c r="DN629" s="34"/>
      <c r="DO629" s="34"/>
      <c r="DP629" s="34"/>
      <c r="DQ629" s="34"/>
      <c r="DR629" s="34"/>
      <c r="DS629" s="34"/>
      <c r="DT629" s="34"/>
      <c r="DU629" s="34"/>
    </row>
    <row r="630" spans="1:125" s="32" customFormat="1" x14ac:dyDescent="0.25">
      <c r="A630" s="40"/>
      <c r="B630" s="40"/>
      <c r="C630" s="40"/>
      <c r="D630" s="40"/>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c r="BG630" s="34"/>
      <c r="BH630" s="34"/>
      <c r="BI630" s="34"/>
      <c r="BJ630" s="34"/>
      <c r="BK630" s="34"/>
      <c r="BL630" s="34"/>
      <c r="BM630" s="34"/>
      <c r="BN630" s="34"/>
      <c r="BO630" s="34"/>
      <c r="BP630" s="34"/>
      <c r="BQ630" s="34"/>
      <c r="BR630" s="34"/>
      <c r="BS630" s="34"/>
      <c r="BT630" s="34"/>
      <c r="BU630" s="34"/>
      <c r="BV630" s="34"/>
      <c r="BW630" s="34"/>
      <c r="BX630" s="34"/>
      <c r="BY630" s="34"/>
      <c r="BZ630" s="34"/>
      <c r="CA630" s="34"/>
      <c r="CB630" s="34"/>
      <c r="CC630" s="34"/>
      <c r="CD630" s="34"/>
      <c r="CE630" s="34"/>
      <c r="CF630" s="34"/>
      <c r="CG630" s="34"/>
      <c r="CH630" s="34"/>
      <c r="CI630" s="34"/>
      <c r="CJ630" s="34"/>
      <c r="CK630" s="34"/>
      <c r="CL630" s="34"/>
      <c r="CM630" s="34"/>
      <c r="CN630" s="34"/>
      <c r="CO630" s="34"/>
      <c r="CP630" s="34"/>
      <c r="CQ630" s="34"/>
      <c r="CR630" s="34"/>
      <c r="CS630" s="34"/>
      <c r="CT630" s="34"/>
      <c r="CU630" s="34"/>
      <c r="CV630" s="34"/>
      <c r="CW630" s="34"/>
      <c r="CX630" s="34"/>
      <c r="CY630" s="34"/>
      <c r="CZ630" s="34"/>
      <c r="DA630" s="34"/>
      <c r="DB630" s="34"/>
      <c r="DC630" s="34"/>
      <c r="DD630" s="34"/>
      <c r="DE630" s="34"/>
      <c r="DF630" s="34"/>
      <c r="DG630" s="34"/>
      <c r="DH630" s="34"/>
      <c r="DI630" s="34"/>
      <c r="DJ630" s="34"/>
      <c r="DK630" s="34"/>
      <c r="DL630" s="34"/>
      <c r="DM630" s="34"/>
      <c r="DN630" s="34"/>
      <c r="DO630" s="34"/>
      <c r="DP630" s="34"/>
      <c r="DQ630" s="34"/>
      <c r="DR630" s="34"/>
      <c r="DS630" s="34"/>
      <c r="DT630" s="34"/>
      <c r="DU630" s="34"/>
    </row>
    <row r="631" spans="1:125" s="32" customFormat="1" x14ac:dyDescent="0.25">
      <c r="A631" s="40"/>
      <c r="B631" s="40"/>
      <c r="C631" s="40"/>
      <c r="D631" s="40"/>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c r="BG631" s="34"/>
      <c r="BH631" s="34"/>
      <c r="BI631" s="34"/>
      <c r="BJ631" s="34"/>
      <c r="BK631" s="34"/>
      <c r="BL631" s="34"/>
      <c r="BM631" s="34"/>
      <c r="BN631" s="34"/>
      <c r="BO631" s="34"/>
      <c r="BP631" s="34"/>
      <c r="BQ631" s="34"/>
      <c r="BR631" s="34"/>
      <c r="BS631" s="34"/>
      <c r="BT631" s="34"/>
      <c r="BU631" s="34"/>
      <c r="BV631" s="34"/>
      <c r="BW631" s="34"/>
      <c r="BX631" s="34"/>
      <c r="BY631" s="34"/>
      <c r="BZ631" s="34"/>
      <c r="CA631" s="34"/>
      <c r="CB631" s="34"/>
      <c r="CC631" s="34"/>
      <c r="CD631" s="34"/>
      <c r="CE631" s="34"/>
      <c r="CF631" s="34"/>
      <c r="CG631" s="34"/>
      <c r="CH631" s="34"/>
      <c r="CI631" s="34"/>
      <c r="CJ631" s="34"/>
      <c r="CK631" s="34"/>
      <c r="CL631" s="34"/>
      <c r="CM631" s="34"/>
      <c r="CN631" s="34"/>
      <c r="CO631" s="34"/>
      <c r="CP631" s="34"/>
      <c r="CQ631" s="34"/>
      <c r="CR631" s="34"/>
      <c r="CS631" s="34"/>
      <c r="CT631" s="34"/>
      <c r="CU631" s="34"/>
      <c r="CV631" s="34"/>
      <c r="CW631" s="34"/>
      <c r="CX631" s="34"/>
      <c r="CY631" s="34"/>
      <c r="CZ631" s="34"/>
      <c r="DA631" s="34"/>
      <c r="DB631" s="34"/>
      <c r="DC631" s="34"/>
      <c r="DD631" s="34"/>
      <c r="DE631" s="34"/>
      <c r="DF631" s="34"/>
      <c r="DG631" s="34"/>
      <c r="DH631" s="34"/>
      <c r="DI631" s="34"/>
      <c r="DJ631" s="34"/>
      <c r="DK631" s="34"/>
      <c r="DL631" s="34"/>
      <c r="DM631" s="34"/>
      <c r="DN631" s="34"/>
      <c r="DO631" s="34"/>
      <c r="DP631" s="34"/>
      <c r="DQ631" s="34"/>
      <c r="DR631" s="34"/>
      <c r="DS631" s="34"/>
      <c r="DT631" s="34"/>
      <c r="DU631" s="34"/>
    </row>
    <row r="632" spans="1:125" s="32" customFormat="1" x14ac:dyDescent="0.25">
      <c r="A632" s="40"/>
      <c r="B632" s="40"/>
      <c r="C632" s="40"/>
      <c r="D632" s="40"/>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c r="BG632" s="34"/>
      <c r="BH632" s="34"/>
      <c r="BI632" s="34"/>
      <c r="BJ632" s="34"/>
      <c r="BK632" s="34"/>
      <c r="BL632" s="34"/>
      <c r="BM632" s="34"/>
      <c r="BN632" s="34"/>
      <c r="BO632" s="34"/>
      <c r="BP632" s="34"/>
      <c r="BQ632" s="34"/>
      <c r="BR632" s="34"/>
      <c r="BS632" s="34"/>
      <c r="BT632" s="34"/>
      <c r="BU632" s="34"/>
      <c r="BV632" s="34"/>
      <c r="BW632" s="34"/>
      <c r="BX632" s="34"/>
      <c r="BY632" s="34"/>
      <c r="BZ632" s="34"/>
      <c r="CA632" s="34"/>
      <c r="CB632" s="34"/>
      <c r="CC632" s="34"/>
      <c r="CD632" s="34"/>
      <c r="CE632" s="34"/>
      <c r="CF632" s="34"/>
      <c r="CG632" s="34"/>
      <c r="CH632" s="34"/>
      <c r="CI632" s="34"/>
      <c r="CJ632" s="34"/>
      <c r="CK632" s="34"/>
      <c r="CL632" s="34"/>
      <c r="CM632" s="34"/>
      <c r="CN632" s="34"/>
      <c r="CO632" s="34"/>
      <c r="CP632" s="34"/>
      <c r="CQ632" s="34"/>
      <c r="CR632" s="34"/>
      <c r="CS632" s="34"/>
      <c r="CT632" s="34"/>
      <c r="CU632" s="34"/>
      <c r="CV632" s="34"/>
      <c r="CW632" s="34"/>
      <c r="CX632" s="34"/>
      <c r="CY632" s="34"/>
      <c r="CZ632" s="34"/>
      <c r="DA632" s="34"/>
      <c r="DB632" s="34"/>
      <c r="DC632" s="34"/>
      <c r="DD632" s="34"/>
      <c r="DE632" s="34"/>
      <c r="DF632" s="34"/>
      <c r="DG632" s="34"/>
      <c r="DH632" s="34"/>
      <c r="DI632" s="34"/>
      <c r="DJ632" s="34"/>
      <c r="DK632" s="34"/>
      <c r="DL632" s="34"/>
      <c r="DM632" s="34"/>
      <c r="DN632" s="34"/>
      <c r="DO632" s="34"/>
      <c r="DP632" s="34"/>
      <c r="DQ632" s="34"/>
      <c r="DR632" s="34"/>
      <c r="DS632" s="34"/>
      <c r="DT632" s="34"/>
      <c r="DU632" s="34"/>
    </row>
    <row r="633" spans="1:125" s="32" customFormat="1" x14ac:dyDescent="0.25">
      <c r="A633" s="40"/>
      <c r="B633" s="40"/>
      <c r="C633" s="40"/>
      <c r="D633" s="40"/>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c r="BG633" s="34"/>
      <c r="BH633" s="34"/>
      <c r="BI633" s="34"/>
      <c r="BJ633" s="34"/>
      <c r="BK633" s="34"/>
      <c r="BL633" s="34"/>
      <c r="BM633" s="34"/>
      <c r="BN633" s="34"/>
      <c r="BO633" s="34"/>
      <c r="BP633" s="34"/>
      <c r="BQ633" s="34"/>
      <c r="BR633" s="34"/>
      <c r="BS633" s="34"/>
      <c r="BT633" s="34"/>
      <c r="BU633" s="34"/>
      <c r="BV633" s="34"/>
      <c r="BW633" s="34"/>
      <c r="BX633" s="34"/>
      <c r="BY633" s="34"/>
      <c r="BZ633" s="34"/>
      <c r="CA633" s="34"/>
      <c r="CB633" s="34"/>
      <c r="CC633" s="34"/>
      <c r="CD633" s="34"/>
      <c r="CE633" s="34"/>
      <c r="CF633" s="34"/>
      <c r="CG633" s="34"/>
      <c r="CH633" s="34"/>
      <c r="CI633" s="34"/>
      <c r="CJ633" s="34"/>
      <c r="CK633" s="34"/>
      <c r="CL633" s="34"/>
      <c r="CM633" s="34"/>
      <c r="CN633" s="34"/>
      <c r="CO633" s="34"/>
      <c r="CP633" s="34"/>
      <c r="CQ633" s="34"/>
      <c r="CR633" s="34"/>
      <c r="CS633" s="34"/>
      <c r="CT633" s="34"/>
      <c r="CU633" s="34"/>
      <c r="CV633" s="34"/>
      <c r="CW633" s="34"/>
      <c r="CX633" s="34"/>
      <c r="CY633" s="34"/>
      <c r="CZ633" s="34"/>
      <c r="DA633" s="34"/>
      <c r="DB633" s="34"/>
      <c r="DC633" s="34"/>
      <c r="DD633" s="34"/>
      <c r="DE633" s="34"/>
      <c r="DF633" s="34"/>
      <c r="DG633" s="34"/>
      <c r="DH633" s="34"/>
      <c r="DI633" s="34"/>
      <c r="DJ633" s="34"/>
      <c r="DK633" s="34"/>
      <c r="DL633" s="34"/>
      <c r="DM633" s="34"/>
      <c r="DN633" s="34"/>
      <c r="DO633" s="34"/>
      <c r="DP633" s="34"/>
      <c r="DQ633" s="34"/>
      <c r="DR633" s="34"/>
      <c r="DS633" s="34"/>
      <c r="DT633" s="34"/>
      <c r="DU633" s="34"/>
    </row>
    <row r="634" spans="1:125" s="32" customFormat="1" x14ac:dyDescent="0.25">
      <c r="A634" s="40"/>
      <c r="B634" s="40"/>
      <c r="C634" s="40"/>
      <c r="D634" s="40"/>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c r="BG634" s="34"/>
      <c r="BH634" s="34"/>
      <c r="BI634" s="34"/>
      <c r="BJ634" s="34"/>
      <c r="BK634" s="34"/>
      <c r="BL634" s="34"/>
      <c r="BM634" s="34"/>
      <c r="BN634" s="34"/>
      <c r="BO634" s="34"/>
      <c r="BP634" s="34"/>
      <c r="BQ634" s="34"/>
      <c r="BR634" s="34"/>
      <c r="BS634" s="34"/>
      <c r="BT634" s="34"/>
      <c r="BU634" s="34"/>
      <c r="BV634" s="34"/>
      <c r="BW634" s="34"/>
      <c r="BX634" s="34"/>
      <c r="BY634" s="34"/>
      <c r="BZ634" s="34"/>
      <c r="CA634" s="34"/>
      <c r="CB634" s="34"/>
      <c r="CC634" s="34"/>
      <c r="CD634" s="34"/>
      <c r="CE634" s="34"/>
      <c r="CF634" s="34"/>
      <c r="CG634" s="34"/>
      <c r="CH634" s="34"/>
      <c r="CI634" s="34"/>
      <c r="CJ634" s="34"/>
      <c r="CK634" s="34"/>
      <c r="CL634" s="34"/>
      <c r="CM634" s="34"/>
      <c r="CN634" s="34"/>
      <c r="CO634" s="34"/>
      <c r="CP634" s="34"/>
      <c r="CQ634" s="34"/>
      <c r="CR634" s="34"/>
      <c r="CS634" s="34"/>
      <c r="CT634" s="34"/>
      <c r="CU634" s="34"/>
      <c r="CV634" s="34"/>
      <c r="CW634" s="34"/>
      <c r="CX634" s="34"/>
      <c r="CY634" s="34"/>
      <c r="CZ634" s="34"/>
      <c r="DA634" s="34"/>
      <c r="DB634" s="34"/>
      <c r="DC634" s="34"/>
      <c r="DD634" s="34"/>
      <c r="DE634" s="34"/>
      <c r="DF634" s="34"/>
      <c r="DG634" s="34"/>
      <c r="DH634" s="34"/>
      <c r="DI634" s="34"/>
      <c r="DJ634" s="34"/>
      <c r="DK634" s="34"/>
      <c r="DL634" s="34"/>
      <c r="DM634" s="34"/>
      <c r="DN634" s="34"/>
      <c r="DO634" s="34"/>
      <c r="DP634" s="34"/>
      <c r="DQ634" s="34"/>
      <c r="DR634" s="34"/>
      <c r="DS634" s="34"/>
      <c r="DT634" s="34"/>
      <c r="DU634" s="34"/>
    </row>
    <row r="635" spans="1:125" s="32" customFormat="1" x14ac:dyDescent="0.25">
      <c r="A635" s="40"/>
      <c r="B635" s="40"/>
      <c r="C635" s="40"/>
      <c r="D635" s="40"/>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c r="BG635" s="34"/>
      <c r="BH635" s="34"/>
      <c r="BI635" s="34"/>
      <c r="BJ635" s="34"/>
      <c r="BK635" s="34"/>
      <c r="BL635" s="34"/>
      <c r="BM635" s="34"/>
      <c r="BN635" s="34"/>
      <c r="BO635" s="34"/>
      <c r="BP635" s="34"/>
      <c r="BQ635" s="34"/>
      <c r="BR635" s="34"/>
      <c r="BS635" s="34"/>
      <c r="BT635" s="34"/>
      <c r="BU635" s="34"/>
      <c r="BV635" s="34"/>
      <c r="BW635" s="34"/>
      <c r="BX635" s="34"/>
      <c r="BY635" s="34"/>
      <c r="BZ635" s="34"/>
      <c r="CA635" s="34"/>
      <c r="CB635" s="34"/>
      <c r="CC635" s="34"/>
      <c r="CD635" s="34"/>
      <c r="CE635" s="34"/>
      <c r="CF635" s="34"/>
      <c r="CG635" s="34"/>
      <c r="CH635" s="34"/>
      <c r="CI635" s="34"/>
      <c r="CJ635" s="34"/>
      <c r="CK635" s="34"/>
      <c r="CL635" s="34"/>
      <c r="CM635" s="34"/>
      <c r="CN635" s="34"/>
      <c r="CO635" s="34"/>
      <c r="CP635" s="34"/>
      <c r="CQ635" s="34"/>
      <c r="CR635" s="34"/>
      <c r="CS635" s="34"/>
      <c r="CT635" s="34"/>
      <c r="CU635" s="34"/>
      <c r="CV635" s="34"/>
      <c r="CW635" s="34"/>
      <c r="CX635" s="34"/>
      <c r="CY635" s="34"/>
      <c r="CZ635" s="34"/>
      <c r="DA635" s="34"/>
      <c r="DB635" s="34"/>
      <c r="DC635" s="34"/>
      <c r="DD635" s="34"/>
      <c r="DE635" s="34"/>
      <c r="DF635" s="34"/>
      <c r="DG635" s="34"/>
      <c r="DH635" s="34"/>
      <c r="DI635" s="34"/>
      <c r="DJ635" s="34"/>
      <c r="DK635" s="34"/>
      <c r="DL635" s="34"/>
      <c r="DM635" s="34"/>
      <c r="DN635" s="34"/>
      <c r="DO635" s="34"/>
      <c r="DP635" s="34"/>
      <c r="DQ635" s="34"/>
      <c r="DR635" s="34"/>
      <c r="DS635" s="34"/>
      <c r="DT635" s="34"/>
      <c r="DU635" s="34"/>
    </row>
    <row r="636" spans="1:125" s="32" customFormat="1" x14ac:dyDescent="0.25">
      <c r="A636" s="40"/>
      <c r="B636" s="40"/>
      <c r="C636" s="40"/>
      <c r="D636" s="40"/>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row>
    <row r="637" spans="1:125" s="32" customFormat="1" x14ac:dyDescent="0.25">
      <c r="A637" s="40"/>
      <c r="B637" s="40"/>
      <c r="C637" s="40"/>
      <c r="D637" s="40"/>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c r="BG637" s="34"/>
      <c r="BH637" s="34"/>
      <c r="BI637" s="34"/>
      <c r="BJ637" s="34"/>
      <c r="BK637" s="34"/>
      <c r="BL637" s="34"/>
      <c r="BM637" s="34"/>
      <c r="BN637" s="34"/>
      <c r="BO637" s="34"/>
      <c r="BP637" s="34"/>
      <c r="BQ637" s="34"/>
      <c r="BR637" s="34"/>
      <c r="BS637" s="34"/>
      <c r="BT637" s="34"/>
      <c r="BU637" s="34"/>
      <c r="BV637" s="34"/>
      <c r="BW637" s="34"/>
      <c r="BX637" s="34"/>
      <c r="BY637" s="34"/>
      <c r="BZ637" s="34"/>
      <c r="CA637" s="34"/>
      <c r="CB637" s="34"/>
      <c r="CC637" s="34"/>
      <c r="CD637" s="34"/>
      <c r="CE637" s="34"/>
      <c r="CF637" s="34"/>
      <c r="CG637" s="34"/>
      <c r="CH637" s="34"/>
      <c r="CI637" s="34"/>
      <c r="CJ637" s="34"/>
      <c r="CK637" s="34"/>
      <c r="CL637" s="34"/>
      <c r="CM637" s="34"/>
      <c r="CN637" s="34"/>
      <c r="CO637" s="34"/>
      <c r="CP637" s="34"/>
      <c r="CQ637" s="34"/>
      <c r="CR637" s="34"/>
      <c r="CS637" s="34"/>
      <c r="CT637" s="34"/>
      <c r="CU637" s="34"/>
      <c r="CV637" s="34"/>
      <c r="CW637" s="34"/>
      <c r="CX637" s="34"/>
      <c r="CY637" s="34"/>
      <c r="CZ637" s="34"/>
      <c r="DA637" s="34"/>
      <c r="DB637" s="34"/>
      <c r="DC637" s="34"/>
      <c r="DD637" s="34"/>
      <c r="DE637" s="34"/>
      <c r="DF637" s="34"/>
      <c r="DG637" s="34"/>
      <c r="DH637" s="34"/>
      <c r="DI637" s="34"/>
      <c r="DJ637" s="34"/>
      <c r="DK637" s="34"/>
      <c r="DL637" s="34"/>
      <c r="DM637" s="34"/>
      <c r="DN637" s="34"/>
      <c r="DO637" s="34"/>
      <c r="DP637" s="34"/>
      <c r="DQ637" s="34"/>
      <c r="DR637" s="34"/>
      <c r="DS637" s="34"/>
      <c r="DT637" s="34"/>
      <c r="DU637" s="34"/>
    </row>
    <row r="638" spans="1:125" s="32" customFormat="1" x14ac:dyDescent="0.25">
      <c r="A638" s="40"/>
      <c r="B638" s="40"/>
      <c r="C638" s="40"/>
      <c r="D638" s="40"/>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c r="BG638" s="34"/>
      <c r="BH638" s="34"/>
      <c r="BI638" s="34"/>
      <c r="BJ638" s="34"/>
      <c r="BK638" s="34"/>
      <c r="BL638" s="34"/>
      <c r="BM638" s="34"/>
      <c r="BN638" s="34"/>
      <c r="BO638" s="34"/>
      <c r="BP638" s="34"/>
      <c r="BQ638" s="34"/>
      <c r="BR638" s="34"/>
      <c r="BS638" s="34"/>
      <c r="BT638" s="34"/>
      <c r="BU638" s="34"/>
      <c r="BV638" s="34"/>
      <c r="BW638" s="34"/>
      <c r="BX638" s="34"/>
      <c r="BY638" s="34"/>
      <c r="BZ638" s="34"/>
      <c r="CA638" s="34"/>
      <c r="CB638" s="34"/>
      <c r="CC638" s="34"/>
      <c r="CD638" s="34"/>
      <c r="CE638" s="34"/>
      <c r="CF638" s="34"/>
      <c r="CG638" s="34"/>
      <c r="CH638" s="34"/>
      <c r="CI638" s="34"/>
      <c r="CJ638" s="34"/>
      <c r="CK638" s="34"/>
      <c r="CL638" s="34"/>
      <c r="CM638" s="34"/>
      <c r="CN638" s="34"/>
      <c r="CO638" s="34"/>
      <c r="CP638" s="34"/>
      <c r="CQ638" s="34"/>
      <c r="CR638" s="34"/>
      <c r="CS638" s="34"/>
      <c r="CT638" s="34"/>
      <c r="CU638" s="34"/>
      <c r="CV638" s="34"/>
      <c r="CW638" s="34"/>
      <c r="CX638" s="34"/>
      <c r="CY638" s="34"/>
      <c r="CZ638" s="34"/>
      <c r="DA638" s="34"/>
      <c r="DB638" s="34"/>
      <c r="DC638" s="34"/>
      <c r="DD638" s="34"/>
      <c r="DE638" s="34"/>
      <c r="DF638" s="34"/>
      <c r="DG638" s="34"/>
      <c r="DH638" s="34"/>
      <c r="DI638" s="34"/>
      <c r="DJ638" s="34"/>
      <c r="DK638" s="34"/>
      <c r="DL638" s="34"/>
      <c r="DM638" s="34"/>
      <c r="DN638" s="34"/>
      <c r="DO638" s="34"/>
      <c r="DP638" s="34"/>
      <c r="DQ638" s="34"/>
      <c r="DR638" s="34"/>
      <c r="DS638" s="34"/>
      <c r="DT638" s="34"/>
      <c r="DU638" s="34"/>
    </row>
    <row r="639" spans="1:125" s="32" customFormat="1" x14ac:dyDescent="0.25">
      <c r="A639" s="40"/>
      <c r="B639" s="40"/>
      <c r="C639" s="40"/>
      <c r="D639" s="40"/>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c r="BG639" s="34"/>
      <c r="BH639" s="34"/>
      <c r="BI639" s="34"/>
      <c r="BJ639" s="34"/>
      <c r="BK639" s="34"/>
      <c r="BL639" s="34"/>
      <c r="BM639" s="34"/>
      <c r="BN639" s="34"/>
      <c r="BO639" s="34"/>
      <c r="BP639" s="34"/>
      <c r="BQ639" s="34"/>
      <c r="BR639" s="34"/>
      <c r="BS639" s="34"/>
      <c r="BT639" s="34"/>
      <c r="BU639" s="34"/>
      <c r="BV639" s="34"/>
      <c r="BW639" s="34"/>
      <c r="BX639" s="34"/>
      <c r="BY639" s="34"/>
      <c r="BZ639" s="34"/>
      <c r="CA639" s="34"/>
      <c r="CB639" s="34"/>
      <c r="CC639" s="34"/>
      <c r="CD639" s="34"/>
      <c r="CE639" s="34"/>
      <c r="CF639" s="34"/>
      <c r="CG639" s="34"/>
      <c r="CH639" s="34"/>
      <c r="CI639" s="34"/>
      <c r="CJ639" s="34"/>
      <c r="CK639" s="34"/>
      <c r="CL639" s="34"/>
      <c r="CM639" s="34"/>
      <c r="CN639" s="34"/>
      <c r="CO639" s="34"/>
      <c r="CP639" s="34"/>
      <c r="CQ639" s="34"/>
      <c r="CR639" s="34"/>
      <c r="CS639" s="34"/>
      <c r="CT639" s="34"/>
      <c r="CU639" s="34"/>
      <c r="CV639" s="34"/>
      <c r="CW639" s="34"/>
      <c r="CX639" s="34"/>
      <c r="CY639" s="34"/>
      <c r="CZ639" s="34"/>
      <c r="DA639" s="34"/>
      <c r="DB639" s="34"/>
      <c r="DC639" s="34"/>
      <c r="DD639" s="34"/>
      <c r="DE639" s="34"/>
      <c r="DF639" s="34"/>
      <c r="DG639" s="34"/>
      <c r="DH639" s="34"/>
      <c r="DI639" s="34"/>
      <c r="DJ639" s="34"/>
      <c r="DK639" s="34"/>
      <c r="DL639" s="34"/>
      <c r="DM639" s="34"/>
      <c r="DN639" s="34"/>
      <c r="DO639" s="34"/>
      <c r="DP639" s="34"/>
      <c r="DQ639" s="34"/>
      <c r="DR639" s="34"/>
      <c r="DS639" s="34"/>
      <c r="DT639" s="34"/>
      <c r="DU639" s="34"/>
    </row>
    <row r="640" spans="1:125" s="32" customFormat="1" x14ac:dyDescent="0.25">
      <c r="A640" s="40"/>
      <c r="B640" s="40"/>
      <c r="C640" s="40"/>
      <c r="D640" s="40"/>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c r="BG640" s="34"/>
      <c r="BH640" s="34"/>
      <c r="BI640" s="34"/>
      <c r="BJ640" s="34"/>
      <c r="BK640" s="34"/>
      <c r="BL640" s="34"/>
      <c r="BM640" s="34"/>
      <c r="BN640" s="34"/>
      <c r="BO640" s="34"/>
      <c r="BP640" s="34"/>
      <c r="BQ640" s="34"/>
      <c r="BR640" s="34"/>
      <c r="BS640" s="34"/>
      <c r="BT640" s="34"/>
      <c r="BU640" s="34"/>
      <c r="BV640" s="34"/>
      <c r="BW640" s="34"/>
      <c r="BX640" s="34"/>
      <c r="BY640" s="34"/>
      <c r="BZ640" s="34"/>
      <c r="CA640" s="34"/>
      <c r="CB640" s="34"/>
      <c r="CC640" s="34"/>
      <c r="CD640" s="34"/>
      <c r="CE640" s="34"/>
      <c r="CF640" s="34"/>
      <c r="CG640" s="34"/>
      <c r="CH640" s="34"/>
      <c r="CI640" s="34"/>
      <c r="CJ640" s="34"/>
      <c r="CK640" s="34"/>
      <c r="CL640" s="34"/>
      <c r="CM640" s="34"/>
      <c r="CN640" s="34"/>
      <c r="CO640" s="34"/>
      <c r="CP640" s="34"/>
      <c r="CQ640" s="34"/>
      <c r="CR640" s="34"/>
      <c r="CS640" s="34"/>
      <c r="CT640" s="34"/>
      <c r="CU640" s="34"/>
      <c r="CV640" s="34"/>
      <c r="CW640" s="34"/>
      <c r="CX640" s="34"/>
      <c r="CY640" s="34"/>
      <c r="CZ640" s="34"/>
      <c r="DA640" s="34"/>
      <c r="DB640" s="34"/>
      <c r="DC640" s="34"/>
      <c r="DD640" s="34"/>
      <c r="DE640" s="34"/>
      <c r="DF640" s="34"/>
      <c r="DG640" s="34"/>
      <c r="DH640" s="34"/>
      <c r="DI640" s="34"/>
      <c r="DJ640" s="34"/>
      <c r="DK640" s="34"/>
      <c r="DL640" s="34"/>
      <c r="DM640" s="34"/>
      <c r="DN640" s="34"/>
      <c r="DO640" s="34"/>
      <c r="DP640" s="34"/>
      <c r="DQ640" s="34"/>
      <c r="DR640" s="34"/>
      <c r="DS640" s="34"/>
      <c r="DT640" s="34"/>
      <c r="DU640" s="34"/>
    </row>
    <row r="641" spans="1:125" s="32" customFormat="1" x14ac:dyDescent="0.25">
      <c r="A641" s="40"/>
      <c r="B641" s="40"/>
      <c r="C641" s="40"/>
      <c r="D641" s="40"/>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c r="BG641" s="34"/>
      <c r="BH641" s="34"/>
      <c r="BI641" s="34"/>
      <c r="BJ641" s="34"/>
      <c r="BK641" s="34"/>
      <c r="BL641" s="34"/>
      <c r="BM641" s="34"/>
      <c r="BN641" s="34"/>
      <c r="BO641" s="34"/>
      <c r="BP641" s="34"/>
      <c r="BQ641" s="34"/>
      <c r="BR641" s="34"/>
      <c r="BS641" s="34"/>
      <c r="BT641" s="34"/>
      <c r="BU641" s="34"/>
      <c r="BV641" s="34"/>
      <c r="BW641" s="34"/>
      <c r="BX641" s="34"/>
      <c r="BY641" s="34"/>
      <c r="BZ641" s="34"/>
      <c r="CA641" s="34"/>
      <c r="CB641" s="34"/>
      <c r="CC641" s="34"/>
      <c r="CD641" s="34"/>
      <c r="CE641" s="34"/>
      <c r="CF641" s="34"/>
      <c r="CG641" s="34"/>
      <c r="CH641" s="34"/>
      <c r="CI641" s="34"/>
      <c r="CJ641" s="34"/>
      <c r="CK641" s="34"/>
      <c r="CL641" s="34"/>
      <c r="CM641" s="34"/>
      <c r="CN641" s="34"/>
      <c r="CO641" s="34"/>
      <c r="CP641" s="34"/>
      <c r="CQ641" s="34"/>
      <c r="CR641" s="34"/>
      <c r="CS641" s="34"/>
      <c r="CT641" s="34"/>
      <c r="CU641" s="34"/>
      <c r="CV641" s="34"/>
      <c r="CW641" s="34"/>
      <c r="CX641" s="34"/>
      <c r="CY641" s="34"/>
      <c r="CZ641" s="34"/>
      <c r="DA641" s="34"/>
      <c r="DB641" s="34"/>
      <c r="DC641" s="34"/>
      <c r="DD641" s="34"/>
      <c r="DE641" s="34"/>
      <c r="DF641" s="34"/>
      <c r="DG641" s="34"/>
      <c r="DH641" s="34"/>
      <c r="DI641" s="34"/>
      <c r="DJ641" s="34"/>
      <c r="DK641" s="34"/>
      <c r="DL641" s="34"/>
      <c r="DM641" s="34"/>
      <c r="DN641" s="34"/>
      <c r="DO641" s="34"/>
      <c r="DP641" s="34"/>
      <c r="DQ641" s="34"/>
      <c r="DR641" s="34"/>
      <c r="DS641" s="34"/>
      <c r="DT641" s="34"/>
      <c r="DU641" s="34"/>
    </row>
    <row r="642" spans="1:125" s="32" customFormat="1" x14ac:dyDescent="0.25">
      <c r="A642" s="40"/>
      <c r="B642" s="40"/>
      <c r="C642" s="40"/>
      <c r="D642" s="40"/>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c r="BG642" s="34"/>
      <c r="BH642" s="34"/>
      <c r="BI642" s="34"/>
      <c r="BJ642" s="34"/>
      <c r="BK642" s="34"/>
      <c r="BL642" s="34"/>
      <c r="BM642" s="34"/>
      <c r="BN642" s="34"/>
      <c r="BO642" s="34"/>
      <c r="BP642" s="34"/>
      <c r="BQ642" s="34"/>
      <c r="BR642" s="34"/>
      <c r="BS642" s="34"/>
      <c r="BT642" s="34"/>
      <c r="BU642" s="34"/>
      <c r="BV642" s="34"/>
      <c r="BW642" s="34"/>
      <c r="BX642" s="34"/>
      <c r="BY642" s="34"/>
      <c r="BZ642" s="34"/>
      <c r="CA642" s="34"/>
      <c r="CB642" s="34"/>
      <c r="CC642" s="34"/>
      <c r="CD642" s="34"/>
      <c r="CE642" s="34"/>
      <c r="CF642" s="34"/>
      <c r="CG642" s="34"/>
      <c r="CH642" s="34"/>
      <c r="CI642" s="34"/>
      <c r="CJ642" s="34"/>
      <c r="CK642" s="34"/>
      <c r="CL642" s="34"/>
      <c r="CM642" s="34"/>
      <c r="CN642" s="34"/>
      <c r="CO642" s="34"/>
      <c r="CP642" s="34"/>
      <c r="CQ642" s="34"/>
      <c r="CR642" s="34"/>
      <c r="CS642" s="34"/>
      <c r="CT642" s="34"/>
      <c r="CU642" s="34"/>
      <c r="CV642" s="34"/>
      <c r="CW642" s="34"/>
      <c r="CX642" s="34"/>
      <c r="CY642" s="34"/>
      <c r="CZ642" s="34"/>
      <c r="DA642" s="34"/>
      <c r="DB642" s="34"/>
      <c r="DC642" s="34"/>
      <c r="DD642" s="34"/>
      <c r="DE642" s="34"/>
      <c r="DF642" s="34"/>
      <c r="DG642" s="34"/>
      <c r="DH642" s="34"/>
      <c r="DI642" s="34"/>
      <c r="DJ642" s="34"/>
      <c r="DK642" s="34"/>
      <c r="DL642" s="34"/>
      <c r="DM642" s="34"/>
      <c r="DN642" s="34"/>
      <c r="DO642" s="34"/>
      <c r="DP642" s="34"/>
      <c r="DQ642" s="34"/>
      <c r="DR642" s="34"/>
      <c r="DS642" s="34"/>
      <c r="DT642" s="34"/>
      <c r="DU642" s="34"/>
    </row>
    <row r="643" spans="1:125" s="32" customFormat="1" x14ac:dyDescent="0.25">
      <c r="A643" s="40"/>
      <c r="B643" s="40"/>
      <c r="C643" s="40"/>
      <c r="D643" s="40"/>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c r="BG643" s="34"/>
      <c r="BH643" s="34"/>
      <c r="BI643" s="34"/>
      <c r="BJ643" s="34"/>
      <c r="BK643" s="34"/>
      <c r="BL643" s="34"/>
      <c r="BM643" s="34"/>
      <c r="BN643" s="34"/>
      <c r="BO643" s="34"/>
      <c r="BP643" s="34"/>
      <c r="BQ643" s="34"/>
      <c r="BR643" s="34"/>
      <c r="BS643" s="34"/>
      <c r="BT643" s="34"/>
      <c r="BU643" s="34"/>
      <c r="BV643" s="34"/>
      <c r="BW643" s="34"/>
      <c r="BX643" s="34"/>
      <c r="BY643" s="34"/>
      <c r="BZ643" s="34"/>
      <c r="CA643" s="34"/>
      <c r="CB643" s="34"/>
      <c r="CC643" s="34"/>
      <c r="CD643" s="34"/>
      <c r="CE643" s="34"/>
      <c r="CF643" s="34"/>
      <c r="CG643" s="34"/>
      <c r="CH643" s="34"/>
      <c r="CI643" s="34"/>
      <c r="CJ643" s="34"/>
      <c r="CK643" s="34"/>
      <c r="CL643" s="34"/>
      <c r="CM643" s="34"/>
      <c r="CN643" s="34"/>
      <c r="CO643" s="34"/>
      <c r="CP643" s="34"/>
      <c r="CQ643" s="34"/>
      <c r="CR643" s="34"/>
      <c r="CS643" s="34"/>
      <c r="CT643" s="34"/>
      <c r="CU643" s="34"/>
      <c r="CV643" s="34"/>
      <c r="CW643" s="34"/>
      <c r="CX643" s="34"/>
      <c r="CY643" s="34"/>
      <c r="CZ643" s="34"/>
      <c r="DA643" s="34"/>
      <c r="DB643" s="34"/>
      <c r="DC643" s="34"/>
      <c r="DD643" s="34"/>
      <c r="DE643" s="34"/>
      <c r="DF643" s="34"/>
      <c r="DG643" s="34"/>
      <c r="DH643" s="34"/>
      <c r="DI643" s="34"/>
      <c r="DJ643" s="34"/>
      <c r="DK643" s="34"/>
      <c r="DL643" s="34"/>
      <c r="DM643" s="34"/>
      <c r="DN643" s="34"/>
      <c r="DO643" s="34"/>
      <c r="DP643" s="34"/>
      <c r="DQ643" s="34"/>
      <c r="DR643" s="34"/>
      <c r="DS643" s="34"/>
      <c r="DT643" s="34"/>
      <c r="DU643" s="34"/>
    </row>
    <row r="644" spans="1:125" s="32" customFormat="1" x14ac:dyDescent="0.25">
      <c r="A644" s="40"/>
      <c r="B644" s="40"/>
      <c r="C644" s="40"/>
      <c r="D644" s="40"/>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c r="BG644" s="34"/>
      <c r="BH644" s="34"/>
      <c r="BI644" s="34"/>
      <c r="BJ644" s="34"/>
      <c r="BK644" s="34"/>
      <c r="BL644" s="34"/>
      <c r="BM644" s="34"/>
      <c r="BN644" s="34"/>
      <c r="BO644" s="34"/>
      <c r="BP644" s="34"/>
      <c r="BQ644" s="34"/>
      <c r="BR644" s="34"/>
      <c r="BS644" s="34"/>
      <c r="BT644" s="34"/>
      <c r="BU644" s="34"/>
      <c r="BV644" s="34"/>
      <c r="BW644" s="34"/>
      <c r="BX644" s="34"/>
      <c r="BY644" s="34"/>
      <c r="BZ644" s="34"/>
      <c r="CA644" s="34"/>
      <c r="CB644" s="34"/>
      <c r="CC644" s="34"/>
      <c r="CD644" s="34"/>
      <c r="CE644" s="34"/>
      <c r="CF644" s="34"/>
      <c r="CG644" s="34"/>
      <c r="CH644" s="34"/>
      <c r="CI644" s="34"/>
      <c r="CJ644" s="34"/>
      <c r="CK644" s="34"/>
      <c r="CL644" s="34"/>
      <c r="CM644" s="34"/>
      <c r="CN644" s="34"/>
      <c r="CO644" s="34"/>
      <c r="CP644" s="34"/>
      <c r="CQ644" s="34"/>
      <c r="CR644" s="34"/>
      <c r="CS644" s="34"/>
      <c r="CT644" s="34"/>
      <c r="CU644" s="34"/>
      <c r="CV644" s="34"/>
      <c r="CW644" s="34"/>
      <c r="CX644" s="34"/>
      <c r="CY644" s="34"/>
      <c r="CZ644" s="34"/>
      <c r="DA644" s="34"/>
      <c r="DB644" s="34"/>
      <c r="DC644" s="34"/>
      <c r="DD644" s="34"/>
      <c r="DE644" s="34"/>
      <c r="DF644" s="34"/>
      <c r="DG644" s="34"/>
      <c r="DH644" s="34"/>
      <c r="DI644" s="34"/>
      <c r="DJ644" s="34"/>
      <c r="DK644" s="34"/>
      <c r="DL644" s="34"/>
      <c r="DM644" s="34"/>
      <c r="DN644" s="34"/>
      <c r="DO644" s="34"/>
      <c r="DP644" s="34"/>
      <c r="DQ644" s="34"/>
      <c r="DR644" s="34"/>
      <c r="DS644" s="34"/>
      <c r="DT644" s="34"/>
      <c r="DU644" s="34"/>
    </row>
    <row r="645" spans="1:125" s="32" customFormat="1" x14ac:dyDescent="0.25">
      <c r="A645" s="40"/>
      <c r="B645" s="40"/>
      <c r="C645" s="40"/>
      <c r="D645" s="40"/>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c r="BG645" s="34"/>
      <c r="BH645" s="34"/>
      <c r="BI645" s="34"/>
      <c r="BJ645" s="34"/>
      <c r="BK645" s="34"/>
      <c r="BL645" s="34"/>
      <c r="BM645" s="34"/>
      <c r="BN645" s="34"/>
      <c r="BO645" s="34"/>
      <c r="BP645" s="34"/>
      <c r="BQ645" s="34"/>
      <c r="BR645" s="34"/>
      <c r="BS645" s="34"/>
      <c r="BT645" s="34"/>
      <c r="BU645" s="34"/>
      <c r="BV645" s="34"/>
      <c r="BW645" s="34"/>
      <c r="BX645" s="34"/>
      <c r="BY645" s="34"/>
      <c r="BZ645" s="34"/>
      <c r="CA645" s="34"/>
      <c r="CB645" s="34"/>
      <c r="CC645" s="34"/>
      <c r="CD645" s="34"/>
      <c r="CE645" s="34"/>
      <c r="CF645" s="34"/>
      <c r="CG645" s="34"/>
      <c r="CH645" s="34"/>
      <c r="CI645" s="34"/>
      <c r="CJ645" s="34"/>
      <c r="CK645" s="34"/>
      <c r="CL645" s="34"/>
      <c r="CM645" s="34"/>
      <c r="CN645" s="34"/>
      <c r="CO645" s="34"/>
      <c r="CP645" s="34"/>
      <c r="CQ645" s="34"/>
      <c r="CR645" s="34"/>
      <c r="CS645" s="34"/>
      <c r="CT645" s="34"/>
      <c r="CU645" s="34"/>
      <c r="CV645" s="34"/>
      <c r="CW645" s="34"/>
      <c r="CX645" s="34"/>
      <c r="CY645" s="34"/>
      <c r="CZ645" s="34"/>
      <c r="DA645" s="34"/>
      <c r="DB645" s="34"/>
      <c r="DC645" s="34"/>
      <c r="DD645" s="34"/>
      <c r="DE645" s="34"/>
      <c r="DF645" s="34"/>
      <c r="DG645" s="34"/>
      <c r="DH645" s="34"/>
      <c r="DI645" s="34"/>
      <c r="DJ645" s="34"/>
      <c r="DK645" s="34"/>
      <c r="DL645" s="34"/>
      <c r="DM645" s="34"/>
      <c r="DN645" s="34"/>
      <c r="DO645" s="34"/>
      <c r="DP645" s="34"/>
      <c r="DQ645" s="34"/>
      <c r="DR645" s="34"/>
      <c r="DS645" s="34"/>
      <c r="DT645" s="34"/>
      <c r="DU645" s="34"/>
    </row>
    <row r="646" spans="1:125" s="32" customFormat="1" x14ac:dyDescent="0.25">
      <c r="A646" s="40"/>
      <c r="B646" s="40"/>
      <c r="C646" s="40"/>
      <c r="D646" s="40"/>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c r="CT646" s="34"/>
      <c r="CU646" s="34"/>
      <c r="CV646" s="34"/>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row>
    <row r="647" spans="1:125" s="32" customFormat="1" x14ac:dyDescent="0.25">
      <c r="A647" s="40"/>
      <c r="B647" s="40"/>
      <c r="C647" s="40"/>
      <c r="D647" s="40"/>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c r="BG647" s="34"/>
      <c r="BH647" s="34"/>
      <c r="BI647" s="34"/>
      <c r="BJ647" s="34"/>
      <c r="BK647" s="34"/>
      <c r="BL647" s="34"/>
      <c r="BM647" s="34"/>
      <c r="BN647" s="34"/>
      <c r="BO647" s="34"/>
      <c r="BP647" s="34"/>
      <c r="BQ647" s="34"/>
      <c r="BR647" s="34"/>
      <c r="BS647" s="34"/>
      <c r="BT647" s="34"/>
      <c r="BU647" s="34"/>
      <c r="BV647" s="34"/>
      <c r="BW647" s="34"/>
      <c r="BX647" s="34"/>
      <c r="BY647" s="34"/>
      <c r="BZ647" s="34"/>
      <c r="CA647" s="34"/>
      <c r="CB647" s="34"/>
      <c r="CC647" s="34"/>
      <c r="CD647" s="34"/>
      <c r="CE647" s="34"/>
      <c r="CF647" s="34"/>
      <c r="CG647" s="34"/>
      <c r="CH647" s="34"/>
      <c r="CI647" s="34"/>
      <c r="CJ647" s="34"/>
      <c r="CK647" s="34"/>
      <c r="CL647" s="34"/>
      <c r="CM647" s="34"/>
      <c r="CN647" s="34"/>
      <c r="CO647" s="34"/>
      <c r="CP647" s="34"/>
      <c r="CQ647" s="34"/>
      <c r="CR647" s="34"/>
      <c r="CS647" s="34"/>
      <c r="CT647" s="34"/>
      <c r="CU647" s="34"/>
      <c r="CV647" s="34"/>
      <c r="CW647" s="34"/>
      <c r="CX647" s="34"/>
      <c r="CY647" s="34"/>
      <c r="CZ647" s="34"/>
      <c r="DA647" s="34"/>
      <c r="DB647" s="34"/>
      <c r="DC647" s="34"/>
      <c r="DD647" s="34"/>
      <c r="DE647" s="34"/>
      <c r="DF647" s="34"/>
      <c r="DG647" s="34"/>
      <c r="DH647" s="34"/>
      <c r="DI647" s="34"/>
      <c r="DJ647" s="34"/>
      <c r="DK647" s="34"/>
      <c r="DL647" s="34"/>
      <c r="DM647" s="34"/>
      <c r="DN647" s="34"/>
      <c r="DO647" s="34"/>
      <c r="DP647" s="34"/>
      <c r="DQ647" s="34"/>
      <c r="DR647" s="34"/>
      <c r="DS647" s="34"/>
      <c r="DT647" s="34"/>
      <c r="DU647" s="34"/>
    </row>
    <row r="648" spans="1:125" s="32" customFormat="1" x14ac:dyDescent="0.25">
      <c r="A648" s="40"/>
      <c r="B648" s="40"/>
      <c r="C648" s="40"/>
      <c r="D648" s="40"/>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c r="BG648" s="34"/>
      <c r="BH648" s="34"/>
      <c r="BI648" s="34"/>
      <c r="BJ648" s="34"/>
      <c r="BK648" s="34"/>
      <c r="BL648" s="34"/>
      <c r="BM648" s="34"/>
      <c r="BN648" s="34"/>
      <c r="BO648" s="34"/>
      <c r="BP648" s="34"/>
      <c r="BQ648" s="34"/>
      <c r="BR648" s="34"/>
      <c r="BS648" s="34"/>
      <c r="BT648" s="34"/>
      <c r="BU648" s="34"/>
      <c r="BV648" s="34"/>
      <c r="BW648" s="34"/>
      <c r="BX648" s="34"/>
      <c r="BY648" s="34"/>
      <c r="BZ648" s="34"/>
      <c r="CA648" s="34"/>
      <c r="CB648" s="34"/>
      <c r="CC648" s="34"/>
      <c r="CD648" s="34"/>
      <c r="CE648" s="34"/>
      <c r="CF648" s="34"/>
      <c r="CG648" s="34"/>
      <c r="CH648" s="34"/>
      <c r="CI648" s="34"/>
      <c r="CJ648" s="34"/>
      <c r="CK648" s="34"/>
      <c r="CL648" s="34"/>
      <c r="CM648" s="34"/>
      <c r="CN648" s="34"/>
      <c r="CO648" s="34"/>
      <c r="CP648" s="34"/>
      <c r="CQ648" s="34"/>
      <c r="CR648" s="34"/>
      <c r="CS648" s="34"/>
      <c r="CT648" s="34"/>
      <c r="CU648" s="34"/>
      <c r="CV648" s="34"/>
      <c r="CW648" s="34"/>
      <c r="CX648" s="34"/>
      <c r="CY648" s="34"/>
      <c r="CZ648" s="34"/>
      <c r="DA648" s="34"/>
      <c r="DB648" s="34"/>
      <c r="DC648" s="34"/>
      <c r="DD648" s="34"/>
      <c r="DE648" s="34"/>
      <c r="DF648" s="34"/>
      <c r="DG648" s="34"/>
      <c r="DH648" s="34"/>
      <c r="DI648" s="34"/>
      <c r="DJ648" s="34"/>
      <c r="DK648" s="34"/>
      <c r="DL648" s="34"/>
      <c r="DM648" s="34"/>
      <c r="DN648" s="34"/>
      <c r="DO648" s="34"/>
      <c r="DP648" s="34"/>
      <c r="DQ648" s="34"/>
      <c r="DR648" s="34"/>
      <c r="DS648" s="34"/>
      <c r="DT648" s="34"/>
      <c r="DU648" s="34"/>
    </row>
    <row r="649" spans="1:125" s="32" customFormat="1" x14ac:dyDescent="0.25">
      <c r="A649" s="40"/>
      <c r="B649" s="40"/>
      <c r="C649" s="40"/>
      <c r="D649" s="40"/>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c r="BG649" s="34"/>
      <c r="BH649" s="34"/>
      <c r="BI649" s="34"/>
      <c r="BJ649" s="34"/>
      <c r="BK649" s="34"/>
      <c r="BL649" s="34"/>
      <c r="BM649" s="34"/>
      <c r="BN649" s="34"/>
      <c r="BO649" s="34"/>
      <c r="BP649" s="34"/>
      <c r="BQ649" s="34"/>
      <c r="BR649" s="34"/>
      <c r="BS649" s="34"/>
      <c r="BT649" s="34"/>
      <c r="BU649" s="34"/>
      <c r="BV649" s="34"/>
      <c r="BW649" s="34"/>
      <c r="BX649" s="34"/>
      <c r="BY649" s="34"/>
      <c r="BZ649" s="34"/>
      <c r="CA649" s="34"/>
      <c r="CB649" s="34"/>
      <c r="CC649" s="34"/>
      <c r="CD649" s="34"/>
      <c r="CE649" s="34"/>
      <c r="CF649" s="34"/>
      <c r="CG649" s="34"/>
      <c r="CH649" s="34"/>
      <c r="CI649" s="34"/>
      <c r="CJ649" s="34"/>
      <c r="CK649" s="34"/>
      <c r="CL649" s="34"/>
      <c r="CM649" s="34"/>
      <c r="CN649" s="34"/>
      <c r="CO649" s="34"/>
      <c r="CP649" s="34"/>
      <c r="CQ649" s="34"/>
      <c r="CR649" s="34"/>
      <c r="CS649" s="34"/>
      <c r="CT649" s="34"/>
      <c r="CU649" s="34"/>
      <c r="CV649" s="34"/>
      <c r="CW649" s="34"/>
      <c r="CX649" s="34"/>
      <c r="CY649" s="34"/>
      <c r="CZ649" s="34"/>
      <c r="DA649" s="34"/>
      <c r="DB649" s="34"/>
      <c r="DC649" s="34"/>
      <c r="DD649" s="34"/>
      <c r="DE649" s="34"/>
      <c r="DF649" s="34"/>
      <c r="DG649" s="34"/>
      <c r="DH649" s="34"/>
      <c r="DI649" s="34"/>
      <c r="DJ649" s="34"/>
      <c r="DK649" s="34"/>
      <c r="DL649" s="34"/>
      <c r="DM649" s="34"/>
      <c r="DN649" s="34"/>
      <c r="DO649" s="34"/>
      <c r="DP649" s="34"/>
      <c r="DQ649" s="34"/>
      <c r="DR649" s="34"/>
      <c r="DS649" s="34"/>
      <c r="DT649" s="34"/>
      <c r="DU649" s="34"/>
    </row>
    <row r="650" spans="1:125" s="32" customFormat="1" x14ac:dyDescent="0.25">
      <c r="A650" s="40"/>
      <c r="B650" s="40"/>
      <c r="C650" s="40"/>
      <c r="D650" s="40"/>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c r="BG650" s="34"/>
      <c r="BH650" s="34"/>
      <c r="BI650" s="34"/>
      <c r="BJ650" s="34"/>
      <c r="BK650" s="34"/>
      <c r="BL650" s="34"/>
      <c r="BM650" s="34"/>
      <c r="BN650" s="34"/>
      <c r="BO650" s="34"/>
      <c r="BP650" s="34"/>
      <c r="BQ650" s="34"/>
      <c r="BR650" s="34"/>
      <c r="BS650" s="34"/>
      <c r="BT650" s="34"/>
      <c r="BU650" s="34"/>
      <c r="BV650" s="34"/>
      <c r="BW650" s="34"/>
      <c r="BX650" s="34"/>
      <c r="BY650" s="34"/>
      <c r="BZ650" s="34"/>
      <c r="CA650" s="34"/>
      <c r="CB650" s="34"/>
      <c r="CC650" s="34"/>
      <c r="CD650" s="34"/>
      <c r="CE650" s="34"/>
      <c r="CF650" s="34"/>
      <c r="CG650" s="34"/>
      <c r="CH650" s="34"/>
      <c r="CI650" s="34"/>
      <c r="CJ650" s="34"/>
      <c r="CK650" s="34"/>
      <c r="CL650" s="34"/>
      <c r="CM650" s="34"/>
      <c r="CN650" s="34"/>
      <c r="CO650" s="34"/>
      <c r="CP650" s="34"/>
      <c r="CQ650" s="34"/>
      <c r="CR650" s="34"/>
      <c r="CS650" s="34"/>
      <c r="CT650" s="34"/>
      <c r="CU650" s="34"/>
      <c r="CV650" s="34"/>
      <c r="CW650" s="34"/>
      <c r="CX650" s="34"/>
      <c r="CY650" s="34"/>
      <c r="CZ650" s="34"/>
      <c r="DA650" s="34"/>
      <c r="DB650" s="34"/>
      <c r="DC650" s="34"/>
      <c r="DD650" s="34"/>
      <c r="DE650" s="34"/>
      <c r="DF650" s="34"/>
      <c r="DG650" s="34"/>
      <c r="DH650" s="34"/>
      <c r="DI650" s="34"/>
      <c r="DJ650" s="34"/>
      <c r="DK650" s="34"/>
      <c r="DL650" s="34"/>
      <c r="DM650" s="34"/>
      <c r="DN650" s="34"/>
      <c r="DO650" s="34"/>
      <c r="DP650" s="34"/>
      <c r="DQ650" s="34"/>
      <c r="DR650" s="34"/>
      <c r="DS650" s="34"/>
      <c r="DT650" s="34"/>
      <c r="DU650" s="34"/>
    </row>
    <row r="651" spans="1:125" s="32" customFormat="1" x14ac:dyDescent="0.25">
      <c r="A651" s="40"/>
      <c r="B651" s="40"/>
      <c r="C651" s="40"/>
      <c r="D651" s="40"/>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c r="BG651" s="34"/>
      <c r="BH651" s="34"/>
      <c r="BI651" s="34"/>
      <c r="BJ651" s="34"/>
      <c r="BK651" s="34"/>
      <c r="BL651" s="34"/>
      <c r="BM651" s="34"/>
      <c r="BN651" s="34"/>
      <c r="BO651" s="34"/>
      <c r="BP651" s="34"/>
      <c r="BQ651" s="34"/>
      <c r="BR651" s="34"/>
      <c r="BS651" s="34"/>
      <c r="BT651" s="34"/>
      <c r="BU651" s="34"/>
      <c r="BV651" s="34"/>
      <c r="BW651" s="34"/>
      <c r="BX651" s="34"/>
      <c r="BY651" s="34"/>
      <c r="BZ651" s="34"/>
      <c r="CA651" s="34"/>
      <c r="CB651" s="34"/>
      <c r="CC651" s="34"/>
      <c r="CD651" s="34"/>
      <c r="CE651" s="34"/>
      <c r="CF651" s="34"/>
      <c r="CG651" s="34"/>
      <c r="CH651" s="34"/>
      <c r="CI651" s="34"/>
      <c r="CJ651" s="34"/>
      <c r="CK651" s="34"/>
      <c r="CL651" s="34"/>
      <c r="CM651" s="34"/>
      <c r="CN651" s="34"/>
      <c r="CO651" s="34"/>
      <c r="CP651" s="34"/>
      <c r="CQ651" s="34"/>
      <c r="CR651" s="34"/>
      <c r="CS651" s="34"/>
      <c r="CT651" s="34"/>
      <c r="CU651" s="34"/>
      <c r="CV651" s="34"/>
      <c r="CW651" s="34"/>
      <c r="CX651" s="34"/>
      <c r="CY651" s="34"/>
      <c r="CZ651" s="34"/>
      <c r="DA651" s="34"/>
      <c r="DB651" s="34"/>
      <c r="DC651" s="34"/>
      <c r="DD651" s="34"/>
      <c r="DE651" s="34"/>
      <c r="DF651" s="34"/>
      <c r="DG651" s="34"/>
      <c r="DH651" s="34"/>
      <c r="DI651" s="34"/>
      <c r="DJ651" s="34"/>
      <c r="DK651" s="34"/>
      <c r="DL651" s="34"/>
      <c r="DM651" s="34"/>
      <c r="DN651" s="34"/>
      <c r="DO651" s="34"/>
      <c r="DP651" s="34"/>
      <c r="DQ651" s="34"/>
      <c r="DR651" s="34"/>
      <c r="DS651" s="34"/>
      <c r="DT651" s="34"/>
      <c r="DU651" s="34"/>
    </row>
    <row r="652" spans="1:125" s="32" customFormat="1" x14ac:dyDescent="0.25">
      <c r="A652" s="40"/>
      <c r="B652" s="40"/>
      <c r="C652" s="40"/>
      <c r="D652" s="40"/>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c r="CT652" s="34"/>
      <c r="CU652" s="34"/>
      <c r="CV652" s="34"/>
      <c r="CW652" s="34"/>
      <c r="CX652" s="34"/>
      <c r="CY652" s="34"/>
      <c r="CZ652" s="34"/>
      <c r="DA652" s="34"/>
      <c r="DB652" s="34"/>
      <c r="DC652" s="34"/>
      <c r="DD652" s="34"/>
      <c r="DE652" s="34"/>
      <c r="DF652" s="34"/>
      <c r="DG652" s="34"/>
      <c r="DH652" s="34"/>
      <c r="DI652" s="34"/>
      <c r="DJ652" s="34"/>
      <c r="DK652" s="34"/>
      <c r="DL652" s="34"/>
      <c r="DM652" s="34"/>
      <c r="DN652" s="34"/>
      <c r="DO652" s="34"/>
      <c r="DP652" s="34"/>
      <c r="DQ652" s="34"/>
      <c r="DR652" s="34"/>
      <c r="DS652" s="34"/>
      <c r="DT652" s="34"/>
      <c r="DU652" s="34"/>
    </row>
    <row r="653" spans="1:125" s="32" customFormat="1" x14ac:dyDescent="0.25">
      <c r="A653" s="40"/>
      <c r="B653" s="40"/>
      <c r="C653" s="40"/>
      <c r="D653" s="40"/>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c r="BG653" s="34"/>
      <c r="BH653" s="34"/>
      <c r="BI653" s="34"/>
      <c r="BJ653" s="34"/>
      <c r="BK653" s="34"/>
      <c r="BL653" s="34"/>
      <c r="BM653" s="34"/>
      <c r="BN653" s="34"/>
      <c r="BO653" s="34"/>
      <c r="BP653" s="34"/>
      <c r="BQ653" s="34"/>
      <c r="BR653" s="34"/>
      <c r="BS653" s="34"/>
      <c r="BT653" s="34"/>
      <c r="BU653" s="34"/>
      <c r="BV653" s="34"/>
      <c r="BW653" s="34"/>
      <c r="BX653" s="34"/>
      <c r="BY653" s="34"/>
      <c r="BZ653" s="34"/>
      <c r="CA653" s="34"/>
      <c r="CB653" s="34"/>
      <c r="CC653" s="34"/>
      <c r="CD653" s="34"/>
      <c r="CE653" s="34"/>
      <c r="CF653" s="34"/>
      <c r="CG653" s="34"/>
      <c r="CH653" s="34"/>
      <c r="CI653" s="34"/>
      <c r="CJ653" s="34"/>
      <c r="CK653" s="34"/>
      <c r="CL653" s="34"/>
      <c r="CM653" s="34"/>
      <c r="CN653" s="34"/>
      <c r="CO653" s="34"/>
      <c r="CP653" s="34"/>
      <c r="CQ653" s="34"/>
      <c r="CR653" s="34"/>
      <c r="CS653" s="34"/>
      <c r="CT653" s="34"/>
      <c r="CU653" s="34"/>
      <c r="CV653" s="34"/>
      <c r="CW653" s="34"/>
      <c r="CX653" s="34"/>
      <c r="CY653" s="34"/>
      <c r="CZ653" s="34"/>
      <c r="DA653" s="34"/>
      <c r="DB653" s="34"/>
      <c r="DC653" s="34"/>
      <c r="DD653" s="34"/>
      <c r="DE653" s="34"/>
      <c r="DF653" s="34"/>
      <c r="DG653" s="34"/>
      <c r="DH653" s="34"/>
      <c r="DI653" s="34"/>
      <c r="DJ653" s="34"/>
      <c r="DK653" s="34"/>
      <c r="DL653" s="34"/>
      <c r="DM653" s="34"/>
      <c r="DN653" s="34"/>
      <c r="DO653" s="34"/>
      <c r="DP653" s="34"/>
      <c r="DQ653" s="34"/>
      <c r="DR653" s="34"/>
      <c r="DS653" s="34"/>
      <c r="DT653" s="34"/>
      <c r="DU653" s="34"/>
    </row>
    <row r="654" spans="1:125" s="32" customFormat="1" x14ac:dyDescent="0.25">
      <c r="A654" s="40"/>
      <c r="B654" s="40"/>
      <c r="C654" s="40"/>
      <c r="D654" s="40"/>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c r="BG654" s="34"/>
      <c r="BH654" s="34"/>
      <c r="BI654" s="34"/>
      <c r="BJ654" s="34"/>
      <c r="BK654" s="34"/>
      <c r="BL654" s="34"/>
      <c r="BM654" s="34"/>
      <c r="BN654" s="34"/>
      <c r="BO654" s="34"/>
      <c r="BP654" s="34"/>
      <c r="BQ654" s="34"/>
      <c r="BR654" s="34"/>
      <c r="BS654" s="34"/>
      <c r="BT654" s="34"/>
      <c r="BU654" s="34"/>
      <c r="BV654" s="34"/>
      <c r="BW654" s="34"/>
      <c r="BX654" s="34"/>
      <c r="BY654" s="34"/>
      <c r="BZ654" s="34"/>
      <c r="CA654" s="34"/>
      <c r="CB654" s="34"/>
      <c r="CC654" s="34"/>
      <c r="CD654" s="34"/>
      <c r="CE654" s="34"/>
      <c r="CF654" s="34"/>
      <c r="CG654" s="34"/>
      <c r="CH654" s="34"/>
      <c r="CI654" s="34"/>
      <c r="CJ654" s="34"/>
      <c r="CK654" s="34"/>
      <c r="CL654" s="34"/>
      <c r="CM654" s="34"/>
      <c r="CN654" s="34"/>
      <c r="CO654" s="34"/>
      <c r="CP654" s="34"/>
      <c r="CQ654" s="34"/>
      <c r="CR654" s="34"/>
      <c r="CS654" s="34"/>
      <c r="CT654" s="34"/>
      <c r="CU654" s="34"/>
      <c r="CV654" s="34"/>
      <c r="CW654" s="34"/>
      <c r="CX654" s="34"/>
      <c r="CY654" s="34"/>
      <c r="CZ654" s="34"/>
      <c r="DA654" s="34"/>
      <c r="DB654" s="34"/>
      <c r="DC654" s="34"/>
      <c r="DD654" s="34"/>
      <c r="DE654" s="34"/>
      <c r="DF654" s="34"/>
      <c r="DG654" s="34"/>
      <c r="DH654" s="34"/>
      <c r="DI654" s="34"/>
      <c r="DJ654" s="34"/>
      <c r="DK654" s="34"/>
      <c r="DL654" s="34"/>
      <c r="DM654" s="34"/>
      <c r="DN654" s="34"/>
      <c r="DO654" s="34"/>
      <c r="DP654" s="34"/>
      <c r="DQ654" s="34"/>
      <c r="DR654" s="34"/>
      <c r="DS654" s="34"/>
      <c r="DT654" s="34"/>
      <c r="DU654" s="34"/>
    </row>
    <row r="655" spans="1:125" s="32" customFormat="1" x14ac:dyDescent="0.25">
      <c r="A655" s="40"/>
      <c r="B655" s="40"/>
      <c r="C655" s="40"/>
      <c r="D655" s="40"/>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c r="BG655" s="34"/>
      <c r="BH655" s="34"/>
      <c r="BI655" s="34"/>
      <c r="BJ655" s="34"/>
      <c r="BK655" s="34"/>
      <c r="BL655" s="34"/>
      <c r="BM655" s="34"/>
      <c r="BN655" s="34"/>
      <c r="BO655" s="34"/>
      <c r="BP655" s="34"/>
      <c r="BQ655" s="34"/>
      <c r="BR655" s="34"/>
      <c r="BS655" s="34"/>
      <c r="BT655" s="34"/>
      <c r="BU655" s="34"/>
      <c r="BV655" s="34"/>
      <c r="BW655" s="34"/>
      <c r="BX655" s="34"/>
      <c r="BY655" s="34"/>
      <c r="BZ655" s="34"/>
      <c r="CA655" s="34"/>
      <c r="CB655" s="34"/>
      <c r="CC655" s="34"/>
      <c r="CD655" s="34"/>
      <c r="CE655" s="34"/>
      <c r="CF655" s="34"/>
      <c r="CG655" s="34"/>
      <c r="CH655" s="34"/>
      <c r="CI655" s="34"/>
      <c r="CJ655" s="34"/>
      <c r="CK655" s="34"/>
      <c r="CL655" s="34"/>
      <c r="CM655" s="34"/>
      <c r="CN655" s="34"/>
      <c r="CO655" s="34"/>
      <c r="CP655" s="34"/>
      <c r="CQ655" s="34"/>
      <c r="CR655" s="34"/>
      <c r="CS655" s="34"/>
      <c r="CT655" s="34"/>
      <c r="CU655" s="34"/>
      <c r="CV655" s="34"/>
      <c r="CW655" s="34"/>
      <c r="CX655" s="34"/>
      <c r="CY655" s="34"/>
      <c r="CZ655" s="34"/>
      <c r="DA655" s="34"/>
      <c r="DB655" s="34"/>
      <c r="DC655" s="34"/>
      <c r="DD655" s="34"/>
      <c r="DE655" s="34"/>
      <c r="DF655" s="34"/>
      <c r="DG655" s="34"/>
      <c r="DH655" s="34"/>
      <c r="DI655" s="34"/>
      <c r="DJ655" s="34"/>
      <c r="DK655" s="34"/>
      <c r="DL655" s="34"/>
      <c r="DM655" s="34"/>
      <c r="DN655" s="34"/>
      <c r="DO655" s="34"/>
      <c r="DP655" s="34"/>
      <c r="DQ655" s="34"/>
      <c r="DR655" s="34"/>
      <c r="DS655" s="34"/>
      <c r="DT655" s="34"/>
      <c r="DU655" s="34"/>
    </row>
    <row r="656" spans="1:125" s="32" customFormat="1" x14ac:dyDescent="0.25">
      <c r="A656" s="40"/>
      <c r="B656" s="40"/>
      <c r="C656" s="40"/>
      <c r="D656" s="40"/>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row>
    <row r="657" spans="1:125" s="32" customFormat="1" x14ac:dyDescent="0.25">
      <c r="A657" s="40"/>
      <c r="B657" s="40"/>
      <c r="C657" s="40"/>
      <c r="D657" s="40"/>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c r="BG657" s="34"/>
      <c r="BH657" s="34"/>
      <c r="BI657" s="34"/>
      <c r="BJ657" s="34"/>
      <c r="BK657" s="34"/>
      <c r="BL657" s="34"/>
      <c r="BM657" s="34"/>
      <c r="BN657" s="34"/>
      <c r="BO657" s="34"/>
      <c r="BP657" s="34"/>
      <c r="BQ657" s="34"/>
      <c r="BR657" s="34"/>
      <c r="BS657" s="34"/>
      <c r="BT657" s="34"/>
      <c r="BU657" s="34"/>
      <c r="BV657" s="34"/>
      <c r="BW657" s="34"/>
      <c r="BX657" s="34"/>
      <c r="BY657" s="34"/>
      <c r="BZ657" s="34"/>
      <c r="CA657" s="34"/>
      <c r="CB657" s="34"/>
      <c r="CC657" s="34"/>
      <c r="CD657" s="34"/>
      <c r="CE657" s="34"/>
      <c r="CF657" s="34"/>
      <c r="CG657" s="34"/>
      <c r="CH657" s="34"/>
      <c r="CI657" s="34"/>
      <c r="CJ657" s="34"/>
      <c r="CK657" s="34"/>
      <c r="CL657" s="34"/>
      <c r="CM657" s="34"/>
      <c r="CN657" s="34"/>
      <c r="CO657" s="34"/>
      <c r="CP657" s="34"/>
      <c r="CQ657" s="34"/>
      <c r="CR657" s="34"/>
      <c r="CS657" s="34"/>
      <c r="CT657" s="34"/>
      <c r="CU657" s="34"/>
      <c r="CV657" s="34"/>
      <c r="CW657" s="34"/>
      <c r="CX657" s="34"/>
      <c r="CY657" s="34"/>
      <c r="CZ657" s="34"/>
      <c r="DA657" s="34"/>
      <c r="DB657" s="34"/>
      <c r="DC657" s="34"/>
      <c r="DD657" s="34"/>
      <c r="DE657" s="34"/>
      <c r="DF657" s="34"/>
      <c r="DG657" s="34"/>
      <c r="DH657" s="34"/>
      <c r="DI657" s="34"/>
      <c r="DJ657" s="34"/>
      <c r="DK657" s="34"/>
      <c r="DL657" s="34"/>
      <c r="DM657" s="34"/>
      <c r="DN657" s="34"/>
      <c r="DO657" s="34"/>
      <c r="DP657" s="34"/>
      <c r="DQ657" s="34"/>
      <c r="DR657" s="34"/>
      <c r="DS657" s="34"/>
      <c r="DT657" s="34"/>
      <c r="DU657" s="34"/>
    </row>
    <row r="658" spans="1:125" s="32" customFormat="1" x14ac:dyDescent="0.25">
      <c r="A658" s="40"/>
      <c r="B658" s="40"/>
      <c r="C658" s="40"/>
      <c r="D658" s="40"/>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4"/>
      <c r="DU658" s="34"/>
    </row>
    <row r="659" spans="1:125" s="32" customFormat="1" x14ac:dyDescent="0.25">
      <c r="A659" s="40"/>
      <c r="B659" s="40"/>
      <c r="C659" s="40"/>
      <c r="D659" s="40"/>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c r="CT659" s="34"/>
      <c r="CU659" s="34"/>
      <c r="CV659" s="34"/>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4"/>
      <c r="DU659" s="34"/>
    </row>
    <row r="660" spans="1:125" s="32" customFormat="1" x14ac:dyDescent="0.25">
      <c r="A660" s="40"/>
      <c r="B660" s="40"/>
      <c r="C660" s="40"/>
      <c r="D660" s="40"/>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c r="BG660" s="34"/>
      <c r="BH660" s="34"/>
      <c r="BI660" s="34"/>
      <c r="BJ660" s="34"/>
      <c r="BK660" s="34"/>
      <c r="BL660" s="34"/>
      <c r="BM660" s="34"/>
      <c r="BN660" s="34"/>
      <c r="BO660" s="34"/>
      <c r="BP660" s="34"/>
      <c r="BQ660" s="34"/>
      <c r="BR660" s="34"/>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c r="CT660" s="34"/>
      <c r="CU660" s="34"/>
      <c r="CV660" s="34"/>
      <c r="CW660" s="34"/>
      <c r="CX660" s="34"/>
      <c r="CY660" s="34"/>
      <c r="CZ660" s="34"/>
      <c r="DA660" s="34"/>
      <c r="DB660" s="34"/>
      <c r="DC660" s="34"/>
      <c r="DD660" s="34"/>
      <c r="DE660" s="34"/>
      <c r="DF660" s="34"/>
      <c r="DG660" s="34"/>
      <c r="DH660" s="34"/>
      <c r="DI660" s="34"/>
      <c r="DJ660" s="34"/>
      <c r="DK660" s="34"/>
      <c r="DL660" s="34"/>
      <c r="DM660" s="34"/>
      <c r="DN660" s="34"/>
      <c r="DO660" s="34"/>
      <c r="DP660" s="34"/>
      <c r="DQ660" s="34"/>
      <c r="DR660" s="34"/>
      <c r="DS660" s="34"/>
      <c r="DT660" s="34"/>
      <c r="DU660" s="34"/>
    </row>
    <row r="661" spans="1:125" s="32" customFormat="1" x14ac:dyDescent="0.25">
      <c r="A661" s="40"/>
      <c r="B661" s="40"/>
      <c r="C661" s="40"/>
      <c r="D661" s="40"/>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c r="BG661" s="34"/>
      <c r="BH661" s="34"/>
      <c r="BI661" s="34"/>
      <c r="BJ661" s="34"/>
      <c r="BK661" s="34"/>
      <c r="BL661" s="34"/>
      <c r="BM661" s="34"/>
      <c r="BN661" s="34"/>
      <c r="BO661" s="34"/>
      <c r="BP661" s="34"/>
      <c r="BQ661" s="34"/>
      <c r="BR661" s="34"/>
      <c r="BS661" s="34"/>
      <c r="BT661" s="34"/>
      <c r="BU661" s="34"/>
      <c r="BV661" s="34"/>
      <c r="BW661" s="34"/>
      <c r="BX661" s="34"/>
      <c r="BY661" s="34"/>
      <c r="BZ661" s="34"/>
      <c r="CA661" s="34"/>
      <c r="CB661" s="34"/>
      <c r="CC661" s="34"/>
      <c r="CD661" s="34"/>
      <c r="CE661" s="34"/>
      <c r="CF661" s="34"/>
      <c r="CG661" s="34"/>
      <c r="CH661" s="34"/>
      <c r="CI661" s="34"/>
      <c r="CJ661" s="34"/>
      <c r="CK661" s="34"/>
      <c r="CL661" s="34"/>
      <c r="CM661" s="34"/>
      <c r="CN661" s="34"/>
      <c r="CO661" s="34"/>
      <c r="CP661" s="34"/>
      <c r="CQ661" s="34"/>
      <c r="CR661" s="34"/>
      <c r="CS661" s="34"/>
      <c r="CT661" s="34"/>
      <c r="CU661" s="34"/>
      <c r="CV661" s="34"/>
      <c r="CW661" s="34"/>
      <c r="CX661" s="34"/>
      <c r="CY661" s="34"/>
      <c r="CZ661" s="34"/>
      <c r="DA661" s="34"/>
      <c r="DB661" s="34"/>
      <c r="DC661" s="34"/>
      <c r="DD661" s="34"/>
      <c r="DE661" s="34"/>
      <c r="DF661" s="34"/>
      <c r="DG661" s="34"/>
      <c r="DH661" s="34"/>
      <c r="DI661" s="34"/>
      <c r="DJ661" s="34"/>
      <c r="DK661" s="34"/>
      <c r="DL661" s="34"/>
      <c r="DM661" s="34"/>
      <c r="DN661" s="34"/>
      <c r="DO661" s="34"/>
      <c r="DP661" s="34"/>
      <c r="DQ661" s="34"/>
      <c r="DR661" s="34"/>
      <c r="DS661" s="34"/>
      <c r="DT661" s="34"/>
      <c r="DU661" s="34"/>
    </row>
    <row r="662" spans="1:125" s="32" customFormat="1" x14ac:dyDescent="0.25">
      <c r="A662" s="40"/>
      <c r="B662" s="40"/>
      <c r="C662" s="40"/>
      <c r="D662" s="40"/>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c r="BG662" s="34"/>
      <c r="BH662" s="34"/>
      <c r="BI662" s="34"/>
      <c r="BJ662" s="34"/>
      <c r="BK662" s="34"/>
      <c r="BL662" s="34"/>
      <c r="BM662" s="34"/>
      <c r="BN662" s="34"/>
      <c r="BO662" s="34"/>
      <c r="BP662" s="34"/>
      <c r="BQ662" s="34"/>
      <c r="BR662" s="34"/>
      <c r="BS662" s="34"/>
      <c r="BT662" s="34"/>
      <c r="BU662" s="34"/>
      <c r="BV662" s="34"/>
      <c r="BW662" s="34"/>
      <c r="BX662" s="34"/>
      <c r="BY662" s="34"/>
      <c r="BZ662" s="34"/>
      <c r="CA662" s="34"/>
      <c r="CB662" s="34"/>
      <c r="CC662" s="34"/>
      <c r="CD662" s="34"/>
      <c r="CE662" s="34"/>
      <c r="CF662" s="34"/>
      <c r="CG662" s="34"/>
      <c r="CH662" s="34"/>
      <c r="CI662" s="34"/>
      <c r="CJ662" s="34"/>
      <c r="CK662" s="34"/>
      <c r="CL662" s="34"/>
      <c r="CM662" s="34"/>
      <c r="CN662" s="34"/>
      <c r="CO662" s="34"/>
      <c r="CP662" s="34"/>
      <c r="CQ662" s="34"/>
      <c r="CR662" s="34"/>
      <c r="CS662" s="34"/>
      <c r="CT662" s="34"/>
      <c r="CU662" s="34"/>
      <c r="CV662" s="34"/>
      <c r="CW662" s="34"/>
      <c r="CX662" s="34"/>
      <c r="CY662" s="34"/>
      <c r="CZ662" s="34"/>
      <c r="DA662" s="34"/>
      <c r="DB662" s="34"/>
      <c r="DC662" s="34"/>
      <c r="DD662" s="34"/>
      <c r="DE662" s="34"/>
      <c r="DF662" s="34"/>
      <c r="DG662" s="34"/>
      <c r="DH662" s="34"/>
      <c r="DI662" s="34"/>
      <c r="DJ662" s="34"/>
      <c r="DK662" s="34"/>
      <c r="DL662" s="34"/>
      <c r="DM662" s="34"/>
      <c r="DN662" s="34"/>
      <c r="DO662" s="34"/>
      <c r="DP662" s="34"/>
      <c r="DQ662" s="34"/>
      <c r="DR662" s="34"/>
      <c r="DS662" s="34"/>
      <c r="DT662" s="34"/>
      <c r="DU662" s="34"/>
    </row>
    <row r="663" spans="1:125" s="32" customFormat="1" x14ac:dyDescent="0.25">
      <c r="A663" s="40"/>
      <c r="B663" s="40"/>
      <c r="C663" s="40"/>
      <c r="D663" s="40"/>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c r="BG663" s="34"/>
      <c r="BH663" s="34"/>
      <c r="BI663" s="34"/>
      <c r="BJ663" s="34"/>
      <c r="BK663" s="34"/>
      <c r="BL663" s="34"/>
      <c r="BM663" s="34"/>
      <c r="BN663" s="34"/>
      <c r="BO663" s="34"/>
      <c r="BP663" s="34"/>
      <c r="BQ663" s="34"/>
      <c r="BR663" s="34"/>
      <c r="BS663" s="34"/>
      <c r="BT663" s="34"/>
      <c r="BU663" s="34"/>
      <c r="BV663" s="34"/>
      <c r="BW663" s="34"/>
      <c r="BX663" s="34"/>
      <c r="BY663" s="34"/>
      <c r="BZ663" s="34"/>
      <c r="CA663" s="34"/>
      <c r="CB663" s="34"/>
      <c r="CC663" s="34"/>
      <c r="CD663" s="34"/>
      <c r="CE663" s="34"/>
      <c r="CF663" s="34"/>
      <c r="CG663" s="34"/>
      <c r="CH663" s="34"/>
      <c r="CI663" s="34"/>
      <c r="CJ663" s="34"/>
      <c r="CK663" s="34"/>
      <c r="CL663" s="34"/>
      <c r="CM663" s="34"/>
      <c r="CN663" s="34"/>
      <c r="CO663" s="34"/>
      <c r="CP663" s="34"/>
      <c r="CQ663" s="34"/>
      <c r="CR663" s="34"/>
      <c r="CS663" s="34"/>
      <c r="CT663" s="34"/>
      <c r="CU663" s="34"/>
      <c r="CV663" s="34"/>
      <c r="CW663" s="34"/>
      <c r="CX663" s="34"/>
      <c r="CY663" s="34"/>
      <c r="CZ663" s="34"/>
      <c r="DA663" s="34"/>
      <c r="DB663" s="34"/>
      <c r="DC663" s="34"/>
      <c r="DD663" s="34"/>
      <c r="DE663" s="34"/>
      <c r="DF663" s="34"/>
      <c r="DG663" s="34"/>
      <c r="DH663" s="34"/>
      <c r="DI663" s="34"/>
      <c r="DJ663" s="34"/>
      <c r="DK663" s="34"/>
      <c r="DL663" s="34"/>
      <c r="DM663" s="34"/>
      <c r="DN663" s="34"/>
      <c r="DO663" s="34"/>
      <c r="DP663" s="34"/>
      <c r="DQ663" s="34"/>
      <c r="DR663" s="34"/>
      <c r="DS663" s="34"/>
      <c r="DT663" s="34"/>
      <c r="DU663" s="34"/>
    </row>
    <row r="664" spans="1:125" s="32" customFormat="1" x14ac:dyDescent="0.25">
      <c r="A664" s="40"/>
      <c r="B664" s="40"/>
      <c r="C664" s="40"/>
      <c r="D664" s="40"/>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c r="BG664" s="34"/>
      <c r="BH664" s="34"/>
      <c r="BI664" s="34"/>
      <c r="BJ664" s="34"/>
      <c r="BK664" s="34"/>
      <c r="BL664" s="34"/>
      <c r="BM664" s="34"/>
      <c r="BN664" s="34"/>
      <c r="BO664" s="34"/>
      <c r="BP664" s="34"/>
      <c r="BQ664" s="34"/>
      <c r="BR664" s="34"/>
      <c r="BS664" s="34"/>
      <c r="BT664" s="34"/>
      <c r="BU664" s="34"/>
      <c r="BV664" s="34"/>
      <c r="BW664" s="34"/>
      <c r="BX664" s="34"/>
      <c r="BY664" s="34"/>
      <c r="BZ664" s="34"/>
      <c r="CA664" s="34"/>
      <c r="CB664" s="34"/>
      <c r="CC664" s="34"/>
      <c r="CD664" s="34"/>
      <c r="CE664" s="34"/>
      <c r="CF664" s="34"/>
      <c r="CG664" s="34"/>
      <c r="CH664" s="34"/>
      <c r="CI664" s="34"/>
      <c r="CJ664" s="34"/>
      <c r="CK664" s="34"/>
      <c r="CL664" s="34"/>
      <c r="CM664" s="34"/>
      <c r="CN664" s="34"/>
      <c r="CO664" s="34"/>
      <c r="CP664" s="34"/>
      <c r="CQ664" s="34"/>
      <c r="CR664" s="34"/>
      <c r="CS664" s="34"/>
      <c r="CT664" s="34"/>
      <c r="CU664" s="34"/>
      <c r="CV664" s="34"/>
      <c r="CW664" s="34"/>
      <c r="CX664" s="34"/>
      <c r="CY664" s="34"/>
      <c r="CZ664" s="34"/>
      <c r="DA664" s="34"/>
      <c r="DB664" s="34"/>
      <c r="DC664" s="34"/>
      <c r="DD664" s="34"/>
      <c r="DE664" s="34"/>
      <c r="DF664" s="34"/>
      <c r="DG664" s="34"/>
      <c r="DH664" s="34"/>
      <c r="DI664" s="34"/>
      <c r="DJ664" s="34"/>
      <c r="DK664" s="34"/>
      <c r="DL664" s="34"/>
      <c r="DM664" s="34"/>
      <c r="DN664" s="34"/>
      <c r="DO664" s="34"/>
      <c r="DP664" s="34"/>
      <c r="DQ664" s="34"/>
      <c r="DR664" s="34"/>
      <c r="DS664" s="34"/>
      <c r="DT664" s="34"/>
      <c r="DU664" s="34"/>
    </row>
    <row r="665" spans="1:125" s="32" customFormat="1" x14ac:dyDescent="0.25">
      <c r="A665" s="40"/>
      <c r="B665" s="40"/>
      <c r="C665" s="40"/>
      <c r="D665" s="40"/>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c r="BG665" s="34"/>
      <c r="BH665" s="34"/>
      <c r="BI665" s="34"/>
      <c r="BJ665" s="34"/>
      <c r="BK665" s="34"/>
      <c r="BL665" s="34"/>
      <c r="BM665" s="34"/>
      <c r="BN665" s="34"/>
      <c r="BO665" s="34"/>
      <c r="BP665" s="34"/>
      <c r="BQ665" s="34"/>
      <c r="BR665" s="34"/>
      <c r="BS665" s="34"/>
      <c r="BT665" s="34"/>
      <c r="BU665" s="34"/>
      <c r="BV665" s="34"/>
      <c r="BW665" s="34"/>
      <c r="BX665" s="34"/>
      <c r="BY665" s="34"/>
      <c r="BZ665" s="34"/>
      <c r="CA665" s="34"/>
      <c r="CB665" s="34"/>
      <c r="CC665" s="34"/>
      <c r="CD665" s="34"/>
      <c r="CE665" s="34"/>
      <c r="CF665" s="34"/>
      <c r="CG665" s="34"/>
      <c r="CH665" s="34"/>
      <c r="CI665" s="34"/>
      <c r="CJ665" s="34"/>
      <c r="CK665" s="34"/>
      <c r="CL665" s="34"/>
      <c r="CM665" s="34"/>
      <c r="CN665" s="34"/>
      <c r="CO665" s="34"/>
      <c r="CP665" s="34"/>
      <c r="CQ665" s="34"/>
      <c r="CR665" s="34"/>
      <c r="CS665" s="34"/>
      <c r="CT665" s="34"/>
      <c r="CU665" s="34"/>
      <c r="CV665" s="34"/>
      <c r="CW665" s="34"/>
      <c r="CX665" s="34"/>
      <c r="CY665" s="34"/>
      <c r="CZ665" s="34"/>
      <c r="DA665" s="34"/>
      <c r="DB665" s="34"/>
      <c r="DC665" s="34"/>
      <c r="DD665" s="34"/>
      <c r="DE665" s="34"/>
      <c r="DF665" s="34"/>
      <c r="DG665" s="34"/>
      <c r="DH665" s="34"/>
      <c r="DI665" s="34"/>
      <c r="DJ665" s="34"/>
      <c r="DK665" s="34"/>
      <c r="DL665" s="34"/>
      <c r="DM665" s="34"/>
      <c r="DN665" s="34"/>
      <c r="DO665" s="34"/>
      <c r="DP665" s="34"/>
      <c r="DQ665" s="34"/>
      <c r="DR665" s="34"/>
      <c r="DS665" s="34"/>
      <c r="DT665" s="34"/>
      <c r="DU665" s="34"/>
    </row>
    <row r="666" spans="1:125" s="32" customFormat="1" x14ac:dyDescent="0.25">
      <c r="A666" s="40"/>
      <c r="B666" s="40"/>
      <c r="C666" s="40"/>
      <c r="D666" s="40"/>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row>
    <row r="667" spans="1:125" s="32" customFormat="1" x14ac:dyDescent="0.25">
      <c r="A667" s="40"/>
      <c r="B667" s="40"/>
      <c r="C667" s="40"/>
      <c r="D667" s="40"/>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c r="BG667" s="34"/>
      <c r="BH667" s="34"/>
      <c r="BI667" s="34"/>
      <c r="BJ667" s="34"/>
      <c r="BK667" s="34"/>
      <c r="BL667" s="34"/>
      <c r="BM667" s="34"/>
      <c r="BN667" s="34"/>
      <c r="BO667" s="34"/>
      <c r="BP667" s="34"/>
      <c r="BQ667" s="34"/>
      <c r="BR667" s="34"/>
      <c r="BS667" s="34"/>
      <c r="BT667" s="34"/>
      <c r="BU667" s="34"/>
      <c r="BV667" s="34"/>
      <c r="BW667" s="34"/>
      <c r="BX667" s="34"/>
      <c r="BY667" s="34"/>
      <c r="BZ667" s="34"/>
      <c r="CA667" s="34"/>
      <c r="CB667" s="34"/>
      <c r="CC667" s="34"/>
      <c r="CD667" s="34"/>
      <c r="CE667" s="34"/>
      <c r="CF667" s="34"/>
      <c r="CG667" s="34"/>
      <c r="CH667" s="34"/>
      <c r="CI667" s="34"/>
      <c r="CJ667" s="34"/>
      <c r="CK667" s="34"/>
      <c r="CL667" s="34"/>
      <c r="CM667" s="34"/>
      <c r="CN667" s="34"/>
      <c r="CO667" s="34"/>
      <c r="CP667" s="34"/>
      <c r="CQ667" s="34"/>
      <c r="CR667" s="34"/>
      <c r="CS667" s="34"/>
      <c r="CT667" s="34"/>
      <c r="CU667" s="34"/>
      <c r="CV667" s="34"/>
      <c r="CW667" s="34"/>
      <c r="CX667" s="34"/>
      <c r="CY667" s="34"/>
      <c r="CZ667" s="34"/>
      <c r="DA667" s="34"/>
      <c r="DB667" s="34"/>
      <c r="DC667" s="34"/>
      <c r="DD667" s="34"/>
      <c r="DE667" s="34"/>
      <c r="DF667" s="34"/>
      <c r="DG667" s="34"/>
      <c r="DH667" s="34"/>
      <c r="DI667" s="34"/>
      <c r="DJ667" s="34"/>
      <c r="DK667" s="34"/>
      <c r="DL667" s="34"/>
      <c r="DM667" s="34"/>
      <c r="DN667" s="34"/>
      <c r="DO667" s="34"/>
      <c r="DP667" s="34"/>
      <c r="DQ667" s="34"/>
      <c r="DR667" s="34"/>
      <c r="DS667" s="34"/>
      <c r="DT667" s="34"/>
      <c r="DU667" s="34"/>
    </row>
    <row r="668" spans="1:125" s="32" customFormat="1" x14ac:dyDescent="0.25">
      <c r="A668" s="40"/>
      <c r="B668" s="40"/>
      <c r="C668" s="40"/>
      <c r="D668" s="40"/>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c r="BG668" s="34"/>
      <c r="BH668" s="34"/>
      <c r="BI668" s="34"/>
      <c r="BJ668" s="34"/>
      <c r="BK668" s="34"/>
      <c r="BL668" s="34"/>
      <c r="BM668" s="34"/>
      <c r="BN668" s="34"/>
      <c r="BO668" s="34"/>
      <c r="BP668" s="34"/>
      <c r="BQ668" s="34"/>
      <c r="BR668" s="34"/>
      <c r="BS668" s="34"/>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34"/>
      <c r="DU668" s="34"/>
    </row>
    <row r="669" spans="1:125" s="32" customFormat="1" x14ac:dyDescent="0.25">
      <c r="A669" s="40"/>
      <c r="B669" s="40"/>
      <c r="C669" s="40"/>
      <c r="D669" s="40"/>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c r="BG669" s="34"/>
      <c r="BH669" s="34"/>
      <c r="BI669" s="34"/>
      <c r="BJ669" s="34"/>
      <c r="BK669" s="34"/>
      <c r="BL669" s="34"/>
      <c r="BM669" s="34"/>
      <c r="BN669" s="34"/>
      <c r="BO669" s="34"/>
      <c r="BP669" s="34"/>
      <c r="BQ669" s="34"/>
      <c r="BR669" s="34"/>
      <c r="BS669" s="34"/>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34"/>
      <c r="DU669" s="34"/>
    </row>
    <row r="670" spans="1:125" s="32" customFormat="1" x14ac:dyDescent="0.25">
      <c r="A670" s="40"/>
      <c r="B670" s="40"/>
      <c r="C670" s="40"/>
      <c r="D670" s="40"/>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c r="BG670" s="34"/>
      <c r="BH670" s="34"/>
      <c r="BI670" s="34"/>
      <c r="BJ670" s="34"/>
      <c r="BK670" s="34"/>
      <c r="BL670" s="34"/>
      <c r="BM670" s="34"/>
      <c r="BN670" s="34"/>
      <c r="BO670" s="34"/>
      <c r="BP670" s="34"/>
      <c r="BQ670" s="34"/>
      <c r="BR670" s="34"/>
      <c r="BS670" s="34"/>
      <c r="BT670" s="34"/>
      <c r="BU670" s="34"/>
      <c r="BV670" s="34"/>
      <c r="BW670" s="34"/>
      <c r="BX670" s="34"/>
      <c r="BY670" s="34"/>
      <c r="BZ670" s="34"/>
      <c r="CA670" s="34"/>
      <c r="CB670" s="34"/>
      <c r="CC670" s="34"/>
      <c r="CD670" s="34"/>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34"/>
      <c r="DU670" s="34"/>
    </row>
    <row r="671" spans="1:125" s="32" customFormat="1" x14ac:dyDescent="0.25">
      <c r="A671" s="40"/>
      <c r="B671" s="40"/>
      <c r="C671" s="40"/>
      <c r="D671" s="40"/>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c r="BG671" s="34"/>
      <c r="BH671" s="34"/>
      <c r="BI671" s="34"/>
      <c r="BJ671" s="34"/>
      <c r="BK671" s="34"/>
      <c r="BL671" s="34"/>
      <c r="BM671" s="34"/>
      <c r="BN671" s="34"/>
      <c r="BO671" s="34"/>
      <c r="BP671" s="34"/>
      <c r="BQ671" s="34"/>
      <c r="BR671" s="34"/>
      <c r="BS671" s="34"/>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34"/>
      <c r="DU671" s="34"/>
    </row>
    <row r="672" spans="1:125" s="32" customFormat="1" x14ac:dyDescent="0.25">
      <c r="A672" s="40"/>
      <c r="B672" s="40"/>
      <c r="C672" s="40"/>
      <c r="D672" s="40"/>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c r="BG672" s="34"/>
      <c r="BH672" s="34"/>
      <c r="BI672" s="34"/>
      <c r="BJ672" s="34"/>
      <c r="BK672" s="34"/>
      <c r="BL672" s="34"/>
      <c r="BM672" s="34"/>
      <c r="BN672" s="34"/>
      <c r="BO672" s="34"/>
      <c r="BP672" s="34"/>
      <c r="BQ672" s="34"/>
      <c r="BR672" s="34"/>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34"/>
      <c r="DU672" s="34"/>
    </row>
    <row r="673" spans="1:125" s="32" customFormat="1" x14ac:dyDescent="0.25">
      <c r="A673" s="40"/>
      <c r="B673" s="40"/>
      <c r="C673" s="40"/>
      <c r="D673" s="40"/>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c r="BG673" s="34"/>
      <c r="BH673" s="34"/>
      <c r="BI673" s="34"/>
      <c r="BJ673" s="34"/>
      <c r="BK673" s="34"/>
      <c r="BL673" s="34"/>
      <c r="BM673" s="34"/>
      <c r="BN673" s="34"/>
      <c r="BO673" s="34"/>
      <c r="BP673" s="34"/>
      <c r="BQ673" s="34"/>
      <c r="BR673" s="34"/>
      <c r="BS673" s="34"/>
      <c r="BT673" s="34"/>
      <c r="BU673" s="34"/>
      <c r="BV673" s="34"/>
      <c r="BW673" s="34"/>
      <c r="BX673" s="34"/>
      <c r="BY673" s="34"/>
      <c r="BZ673" s="34"/>
      <c r="CA673" s="34"/>
      <c r="CB673" s="34"/>
      <c r="CC673" s="34"/>
      <c r="CD673" s="34"/>
      <c r="CE673" s="34"/>
      <c r="CF673" s="34"/>
      <c r="CG673" s="34"/>
      <c r="CH673" s="34"/>
      <c r="CI673" s="34"/>
      <c r="CJ673" s="34"/>
      <c r="CK673" s="34"/>
      <c r="CL673" s="34"/>
      <c r="CM673" s="34"/>
      <c r="CN673" s="34"/>
      <c r="CO673" s="34"/>
      <c r="CP673" s="34"/>
      <c r="CQ673" s="34"/>
      <c r="CR673" s="34"/>
      <c r="CS673" s="34"/>
      <c r="CT673" s="34"/>
      <c r="CU673" s="34"/>
      <c r="CV673" s="34"/>
      <c r="CW673" s="34"/>
      <c r="CX673" s="34"/>
      <c r="CY673" s="34"/>
      <c r="CZ673" s="34"/>
      <c r="DA673" s="34"/>
      <c r="DB673" s="34"/>
      <c r="DC673" s="34"/>
      <c r="DD673" s="34"/>
      <c r="DE673" s="34"/>
      <c r="DF673" s="34"/>
      <c r="DG673" s="34"/>
      <c r="DH673" s="34"/>
      <c r="DI673" s="34"/>
      <c r="DJ673" s="34"/>
      <c r="DK673" s="34"/>
      <c r="DL673" s="34"/>
      <c r="DM673" s="34"/>
      <c r="DN673" s="34"/>
      <c r="DO673" s="34"/>
      <c r="DP673" s="34"/>
      <c r="DQ673" s="34"/>
      <c r="DR673" s="34"/>
      <c r="DS673" s="34"/>
      <c r="DT673" s="34"/>
      <c r="DU673" s="34"/>
    </row>
    <row r="674" spans="1:125" s="32" customFormat="1" x14ac:dyDescent="0.25">
      <c r="A674" s="40"/>
      <c r="B674" s="40"/>
      <c r="C674" s="40"/>
      <c r="D674" s="40"/>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c r="BG674" s="34"/>
      <c r="BH674" s="34"/>
      <c r="BI674" s="34"/>
      <c r="BJ674" s="34"/>
      <c r="BK674" s="34"/>
      <c r="BL674" s="34"/>
      <c r="BM674" s="34"/>
      <c r="BN674" s="34"/>
      <c r="BO674" s="34"/>
      <c r="BP674" s="34"/>
      <c r="BQ674" s="34"/>
      <c r="BR674" s="34"/>
      <c r="BS674" s="34"/>
      <c r="BT674" s="34"/>
      <c r="BU674" s="34"/>
      <c r="BV674" s="34"/>
      <c r="BW674" s="34"/>
      <c r="BX674" s="34"/>
      <c r="BY674" s="34"/>
      <c r="BZ674" s="34"/>
      <c r="CA674" s="34"/>
      <c r="CB674" s="34"/>
      <c r="CC674" s="34"/>
      <c r="CD674" s="34"/>
      <c r="CE674" s="34"/>
      <c r="CF674" s="34"/>
      <c r="CG674" s="34"/>
      <c r="CH674" s="34"/>
      <c r="CI674" s="34"/>
      <c r="CJ674" s="34"/>
      <c r="CK674" s="34"/>
      <c r="CL674" s="34"/>
      <c r="CM674" s="34"/>
      <c r="CN674" s="34"/>
      <c r="CO674" s="34"/>
      <c r="CP674" s="34"/>
      <c r="CQ674" s="34"/>
      <c r="CR674" s="34"/>
      <c r="CS674" s="34"/>
      <c r="CT674" s="34"/>
      <c r="CU674" s="34"/>
      <c r="CV674" s="34"/>
      <c r="CW674" s="34"/>
      <c r="CX674" s="34"/>
      <c r="CY674" s="34"/>
      <c r="CZ674" s="34"/>
      <c r="DA674" s="34"/>
      <c r="DB674" s="34"/>
      <c r="DC674" s="34"/>
      <c r="DD674" s="34"/>
      <c r="DE674" s="34"/>
      <c r="DF674" s="34"/>
      <c r="DG674" s="34"/>
      <c r="DH674" s="34"/>
      <c r="DI674" s="34"/>
      <c r="DJ674" s="34"/>
      <c r="DK674" s="34"/>
      <c r="DL674" s="34"/>
      <c r="DM674" s="34"/>
      <c r="DN674" s="34"/>
      <c r="DO674" s="34"/>
      <c r="DP674" s="34"/>
      <c r="DQ674" s="34"/>
      <c r="DR674" s="34"/>
      <c r="DS674" s="34"/>
      <c r="DT674" s="34"/>
      <c r="DU674" s="34"/>
    </row>
    <row r="675" spans="1:125" s="32" customFormat="1" x14ac:dyDescent="0.25">
      <c r="A675" s="40"/>
      <c r="B675" s="40"/>
      <c r="C675" s="40"/>
      <c r="D675" s="40"/>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c r="BG675" s="34"/>
      <c r="BH675" s="34"/>
      <c r="BI675" s="34"/>
      <c r="BJ675" s="34"/>
      <c r="BK675" s="34"/>
      <c r="BL675" s="34"/>
      <c r="BM675" s="34"/>
      <c r="BN675" s="34"/>
      <c r="BO675" s="34"/>
      <c r="BP675" s="34"/>
      <c r="BQ675" s="34"/>
      <c r="BR675" s="34"/>
      <c r="BS675" s="34"/>
      <c r="BT675" s="34"/>
      <c r="BU675" s="34"/>
      <c r="BV675" s="34"/>
      <c r="BW675" s="34"/>
      <c r="BX675" s="34"/>
      <c r="BY675" s="34"/>
      <c r="BZ675" s="34"/>
      <c r="CA675" s="34"/>
      <c r="CB675" s="34"/>
      <c r="CC675" s="34"/>
      <c r="CD675" s="34"/>
      <c r="CE675" s="34"/>
      <c r="CF675" s="34"/>
      <c r="CG675" s="34"/>
      <c r="CH675" s="34"/>
      <c r="CI675" s="34"/>
      <c r="CJ675" s="34"/>
      <c r="CK675" s="34"/>
      <c r="CL675" s="34"/>
      <c r="CM675" s="34"/>
      <c r="CN675" s="34"/>
      <c r="CO675" s="34"/>
      <c r="CP675" s="34"/>
      <c r="CQ675" s="34"/>
      <c r="CR675" s="34"/>
      <c r="CS675" s="34"/>
      <c r="CT675" s="34"/>
      <c r="CU675" s="34"/>
      <c r="CV675" s="34"/>
      <c r="CW675" s="34"/>
      <c r="CX675" s="34"/>
      <c r="CY675" s="34"/>
      <c r="CZ675" s="34"/>
      <c r="DA675" s="34"/>
      <c r="DB675" s="34"/>
      <c r="DC675" s="34"/>
      <c r="DD675" s="34"/>
      <c r="DE675" s="34"/>
      <c r="DF675" s="34"/>
      <c r="DG675" s="34"/>
      <c r="DH675" s="34"/>
      <c r="DI675" s="34"/>
      <c r="DJ675" s="34"/>
      <c r="DK675" s="34"/>
      <c r="DL675" s="34"/>
      <c r="DM675" s="34"/>
      <c r="DN675" s="34"/>
      <c r="DO675" s="34"/>
      <c r="DP675" s="34"/>
      <c r="DQ675" s="34"/>
      <c r="DR675" s="34"/>
      <c r="DS675" s="34"/>
      <c r="DT675" s="34"/>
      <c r="DU675" s="34"/>
    </row>
    <row r="676" spans="1:125" s="32" customFormat="1" x14ac:dyDescent="0.25">
      <c r="A676" s="40"/>
      <c r="B676" s="40"/>
      <c r="C676" s="40"/>
      <c r="D676" s="40"/>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c r="BG676" s="34"/>
      <c r="BH676" s="34"/>
      <c r="BI676" s="34"/>
      <c r="BJ676" s="34"/>
      <c r="BK676" s="34"/>
      <c r="BL676" s="34"/>
      <c r="BM676" s="34"/>
      <c r="BN676" s="34"/>
      <c r="BO676" s="34"/>
      <c r="BP676" s="34"/>
      <c r="BQ676" s="34"/>
      <c r="BR676" s="34"/>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row>
    <row r="677" spans="1:125" s="32" customFormat="1" x14ac:dyDescent="0.25">
      <c r="A677" s="40"/>
      <c r="B677" s="40"/>
      <c r="C677" s="40"/>
      <c r="D677" s="40"/>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c r="BG677" s="34"/>
      <c r="BH677" s="34"/>
      <c r="BI677" s="34"/>
      <c r="BJ677" s="34"/>
      <c r="BK677" s="34"/>
      <c r="BL677" s="34"/>
      <c r="BM677" s="34"/>
      <c r="BN677" s="34"/>
      <c r="BO677" s="34"/>
      <c r="BP677" s="34"/>
      <c r="BQ677" s="34"/>
      <c r="BR677" s="34"/>
      <c r="BS677" s="34"/>
      <c r="BT677" s="34"/>
      <c r="BU677" s="34"/>
      <c r="BV677" s="34"/>
      <c r="BW677" s="34"/>
      <c r="BX677" s="34"/>
      <c r="BY677" s="34"/>
      <c r="BZ677" s="34"/>
      <c r="CA677" s="34"/>
      <c r="CB677" s="34"/>
      <c r="CC677" s="34"/>
      <c r="CD677" s="34"/>
      <c r="CE677" s="34"/>
      <c r="CF677" s="34"/>
      <c r="CG677" s="34"/>
      <c r="CH677" s="34"/>
      <c r="CI677" s="34"/>
      <c r="CJ677" s="34"/>
      <c r="CK677" s="34"/>
      <c r="CL677" s="34"/>
      <c r="CM677" s="34"/>
      <c r="CN677" s="34"/>
      <c r="CO677" s="34"/>
      <c r="CP677" s="34"/>
      <c r="CQ677" s="34"/>
      <c r="CR677" s="34"/>
      <c r="CS677" s="34"/>
      <c r="CT677" s="34"/>
      <c r="CU677" s="34"/>
      <c r="CV677" s="34"/>
      <c r="CW677" s="34"/>
      <c r="CX677" s="34"/>
      <c r="CY677" s="34"/>
      <c r="CZ677" s="34"/>
      <c r="DA677" s="34"/>
      <c r="DB677" s="34"/>
      <c r="DC677" s="34"/>
      <c r="DD677" s="34"/>
      <c r="DE677" s="34"/>
      <c r="DF677" s="34"/>
      <c r="DG677" s="34"/>
      <c r="DH677" s="34"/>
      <c r="DI677" s="34"/>
      <c r="DJ677" s="34"/>
      <c r="DK677" s="34"/>
      <c r="DL677" s="34"/>
      <c r="DM677" s="34"/>
      <c r="DN677" s="34"/>
      <c r="DO677" s="34"/>
      <c r="DP677" s="34"/>
      <c r="DQ677" s="34"/>
      <c r="DR677" s="34"/>
      <c r="DS677" s="34"/>
      <c r="DT677" s="34"/>
      <c r="DU677" s="34"/>
    </row>
    <row r="678" spans="1:125" s="32" customFormat="1" x14ac:dyDescent="0.25">
      <c r="A678" s="40"/>
      <c r="B678" s="40"/>
      <c r="C678" s="40"/>
      <c r="D678" s="40"/>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c r="BG678" s="34"/>
      <c r="BH678" s="34"/>
      <c r="BI678" s="34"/>
      <c r="BJ678" s="34"/>
      <c r="BK678" s="34"/>
      <c r="BL678" s="34"/>
      <c r="BM678" s="34"/>
      <c r="BN678" s="34"/>
      <c r="BO678" s="34"/>
      <c r="BP678" s="34"/>
      <c r="BQ678" s="34"/>
      <c r="BR678" s="34"/>
      <c r="BS678" s="34"/>
      <c r="BT678" s="34"/>
      <c r="BU678" s="34"/>
      <c r="BV678" s="34"/>
      <c r="BW678" s="34"/>
      <c r="BX678" s="34"/>
      <c r="BY678" s="34"/>
      <c r="BZ678" s="34"/>
      <c r="CA678" s="34"/>
      <c r="CB678" s="34"/>
      <c r="CC678" s="34"/>
      <c r="CD678" s="34"/>
      <c r="CE678" s="34"/>
      <c r="CF678" s="34"/>
      <c r="CG678" s="34"/>
      <c r="CH678" s="34"/>
      <c r="CI678" s="34"/>
      <c r="CJ678" s="34"/>
      <c r="CK678" s="34"/>
      <c r="CL678" s="34"/>
      <c r="CM678" s="34"/>
      <c r="CN678" s="34"/>
      <c r="CO678" s="34"/>
      <c r="CP678" s="34"/>
      <c r="CQ678" s="34"/>
      <c r="CR678" s="34"/>
      <c r="CS678" s="34"/>
      <c r="CT678" s="34"/>
      <c r="CU678" s="34"/>
      <c r="CV678" s="34"/>
      <c r="CW678" s="34"/>
      <c r="CX678" s="34"/>
      <c r="CY678" s="34"/>
      <c r="CZ678" s="34"/>
      <c r="DA678" s="34"/>
      <c r="DB678" s="34"/>
      <c r="DC678" s="34"/>
      <c r="DD678" s="34"/>
      <c r="DE678" s="34"/>
      <c r="DF678" s="34"/>
      <c r="DG678" s="34"/>
      <c r="DH678" s="34"/>
      <c r="DI678" s="34"/>
      <c r="DJ678" s="34"/>
      <c r="DK678" s="34"/>
      <c r="DL678" s="34"/>
      <c r="DM678" s="34"/>
      <c r="DN678" s="34"/>
      <c r="DO678" s="34"/>
      <c r="DP678" s="34"/>
      <c r="DQ678" s="34"/>
      <c r="DR678" s="34"/>
      <c r="DS678" s="34"/>
      <c r="DT678" s="34"/>
      <c r="DU678" s="34"/>
    </row>
    <row r="679" spans="1:125" s="32" customFormat="1" x14ac:dyDescent="0.25">
      <c r="A679" s="40"/>
      <c r="B679" s="40"/>
      <c r="C679" s="40"/>
      <c r="D679" s="40"/>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c r="BG679" s="34"/>
      <c r="BH679" s="34"/>
      <c r="BI679" s="34"/>
      <c r="BJ679" s="34"/>
      <c r="BK679" s="34"/>
      <c r="BL679" s="34"/>
      <c r="BM679" s="34"/>
      <c r="BN679" s="34"/>
      <c r="BO679" s="34"/>
      <c r="BP679" s="34"/>
      <c r="BQ679" s="34"/>
      <c r="BR679" s="34"/>
      <c r="BS679" s="34"/>
      <c r="BT679" s="34"/>
      <c r="BU679" s="34"/>
      <c r="BV679" s="34"/>
      <c r="BW679" s="34"/>
      <c r="BX679" s="34"/>
      <c r="BY679" s="34"/>
      <c r="BZ679" s="34"/>
      <c r="CA679" s="34"/>
      <c r="CB679" s="34"/>
      <c r="CC679" s="34"/>
      <c r="CD679" s="34"/>
      <c r="CE679" s="34"/>
      <c r="CF679" s="34"/>
      <c r="CG679" s="34"/>
      <c r="CH679" s="34"/>
      <c r="CI679" s="34"/>
      <c r="CJ679" s="34"/>
      <c r="CK679" s="34"/>
      <c r="CL679" s="34"/>
      <c r="CM679" s="34"/>
      <c r="CN679" s="34"/>
      <c r="CO679" s="34"/>
      <c r="CP679" s="34"/>
      <c r="CQ679" s="34"/>
      <c r="CR679" s="34"/>
      <c r="CS679" s="34"/>
      <c r="CT679" s="34"/>
      <c r="CU679" s="34"/>
      <c r="CV679" s="34"/>
      <c r="CW679" s="34"/>
      <c r="CX679" s="34"/>
      <c r="CY679" s="34"/>
      <c r="CZ679" s="34"/>
      <c r="DA679" s="34"/>
      <c r="DB679" s="34"/>
      <c r="DC679" s="34"/>
      <c r="DD679" s="34"/>
      <c r="DE679" s="34"/>
      <c r="DF679" s="34"/>
      <c r="DG679" s="34"/>
      <c r="DH679" s="34"/>
      <c r="DI679" s="34"/>
      <c r="DJ679" s="34"/>
      <c r="DK679" s="34"/>
      <c r="DL679" s="34"/>
      <c r="DM679" s="34"/>
      <c r="DN679" s="34"/>
      <c r="DO679" s="34"/>
      <c r="DP679" s="34"/>
      <c r="DQ679" s="34"/>
      <c r="DR679" s="34"/>
      <c r="DS679" s="34"/>
      <c r="DT679" s="34"/>
      <c r="DU679" s="34"/>
    </row>
    <row r="680" spans="1:125" s="32" customFormat="1" x14ac:dyDescent="0.25">
      <c r="A680" s="40"/>
      <c r="B680" s="40"/>
      <c r="C680" s="40"/>
      <c r="D680" s="40"/>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c r="BG680" s="34"/>
      <c r="BH680" s="34"/>
      <c r="BI680" s="34"/>
      <c r="BJ680" s="34"/>
      <c r="BK680" s="34"/>
      <c r="BL680" s="34"/>
      <c r="BM680" s="34"/>
      <c r="BN680" s="34"/>
      <c r="BO680" s="34"/>
      <c r="BP680" s="34"/>
      <c r="BQ680" s="34"/>
      <c r="BR680" s="34"/>
      <c r="BS680" s="34"/>
      <c r="BT680" s="34"/>
      <c r="BU680" s="34"/>
      <c r="BV680" s="34"/>
      <c r="BW680" s="34"/>
      <c r="BX680" s="34"/>
      <c r="BY680" s="34"/>
      <c r="BZ680" s="34"/>
      <c r="CA680" s="34"/>
      <c r="CB680" s="34"/>
      <c r="CC680" s="34"/>
      <c r="CD680" s="34"/>
      <c r="CE680" s="34"/>
      <c r="CF680" s="34"/>
      <c r="CG680" s="34"/>
      <c r="CH680" s="34"/>
      <c r="CI680" s="34"/>
      <c r="CJ680" s="34"/>
      <c r="CK680" s="34"/>
      <c r="CL680" s="34"/>
      <c r="CM680" s="34"/>
      <c r="CN680" s="34"/>
      <c r="CO680" s="34"/>
      <c r="CP680" s="34"/>
      <c r="CQ680" s="34"/>
      <c r="CR680" s="34"/>
      <c r="CS680" s="34"/>
      <c r="CT680" s="34"/>
      <c r="CU680" s="34"/>
      <c r="CV680" s="34"/>
      <c r="CW680" s="34"/>
      <c r="CX680" s="34"/>
      <c r="CY680" s="34"/>
      <c r="CZ680" s="34"/>
      <c r="DA680" s="34"/>
      <c r="DB680" s="34"/>
      <c r="DC680" s="34"/>
      <c r="DD680" s="34"/>
      <c r="DE680" s="34"/>
      <c r="DF680" s="34"/>
      <c r="DG680" s="34"/>
      <c r="DH680" s="34"/>
      <c r="DI680" s="34"/>
      <c r="DJ680" s="34"/>
      <c r="DK680" s="34"/>
      <c r="DL680" s="34"/>
      <c r="DM680" s="34"/>
      <c r="DN680" s="34"/>
      <c r="DO680" s="34"/>
      <c r="DP680" s="34"/>
      <c r="DQ680" s="34"/>
      <c r="DR680" s="34"/>
      <c r="DS680" s="34"/>
      <c r="DT680" s="34"/>
      <c r="DU680" s="34"/>
    </row>
    <row r="681" spans="1:125" s="32" customFormat="1" x14ac:dyDescent="0.25">
      <c r="A681" s="40"/>
      <c r="B681" s="40"/>
      <c r="C681" s="40"/>
      <c r="D681" s="40"/>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c r="BG681" s="34"/>
      <c r="BH681" s="34"/>
      <c r="BI681" s="34"/>
      <c r="BJ681" s="34"/>
      <c r="BK681" s="34"/>
      <c r="BL681" s="34"/>
      <c r="BM681" s="34"/>
      <c r="BN681" s="34"/>
      <c r="BO681" s="34"/>
      <c r="BP681" s="34"/>
      <c r="BQ681" s="34"/>
      <c r="BR681" s="34"/>
      <c r="BS681" s="34"/>
      <c r="BT681" s="34"/>
      <c r="BU681" s="34"/>
      <c r="BV681" s="34"/>
      <c r="BW681" s="34"/>
      <c r="BX681" s="34"/>
      <c r="BY681" s="34"/>
      <c r="BZ681" s="34"/>
      <c r="CA681" s="34"/>
      <c r="CB681" s="34"/>
      <c r="CC681" s="34"/>
      <c r="CD681" s="34"/>
      <c r="CE681" s="34"/>
      <c r="CF681" s="34"/>
      <c r="CG681" s="34"/>
      <c r="CH681" s="34"/>
      <c r="CI681" s="34"/>
      <c r="CJ681" s="34"/>
      <c r="CK681" s="34"/>
      <c r="CL681" s="34"/>
      <c r="CM681" s="34"/>
      <c r="CN681" s="34"/>
      <c r="CO681" s="34"/>
      <c r="CP681" s="34"/>
      <c r="CQ681" s="34"/>
      <c r="CR681" s="34"/>
      <c r="CS681" s="34"/>
      <c r="CT681" s="34"/>
      <c r="CU681" s="34"/>
      <c r="CV681" s="34"/>
      <c r="CW681" s="34"/>
      <c r="CX681" s="34"/>
      <c r="CY681" s="34"/>
      <c r="CZ681" s="34"/>
      <c r="DA681" s="34"/>
      <c r="DB681" s="34"/>
      <c r="DC681" s="34"/>
      <c r="DD681" s="34"/>
      <c r="DE681" s="34"/>
      <c r="DF681" s="34"/>
      <c r="DG681" s="34"/>
      <c r="DH681" s="34"/>
      <c r="DI681" s="34"/>
      <c r="DJ681" s="34"/>
      <c r="DK681" s="34"/>
      <c r="DL681" s="34"/>
      <c r="DM681" s="34"/>
      <c r="DN681" s="34"/>
      <c r="DO681" s="34"/>
      <c r="DP681" s="34"/>
      <c r="DQ681" s="34"/>
      <c r="DR681" s="34"/>
      <c r="DS681" s="34"/>
      <c r="DT681" s="34"/>
      <c r="DU681" s="34"/>
    </row>
    <row r="682" spans="1:125" s="32" customFormat="1" x14ac:dyDescent="0.25">
      <c r="A682" s="40"/>
      <c r="B682" s="40"/>
      <c r="C682" s="40"/>
      <c r="D682" s="40"/>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c r="BG682" s="34"/>
      <c r="BH682" s="34"/>
      <c r="BI682" s="34"/>
      <c r="BJ682" s="34"/>
      <c r="BK682" s="34"/>
      <c r="BL682" s="34"/>
      <c r="BM682" s="34"/>
      <c r="BN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c r="CX682" s="34"/>
      <c r="CY682" s="34"/>
      <c r="CZ682" s="34"/>
      <c r="DA682" s="34"/>
      <c r="DB682" s="34"/>
      <c r="DC682" s="34"/>
      <c r="DD682" s="34"/>
      <c r="DE682" s="34"/>
      <c r="DF682" s="34"/>
      <c r="DG682" s="34"/>
      <c r="DH682" s="34"/>
      <c r="DI682" s="34"/>
      <c r="DJ682" s="34"/>
      <c r="DK682" s="34"/>
      <c r="DL682" s="34"/>
      <c r="DM682" s="34"/>
      <c r="DN682" s="34"/>
      <c r="DO682" s="34"/>
      <c r="DP682" s="34"/>
      <c r="DQ682" s="34"/>
      <c r="DR682" s="34"/>
      <c r="DS682" s="34"/>
      <c r="DT682" s="34"/>
      <c r="DU682" s="34"/>
    </row>
    <row r="683" spans="1:125" s="32" customFormat="1" x14ac:dyDescent="0.25">
      <c r="A683" s="40"/>
      <c r="B683" s="40"/>
      <c r="C683" s="40"/>
      <c r="D683" s="40"/>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c r="BG683" s="34"/>
      <c r="BH683" s="34"/>
      <c r="BI683" s="34"/>
      <c r="BJ683" s="34"/>
      <c r="BK683" s="34"/>
      <c r="BL683" s="34"/>
      <c r="BM683" s="34"/>
      <c r="BN683" s="34"/>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CX683" s="34"/>
      <c r="CY683" s="34"/>
      <c r="CZ683" s="34"/>
      <c r="DA683" s="34"/>
      <c r="DB683" s="34"/>
      <c r="DC683" s="34"/>
      <c r="DD683" s="34"/>
      <c r="DE683" s="34"/>
      <c r="DF683" s="34"/>
      <c r="DG683" s="34"/>
      <c r="DH683" s="34"/>
      <c r="DI683" s="34"/>
      <c r="DJ683" s="34"/>
      <c r="DK683" s="34"/>
      <c r="DL683" s="34"/>
      <c r="DM683" s="34"/>
      <c r="DN683" s="34"/>
      <c r="DO683" s="34"/>
      <c r="DP683" s="34"/>
      <c r="DQ683" s="34"/>
      <c r="DR683" s="34"/>
      <c r="DS683" s="34"/>
      <c r="DT683" s="34"/>
      <c r="DU683" s="34"/>
    </row>
    <row r="684" spans="1:125" s="32" customFormat="1" x14ac:dyDescent="0.25">
      <c r="A684" s="40"/>
      <c r="B684" s="40"/>
      <c r="C684" s="40"/>
      <c r="D684" s="40"/>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c r="BG684" s="34"/>
      <c r="BH684" s="34"/>
      <c r="BI684" s="34"/>
      <c r="BJ684" s="34"/>
      <c r="BK684" s="34"/>
      <c r="BL684" s="34"/>
      <c r="BM684" s="34"/>
      <c r="BN684" s="34"/>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CX684" s="34"/>
      <c r="CY684" s="34"/>
      <c r="CZ684" s="34"/>
      <c r="DA684" s="34"/>
      <c r="DB684" s="34"/>
      <c r="DC684" s="34"/>
      <c r="DD684" s="34"/>
      <c r="DE684" s="34"/>
      <c r="DF684" s="34"/>
      <c r="DG684" s="34"/>
      <c r="DH684" s="34"/>
      <c r="DI684" s="34"/>
      <c r="DJ684" s="34"/>
      <c r="DK684" s="34"/>
      <c r="DL684" s="34"/>
      <c r="DM684" s="34"/>
      <c r="DN684" s="34"/>
      <c r="DO684" s="34"/>
      <c r="DP684" s="34"/>
      <c r="DQ684" s="34"/>
      <c r="DR684" s="34"/>
      <c r="DS684" s="34"/>
      <c r="DT684" s="34"/>
      <c r="DU684" s="34"/>
    </row>
    <row r="685" spans="1:125" s="32" customFormat="1" x14ac:dyDescent="0.25">
      <c r="A685" s="40"/>
      <c r="B685" s="40"/>
      <c r="C685" s="40"/>
      <c r="D685" s="40"/>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c r="BG685" s="34"/>
      <c r="BH685" s="34"/>
      <c r="BI685" s="34"/>
      <c r="BJ685" s="34"/>
      <c r="BK685" s="34"/>
      <c r="BL685" s="34"/>
      <c r="BM685" s="34"/>
      <c r="BN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c r="CX685" s="34"/>
      <c r="CY685" s="34"/>
      <c r="CZ685" s="34"/>
      <c r="DA685" s="34"/>
      <c r="DB685" s="34"/>
      <c r="DC685" s="34"/>
      <c r="DD685" s="34"/>
      <c r="DE685" s="34"/>
      <c r="DF685" s="34"/>
      <c r="DG685" s="34"/>
      <c r="DH685" s="34"/>
      <c r="DI685" s="34"/>
      <c r="DJ685" s="34"/>
      <c r="DK685" s="34"/>
      <c r="DL685" s="34"/>
      <c r="DM685" s="34"/>
      <c r="DN685" s="34"/>
      <c r="DO685" s="34"/>
      <c r="DP685" s="34"/>
      <c r="DQ685" s="34"/>
      <c r="DR685" s="34"/>
      <c r="DS685" s="34"/>
      <c r="DT685" s="34"/>
      <c r="DU685" s="34"/>
    </row>
    <row r="686" spans="1:125" s="32" customFormat="1" x14ac:dyDescent="0.25">
      <c r="A686" s="40"/>
      <c r="B686" s="40"/>
      <c r="C686" s="40"/>
      <c r="D686" s="40"/>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row>
    <row r="687" spans="1:125" s="32" customFormat="1" x14ac:dyDescent="0.25">
      <c r="A687" s="40"/>
      <c r="B687" s="40"/>
      <c r="C687" s="40"/>
      <c r="D687" s="40"/>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c r="BG687" s="34"/>
      <c r="BH687" s="34"/>
      <c r="BI687" s="34"/>
      <c r="BJ687" s="34"/>
      <c r="BK687" s="34"/>
      <c r="BL687" s="34"/>
      <c r="BM687" s="34"/>
      <c r="BN687" s="34"/>
      <c r="BO687" s="34"/>
      <c r="BP687" s="34"/>
      <c r="BQ687" s="34"/>
      <c r="BR687" s="34"/>
      <c r="BS687" s="34"/>
      <c r="BT687" s="34"/>
      <c r="BU687" s="34"/>
      <c r="BV687" s="34"/>
      <c r="BW687" s="34"/>
      <c r="BX687" s="34"/>
      <c r="BY687" s="34"/>
      <c r="BZ687" s="34"/>
      <c r="CA687" s="34"/>
      <c r="CB687" s="34"/>
      <c r="CC687" s="34"/>
      <c r="CD687" s="34"/>
      <c r="CE687" s="34"/>
      <c r="CF687" s="34"/>
      <c r="CG687" s="34"/>
      <c r="CH687" s="34"/>
      <c r="CI687" s="34"/>
      <c r="CJ687" s="34"/>
      <c r="CK687" s="34"/>
      <c r="CL687" s="34"/>
      <c r="CM687" s="34"/>
      <c r="CN687" s="34"/>
      <c r="CO687" s="34"/>
      <c r="CP687" s="34"/>
      <c r="CQ687" s="34"/>
      <c r="CR687" s="34"/>
      <c r="CS687" s="34"/>
      <c r="CT687" s="34"/>
      <c r="CU687" s="34"/>
      <c r="CV687" s="34"/>
      <c r="CW687" s="34"/>
      <c r="CX687" s="34"/>
      <c r="CY687" s="34"/>
      <c r="CZ687" s="34"/>
      <c r="DA687" s="34"/>
      <c r="DB687" s="34"/>
      <c r="DC687" s="34"/>
      <c r="DD687" s="34"/>
      <c r="DE687" s="34"/>
      <c r="DF687" s="34"/>
      <c r="DG687" s="34"/>
      <c r="DH687" s="34"/>
      <c r="DI687" s="34"/>
      <c r="DJ687" s="34"/>
      <c r="DK687" s="34"/>
      <c r="DL687" s="34"/>
      <c r="DM687" s="34"/>
      <c r="DN687" s="34"/>
      <c r="DO687" s="34"/>
      <c r="DP687" s="34"/>
      <c r="DQ687" s="34"/>
      <c r="DR687" s="34"/>
      <c r="DS687" s="34"/>
      <c r="DT687" s="34"/>
      <c r="DU687" s="34"/>
    </row>
    <row r="688" spans="1:125" s="32" customFormat="1" x14ac:dyDescent="0.25">
      <c r="A688" s="40"/>
      <c r="B688" s="40"/>
      <c r="C688" s="40"/>
      <c r="D688" s="40"/>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c r="BG688" s="34"/>
      <c r="BH688" s="34"/>
      <c r="BI688" s="34"/>
      <c r="BJ688" s="34"/>
      <c r="BK688" s="34"/>
      <c r="BL688" s="34"/>
      <c r="BM688" s="34"/>
      <c r="BN688" s="34"/>
      <c r="BO688" s="34"/>
      <c r="BP688" s="34"/>
      <c r="BQ688" s="34"/>
      <c r="BR688" s="34"/>
      <c r="BS688" s="34"/>
      <c r="BT688" s="34"/>
      <c r="BU688" s="34"/>
      <c r="BV688" s="34"/>
      <c r="BW688" s="34"/>
      <c r="BX688" s="34"/>
      <c r="BY688" s="34"/>
      <c r="BZ688" s="34"/>
      <c r="CA688" s="34"/>
      <c r="CB688" s="34"/>
      <c r="CC688" s="34"/>
      <c r="CD688" s="34"/>
      <c r="CE688" s="34"/>
      <c r="CF688" s="34"/>
      <c r="CG688" s="34"/>
      <c r="CH688" s="34"/>
      <c r="CI688" s="34"/>
      <c r="CJ688" s="34"/>
      <c r="CK688" s="34"/>
      <c r="CL688" s="34"/>
      <c r="CM688" s="34"/>
      <c r="CN688" s="34"/>
      <c r="CO688" s="34"/>
      <c r="CP688" s="34"/>
      <c r="CQ688" s="34"/>
      <c r="CR688" s="34"/>
      <c r="CS688" s="34"/>
      <c r="CT688" s="34"/>
      <c r="CU688" s="34"/>
      <c r="CV688" s="34"/>
      <c r="CW688" s="34"/>
      <c r="CX688" s="34"/>
      <c r="CY688" s="34"/>
      <c r="CZ688" s="34"/>
      <c r="DA688" s="34"/>
      <c r="DB688" s="34"/>
      <c r="DC688" s="34"/>
      <c r="DD688" s="34"/>
      <c r="DE688" s="34"/>
      <c r="DF688" s="34"/>
      <c r="DG688" s="34"/>
      <c r="DH688" s="34"/>
      <c r="DI688" s="34"/>
      <c r="DJ688" s="34"/>
      <c r="DK688" s="34"/>
      <c r="DL688" s="34"/>
      <c r="DM688" s="34"/>
      <c r="DN688" s="34"/>
      <c r="DO688" s="34"/>
      <c r="DP688" s="34"/>
      <c r="DQ688" s="34"/>
      <c r="DR688" s="34"/>
      <c r="DS688" s="34"/>
      <c r="DT688" s="34"/>
      <c r="DU688" s="34"/>
    </row>
    <row r="689" spans="1:125" s="32" customFormat="1" x14ac:dyDescent="0.25">
      <c r="A689" s="40"/>
      <c r="B689" s="40"/>
      <c r="C689" s="40"/>
      <c r="D689" s="40"/>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c r="BG689" s="34"/>
      <c r="BH689" s="34"/>
      <c r="BI689" s="34"/>
      <c r="BJ689" s="34"/>
      <c r="BK689" s="34"/>
      <c r="BL689" s="34"/>
      <c r="BM689" s="34"/>
      <c r="BN689" s="34"/>
      <c r="BO689" s="34"/>
      <c r="BP689" s="34"/>
      <c r="BQ689" s="34"/>
      <c r="BR689" s="34"/>
      <c r="BS689" s="34"/>
      <c r="BT689" s="34"/>
      <c r="BU689" s="34"/>
      <c r="BV689" s="34"/>
      <c r="BW689" s="34"/>
      <c r="BX689" s="34"/>
      <c r="BY689" s="34"/>
      <c r="BZ689" s="34"/>
      <c r="CA689" s="34"/>
      <c r="CB689" s="34"/>
      <c r="CC689" s="34"/>
      <c r="CD689" s="34"/>
      <c r="CE689" s="34"/>
      <c r="CF689" s="34"/>
      <c r="CG689" s="34"/>
      <c r="CH689" s="34"/>
      <c r="CI689" s="34"/>
      <c r="CJ689" s="34"/>
      <c r="CK689" s="34"/>
      <c r="CL689" s="34"/>
      <c r="CM689" s="34"/>
      <c r="CN689" s="34"/>
      <c r="CO689" s="34"/>
      <c r="CP689" s="34"/>
      <c r="CQ689" s="34"/>
      <c r="CR689" s="34"/>
      <c r="CS689" s="34"/>
      <c r="CT689" s="34"/>
      <c r="CU689" s="34"/>
      <c r="CV689" s="34"/>
      <c r="CW689" s="34"/>
      <c r="CX689" s="34"/>
      <c r="CY689" s="34"/>
      <c r="CZ689" s="34"/>
      <c r="DA689" s="34"/>
      <c r="DB689" s="34"/>
      <c r="DC689" s="34"/>
      <c r="DD689" s="34"/>
      <c r="DE689" s="34"/>
      <c r="DF689" s="34"/>
      <c r="DG689" s="34"/>
      <c r="DH689" s="34"/>
      <c r="DI689" s="34"/>
      <c r="DJ689" s="34"/>
      <c r="DK689" s="34"/>
      <c r="DL689" s="34"/>
      <c r="DM689" s="34"/>
      <c r="DN689" s="34"/>
      <c r="DO689" s="34"/>
      <c r="DP689" s="34"/>
      <c r="DQ689" s="34"/>
      <c r="DR689" s="34"/>
      <c r="DS689" s="34"/>
      <c r="DT689" s="34"/>
      <c r="DU689" s="34"/>
    </row>
    <row r="690" spans="1:125" s="32" customFormat="1" x14ac:dyDescent="0.25">
      <c r="A690" s="40"/>
      <c r="B690" s="40"/>
      <c r="C690" s="40"/>
      <c r="D690" s="40"/>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c r="BG690" s="34"/>
      <c r="BH690" s="34"/>
      <c r="BI690" s="34"/>
      <c r="BJ690" s="34"/>
      <c r="BK690" s="34"/>
      <c r="BL690" s="34"/>
      <c r="BM690" s="34"/>
      <c r="BN690" s="34"/>
      <c r="BO690" s="34"/>
      <c r="BP690" s="34"/>
      <c r="BQ690" s="34"/>
      <c r="BR690" s="34"/>
      <c r="BS690" s="34"/>
      <c r="BT690" s="34"/>
      <c r="BU690" s="34"/>
      <c r="BV690" s="34"/>
      <c r="BW690" s="34"/>
      <c r="BX690" s="34"/>
      <c r="BY690" s="34"/>
      <c r="BZ690" s="34"/>
      <c r="CA690" s="34"/>
      <c r="CB690" s="34"/>
      <c r="CC690" s="34"/>
      <c r="CD690" s="34"/>
      <c r="CE690" s="34"/>
      <c r="CF690" s="34"/>
      <c r="CG690" s="34"/>
      <c r="CH690" s="34"/>
      <c r="CI690" s="34"/>
      <c r="CJ690" s="34"/>
      <c r="CK690" s="34"/>
      <c r="CL690" s="34"/>
      <c r="CM690" s="34"/>
      <c r="CN690" s="34"/>
      <c r="CO690" s="34"/>
      <c r="CP690" s="34"/>
      <c r="CQ690" s="34"/>
      <c r="CR690" s="34"/>
      <c r="CS690" s="34"/>
      <c r="CT690" s="34"/>
      <c r="CU690" s="34"/>
      <c r="CV690" s="34"/>
      <c r="CW690" s="34"/>
      <c r="CX690" s="34"/>
      <c r="CY690" s="34"/>
      <c r="CZ690" s="34"/>
      <c r="DA690" s="34"/>
      <c r="DB690" s="34"/>
      <c r="DC690" s="34"/>
      <c r="DD690" s="34"/>
      <c r="DE690" s="34"/>
      <c r="DF690" s="34"/>
      <c r="DG690" s="34"/>
      <c r="DH690" s="34"/>
      <c r="DI690" s="34"/>
      <c r="DJ690" s="34"/>
      <c r="DK690" s="34"/>
      <c r="DL690" s="34"/>
      <c r="DM690" s="34"/>
      <c r="DN690" s="34"/>
      <c r="DO690" s="34"/>
      <c r="DP690" s="34"/>
      <c r="DQ690" s="34"/>
      <c r="DR690" s="34"/>
      <c r="DS690" s="34"/>
      <c r="DT690" s="34"/>
      <c r="DU690" s="34"/>
    </row>
    <row r="691" spans="1:125" s="32" customFormat="1" x14ac:dyDescent="0.25">
      <c r="A691" s="40"/>
      <c r="B691" s="40"/>
      <c r="C691" s="40"/>
      <c r="D691" s="40"/>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c r="BG691" s="34"/>
      <c r="BH691" s="34"/>
      <c r="BI691" s="34"/>
      <c r="BJ691" s="34"/>
      <c r="BK691" s="34"/>
      <c r="BL691" s="34"/>
      <c r="BM691" s="34"/>
      <c r="BN691" s="34"/>
      <c r="BO691" s="34"/>
      <c r="BP691" s="34"/>
      <c r="BQ691" s="34"/>
      <c r="BR691" s="34"/>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4"/>
      <c r="DB691" s="34"/>
      <c r="DC691" s="34"/>
      <c r="DD691" s="34"/>
      <c r="DE691" s="34"/>
      <c r="DF691" s="34"/>
      <c r="DG691" s="34"/>
      <c r="DH691" s="34"/>
      <c r="DI691" s="34"/>
      <c r="DJ691" s="34"/>
      <c r="DK691" s="34"/>
      <c r="DL691" s="34"/>
      <c r="DM691" s="34"/>
      <c r="DN691" s="34"/>
      <c r="DO691" s="34"/>
      <c r="DP691" s="34"/>
      <c r="DQ691" s="34"/>
      <c r="DR691" s="34"/>
      <c r="DS691" s="34"/>
      <c r="DT691" s="34"/>
      <c r="DU691" s="34"/>
    </row>
    <row r="692" spans="1:125" s="32" customFormat="1" x14ac:dyDescent="0.25">
      <c r="A692" s="40"/>
      <c r="B692" s="40"/>
      <c r="C692" s="40"/>
      <c r="D692" s="40"/>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4"/>
    </row>
    <row r="693" spans="1:125" s="32" customFormat="1" x14ac:dyDescent="0.25">
      <c r="A693" s="40"/>
      <c r="B693" s="40"/>
      <c r="C693" s="40"/>
      <c r="D693" s="40"/>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c r="BG693" s="34"/>
      <c r="BH693" s="34"/>
      <c r="BI693" s="34"/>
      <c r="BJ693" s="34"/>
      <c r="BK693" s="34"/>
      <c r="BL693" s="34"/>
      <c r="BM693" s="34"/>
      <c r="BN693" s="34"/>
      <c r="BO693" s="34"/>
      <c r="BP693" s="34"/>
      <c r="BQ693" s="34"/>
      <c r="BR693" s="34"/>
      <c r="BS693" s="34"/>
      <c r="BT693" s="34"/>
      <c r="BU693" s="34"/>
      <c r="BV693" s="34"/>
      <c r="BW693" s="34"/>
      <c r="BX693" s="34"/>
      <c r="BY693" s="34"/>
      <c r="BZ693" s="34"/>
      <c r="CA693" s="34"/>
      <c r="CB693" s="34"/>
      <c r="CC693" s="34"/>
      <c r="CD693" s="34"/>
      <c r="CE693" s="34"/>
      <c r="CF693" s="34"/>
      <c r="CG693" s="34"/>
      <c r="CH693" s="34"/>
      <c r="CI693" s="34"/>
      <c r="CJ693" s="34"/>
      <c r="CK693" s="34"/>
      <c r="CL693" s="34"/>
      <c r="CM693" s="34"/>
      <c r="CN693" s="34"/>
      <c r="CO693" s="34"/>
      <c r="CP693" s="34"/>
      <c r="CQ693" s="34"/>
      <c r="CR693" s="34"/>
      <c r="CS693" s="34"/>
      <c r="CT693" s="34"/>
      <c r="CU693" s="34"/>
      <c r="CV693" s="34"/>
      <c r="CW693" s="34"/>
      <c r="CX693" s="34"/>
      <c r="CY693" s="34"/>
      <c r="CZ693" s="34"/>
      <c r="DA693" s="34"/>
      <c r="DB693" s="34"/>
      <c r="DC693" s="34"/>
      <c r="DD693" s="34"/>
      <c r="DE693" s="34"/>
      <c r="DF693" s="34"/>
      <c r="DG693" s="34"/>
      <c r="DH693" s="34"/>
      <c r="DI693" s="34"/>
      <c r="DJ693" s="34"/>
      <c r="DK693" s="34"/>
      <c r="DL693" s="34"/>
      <c r="DM693" s="34"/>
      <c r="DN693" s="34"/>
      <c r="DO693" s="34"/>
      <c r="DP693" s="34"/>
      <c r="DQ693" s="34"/>
      <c r="DR693" s="34"/>
      <c r="DS693" s="34"/>
      <c r="DT693" s="34"/>
      <c r="DU693" s="34"/>
    </row>
    <row r="694" spans="1:125" s="32" customFormat="1" x14ac:dyDescent="0.25">
      <c r="A694" s="40"/>
      <c r="B694" s="40"/>
      <c r="C694" s="40"/>
      <c r="D694" s="40"/>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c r="BG694" s="34"/>
      <c r="BH694" s="34"/>
      <c r="BI694" s="34"/>
      <c r="BJ694" s="34"/>
      <c r="BK694" s="34"/>
      <c r="BL694" s="34"/>
      <c r="BM694" s="34"/>
      <c r="BN694" s="34"/>
      <c r="BO694" s="34"/>
      <c r="BP694" s="34"/>
      <c r="BQ694" s="34"/>
      <c r="BR694" s="34"/>
      <c r="BS694" s="34"/>
      <c r="BT694" s="34"/>
      <c r="BU694" s="34"/>
      <c r="BV694" s="34"/>
      <c r="BW694" s="34"/>
      <c r="BX694" s="34"/>
      <c r="BY694" s="34"/>
      <c r="BZ694" s="34"/>
      <c r="CA694" s="34"/>
      <c r="CB694" s="34"/>
      <c r="CC694" s="34"/>
      <c r="CD694" s="34"/>
      <c r="CE694" s="34"/>
      <c r="CF694" s="34"/>
      <c r="CG694" s="34"/>
      <c r="CH694" s="34"/>
      <c r="CI694" s="34"/>
      <c r="CJ694" s="34"/>
      <c r="CK694" s="34"/>
      <c r="CL694" s="34"/>
      <c r="CM694" s="34"/>
      <c r="CN694" s="34"/>
      <c r="CO694" s="34"/>
      <c r="CP694" s="34"/>
      <c r="CQ694" s="34"/>
      <c r="CR694" s="34"/>
      <c r="CS694" s="34"/>
      <c r="CT694" s="34"/>
      <c r="CU694" s="34"/>
      <c r="CV694" s="34"/>
      <c r="CW694" s="34"/>
      <c r="CX694" s="34"/>
      <c r="CY694" s="34"/>
      <c r="CZ694" s="34"/>
      <c r="DA694" s="34"/>
      <c r="DB694" s="34"/>
      <c r="DC694" s="34"/>
      <c r="DD694" s="34"/>
      <c r="DE694" s="34"/>
      <c r="DF694" s="34"/>
      <c r="DG694" s="34"/>
      <c r="DH694" s="34"/>
      <c r="DI694" s="34"/>
      <c r="DJ694" s="34"/>
      <c r="DK694" s="34"/>
      <c r="DL694" s="34"/>
      <c r="DM694" s="34"/>
      <c r="DN694" s="34"/>
      <c r="DO694" s="34"/>
      <c r="DP694" s="34"/>
      <c r="DQ694" s="34"/>
      <c r="DR694" s="34"/>
      <c r="DS694" s="34"/>
      <c r="DT694" s="34"/>
      <c r="DU694" s="34"/>
    </row>
    <row r="695" spans="1:125" s="32" customFormat="1" x14ac:dyDescent="0.25">
      <c r="A695" s="40"/>
      <c r="B695" s="40"/>
      <c r="C695" s="40"/>
      <c r="D695" s="40"/>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c r="BG695" s="34"/>
      <c r="BH695" s="34"/>
      <c r="BI695" s="34"/>
      <c r="BJ695" s="34"/>
      <c r="BK695" s="34"/>
      <c r="BL695" s="34"/>
      <c r="BM695" s="34"/>
      <c r="BN695" s="34"/>
      <c r="BO695" s="34"/>
      <c r="BP695" s="34"/>
      <c r="BQ695" s="34"/>
      <c r="BR695" s="34"/>
      <c r="BS695" s="34"/>
      <c r="BT695" s="34"/>
      <c r="BU695" s="34"/>
      <c r="BV695" s="34"/>
      <c r="BW695" s="34"/>
      <c r="BX695" s="34"/>
      <c r="BY695" s="34"/>
      <c r="BZ695" s="34"/>
      <c r="CA695" s="34"/>
      <c r="CB695" s="34"/>
      <c r="CC695" s="34"/>
      <c r="CD695" s="34"/>
      <c r="CE695" s="34"/>
      <c r="CF695" s="34"/>
      <c r="CG695" s="34"/>
      <c r="CH695" s="34"/>
      <c r="CI695" s="34"/>
      <c r="CJ695" s="34"/>
      <c r="CK695" s="34"/>
      <c r="CL695" s="34"/>
      <c r="CM695" s="34"/>
      <c r="CN695" s="34"/>
      <c r="CO695" s="34"/>
      <c r="CP695" s="34"/>
      <c r="CQ695" s="34"/>
      <c r="CR695" s="34"/>
      <c r="CS695" s="34"/>
      <c r="CT695" s="34"/>
      <c r="CU695" s="34"/>
      <c r="CV695" s="34"/>
      <c r="CW695" s="34"/>
      <c r="CX695" s="34"/>
      <c r="CY695" s="34"/>
      <c r="CZ695" s="34"/>
      <c r="DA695" s="34"/>
      <c r="DB695" s="34"/>
      <c r="DC695" s="34"/>
      <c r="DD695" s="34"/>
      <c r="DE695" s="34"/>
      <c r="DF695" s="34"/>
      <c r="DG695" s="34"/>
      <c r="DH695" s="34"/>
      <c r="DI695" s="34"/>
      <c r="DJ695" s="34"/>
      <c r="DK695" s="34"/>
      <c r="DL695" s="34"/>
      <c r="DM695" s="34"/>
      <c r="DN695" s="34"/>
      <c r="DO695" s="34"/>
      <c r="DP695" s="34"/>
      <c r="DQ695" s="34"/>
      <c r="DR695" s="34"/>
      <c r="DS695" s="34"/>
      <c r="DT695" s="34"/>
      <c r="DU695" s="34"/>
    </row>
    <row r="696" spans="1:125" s="32" customFormat="1" x14ac:dyDescent="0.25">
      <c r="A696" s="40"/>
      <c r="B696" s="40"/>
      <c r="C696" s="40"/>
      <c r="D696" s="40"/>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row>
    <row r="697" spans="1:125" s="32" customFormat="1" x14ac:dyDescent="0.25">
      <c r="A697" s="40"/>
      <c r="B697" s="40"/>
      <c r="C697" s="40"/>
      <c r="D697" s="40"/>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4"/>
      <c r="DU697" s="34"/>
    </row>
    <row r="698" spans="1:125" s="32" customFormat="1" x14ac:dyDescent="0.25">
      <c r="A698" s="40"/>
      <c r="B698" s="40"/>
      <c r="C698" s="40"/>
      <c r="D698" s="40"/>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4"/>
      <c r="DU698" s="34"/>
    </row>
    <row r="699" spans="1:125" s="32" customFormat="1" x14ac:dyDescent="0.25">
      <c r="A699" s="40"/>
      <c r="B699" s="40"/>
      <c r="C699" s="40"/>
      <c r="D699" s="40"/>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c r="BG699" s="34"/>
      <c r="BH699" s="34"/>
      <c r="BI699" s="34"/>
      <c r="BJ699" s="34"/>
      <c r="BK699" s="34"/>
      <c r="BL699" s="34"/>
      <c r="BM699" s="34"/>
      <c r="BN699" s="34"/>
      <c r="BO699" s="34"/>
      <c r="BP699" s="34"/>
      <c r="BQ699" s="34"/>
      <c r="BR699" s="34"/>
      <c r="BS699" s="34"/>
      <c r="BT699" s="34"/>
      <c r="BU699" s="34"/>
      <c r="BV699" s="34"/>
      <c r="BW699" s="34"/>
      <c r="BX699" s="34"/>
      <c r="BY699" s="34"/>
      <c r="BZ699" s="34"/>
      <c r="CA699" s="34"/>
      <c r="CB699" s="34"/>
      <c r="CC699" s="34"/>
      <c r="CD699" s="34"/>
      <c r="CE699" s="34"/>
      <c r="CF699" s="34"/>
      <c r="CG699" s="34"/>
      <c r="CH699" s="34"/>
      <c r="CI699" s="34"/>
      <c r="CJ699" s="34"/>
      <c r="CK699" s="34"/>
      <c r="CL699" s="34"/>
      <c r="CM699" s="34"/>
      <c r="CN699" s="34"/>
      <c r="CO699" s="34"/>
      <c r="CP699" s="34"/>
      <c r="CQ699" s="34"/>
      <c r="CR699" s="34"/>
      <c r="CS699" s="34"/>
      <c r="CT699" s="34"/>
      <c r="CU699" s="34"/>
      <c r="CV699" s="34"/>
      <c r="CW699" s="34"/>
      <c r="CX699" s="34"/>
      <c r="CY699" s="34"/>
      <c r="CZ699" s="34"/>
      <c r="DA699" s="34"/>
      <c r="DB699" s="34"/>
      <c r="DC699" s="34"/>
      <c r="DD699" s="34"/>
      <c r="DE699" s="34"/>
      <c r="DF699" s="34"/>
      <c r="DG699" s="34"/>
      <c r="DH699" s="34"/>
      <c r="DI699" s="34"/>
      <c r="DJ699" s="34"/>
      <c r="DK699" s="34"/>
      <c r="DL699" s="34"/>
      <c r="DM699" s="34"/>
      <c r="DN699" s="34"/>
      <c r="DO699" s="34"/>
      <c r="DP699" s="34"/>
      <c r="DQ699" s="34"/>
      <c r="DR699" s="34"/>
      <c r="DS699" s="34"/>
      <c r="DT699" s="34"/>
      <c r="DU699" s="34"/>
    </row>
    <row r="700" spans="1:125" s="32" customFormat="1" x14ac:dyDescent="0.25">
      <c r="A700" s="40"/>
      <c r="B700" s="40"/>
      <c r="C700" s="40"/>
      <c r="D700" s="40"/>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c r="BG700" s="34"/>
      <c r="BH700" s="34"/>
      <c r="BI700" s="34"/>
      <c r="BJ700" s="34"/>
      <c r="BK700" s="34"/>
      <c r="BL700" s="34"/>
      <c r="BM700" s="34"/>
      <c r="BN700" s="34"/>
      <c r="BO700" s="34"/>
      <c r="BP700" s="34"/>
      <c r="BQ700" s="34"/>
      <c r="BR700" s="34"/>
      <c r="BS700" s="34"/>
      <c r="BT700" s="34"/>
      <c r="BU700" s="34"/>
      <c r="BV700" s="34"/>
      <c r="BW700" s="34"/>
      <c r="BX700" s="34"/>
      <c r="BY700" s="34"/>
      <c r="BZ700" s="34"/>
      <c r="CA700" s="34"/>
      <c r="CB700" s="34"/>
      <c r="CC700" s="34"/>
      <c r="CD700" s="34"/>
      <c r="CE700" s="34"/>
      <c r="CF700" s="34"/>
      <c r="CG700" s="34"/>
      <c r="CH700" s="34"/>
      <c r="CI700" s="34"/>
      <c r="CJ700" s="34"/>
      <c r="CK700" s="34"/>
      <c r="CL700" s="34"/>
      <c r="CM700" s="34"/>
      <c r="CN700" s="34"/>
      <c r="CO700" s="34"/>
      <c r="CP700" s="34"/>
      <c r="CQ700" s="34"/>
      <c r="CR700" s="34"/>
      <c r="CS700" s="34"/>
      <c r="CT700" s="34"/>
      <c r="CU700" s="34"/>
      <c r="CV700" s="34"/>
      <c r="CW700" s="34"/>
      <c r="CX700" s="34"/>
      <c r="CY700" s="34"/>
      <c r="CZ700" s="34"/>
      <c r="DA700" s="34"/>
      <c r="DB700" s="34"/>
      <c r="DC700" s="34"/>
      <c r="DD700" s="34"/>
      <c r="DE700" s="34"/>
      <c r="DF700" s="34"/>
      <c r="DG700" s="34"/>
      <c r="DH700" s="34"/>
      <c r="DI700" s="34"/>
      <c r="DJ700" s="34"/>
      <c r="DK700" s="34"/>
      <c r="DL700" s="34"/>
      <c r="DM700" s="34"/>
      <c r="DN700" s="34"/>
      <c r="DO700" s="34"/>
      <c r="DP700" s="34"/>
      <c r="DQ700" s="34"/>
      <c r="DR700" s="34"/>
      <c r="DS700" s="34"/>
      <c r="DT700" s="34"/>
      <c r="DU700" s="34"/>
    </row>
    <row r="701" spans="1:125" s="32" customFormat="1" x14ac:dyDescent="0.25">
      <c r="A701" s="40"/>
      <c r="B701" s="40"/>
      <c r="C701" s="40"/>
      <c r="D701" s="40"/>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c r="BG701" s="34"/>
      <c r="BH701" s="34"/>
      <c r="BI701" s="34"/>
      <c r="BJ701" s="34"/>
      <c r="BK701" s="34"/>
      <c r="BL701" s="34"/>
      <c r="BM701" s="34"/>
      <c r="BN701" s="34"/>
      <c r="BO701" s="34"/>
      <c r="BP701" s="34"/>
      <c r="BQ701" s="34"/>
      <c r="BR701" s="34"/>
      <c r="BS701" s="34"/>
      <c r="BT701" s="34"/>
      <c r="BU701" s="34"/>
      <c r="BV701" s="34"/>
      <c r="BW701" s="34"/>
      <c r="BX701" s="34"/>
      <c r="BY701" s="34"/>
      <c r="BZ701" s="34"/>
      <c r="CA701" s="34"/>
      <c r="CB701" s="34"/>
      <c r="CC701" s="34"/>
      <c r="CD701" s="34"/>
      <c r="CE701" s="34"/>
      <c r="CF701" s="34"/>
      <c r="CG701" s="34"/>
      <c r="CH701" s="34"/>
      <c r="CI701" s="34"/>
      <c r="CJ701" s="34"/>
      <c r="CK701" s="34"/>
      <c r="CL701" s="34"/>
      <c r="CM701" s="34"/>
      <c r="CN701" s="34"/>
      <c r="CO701" s="34"/>
      <c r="CP701" s="34"/>
      <c r="CQ701" s="34"/>
      <c r="CR701" s="34"/>
      <c r="CS701" s="34"/>
      <c r="CT701" s="34"/>
      <c r="CU701" s="34"/>
      <c r="CV701" s="34"/>
      <c r="CW701" s="34"/>
      <c r="CX701" s="34"/>
      <c r="CY701" s="34"/>
      <c r="CZ701" s="34"/>
      <c r="DA701" s="34"/>
      <c r="DB701" s="34"/>
      <c r="DC701" s="34"/>
      <c r="DD701" s="34"/>
      <c r="DE701" s="34"/>
      <c r="DF701" s="34"/>
      <c r="DG701" s="34"/>
      <c r="DH701" s="34"/>
      <c r="DI701" s="34"/>
      <c r="DJ701" s="34"/>
      <c r="DK701" s="34"/>
      <c r="DL701" s="34"/>
      <c r="DM701" s="34"/>
      <c r="DN701" s="34"/>
      <c r="DO701" s="34"/>
      <c r="DP701" s="34"/>
      <c r="DQ701" s="34"/>
      <c r="DR701" s="34"/>
      <c r="DS701" s="34"/>
      <c r="DT701" s="34"/>
      <c r="DU701" s="34"/>
    </row>
    <row r="702" spans="1:125" s="32" customFormat="1" x14ac:dyDescent="0.25">
      <c r="A702" s="40"/>
      <c r="B702" s="40"/>
      <c r="C702" s="40"/>
      <c r="D702" s="40"/>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c r="BG702" s="34"/>
      <c r="BH702" s="34"/>
      <c r="BI702" s="34"/>
      <c r="BJ702" s="34"/>
      <c r="BK702" s="34"/>
      <c r="BL702" s="34"/>
      <c r="BM702" s="34"/>
      <c r="BN702" s="34"/>
      <c r="BO702" s="34"/>
      <c r="BP702" s="34"/>
      <c r="BQ702" s="34"/>
      <c r="BR702" s="34"/>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c r="CT702" s="34"/>
      <c r="CU702" s="34"/>
      <c r="CV702" s="34"/>
      <c r="CW702" s="34"/>
      <c r="CX702" s="34"/>
      <c r="CY702" s="34"/>
      <c r="CZ702" s="34"/>
      <c r="DA702" s="34"/>
      <c r="DB702" s="34"/>
      <c r="DC702" s="34"/>
      <c r="DD702" s="34"/>
      <c r="DE702" s="34"/>
      <c r="DF702" s="34"/>
      <c r="DG702" s="34"/>
      <c r="DH702" s="34"/>
      <c r="DI702" s="34"/>
      <c r="DJ702" s="34"/>
      <c r="DK702" s="34"/>
      <c r="DL702" s="34"/>
      <c r="DM702" s="34"/>
      <c r="DN702" s="34"/>
      <c r="DO702" s="34"/>
      <c r="DP702" s="34"/>
      <c r="DQ702" s="34"/>
      <c r="DR702" s="34"/>
      <c r="DS702" s="34"/>
      <c r="DT702" s="34"/>
      <c r="DU702" s="34"/>
    </row>
    <row r="703" spans="1:125" s="32" customFormat="1" x14ac:dyDescent="0.25">
      <c r="A703" s="40"/>
      <c r="B703" s="40"/>
      <c r="C703" s="40"/>
      <c r="D703" s="40"/>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c r="BG703" s="34"/>
      <c r="BH703" s="34"/>
      <c r="BI703" s="34"/>
      <c r="BJ703" s="34"/>
      <c r="BK703" s="34"/>
      <c r="BL703" s="34"/>
      <c r="BM703" s="34"/>
      <c r="BN703" s="34"/>
      <c r="BO703" s="34"/>
      <c r="BP703" s="34"/>
      <c r="BQ703" s="34"/>
      <c r="BR703" s="34"/>
      <c r="BS703" s="34"/>
      <c r="BT703" s="34"/>
      <c r="BU703" s="34"/>
      <c r="BV703" s="34"/>
      <c r="BW703" s="34"/>
      <c r="BX703" s="34"/>
      <c r="BY703" s="34"/>
      <c r="BZ703" s="34"/>
      <c r="CA703" s="34"/>
      <c r="CB703" s="34"/>
      <c r="CC703" s="34"/>
      <c r="CD703" s="34"/>
      <c r="CE703" s="34"/>
      <c r="CF703" s="34"/>
      <c r="CG703" s="34"/>
      <c r="CH703" s="34"/>
      <c r="CI703" s="34"/>
      <c r="CJ703" s="34"/>
      <c r="CK703" s="34"/>
      <c r="CL703" s="34"/>
      <c r="CM703" s="34"/>
      <c r="CN703" s="34"/>
      <c r="CO703" s="34"/>
      <c r="CP703" s="34"/>
      <c r="CQ703" s="34"/>
      <c r="CR703" s="34"/>
      <c r="CS703" s="34"/>
      <c r="CT703" s="34"/>
      <c r="CU703" s="34"/>
      <c r="CV703" s="34"/>
      <c r="CW703" s="34"/>
      <c r="CX703" s="34"/>
      <c r="CY703" s="34"/>
      <c r="CZ703" s="34"/>
      <c r="DA703" s="34"/>
      <c r="DB703" s="34"/>
      <c r="DC703" s="34"/>
      <c r="DD703" s="34"/>
      <c r="DE703" s="34"/>
      <c r="DF703" s="34"/>
      <c r="DG703" s="34"/>
      <c r="DH703" s="34"/>
      <c r="DI703" s="34"/>
      <c r="DJ703" s="34"/>
      <c r="DK703" s="34"/>
      <c r="DL703" s="34"/>
      <c r="DM703" s="34"/>
      <c r="DN703" s="34"/>
      <c r="DO703" s="34"/>
      <c r="DP703" s="34"/>
      <c r="DQ703" s="34"/>
      <c r="DR703" s="34"/>
      <c r="DS703" s="34"/>
      <c r="DT703" s="34"/>
      <c r="DU703" s="34"/>
    </row>
    <row r="704" spans="1:125" s="32" customFormat="1" x14ac:dyDescent="0.25">
      <c r="A704" s="40"/>
      <c r="B704" s="40"/>
      <c r="C704" s="40"/>
      <c r="D704" s="40"/>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c r="BG704" s="34"/>
      <c r="BH704" s="34"/>
      <c r="BI704" s="34"/>
      <c r="BJ704" s="34"/>
      <c r="BK704" s="34"/>
      <c r="BL704" s="34"/>
      <c r="BM704" s="34"/>
      <c r="BN704" s="34"/>
      <c r="BO704" s="34"/>
      <c r="BP704" s="34"/>
      <c r="BQ704" s="34"/>
      <c r="BR704" s="34"/>
      <c r="BS704" s="34"/>
      <c r="BT704" s="34"/>
      <c r="BU704" s="34"/>
      <c r="BV704" s="34"/>
      <c r="BW704" s="34"/>
      <c r="BX704" s="34"/>
      <c r="BY704" s="34"/>
      <c r="BZ704" s="34"/>
      <c r="CA704" s="34"/>
      <c r="CB704" s="34"/>
      <c r="CC704" s="34"/>
      <c r="CD704" s="34"/>
      <c r="CE704" s="34"/>
      <c r="CF704" s="34"/>
      <c r="CG704" s="34"/>
      <c r="CH704" s="34"/>
      <c r="CI704" s="34"/>
      <c r="CJ704" s="34"/>
      <c r="CK704" s="34"/>
      <c r="CL704" s="34"/>
      <c r="CM704" s="34"/>
      <c r="CN704" s="34"/>
      <c r="CO704" s="34"/>
      <c r="CP704" s="34"/>
      <c r="CQ704" s="34"/>
      <c r="CR704" s="34"/>
      <c r="CS704" s="34"/>
      <c r="CT704" s="34"/>
      <c r="CU704" s="34"/>
      <c r="CV704" s="34"/>
      <c r="CW704" s="34"/>
      <c r="CX704" s="34"/>
      <c r="CY704" s="34"/>
      <c r="CZ704" s="34"/>
      <c r="DA704" s="34"/>
      <c r="DB704" s="34"/>
      <c r="DC704" s="34"/>
      <c r="DD704" s="34"/>
      <c r="DE704" s="34"/>
      <c r="DF704" s="34"/>
      <c r="DG704" s="34"/>
      <c r="DH704" s="34"/>
      <c r="DI704" s="34"/>
      <c r="DJ704" s="34"/>
      <c r="DK704" s="34"/>
      <c r="DL704" s="34"/>
      <c r="DM704" s="34"/>
      <c r="DN704" s="34"/>
      <c r="DO704" s="34"/>
      <c r="DP704" s="34"/>
      <c r="DQ704" s="34"/>
      <c r="DR704" s="34"/>
      <c r="DS704" s="34"/>
      <c r="DT704" s="34"/>
      <c r="DU704" s="34"/>
    </row>
    <row r="705" spans="1:125" s="32" customFormat="1" x14ac:dyDescent="0.25">
      <c r="A705" s="40"/>
      <c r="B705" s="40"/>
      <c r="C705" s="40"/>
      <c r="D705" s="40"/>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c r="BG705" s="34"/>
      <c r="BH705" s="34"/>
      <c r="BI705" s="34"/>
      <c r="BJ705" s="34"/>
      <c r="BK705" s="34"/>
      <c r="BL705" s="34"/>
      <c r="BM705" s="34"/>
      <c r="BN705" s="34"/>
      <c r="BO705" s="34"/>
      <c r="BP705" s="34"/>
      <c r="BQ705" s="34"/>
      <c r="BR705" s="34"/>
      <c r="BS705" s="34"/>
      <c r="BT705" s="34"/>
      <c r="BU705" s="34"/>
      <c r="BV705" s="34"/>
      <c r="BW705" s="34"/>
      <c r="BX705" s="34"/>
      <c r="BY705" s="34"/>
      <c r="BZ705" s="34"/>
      <c r="CA705" s="34"/>
      <c r="CB705" s="34"/>
      <c r="CC705" s="34"/>
      <c r="CD705" s="34"/>
      <c r="CE705" s="34"/>
      <c r="CF705" s="34"/>
      <c r="CG705" s="34"/>
      <c r="CH705" s="34"/>
      <c r="CI705" s="34"/>
      <c r="CJ705" s="34"/>
      <c r="CK705" s="34"/>
      <c r="CL705" s="34"/>
      <c r="CM705" s="34"/>
      <c r="CN705" s="34"/>
      <c r="CO705" s="34"/>
      <c r="CP705" s="34"/>
      <c r="CQ705" s="34"/>
      <c r="CR705" s="34"/>
      <c r="CS705" s="34"/>
      <c r="CT705" s="34"/>
      <c r="CU705" s="34"/>
      <c r="CV705" s="34"/>
      <c r="CW705" s="34"/>
      <c r="CX705" s="34"/>
      <c r="CY705" s="34"/>
      <c r="CZ705" s="34"/>
      <c r="DA705" s="34"/>
      <c r="DB705" s="34"/>
      <c r="DC705" s="34"/>
      <c r="DD705" s="34"/>
      <c r="DE705" s="34"/>
      <c r="DF705" s="34"/>
      <c r="DG705" s="34"/>
      <c r="DH705" s="34"/>
      <c r="DI705" s="34"/>
      <c r="DJ705" s="34"/>
      <c r="DK705" s="34"/>
      <c r="DL705" s="34"/>
      <c r="DM705" s="34"/>
      <c r="DN705" s="34"/>
      <c r="DO705" s="34"/>
      <c r="DP705" s="34"/>
      <c r="DQ705" s="34"/>
      <c r="DR705" s="34"/>
      <c r="DS705" s="34"/>
      <c r="DT705" s="34"/>
      <c r="DU705" s="34"/>
    </row>
    <row r="706" spans="1:125" s="32" customFormat="1" x14ac:dyDescent="0.25">
      <c r="A706" s="40"/>
      <c r="B706" s="40"/>
      <c r="C706" s="40"/>
      <c r="D706" s="40"/>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row>
    <row r="707" spans="1:125" s="32" customFormat="1" x14ac:dyDescent="0.25">
      <c r="A707" s="40"/>
      <c r="B707" s="40"/>
      <c r="C707" s="40"/>
      <c r="D707" s="40"/>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c r="BG707" s="34"/>
      <c r="BH707" s="34"/>
      <c r="BI707" s="34"/>
      <c r="BJ707" s="34"/>
      <c r="BK707" s="34"/>
      <c r="BL707" s="34"/>
      <c r="BM707" s="34"/>
      <c r="BN707" s="34"/>
      <c r="BO707" s="34"/>
      <c r="BP707" s="34"/>
      <c r="BQ707" s="34"/>
      <c r="BR707" s="34"/>
      <c r="BS707" s="34"/>
      <c r="BT707" s="34"/>
      <c r="BU707" s="34"/>
      <c r="BV707" s="34"/>
      <c r="BW707" s="34"/>
      <c r="BX707" s="34"/>
      <c r="BY707" s="34"/>
      <c r="BZ707" s="34"/>
      <c r="CA707" s="34"/>
      <c r="CB707" s="34"/>
      <c r="CC707" s="34"/>
      <c r="CD707" s="34"/>
      <c r="CE707" s="34"/>
      <c r="CF707" s="34"/>
      <c r="CG707" s="34"/>
      <c r="CH707" s="34"/>
      <c r="CI707" s="34"/>
      <c r="CJ707" s="34"/>
      <c r="CK707" s="34"/>
      <c r="CL707" s="34"/>
      <c r="CM707" s="34"/>
      <c r="CN707" s="34"/>
      <c r="CO707" s="34"/>
      <c r="CP707" s="34"/>
      <c r="CQ707" s="34"/>
      <c r="CR707" s="34"/>
      <c r="CS707" s="34"/>
      <c r="CT707" s="34"/>
      <c r="CU707" s="34"/>
      <c r="CV707" s="34"/>
      <c r="CW707" s="34"/>
      <c r="CX707" s="34"/>
      <c r="CY707" s="34"/>
      <c r="CZ707" s="34"/>
      <c r="DA707" s="34"/>
      <c r="DB707" s="34"/>
      <c r="DC707" s="34"/>
      <c r="DD707" s="34"/>
      <c r="DE707" s="34"/>
      <c r="DF707" s="34"/>
      <c r="DG707" s="34"/>
      <c r="DH707" s="34"/>
      <c r="DI707" s="34"/>
      <c r="DJ707" s="34"/>
      <c r="DK707" s="34"/>
      <c r="DL707" s="34"/>
      <c r="DM707" s="34"/>
      <c r="DN707" s="34"/>
      <c r="DO707" s="34"/>
      <c r="DP707" s="34"/>
      <c r="DQ707" s="34"/>
      <c r="DR707" s="34"/>
      <c r="DS707" s="34"/>
      <c r="DT707" s="34"/>
      <c r="DU707" s="34"/>
    </row>
    <row r="708" spans="1:125" s="32" customFormat="1" x14ac:dyDescent="0.25">
      <c r="A708" s="40"/>
      <c r="B708" s="40"/>
      <c r="C708" s="40"/>
      <c r="D708" s="40"/>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c r="BG708" s="34"/>
      <c r="BH708" s="34"/>
      <c r="BI708" s="34"/>
      <c r="BJ708" s="34"/>
      <c r="BK708" s="34"/>
      <c r="BL708" s="34"/>
      <c r="BM708" s="34"/>
      <c r="BN708" s="34"/>
      <c r="BO708" s="34"/>
      <c r="BP708" s="34"/>
      <c r="BQ708" s="34"/>
      <c r="BR708" s="34"/>
      <c r="BS708" s="34"/>
      <c r="BT708" s="34"/>
      <c r="BU708" s="34"/>
      <c r="BV708" s="34"/>
      <c r="BW708" s="34"/>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c r="CT708" s="34"/>
      <c r="CU708" s="34"/>
      <c r="CV708" s="34"/>
      <c r="CW708" s="34"/>
      <c r="CX708" s="34"/>
      <c r="CY708" s="34"/>
      <c r="CZ708" s="34"/>
      <c r="DA708" s="34"/>
      <c r="DB708" s="34"/>
      <c r="DC708" s="34"/>
      <c r="DD708" s="34"/>
      <c r="DE708" s="34"/>
      <c r="DF708" s="34"/>
      <c r="DG708" s="34"/>
      <c r="DH708" s="34"/>
      <c r="DI708" s="34"/>
      <c r="DJ708" s="34"/>
      <c r="DK708" s="34"/>
      <c r="DL708" s="34"/>
      <c r="DM708" s="34"/>
      <c r="DN708" s="34"/>
      <c r="DO708" s="34"/>
      <c r="DP708" s="34"/>
      <c r="DQ708" s="34"/>
      <c r="DR708" s="34"/>
      <c r="DS708" s="34"/>
      <c r="DT708" s="34"/>
      <c r="DU708" s="34"/>
    </row>
    <row r="709" spans="1:125" s="32" customFormat="1" x14ac:dyDescent="0.25">
      <c r="A709" s="40"/>
      <c r="B709" s="40"/>
      <c r="C709" s="40"/>
      <c r="D709" s="40"/>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c r="BG709" s="34"/>
      <c r="BH709" s="34"/>
      <c r="BI709" s="34"/>
      <c r="BJ709" s="34"/>
      <c r="BK709" s="34"/>
      <c r="BL709" s="34"/>
      <c r="BM709" s="34"/>
      <c r="BN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CX709" s="34"/>
      <c r="CY709" s="34"/>
      <c r="CZ709" s="34"/>
      <c r="DA709" s="34"/>
      <c r="DB709" s="34"/>
      <c r="DC709" s="34"/>
      <c r="DD709" s="34"/>
      <c r="DE709" s="34"/>
      <c r="DF709" s="34"/>
      <c r="DG709" s="34"/>
      <c r="DH709" s="34"/>
      <c r="DI709" s="34"/>
      <c r="DJ709" s="34"/>
      <c r="DK709" s="34"/>
      <c r="DL709" s="34"/>
      <c r="DM709" s="34"/>
      <c r="DN709" s="34"/>
      <c r="DO709" s="34"/>
      <c r="DP709" s="34"/>
      <c r="DQ709" s="34"/>
      <c r="DR709" s="34"/>
      <c r="DS709" s="34"/>
      <c r="DT709" s="34"/>
      <c r="DU709" s="34"/>
    </row>
    <row r="710" spans="1:125" s="32" customFormat="1" x14ac:dyDescent="0.25">
      <c r="A710" s="40"/>
      <c r="B710" s="40"/>
      <c r="C710" s="40"/>
      <c r="D710" s="40"/>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c r="BG710" s="34"/>
      <c r="BH710" s="34"/>
      <c r="BI710" s="34"/>
      <c r="BJ710" s="34"/>
      <c r="BK710" s="34"/>
      <c r="BL710" s="34"/>
      <c r="BM710" s="34"/>
      <c r="BN710" s="34"/>
      <c r="BO710" s="34"/>
      <c r="BP710" s="34"/>
      <c r="BQ710" s="34"/>
      <c r="BR710" s="34"/>
      <c r="BS710" s="34"/>
      <c r="BT710" s="34"/>
      <c r="BU710" s="34"/>
      <c r="BV710" s="34"/>
      <c r="BW710" s="34"/>
      <c r="BX710" s="34"/>
      <c r="BY710" s="34"/>
      <c r="BZ710" s="34"/>
      <c r="CA710" s="34"/>
      <c r="CB710" s="34"/>
      <c r="CC710" s="34"/>
      <c r="CD710" s="34"/>
      <c r="CE710" s="34"/>
      <c r="CF710" s="34"/>
      <c r="CG710" s="34"/>
      <c r="CH710" s="34"/>
      <c r="CI710" s="34"/>
      <c r="CJ710" s="34"/>
      <c r="CK710" s="34"/>
      <c r="CL710" s="34"/>
      <c r="CM710" s="34"/>
      <c r="CN710" s="34"/>
      <c r="CO710" s="34"/>
      <c r="CP710" s="34"/>
      <c r="CQ710" s="34"/>
      <c r="CR710" s="34"/>
      <c r="CS710" s="34"/>
      <c r="CT710" s="34"/>
      <c r="CU710" s="34"/>
      <c r="CV710" s="34"/>
      <c r="CW710" s="34"/>
      <c r="CX710" s="34"/>
      <c r="CY710" s="34"/>
      <c r="CZ710" s="34"/>
      <c r="DA710" s="34"/>
      <c r="DB710" s="34"/>
      <c r="DC710" s="34"/>
      <c r="DD710" s="34"/>
      <c r="DE710" s="34"/>
      <c r="DF710" s="34"/>
      <c r="DG710" s="34"/>
      <c r="DH710" s="34"/>
      <c r="DI710" s="34"/>
      <c r="DJ710" s="34"/>
      <c r="DK710" s="34"/>
      <c r="DL710" s="34"/>
      <c r="DM710" s="34"/>
      <c r="DN710" s="34"/>
      <c r="DO710" s="34"/>
      <c r="DP710" s="34"/>
      <c r="DQ710" s="34"/>
      <c r="DR710" s="34"/>
      <c r="DS710" s="34"/>
      <c r="DT710" s="34"/>
      <c r="DU710" s="34"/>
    </row>
    <row r="711" spans="1:125" s="32" customFormat="1" x14ac:dyDescent="0.25">
      <c r="A711" s="40"/>
      <c r="B711" s="40"/>
      <c r="C711" s="40"/>
      <c r="D711" s="40"/>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c r="BG711" s="34"/>
      <c r="BH711" s="34"/>
      <c r="BI711" s="34"/>
      <c r="BJ711" s="34"/>
      <c r="BK711" s="34"/>
      <c r="BL711" s="34"/>
      <c r="BM711" s="34"/>
      <c r="BN711" s="34"/>
      <c r="BO711" s="34"/>
      <c r="BP711" s="34"/>
      <c r="BQ711" s="34"/>
      <c r="BR711" s="34"/>
      <c r="BS711" s="34"/>
      <c r="BT711" s="34"/>
      <c r="BU711" s="34"/>
      <c r="BV711" s="34"/>
      <c r="BW711" s="34"/>
      <c r="BX711" s="34"/>
      <c r="BY711" s="34"/>
      <c r="BZ711" s="34"/>
      <c r="CA711" s="34"/>
      <c r="CB711" s="34"/>
      <c r="CC711" s="34"/>
      <c r="CD711" s="34"/>
      <c r="CE711" s="34"/>
      <c r="CF711" s="34"/>
      <c r="CG711" s="34"/>
      <c r="CH711" s="34"/>
      <c r="CI711" s="34"/>
      <c r="CJ711" s="34"/>
      <c r="CK711" s="34"/>
      <c r="CL711" s="34"/>
      <c r="CM711" s="34"/>
      <c r="CN711" s="34"/>
      <c r="CO711" s="34"/>
      <c r="CP711" s="34"/>
      <c r="CQ711" s="34"/>
      <c r="CR711" s="34"/>
      <c r="CS711" s="34"/>
      <c r="CT711" s="34"/>
      <c r="CU711" s="34"/>
      <c r="CV711" s="34"/>
      <c r="CW711" s="34"/>
      <c r="CX711" s="34"/>
      <c r="CY711" s="34"/>
      <c r="CZ711" s="34"/>
      <c r="DA711" s="34"/>
      <c r="DB711" s="34"/>
      <c r="DC711" s="34"/>
      <c r="DD711" s="34"/>
      <c r="DE711" s="34"/>
      <c r="DF711" s="34"/>
      <c r="DG711" s="34"/>
      <c r="DH711" s="34"/>
      <c r="DI711" s="34"/>
      <c r="DJ711" s="34"/>
      <c r="DK711" s="34"/>
      <c r="DL711" s="34"/>
      <c r="DM711" s="34"/>
      <c r="DN711" s="34"/>
      <c r="DO711" s="34"/>
      <c r="DP711" s="34"/>
      <c r="DQ711" s="34"/>
      <c r="DR711" s="34"/>
      <c r="DS711" s="34"/>
      <c r="DT711" s="34"/>
      <c r="DU711" s="34"/>
    </row>
    <row r="712" spans="1:125" s="32" customFormat="1" x14ac:dyDescent="0.25">
      <c r="A712" s="40"/>
      <c r="B712" s="40"/>
      <c r="C712" s="40"/>
      <c r="D712" s="40"/>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c r="BG712" s="34"/>
      <c r="BH712" s="34"/>
      <c r="BI712" s="34"/>
      <c r="BJ712" s="34"/>
      <c r="BK712" s="34"/>
      <c r="BL712" s="34"/>
      <c r="BM712" s="34"/>
      <c r="BN712" s="34"/>
      <c r="BO712" s="34"/>
      <c r="BP712" s="34"/>
      <c r="BQ712" s="34"/>
      <c r="BR712" s="34"/>
      <c r="BS712" s="34"/>
      <c r="BT712" s="34"/>
      <c r="BU712" s="34"/>
      <c r="BV712" s="34"/>
      <c r="BW712" s="34"/>
      <c r="BX712" s="34"/>
      <c r="BY712" s="34"/>
      <c r="BZ712" s="34"/>
      <c r="CA712" s="34"/>
      <c r="CB712" s="34"/>
      <c r="CC712" s="34"/>
      <c r="CD712" s="34"/>
      <c r="CE712" s="34"/>
      <c r="CF712" s="34"/>
      <c r="CG712" s="34"/>
      <c r="CH712" s="34"/>
      <c r="CI712" s="34"/>
      <c r="CJ712" s="34"/>
      <c r="CK712" s="34"/>
      <c r="CL712" s="34"/>
      <c r="CM712" s="34"/>
      <c r="CN712" s="34"/>
      <c r="CO712" s="34"/>
      <c r="CP712" s="34"/>
      <c r="CQ712" s="34"/>
      <c r="CR712" s="34"/>
      <c r="CS712" s="34"/>
      <c r="CT712" s="34"/>
      <c r="CU712" s="34"/>
      <c r="CV712" s="34"/>
      <c r="CW712" s="34"/>
      <c r="CX712" s="34"/>
      <c r="CY712" s="34"/>
      <c r="CZ712" s="34"/>
      <c r="DA712" s="34"/>
      <c r="DB712" s="34"/>
      <c r="DC712" s="34"/>
      <c r="DD712" s="34"/>
      <c r="DE712" s="34"/>
      <c r="DF712" s="34"/>
      <c r="DG712" s="34"/>
      <c r="DH712" s="34"/>
      <c r="DI712" s="34"/>
      <c r="DJ712" s="34"/>
      <c r="DK712" s="34"/>
      <c r="DL712" s="34"/>
      <c r="DM712" s="34"/>
      <c r="DN712" s="34"/>
      <c r="DO712" s="34"/>
      <c r="DP712" s="34"/>
      <c r="DQ712" s="34"/>
      <c r="DR712" s="34"/>
      <c r="DS712" s="34"/>
      <c r="DT712" s="34"/>
      <c r="DU712" s="34"/>
    </row>
    <row r="713" spans="1:125" s="32" customFormat="1" x14ac:dyDescent="0.25">
      <c r="A713" s="40"/>
      <c r="B713" s="40"/>
      <c r="C713" s="40"/>
      <c r="D713" s="40"/>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c r="BG713" s="34"/>
      <c r="BH713" s="34"/>
      <c r="BI713" s="34"/>
      <c r="BJ713" s="34"/>
      <c r="BK713" s="34"/>
      <c r="BL713" s="34"/>
      <c r="BM713" s="34"/>
      <c r="BN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c r="CX713" s="34"/>
      <c r="CY713" s="34"/>
      <c r="CZ713" s="34"/>
      <c r="DA713" s="34"/>
      <c r="DB713" s="34"/>
      <c r="DC713" s="34"/>
      <c r="DD713" s="34"/>
      <c r="DE713" s="34"/>
      <c r="DF713" s="34"/>
      <c r="DG713" s="34"/>
      <c r="DH713" s="34"/>
      <c r="DI713" s="34"/>
      <c r="DJ713" s="34"/>
      <c r="DK713" s="34"/>
      <c r="DL713" s="34"/>
      <c r="DM713" s="34"/>
      <c r="DN713" s="34"/>
      <c r="DO713" s="34"/>
      <c r="DP713" s="34"/>
      <c r="DQ713" s="34"/>
      <c r="DR713" s="34"/>
      <c r="DS713" s="34"/>
      <c r="DT713" s="34"/>
      <c r="DU713" s="34"/>
    </row>
    <row r="714" spans="1:125" s="32" customFormat="1" x14ac:dyDescent="0.25">
      <c r="A714" s="40"/>
      <c r="B714" s="40"/>
      <c r="C714" s="40"/>
      <c r="D714" s="40"/>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c r="BG714" s="34"/>
      <c r="BH714" s="34"/>
      <c r="BI714" s="34"/>
      <c r="BJ714" s="34"/>
      <c r="BK714" s="34"/>
      <c r="BL714" s="34"/>
      <c r="BM714" s="34"/>
      <c r="BN714" s="34"/>
      <c r="BO714" s="34"/>
      <c r="BP714" s="34"/>
      <c r="BQ714" s="34"/>
      <c r="BR714" s="34"/>
      <c r="BS714" s="34"/>
      <c r="BT714" s="34"/>
      <c r="BU714" s="34"/>
      <c r="BV714" s="34"/>
      <c r="BW714" s="34"/>
      <c r="BX714" s="34"/>
      <c r="BY714" s="34"/>
      <c r="BZ714" s="34"/>
      <c r="CA714" s="34"/>
      <c r="CB714" s="34"/>
      <c r="CC714" s="34"/>
      <c r="CD714" s="34"/>
      <c r="CE714" s="34"/>
      <c r="CF714" s="34"/>
      <c r="CG714" s="34"/>
      <c r="CH714" s="34"/>
      <c r="CI714" s="34"/>
      <c r="CJ714" s="34"/>
      <c r="CK714" s="34"/>
      <c r="CL714" s="34"/>
      <c r="CM714" s="34"/>
      <c r="CN714" s="34"/>
      <c r="CO714" s="34"/>
      <c r="CP714" s="34"/>
      <c r="CQ714" s="34"/>
      <c r="CR714" s="34"/>
      <c r="CS714" s="34"/>
      <c r="CT714" s="34"/>
      <c r="CU714" s="34"/>
      <c r="CV714" s="34"/>
      <c r="CW714" s="34"/>
      <c r="CX714" s="34"/>
      <c r="CY714" s="34"/>
      <c r="CZ714" s="34"/>
      <c r="DA714" s="34"/>
      <c r="DB714" s="34"/>
      <c r="DC714" s="34"/>
      <c r="DD714" s="34"/>
      <c r="DE714" s="34"/>
      <c r="DF714" s="34"/>
      <c r="DG714" s="34"/>
      <c r="DH714" s="34"/>
      <c r="DI714" s="34"/>
      <c r="DJ714" s="34"/>
      <c r="DK714" s="34"/>
      <c r="DL714" s="34"/>
      <c r="DM714" s="34"/>
      <c r="DN714" s="34"/>
      <c r="DO714" s="34"/>
      <c r="DP714" s="34"/>
      <c r="DQ714" s="34"/>
      <c r="DR714" s="34"/>
      <c r="DS714" s="34"/>
      <c r="DT714" s="34"/>
      <c r="DU714" s="34"/>
    </row>
    <row r="715" spans="1:125" s="32" customFormat="1" x14ac:dyDescent="0.25">
      <c r="A715" s="40"/>
      <c r="B715" s="40"/>
      <c r="C715" s="40"/>
      <c r="D715" s="40"/>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c r="BG715" s="34"/>
      <c r="BH715" s="34"/>
      <c r="BI715" s="34"/>
      <c r="BJ715" s="34"/>
      <c r="BK715" s="34"/>
      <c r="BL715" s="34"/>
      <c r="BM715" s="34"/>
      <c r="BN715" s="34"/>
      <c r="BO715" s="34"/>
      <c r="BP715" s="34"/>
      <c r="BQ715" s="34"/>
      <c r="BR715" s="34"/>
      <c r="BS715" s="34"/>
      <c r="BT715" s="34"/>
      <c r="BU715" s="34"/>
      <c r="BV715" s="34"/>
      <c r="BW715" s="34"/>
      <c r="BX715" s="34"/>
      <c r="BY715" s="34"/>
      <c r="BZ715" s="34"/>
      <c r="CA715" s="34"/>
      <c r="CB715" s="34"/>
      <c r="CC715" s="34"/>
      <c r="CD715" s="34"/>
      <c r="CE715" s="34"/>
      <c r="CF715" s="34"/>
      <c r="CG715" s="34"/>
      <c r="CH715" s="34"/>
      <c r="CI715" s="34"/>
      <c r="CJ715" s="34"/>
      <c r="CK715" s="34"/>
      <c r="CL715" s="34"/>
      <c r="CM715" s="34"/>
      <c r="CN715" s="34"/>
      <c r="CO715" s="34"/>
      <c r="CP715" s="34"/>
      <c r="CQ715" s="34"/>
      <c r="CR715" s="34"/>
      <c r="CS715" s="34"/>
      <c r="CT715" s="34"/>
      <c r="CU715" s="34"/>
      <c r="CV715" s="34"/>
      <c r="CW715" s="34"/>
      <c r="CX715" s="34"/>
      <c r="CY715" s="34"/>
      <c r="CZ715" s="34"/>
      <c r="DA715" s="34"/>
      <c r="DB715" s="34"/>
      <c r="DC715" s="34"/>
      <c r="DD715" s="34"/>
      <c r="DE715" s="34"/>
      <c r="DF715" s="34"/>
      <c r="DG715" s="34"/>
      <c r="DH715" s="34"/>
      <c r="DI715" s="34"/>
      <c r="DJ715" s="34"/>
      <c r="DK715" s="34"/>
      <c r="DL715" s="34"/>
      <c r="DM715" s="34"/>
      <c r="DN715" s="34"/>
      <c r="DO715" s="34"/>
      <c r="DP715" s="34"/>
      <c r="DQ715" s="34"/>
      <c r="DR715" s="34"/>
      <c r="DS715" s="34"/>
      <c r="DT715" s="34"/>
      <c r="DU715" s="34"/>
    </row>
    <row r="716" spans="1:125" s="32" customFormat="1" x14ac:dyDescent="0.25">
      <c r="A716" s="40"/>
      <c r="B716" s="40"/>
      <c r="C716" s="40"/>
      <c r="D716" s="40"/>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row>
    <row r="717" spans="1:125" s="32" customFormat="1" x14ac:dyDescent="0.25">
      <c r="A717" s="40"/>
      <c r="B717" s="40"/>
      <c r="C717" s="40"/>
      <c r="D717" s="40"/>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c r="BG717" s="34"/>
      <c r="BH717" s="34"/>
      <c r="BI717" s="34"/>
      <c r="BJ717" s="34"/>
      <c r="BK717" s="34"/>
      <c r="BL717" s="34"/>
      <c r="BM717" s="34"/>
      <c r="BN717" s="34"/>
      <c r="BO717" s="34"/>
      <c r="BP717" s="34"/>
      <c r="BQ717" s="34"/>
      <c r="BR717" s="34"/>
      <c r="BS717" s="34"/>
      <c r="BT717" s="34"/>
      <c r="BU717" s="34"/>
      <c r="BV717" s="34"/>
      <c r="BW717" s="34"/>
      <c r="BX717" s="34"/>
      <c r="BY717" s="34"/>
      <c r="BZ717" s="34"/>
      <c r="CA717" s="34"/>
      <c r="CB717" s="34"/>
      <c r="CC717" s="34"/>
      <c r="CD717" s="34"/>
      <c r="CE717" s="34"/>
      <c r="CF717" s="34"/>
      <c r="CG717" s="34"/>
      <c r="CH717" s="34"/>
      <c r="CI717" s="34"/>
      <c r="CJ717" s="34"/>
      <c r="CK717" s="34"/>
      <c r="CL717" s="34"/>
      <c r="CM717" s="34"/>
      <c r="CN717" s="34"/>
      <c r="CO717" s="34"/>
      <c r="CP717" s="34"/>
      <c r="CQ717" s="34"/>
      <c r="CR717" s="34"/>
      <c r="CS717" s="34"/>
      <c r="CT717" s="34"/>
      <c r="CU717" s="34"/>
      <c r="CV717" s="34"/>
      <c r="CW717" s="34"/>
      <c r="CX717" s="34"/>
      <c r="CY717" s="34"/>
      <c r="CZ717" s="34"/>
      <c r="DA717" s="34"/>
      <c r="DB717" s="34"/>
      <c r="DC717" s="34"/>
      <c r="DD717" s="34"/>
      <c r="DE717" s="34"/>
      <c r="DF717" s="34"/>
      <c r="DG717" s="34"/>
      <c r="DH717" s="34"/>
      <c r="DI717" s="34"/>
      <c r="DJ717" s="34"/>
      <c r="DK717" s="34"/>
      <c r="DL717" s="34"/>
      <c r="DM717" s="34"/>
      <c r="DN717" s="34"/>
      <c r="DO717" s="34"/>
      <c r="DP717" s="34"/>
      <c r="DQ717" s="34"/>
      <c r="DR717" s="34"/>
      <c r="DS717" s="34"/>
      <c r="DT717" s="34"/>
      <c r="DU717" s="34"/>
    </row>
    <row r="718" spans="1:125" s="32" customFormat="1" x14ac:dyDescent="0.25">
      <c r="A718" s="40"/>
      <c r="B718" s="40"/>
      <c r="C718" s="40"/>
      <c r="D718" s="40"/>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c r="BG718" s="34"/>
      <c r="BH718" s="34"/>
      <c r="BI718" s="34"/>
      <c r="BJ718" s="34"/>
      <c r="BK718" s="34"/>
      <c r="BL718" s="34"/>
      <c r="BM718" s="34"/>
      <c r="BN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c r="CY718" s="34"/>
      <c r="CZ718" s="34"/>
      <c r="DA718" s="34"/>
      <c r="DB718" s="34"/>
      <c r="DC718" s="34"/>
      <c r="DD718" s="34"/>
      <c r="DE718" s="34"/>
      <c r="DF718" s="34"/>
      <c r="DG718" s="34"/>
      <c r="DH718" s="34"/>
      <c r="DI718" s="34"/>
      <c r="DJ718" s="34"/>
      <c r="DK718" s="34"/>
      <c r="DL718" s="34"/>
      <c r="DM718" s="34"/>
      <c r="DN718" s="34"/>
      <c r="DO718" s="34"/>
      <c r="DP718" s="34"/>
      <c r="DQ718" s="34"/>
      <c r="DR718" s="34"/>
      <c r="DS718" s="34"/>
      <c r="DT718" s="34"/>
      <c r="DU718" s="34"/>
    </row>
    <row r="719" spans="1:125" s="32" customFormat="1" x14ac:dyDescent="0.25">
      <c r="A719" s="40"/>
      <c r="B719" s="40"/>
      <c r="C719" s="40"/>
      <c r="D719" s="40"/>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c r="BG719" s="34"/>
      <c r="BH719" s="34"/>
      <c r="BI719" s="34"/>
      <c r="BJ719" s="34"/>
      <c r="BK719" s="34"/>
      <c r="BL719" s="34"/>
      <c r="BM719" s="34"/>
      <c r="BN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c r="CY719" s="34"/>
      <c r="CZ719" s="34"/>
      <c r="DA719" s="34"/>
      <c r="DB719" s="34"/>
      <c r="DC719" s="34"/>
      <c r="DD719" s="34"/>
      <c r="DE719" s="34"/>
      <c r="DF719" s="34"/>
      <c r="DG719" s="34"/>
      <c r="DH719" s="34"/>
      <c r="DI719" s="34"/>
      <c r="DJ719" s="34"/>
      <c r="DK719" s="34"/>
      <c r="DL719" s="34"/>
      <c r="DM719" s="34"/>
      <c r="DN719" s="34"/>
      <c r="DO719" s="34"/>
      <c r="DP719" s="34"/>
      <c r="DQ719" s="34"/>
      <c r="DR719" s="34"/>
      <c r="DS719" s="34"/>
      <c r="DT719" s="34"/>
      <c r="DU719" s="34"/>
    </row>
    <row r="720" spans="1:125" s="32" customFormat="1" x14ac:dyDescent="0.25">
      <c r="A720" s="40"/>
      <c r="B720" s="40"/>
      <c r="C720" s="40"/>
      <c r="D720" s="40"/>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c r="BG720" s="34"/>
      <c r="BH720" s="34"/>
      <c r="BI720" s="34"/>
      <c r="BJ720" s="34"/>
      <c r="BK720" s="34"/>
      <c r="BL720" s="34"/>
      <c r="BM720" s="34"/>
      <c r="BN720" s="34"/>
      <c r="BO720" s="34"/>
      <c r="BP720" s="34"/>
      <c r="BQ720" s="34"/>
      <c r="BR720" s="34"/>
      <c r="BS720" s="34"/>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c r="CY720" s="34"/>
      <c r="CZ720" s="34"/>
      <c r="DA720" s="34"/>
      <c r="DB720" s="34"/>
      <c r="DC720" s="34"/>
      <c r="DD720" s="34"/>
      <c r="DE720" s="34"/>
      <c r="DF720" s="34"/>
      <c r="DG720" s="34"/>
      <c r="DH720" s="34"/>
      <c r="DI720" s="34"/>
      <c r="DJ720" s="34"/>
      <c r="DK720" s="34"/>
      <c r="DL720" s="34"/>
      <c r="DM720" s="34"/>
      <c r="DN720" s="34"/>
      <c r="DO720" s="34"/>
      <c r="DP720" s="34"/>
      <c r="DQ720" s="34"/>
      <c r="DR720" s="34"/>
      <c r="DS720" s="34"/>
      <c r="DT720" s="34"/>
      <c r="DU720" s="34"/>
    </row>
    <row r="721" spans="1:125" s="32" customFormat="1" x14ac:dyDescent="0.25">
      <c r="A721" s="40"/>
      <c r="B721" s="40"/>
      <c r="C721" s="40"/>
      <c r="D721" s="40"/>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c r="BG721" s="34"/>
      <c r="BH721" s="34"/>
      <c r="BI721" s="34"/>
      <c r="BJ721" s="34"/>
      <c r="BK721" s="34"/>
      <c r="BL721" s="34"/>
      <c r="BM721" s="34"/>
      <c r="BN721" s="34"/>
      <c r="BO721" s="34"/>
      <c r="BP721" s="34"/>
      <c r="BQ721" s="34"/>
      <c r="BR721" s="34"/>
      <c r="BS721" s="34"/>
      <c r="BT721" s="34"/>
      <c r="BU721" s="34"/>
      <c r="BV721" s="34"/>
      <c r="BW721" s="34"/>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c r="CT721" s="34"/>
      <c r="CU721" s="34"/>
      <c r="CV721" s="34"/>
      <c r="CW721" s="34"/>
      <c r="CX721" s="34"/>
      <c r="CY721" s="34"/>
      <c r="CZ721" s="34"/>
      <c r="DA721" s="34"/>
      <c r="DB721" s="34"/>
      <c r="DC721" s="34"/>
      <c r="DD721" s="34"/>
      <c r="DE721" s="34"/>
      <c r="DF721" s="34"/>
      <c r="DG721" s="34"/>
      <c r="DH721" s="34"/>
      <c r="DI721" s="34"/>
      <c r="DJ721" s="34"/>
      <c r="DK721" s="34"/>
      <c r="DL721" s="34"/>
      <c r="DM721" s="34"/>
      <c r="DN721" s="34"/>
      <c r="DO721" s="34"/>
      <c r="DP721" s="34"/>
      <c r="DQ721" s="34"/>
      <c r="DR721" s="34"/>
      <c r="DS721" s="34"/>
      <c r="DT721" s="34"/>
      <c r="DU721" s="34"/>
    </row>
    <row r="722" spans="1:125" s="32" customFormat="1" x14ac:dyDescent="0.25">
      <c r="A722" s="40"/>
      <c r="B722" s="40"/>
      <c r="C722" s="40"/>
      <c r="D722" s="40"/>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c r="BG722" s="34"/>
      <c r="BH722" s="34"/>
      <c r="BI722" s="34"/>
      <c r="BJ722" s="34"/>
      <c r="BK722" s="34"/>
      <c r="BL722" s="34"/>
      <c r="BM722" s="34"/>
      <c r="BN722" s="34"/>
      <c r="BO722" s="34"/>
      <c r="BP722" s="34"/>
      <c r="BQ722" s="34"/>
      <c r="BR722" s="34"/>
      <c r="BS722" s="34"/>
      <c r="BT722" s="34"/>
      <c r="BU722" s="34"/>
      <c r="BV722" s="34"/>
      <c r="BW722" s="34"/>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c r="CT722" s="34"/>
      <c r="CU722" s="34"/>
      <c r="CV722" s="34"/>
      <c r="CW722" s="34"/>
      <c r="CX722" s="34"/>
      <c r="CY722" s="34"/>
      <c r="CZ722" s="34"/>
      <c r="DA722" s="34"/>
      <c r="DB722" s="34"/>
      <c r="DC722" s="34"/>
      <c r="DD722" s="34"/>
      <c r="DE722" s="34"/>
      <c r="DF722" s="34"/>
      <c r="DG722" s="34"/>
      <c r="DH722" s="34"/>
      <c r="DI722" s="34"/>
      <c r="DJ722" s="34"/>
      <c r="DK722" s="34"/>
      <c r="DL722" s="34"/>
      <c r="DM722" s="34"/>
      <c r="DN722" s="34"/>
      <c r="DO722" s="34"/>
      <c r="DP722" s="34"/>
      <c r="DQ722" s="34"/>
      <c r="DR722" s="34"/>
      <c r="DS722" s="34"/>
      <c r="DT722" s="34"/>
      <c r="DU722" s="34"/>
    </row>
    <row r="723" spans="1:125" s="32" customFormat="1" x14ac:dyDescent="0.25">
      <c r="A723" s="40"/>
      <c r="B723" s="40"/>
      <c r="C723" s="40"/>
      <c r="D723" s="40"/>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c r="BG723" s="34"/>
      <c r="BH723" s="34"/>
      <c r="BI723" s="34"/>
      <c r="BJ723" s="34"/>
      <c r="BK723" s="34"/>
      <c r="BL723" s="34"/>
      <c r="BM723" s="34"/>
      <c r="BN723" s="34"/>
      <c r="BO723" s="34"/>
      <c r="BP723" s="34"/>
      <c r="BQ723" s="34"/>
      <c r="BR723" s="34"/>
      <c r="BS723" s="34"/>
      <c r="BT723" s="34"/>
      <c r="BU723" s="34"/>
      <c r="BV723" s="34"/>
      <c r="BW723" s="34"/>
      <c r="BX723" s="34"/>
      <c r="BY723" s="34"/>
      <c r="BZ723" s="34"/>
      <c r="CA723" s="34"/>
      <c r="CB723" s="34"/>
      <c r="CC723" s="34"/>
      <c r="CD723" s="34"/>
      <c r="CE723" s="34"/>
      <c r="CF723" s="34"/>
      <c r="CG723" s="34"/>
      <c r="CH723" s="34"/>
      <c r="CI723" s="34"/>
      <c r="CJ723" s="34"/>
      <c r="CK723" s="34"/>
      <c r="CL723" s="34"/>
      <c r="CM723" s="34"/>
      <c r="CN723" s="34"/>
      <c r="CO723" s="34"/>
      <c r="CP723" s="34"/>
      <c r="CQ723" s="34"/>
      <c r="CR723" s="34"/>
      <c r="CS723" s="34"/>
      <c r="CT723" s="34"/>
      <c r="CU723" s="34"/>
      <c r="CV723" s="34"/>
      <c r="CW723" s="34"/>
      <c r="CX723" s="34"/>
      <c r="CY723" s="34"/>
      <c r="CZ723" s="34"/>
      <c r="DA723" s="34"/>
      <c r="DB723" s="34"/>
      <c r="DC723" s="34"/>
      <c r="DD723" s="34"/>
      <c r="DE723" s="34"/>
      <c r="DF723" s="34"/>
      <c r="DG723" s="34"/>
      <c r="DH723" s="34"/>
      <c r="DI723" s="34"/>
      <c r="DJ723" s="34"/>
      <c r="DK723" s="34"/>
      <c r="DL723" s="34"/>
      <c r="DM723" s="34"/>
      <c r="DN723" s="34"/>
      <c r="DO723" s="34"/>
      <c r="DP723" s="34"/>
      <c r="DQ723" s="34"/>
      <c r="DR723" s="34"/>
      <c r="DS723" s="34"/>
      <c r="DT723" s="34"/>
      <c r="DU723" s="34"/>
    </row>
    <row r="724" spans="1:125" s="32" customFormat="1" x14ac:dyDescent="0.25">
      <c r="A724" s="40"/>
      <c r="B724" s="40"/>
      <c r="C724" s="40"/>
      <c r="D724" s="40"/>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c r="BG724" s="34"/>
      <c r="BH724" s="34"/>
      <c r="BI724" s="34"/>
      <c r="BJ724" s="34"/>
      <c r="BK724" s="34"/>
      <c r="BL724" s="34"/>
      <c r="BM724" s="34"/>
      <c r="BN724" s="34"/>
      <c r="BO724" s="34"/>
      <c r="BP724" s="34"/>
      <c r="BQ724" s="34"/>
      <c r="BR724" s="34"/>
      <c r="BS724" s="34"/>
      <c r="BT724" s="34"/>
      <c r="BU724" s="34"/>
      <c r="BV724" s="34"/>
      <c r="BW724" s="34"/>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c r="CT724" s="34"/>
      <c r="CU724" s="34"/>
      <c r="CV724" s="34"/>
      <c r="CW724" s="34"/>
      <c r="CX724" s="34"/>
      <c r="CY724" s="34"/>
      <c r="CZ724" s="34"/>
      <c r="DA724" s="34"/>
      <c r="DB724" s="34"/>
      <c r="DC724" s="34"/>
      <c r="DD724" s="34"/>
      <c r="DE724" s="34"/>
      <c r="DF724" s="34"/>
      <c r="DG724" s="34"/>
      <c r="DH724" s="34"/>
      <c r="DI724" s="34"/>
      <c r="DJ724" s="34"/>
      <c r="DK724" s="34"/>
      <c r="DL724" s="34"/>
      <c r="DM724" s="34"/>
      <c r="DN724" s="34"/>
      <c r="DO724" s="34"/>
      <c r="DP724" s="34"/>
      <c r="DQ724" s="34"/>
      <c r="DR724" s="34"/>
      <c r="DS724" s="34"/>
      <c r="DT724" s="34"/>
      <c r="DU724" s="34"/>
    </row>
    <row r="725" spans="1:125" s="32" customFormat="1" x14ac:dyDescent="0.25">
      <c r="A725" s="40"/>
      <c r="B725" s="40"/>
      <c r="C725" s="40"/>
      <c r="D725" s="40"/>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c r="BG725" s="34"/>
      <c r="BH725" s="34"/>
      <c r="BI725" s="34"/>
      <c r="BJ725" s="34"/>
      <c r="BK725" s="34"/>
      <c r="BL725" s="34"/>
      <c r="BM725" s="34"/>
      <c r="BN725" s="34"/>
      <c r="BO725" s="34"/>
      <c r="BP725" s="34"/>
      <c r="BQ725" s="34"/>
      <c r="BR725" s="34"/>
      <c r="BS725" s="34"/>
      <c r="BT725" s="34"/>
      <c r="BU725" s="34"/>
      <c r="BV725" s="34"/>
      <c r="BW725" s="34"/>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c r="CT725" s="34"/>
      <c r="CU725" s="34"/>
      <c r="CV725" s="34"/>
      <c r="CW725" s="34"/>
      <c r="CX725" s="34"/>
      <c r="CY725" s="34"/>
      <c r="CZ725" s="34"/>
      <c r="DA725" s="34"/>
      <c r="DB725" s="34"/>
      <c r="DC725" s="34"/>
      <c r="DD725" s="34"/>
      <c r="DE725" s="34"/>
      <c r="DF725" s="34"/>
      <c r="DG725" s="34"/>
      <c r="DH725" s="34"/>
      <c r="DI725" s="34"/>
      <c r="DJ725" s="34"/>
      <c r="DK725" s="34"/>
      <c r="DL725" s="34"/>
      <c r="DM725" s="34"/>
      <c r="DN725" s="34"/>
      <c r="DO725" s="34"/>
      <c r="DP725" s="34"/>
      <c r="DQ725" s="34"/>
      <c r="DR725" s="34"/>
      <c r="DS725" s="34"/>
      <c r="DT725" s="34"/>
      <c r="DU725" s="34"/>
    </row>
    <row r="726" spans="1:125" s="32" customFormat="1" x14ac:dyDescent="0.25">
      <c r="A726" s="40"/>
      <c r="B726" s="40"/>
      <c r="C726" s="40"/>
      <c r="D726" s="40"/>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row>
    <row r="727" spans="1:125" s="32" customFormat="1" x14ac:dyDescent="0.25">
      <c r="A727" s="40"/>
      <c r="B727" s="40"/>
      <c r="C727" s="40"/>
      <c r="D727" s="40"/>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c r="BG727" s="34"/>
      <c r="BH727" s="34"/>
      <c r="BI727" s="34"/>
      <c r="BJ727" s="34"/>
      <c r="BK727" s="34"/>
      <c r="BL727" s="34"/>
      <c r="BM727" s="34"/>
      <c r="BN727" s="34"/>
      <c r="BO727" s="34"/>
      <c r="BP727" s="34"/>
      <c r="BQ727" s="34"/>
      <c r="BR727" s="34"/>
      <c r="BS727" s="34"/>
      <c r="BT727" s="34"/>
      <c r="BU727" s="34"/>
      <c r="BV727" s="34"/>
      <c r="BW727" s="34"/>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c r="CT727" s="34"/>
      <c r="CU727" s="34"/>
      <c r="CV727" s="34"/>
      <c r="CW727" s="34"/>
      <c r="CX727" s="34"/>
      <c r="CY727" s="34"/>
      <c r="CZ727" s="34"/>
      <c r="DA727" s="34"/>
      <c r="DB727" s="34"/>
      <c r="DC727" s="34"/>
      <c r="DD727" s="34"/>
      <c r="DE727" s="34"/>
      <c r="DF727" s="34"/>
      <c r="DG727" s="34"/>
      <c r="DH727" s="34"/>
      <c r="DI727" s="34"/>
      <c r="DJ727" s="34"/>
      <c r="DK727" s="34"/>
      <c r="DL727" s="34"/>
      <c r="DM727" s="34"/>
      <c r="DN727" s="34"/>
      <c r="DO727" s="34"/>
      <c r="DP727" s="34"/>
      <c r="DQ727" s="34"/>
      <c r="DR727" s="34"/>
      <c r="DS727" s="34"/>
      <c r="DT727" s="34"/>
      <c r="DU727" s="34"/>
    </row>
    <row r="728" spans="1:125" s="32" customFormat="1" x14ac:dyDescent="0.25">
      <c r="A728" s="40"/>
      <c r="B728" s="40"/>
      <c r="C728" s="40"/>
      <c r="D728" s="40"/>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c r="BG728" s="34"/>
      <c r="BH728" s="34"/>
      <c r="BI728" s="34"/>
      <c r="BJ728" s="34"/>
      <c r="BK728" s="34"/>
      <c r="BL728" s="34"/>
      <c r="BM728" s="34"/>
      <c r="BN728" s="34"/>
      <c r="BO728" s="34"/>
      <c r="BP728" s="34"/>
      <c r="BQ728" s="34"/>
      <c r="BR728" s="34"/>
      <c r="BS728" s="34"/>
      <c r="BT728" s="34"/>
      <c r="BU728" s="34"/>
      <c r="BV728" s="34"/>
      <c r="BW728" s="34"/>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c r="CT728" s="34"/>
      <c r="CU728" s="34"/>
      <c r="CV728" s="34"/>
      <c r="CW728" s="34"/>
      <c r="CX728" s="34"/>
      <c r="CY728" s="34"/>
      <c r="CZ728" s="34"/>
      <c r="DA728" s="34"/>
      <c r="DB728" s="34"/>
      <c r="DC728" s="34"/>
      <c r="DD728" s="34"/>
      <c r="DE728" s="34"/>
      <c r="DF728" s="34"/>
      <c r="DG728" s="34"/>
      <c r="DH728" s="34"/>
      <c r="DI728" s="34"/>
      <c r="DJ728" s="34"/>
      <c r="DK728" s="34"/>
      <c r="DL728" s="34"/>
      <c r="DM728" s="34"/>
      <c r="DN728" s="34"/>
      <c r="DO728" s="34"/>
      <c r="DP728" s="34"/>
      <c r="DQ728" s="34"/>
      <c r="DR728" s="34"/>
      <c r="DS728" s="34"/>
      <c r="DT728" s="34"/>
      <c r="DU728" s="34"/>
    </row>
    <row r="729" spans="1:125" s="32" customFormat="1" x14ac:dyDescent="0.25">
      <c r="A729" s="40"/>
      <c r="B729" s="40"/>
      <c r="C729" s="40"/>
      <c r="D729" s="40"/>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c r="BG729" s="34"/>
      <c r="BH729" s="34"/>
      <c r="BI729" s="34"/>
      <c r="BJ729" s="34"/>
      <c r="BK729" s="34"/>
      <c r="BL729" s="34"/>
      <c r="BM729" s="34"/>
      <c r="BN729" s="34"/>
      <c r="BO729" s="34"/>
      <c r="BP729" s="34"/>
      <c r="BQ729" s="34"/>
      <c r="BR729" s="34"/>
      <c r="BS729" s="34"/>
      <c r="BT729" s="34"/>
      <c r="BU729" s="34"/>
      <c r="BV729" s="34"/>
      <c r="BW729" s="34"/>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c r="CT729" s="34"/>
      <c r="CU729" s="34"/>
      <c r="CV729" s="34"/>
      <c r="CW729" s="34"/>
      <c r="CX729" s="34"/>
      <c r="CY729" s="34"/>
      <c r="CZ729" s="34"/>
      <c r="DA729" s="34"/>
      <c r="DB729" s="34"/>
      <c r="DC729" s="34"/>
      <c r="DD729" s="34"/>
      <c r="DE729" s="34"/>
      <c r="DF729" s="34"/>
      <c r="DG729" s="34"/>
      <c r="DH729" s="34"/>
      <c r="DI729" s="34"/>
      <c r="DJ729" s="34"/>
      <c r="DK729" s="34"/>
      <c r="DL729" s="34"/>
      <c r="DM729" s="34"/>
      <c r="DN729" s="34"/>
      <c r="DO729" s="34"/>
      <c r="DP729" s="34"/>
      <c r="DQ729" s="34"/>
      <c r="DR729" s="34"/>
      <c r="DS729" s="34"/>
      <c r="DT729" s="34"/>
      <c r="DU729" s="34"/>
    </row>
    <row r="730" spans="1:125" s="32" customFormat="1" x14ac:dyDescent="0.25">
      <c r="A730" s="40"/>
      <c r="B730" s="40"/>
      <c r="C730" s="40"/>
      <c r="D730" s="40"/>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c r="BG730" s="34"/>
      <c r="BH730" s="34"/>
      <c r="BI730" s="34"/>
      <c r="BJ730" s="34"/>
      <c r="BK730" s="34"/>
      <c r="BL730" s="34"/>
      <c r="BM730" s="34"/>
      <c r="BN730" s="34"/>
      <c r="BO730" s="34"/>
      <c r="BP730" s="34"/>
      <c r="BQ730" s="34"/>
      <c r="BR730" s="34"/>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4"/>
      <c r="DB730" s="34"/>
      <c r="DC730" s="34"/>
      <c r="DD730" s="34"/>
      <c r="DE730" s="34"/>
      <c r="DF730" s="34"/>
      <c r="DG730" s="34"/>
      <c r="DH730" s="34"/>
      <c r="DI730" s="34"/>
      <c r="DJ730" s="34"/>
      <c r="DK730" s="34"/>
      <c r="DL730" s="34"/>
      <c r="DM730" s="34"/>
      <c r="DN730" s="34"/>
      <c r="DO730" s="34"/>
      <c r="DP730" s="34"/>
      <c r="DQ730" s="34"/>
      <c r="DR730" s="34"/>
      <c r="DS730" s="34"/>
      <c r="DT730" s="34"/>
      <c r="DU730" s="34"/>
    </row>
    <row r="731" spans="1:125" s="32" customFormat="1" x14ac:dyDescent="0.25">
      <c r="A731" s="40"/>
      <c r="B731" s="40"/>
      <c r="C731" s="40"/>
      <c r="D731" s="40"/>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c r="BG731" s="34"/>
      <c r="BH731" s="34"/>
      <c r="BI731" s="34"/>
      <c r="BJ731" s="34"/>
      <c r="BK731" s="34"/>
      <c r="BL731" s="34"/>
      <c r="BM731" s="34"/>
      <c r="BN731" s="34"/>
      <c r="BO731" s="34"/>
      <c r="BP731" s="34"/>
      <c r="BQ731" s="34"/>
      <c r="BR731" s="34"/>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c r="CT731" s="34"/>
      <c r="CU731" s="34"/>
      <c r="CV731" s="34"/>
      <c r="CW731" s="34"/>
      <c r="CX731" s="34"/>
      <c r="CY731" s="34"/>
      <c r="CZ731" s="34"/>
      <c r="DA731" s="34"/>
      <c r="DB731" s="34"/>
      <c r="DC731" s="34"/>
      <c r="DD731" s="34"/>
      <c r="DE731" s="34"/>
      <c r="DF731" s="34"/>
      <c r="DG731" s="34"/>
      <c r="DH731" s="34"/>
      <c r="DI731" s="34"/>
      <c r="DJ731" s="34"/>
      <c r="DK731" s="34"/>
      <c r="DL731" s="34"/>
      <c r="DM731" s="34"/>
      <c r="DN731" s="34"/>
      <c r="DO731" s="34"/>
      <c r="DP731" s="34"/>
      <c r="DQ731" s="34"/>
      <c r="DR731" s="34"/>
      <c r="DS731" s="34"/>
      <c r="DT731" s="34"/>
      <c r="DU731" s="34"/>
    </row>
    <row r="732" spans="1:125" s="32" customFormat="1" x14ac:dyDescent="0.25">
      <c r="A732" s="40"/>
      <c r="B732" s="40"/>
      <c r="C732" s="40"/>
      <c r="D732" s="40"/>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c r="BG732" s="34"/>
      <c r="BH732" s="34"/>
      <c r="BI732" s="34"/>
      <c r="BJ732" s="34"/>
      <c r="BK732" s="34"/>
      <c r="BL732" s="34"/>
      <c r="BM732" s="34"/>
      <c r="BN732" s="34"/>
      <c r="BO732" s="34"/>
      <c r="BP732" s="34"/>
      <c r="BQ732" s="34"/>
      <c r="BR732" s="34"/>
      <c r="BS732" s="34"/>
      <c r="BT732" s="34"/>
      <c r="BU732" s="34"/>
      <c r="BV732" s="34"/>
      <c r="BW732" s="34"/>
      <c r="BX732" s="34"/>
      <c r="BY732" s="34"/>
      <c r="BZ732" s="34"/>
      <c r="CA732" s="34"/>
      <c r="CB732" s="34"/>
      <c r="CC732" s="34"/>
      <c r="CD732" s="34"/>
      <c r="CE732" s="34"/>
      <c r="CF732" s="34"/>
      <c r="CG732" s="34"/>
      <c r="CH732" s="34"/>
      <c r="CI732" s="34"/>
      <c r="CJ732" s="34"/>
      <c r="CK732" s="34"/>
      <c r="CL732" s="34"/>
      <c r="CM732" s="34"/>
      <c r="CN732" s="34"/>
      <c r="CO732" s="34"/>
      <c r="CP732" s="34"/>
      <c r="CQ732" s="34"/>
      <c r="CR732" s="34"/>
      <c r="CS732" s="34"/>
      <c r="CT732" s="34"/>
      <c r="CU732" s="34"/>
      <c r="CV732" s="34"/>
      <c r="CW732" s="34"/>
      <c r="CX732" s="34"/>
      <c r="CY732" s="34"/>
      <c r="CZ732" s="34"/>
      <c r="DA732" s="34"/>
      <c r="DB732" s="34"/>
      <c r="DC732" s="34"/>
      <c r="DD732" s="34"/>
      <c r="DE732" s="34"/>
      <c r="DF732" s="34"/>
      <c r="DG732" s="34"/>
      <c r="DH732" s="34"/>
      <c r="DI732" s="34"/>
      <c r="DJ732" s="34"/>
      <c r="DK732" s="34"/>
      <c r="DL732" s="34"/>
      <c r="DM732" s="34"/>
      <c r="DN732" s="34"/>
      <c r="DO732" s="34"/>
      <c r="DP732" s="34"/>
      <c r="DQ732" s="34"/>
      <c r="DR732" s="34"/>
      <c r="DS732" s="34"/>
      <c r="DT732" s="34"/>
      <c r="DU732" s="34"/>
    </row>
    <row r="733" spans="1:125" s="32" customFormat="1" x14ac:dyDescent="0.25">
      <c r="A733" s="40"/>
      <c r="B733" s="40"/>
      <c r="C733" s="40"/>
      <c r="D733" s="40"/>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c r="BG733" s="34"/>
      <c r="BH733" s="34"/>
      <c r="BI733" s="34"/>
      <c r="BJ733" s="34"/>
      <c r="BK733" s="34"/>
      <c r="BL733" s="34"/>
      <c r="BM733" s="34"/>
      <c r="BN733" s="34"/>
      <c r="BO733" s="34"/>
      <c r="BP733" s="34"/>
      <c r="BQ733" s="34"/>
      <c r="BR733" s="34"/>
      <c r="BS733" s="34"/>
      <c r="BT733" s="34"/>
      <c r="BU733" s="34"/>
      <c r="BV733" s="34"/>
      <c r="BW733" s="34"/>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c r="CT733" s="34"/>
      <c r="CU733" s="34"/>
      <c r="CV733" s="34"/>
      <c r="CW733" s="34"/>
      <c r="CX733" s="34"/>
      <c r="CY733" s="34"/>
      <c r="CZ733" s="34"/>
      <c r="DA733" s="34"/>
      <c r="DB733" s="34"/>
      <c r="DC733" s="34"/>
      <c r="DD733" s="34"/>
      <c r="DE733" s="34"/>
      <c r="DF733" s="34"/>
      <c r="DG733" s="34"/>
      <c r="DH733" s="34"/>
      <c r="DI733" s="34"/>
      <c r="DJ733" s="34"/>
      <c r="DK733" s="34"/>
      <c r="DL733" s="34"/>
      <c r="DM733" s="34"/>
      <c r="DN733" s="34"/>
      <c r="DO733" s="34"/>
      <c r="DP733" s="34"/>
      <c r="DQ733" s="34"/>
      <c r="DR733" s="34"/>
      <c r="DS733" s="34"/>
      <c r="DT733" s="34"/>
      <c r="DU733" s="34"/>
    </row>
    <row r="734" spans="1:125" s="32" customFormat="1" x14ac:dyDescent="0.25">
      <c r="A734" s="40"/>
      <c r="B734" s="40"/>
      <c r="C734" s="40"/>
      <c r="D734" s="40"/>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c r="BG734" s="34"/>
      <c r="BH734" s="34"/>
      <c r="BI734" s="34"/>
      <c r="BJ734" s="34"/>
      <c r="BK734" s="34"/>
      <c r="BL734" s="34"/>
      <c r="BM734" s="34"/>
      <c r="BN734" s="34"/>
      <c r="BO734" s="34"/>
      <c r="BP734" s="34"/>
      <c r="BQ734" s="34"/>
      <c r="BR734" s="34"/>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c r="CT734" s="34"/>
      <c r="CU734" s="34"/>
      <c r="CV734" s="34"/>
      <c r="CW734" s="34"/>
      <c r="CX734" s="34"/>
      <c r="CY734" s="34"/>
      <c r="CZ734" s="34"/>
      <c r="DA734" s="34"/>
      <c r="DB734" s="34"/>
      <c r="DC734" s="34"/>
      <c r="DD734" s="34"/>
      <c r="DE734" s="34"/>
      <c r="DF734" s="34"/>
      <c r="DG734" s="34"/>
      <c r="DH734" s="34"/>
      <c r="DI734" s="34"/>
      <c r="DJ734" s="34"/>
      <c r="DK734" s="34"/>
      <c r="DL734" s="34"/>
      <c r="DM734" s="34"/>
      <c r="DN734" s="34"/>
      <c r="DO734" s="34"/>
      <c r="DP734" s="34"/>
      <c r="DQ734" s="34"/>
      <c r="DR734" s="34"/>
      <c r="DS734" s="34"/>
      <c r="DT734" s="34"/>
      <c r="DU734" s="34"/>
    </row>
    <row r="735" spans="1:125" s="32" customFormat="1" x14ac:dyDescent="0.25">
      <c r="A735" s="40"/>
      <c r="B735" s="40"/>
      <c r="C735" s="40"/>
      <c r="D735" s="40"/>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c r="BG735" s="34"/>
      <c r="BH735" s="34"/>
      <c r="BI735" s="34"/>
      <c r="BJ735" s="34"/>
      <c r="BK735" s="34"/>
      <c r="BL735" s="34"/>
      <c r="BM735" s="34"/>
      <c r="BN735" s="34"/>
      <c r="BO735" s="34"/>
      <c r="BP735" s="34"/>
      <c r="BQ735" s="34"/>
      <c r="BR735" s="34"/>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c r="CT735" s="34"/>
      <c r="CU735" s="34"/>
      <c r="CV735" s="34"/>
      <c r="CW735" s="34"/>
      <c r="CX735" s="34"/>
      <c r="CY735" s="34"/>
      <c r="CZ735" s="34"/>
      <c r="DA735" s="34"/>
      <c r="DB735" s="34"/>
      <c r="DC735" s="34"/>
      <c r="DD735" s="34"/>
      <c r="DE735" s="34"/>
      <c r="DF735" s="34"/>
      <c r="DG735" s="34"/>
      <c r="DH735" s="34"/>
      <c r="DI735" s="34"/>
      <c r="DJ735" s="34"/>
      <c r="DK735" s="34"/>
      <c r="DL735" s="34"/>
      <c r="DM735" s="34"/>
      <c r="DN735" s="34"/>
      <c r="DO735" s="34"/>
      <c r="DP735" s="34"/>
      <c r="DQ735" s="34"/>
      <c r="DR735" s="34"/>
      <c r="DS735" s="34"/>
      <c r="DT735" s="34"/>
      <c r="DU735" s="34"/>
    </row>
    <row r="736" spans="1:125" s="32" customFormat="1" x14ac:dyDescent="0.25">
      <c r="A736" s="40"/>
      <c r="B736" s="40"/>
      <c r="C736" s="40"/>
      <c r="D736" s="40"/>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row>
    <row r="737" spans="1:125" s="32" customFormat="1" x14ac:dyDescent="0.25">
      <c r="A737" s="40"/>
      <c r="B737" s="40"/>
      <c r="C737" s="40"/>
      <c r="D737" s="40"/>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c r="BG737" s="34"/>
      <c r="BH737" s="34"/>
      <c r="BI737" s="34"/>
      <c r="BJ737" s="34"/>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4"/>
      <c r="DL737" s="34"/>
      <c r="DM737" s="34"/>
      <c r="DN737" s="34"/>
      <c r="DO737" s="34"/>
      <c r="DP737" s="34"/>
      <c r="DQ737" s="34"/>
      <c r="DR737" s="34"/>
      <c r="DS737" s="34"/>
      <c r="DT737" s="34"/>
      <c r="DU737" s="34"/>
    </row>
    <row r="738" spans="1:125" s="32" customFormat="1" x14ac:dyDescent="0.25">
      <c r="A738" s="40"/>
      <c r="B738" s="40"/>
      <c r="C738" s="40"/>
      <c r="D738" s="40"/>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c r="BG738" s="34"/>
      <c r="BH738" s="34"/>
      <c r="BI738" s="34"/>
      <c r="BJ738" s="34"/>
      <c r="BK738" s="34"/>
      <c r="BL738" s="34"/>
      <c r="BM738" s="34"/>
      <c r="BN738" s="34"/>
      <c r="BO738" s="34"/>
      <c r="BP738" s="34"/>
      <c r="BQ738" s="34"/>
      <c r="BR738" s="34"/>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c r="CT738" s="34"/>
      <c r="CU738" s="34"/>
      <c r="CV738" s="34"/>
      <c r="CW738" s="34"/>
      <c r="CX738" s="34"/>
      <c r="CY738" s="34"/>
      <c r="CZ738" s="34"/>
      <c r="DA738" s="34"/>
      <c r="DB738" s="34"/>
      <c r="DC738" s="34"/>
      <c r="DD738" s="34"/>
      <c r="DE738" s="34"/>
      <c r="DF738" s="34"/>
      <c r="DG738" s="34"/>
      <c r="DH738" s="34"/>
      <c r="DI738" s="34"/>
      <c r="DJ738" s="34"/>
      <c r="DK738" s="34"/>
      <c r="DL738" s="34"/>
      <c r="DM738" s="34"/>
      <c r="DN738" s="34"/>
      <c r="DO738" s="34"/>
      <c r="DP738" s="34"/>
      <c r="DQ738" s="34"/>
      <c r="DR738" s="34"/>
      <c r="DS738" s="34"/>
      <c r="DT738" s="34"/>
      <c r="DU738" s="34"/>
    </row>
    <row r="739" spans="1:125" s="32" customFormat="1" x14ac:dyDescent="0.25">
      <c r="A739" s="40"/>
      <c r="B739" s="40"/>
      <c r="C739" s="40"/>
      <c r="D739" s="40"/>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c r="BG739" s="34"/>
      <c r="BH739" s="34"/>
      <c r="BI739" s="34"/>
      <c r="BJ739" s="34"/>
      <c r="BK739" s="34"/>
      <c r="BL739" s="34"/>
      <c r="BM739" s="34"/>
      <c r="BN739" s="34"/>
      <c r="BO739" s="34"/>
      <c r="BP739" s="34"/>
      <c r="BQ739" s="34"/>
      <c r="BR739" s="34"/>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c r="CT739" s="34"/>
      <c r="CU739" s="34"/>
      <c r="CV739" s="34"/>
      <c r="CW739" s="34"/>
      <c r="CX739" s="34"/>
      <c r="CY739" s="34"/>
      <c r="CZ739" s="34"/>
      <c r="DA739" s="34"/>
      <c r="DB739" s="34"/>
      <c r="DC739" s="34"/>
      <c r="DD739" s="34"/>
      <c r="DE739" s="34"/>
      <c r="DF739" s="34"/>
      <c r="DG739" s="34"/>
      <c r="DH739" s="34"/>
      <c r="DI739" s="34"/>
      <c r="DJ739" s="34"/>
      <c r="DK739" s="34"/>
      <c r="DL739" s="34"/>
      <c r="DM739" s="34"/>
      <c r="DN739" s="34"/>
      <c r="DO739" s="34"/>
      <c r="DP739" s="34"/>
      <c r="DQ739" s="34"/>
      <c r="DR739" s="34"/>
      <c r="DS739" s="34"/>
      <c r="DT739" s="34"/>
      <c r="DU739" s="34"/>
    </row>
    <row r="740" spans="1:125" s="32" customFormat="1" x14ac:dyDescent="0.25">
      <c r="A740" s="40"/>
      <c r="B740" s="40"/>
      <c r="C740" s="40"/>
      <c r="D740" s="40"/>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c r="CT740" s="34"/>
      <c r="CU740" s="34"/>
      <c r="CV740" s="34"/>
      <c r="CW740" s="34"/>
      <c r="CX740" s="34"/>
      <c r="CY740" s="34"/>
      <c r="CZ740" s="34"/>
      <c r="DA740" s="34"/>
      <c r="DB740" s="34"/>
      <c r="DC740" s="34"/>
      <c r="DD740" s="34"/>
      <c r="DE740" s="34"/>
      <c r="DF740" s="34"/>
      <c r="DG740" s="34"/>
      <c r="DH740" s="34"/>
      <c r="DI740" s="34"/>
      <c r="DJ740" s="34"/>
      <c r="DK740" s="34"/>
      <c r="DL740" s="34"/>
      <c r="DM740" s="34"/>
      <c r="DN740" s="34"/>
      <c r="DO740" s="34"/>
      <c r="DP740" s="34"/>
      <c r="DQ740" s="34"/>
      <c r="DR740" s="34"/>
      <c r="DS740" s="34"/>
      <c r="DT740" s="34"/>
      <c r="DU740" s="34"/>
    </row>
    <row r="741" spans="1:125" s="32" customFormat="1" x14ac:dyDescent="0.25">
      <c r="A741" s="40"/>
      <c r="B741" s="40"/>
      <c r="C741" s="40"/>
      <c r="D741" s="40"/>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c r="CT741" s="34"/>
      <c r="CU741" s="34"/>
      <c r="CV741" s="34"/>
      <c r="CW741" s="34"/>
      <c r="CX741" s="34"/>
      <c r="CY741" s="34"/>
      <c r="CZ741" s="34"/>
      <c r="DA741" s="34"/>
      <c r="DB741" s="34"/>
      <c r="DC741" s="34"/>
      <c r="DD741" s="34"/>
      <c r="DE741" s="34"/>
      <c r="DF741" s="34"/>
      <c r="DG741" s="34"/>
      <c r="DH741" s="34"/>
      <c r="DI741" s="34"/>
      <c r="DJ741" s="34"/>
      <c r="DK741" s="34"/>
      <c r="DL741" s="34"/>
      <c r="DM741" s="34"/>
      <c r="DN741" s="34"/>
      <c r="DO741" s="34"/>
      <c r="DP741" s="34"/>
      <c r="DQ741" s="34"/>
      <c r="DR741" s="34"/>
      <c r="DS741" s="34"/>
      <c r="DT741" s="34"/>
      <c r="DU741" s="34"/>
    </row>
    <row r="742" spans="1:125" s="32" customFormat="1" x14ac:dyDescent="0.25">
      <c r="A742" s="40"/>
      <c r="B742" s="40"/>
      <c r="C742" s="40"/>
      <c r="D742" s="40"/>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c r="BG742" s="34"/>
      <c r="BH742" s="34"/>
      <c r="BI742" s="34"/>
      <c r="BJ742" s="34"/>
      <c r="BK742" s="34"/>
      <c r="BL742" s="34"/>
      <c r="BM742" s="34"/>
      <c r="BN742" s="34"/>
      <c r="BO742" s="34"/>
      <c r="BP742" s="34"/>
      <c r="BQ742" s="34"/>
      <c r="BR742" s="34"/>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c r="CT742" s="34"/>
      <c r="CU742" s="34"/>
      <c r="CV742" s="34"/>
      <c r="CW742" s="34"/>
      <c r="CX742" s="34"/>
      <c r="CY742" s="34"/>
      <c r="CZ742" s="34"/>
      <c r="DA742" s="34"/>
      <c r="DB742" s="34"/>
      <c r="DC742" s="34"/>
      <c r="DD742" s="34"/>
      <c r="DE742" s="34"/>
      <c r="DF742" s="34"/>
      <c r="DG742" s="34"/>
      <c r="DH742" s="34"/>
      <c r="DI742" s="34"/>
      <c r="DJ742" s="34"/>
      <c r="DK742" s="34"/>
      <c r="DL742" s="34"/>
      <c r="DM742" s="34"/>
      <c r="DN742" s="34"/>
      <c r="DO742" s="34"/>
      <c r="DP742" s="34"/>
      <c r="DQ742" s="34"/>
      <c r="DR742" s="34"/>
      <c r="DS742" s="34"/>
      <c r="DT742" s="34"/>
      <c r="DU742" s="34"/>
    </row>
    <row r="743" spans="1:125" s="32" customFormat="1" x14ac:dyDescent="0.25">
      <c r="A743" s="40"/>
      <c r="B743" s="40"/>
      <c r="C743" s="40"/>
      <c r="D743" s="40"/>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c r="BG743" s="34"/>
      <c r="BH743" s="34"/>
      <c r="BI743" s="34"/>
      <c r="BJ743" s="34"/>
      <c r="BK743" s="34"/>
      <c r="BL743" s="34"/>
      <c r="BM743" s="34"/>
      <c r="BN743" s="34"/>
      <c r="BO743" s="34"/>
      <c r="BP743" s="34"/>
      <c r="BQ743" s="34"/>
      <c r="BR743" s="34"/>
      <c r="BS743" s="34"/>
      <c r="BT743" s="34"/>
      <c r="BU743" s="34"/>
      <c r="BV743" s="34"/>
      <c r="BW743" s="34"/>
      <c r="BX743" s="34"/>
      <c r="BY743" s="34"/>
      <c r="BZ743" s="34"/>
      <c r="CA743" s="34"/>
      <c r="CB743" s="34"/>
      <c r="CC743" s="34"/>
      <c r="CD743" s="34"/>
      <c r="CE743" s="34"/>
      <c r="CF743" s="34"/>
      <c r="CG743" s="34"/>
      <c r="CH743" s="34"/>
      <c r="CI743" s="34"/>
      <c r="CJ743" s="34"/>
      <c r="CK743" s="34"/>
      <c r="CL743" s="34"/>
      <c r="CM743" s="34"/>
      <c r="CN743" s="34"/>
      <c r="CO743" s="34"/>
      <c r="CP743" s="34"/>
      <c r="CQ743" s="34"/>
      <c r="CR743" s="34"/>
      <c r="CS743" s="34"/>
      <c r="CT743" s="34"/>
      <c r="CU743" s="34"/>
      <c r="CV743" s="34"/>
      <c r="CW743" s="34"/>
      <c r="CX743" s="34"/>
      <c r="CY743" s="34"/>
      <c r="CZ743" s="34"/>
      <c r="DA743" s="34"/>
      <c r="DB743" s="34"/>
      <c r="DC743" s="34"/>
      <c r="DD743" s="34"/>
      <c r="DE743" s="34"/>
      <c r="DF743" s="34"/>
      <c r="DG743" s="34"/>
      <c r="DH743" s="34"/>
      <c r="DI743" s="34"/>
      <c r="DJ743" s="34"/>
      <c r="DK743" s="34"/>
      <c r="DL743" s="34"/>
      <c r="DM743" s="34"/>
      <c r="DN743" s="34"/>
      <c r="DO743" s="34"/>
      <c r="DP743" s="34"/>
      <c r="DQ743" s="34"/>
      <c r="DR743" s="34"/>
      <c r="DS743" s="34"/>
      <c r="DT743" s="34"/>
      <c r="DU743" s="34"/>
    </row>
    <row r="744" spans="1:125" s="32" customFormat="1" x14ac:dyDescent="0.25">
      <c r="A744" s="40"/>
      <c r="B744" s="40"/>
      <c r="C744" s="40"/>
      <c r="D744" s="40"/>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c r="BG744" s="34"/>
      <c r="BH744" s="34"/>
      <c r="BI744" s="34"/>
      <c r="BJ744" s="34"/>
      <c r="BK744" s="34"/>
      <c r="BL744" s="34"/>
      <c r="BM744" s="34"/>
      <c r="BN744" s="34"/>
      <c r="BO744" s="34"/>
      <c r="BP744" s="34"/>
      <c r="BQ744" s="34"/>
      <c r="BR744" s="34"/>
      <c r="BS744" s="34"/>
      <c r="BT744" s="34"/>
      <c r="BU744" s="34"/>
      <c r="BV744" s="34"/>
      <c r="BW744" s="34"/>
      <c r="BX744" s="34"/>
      <c r="BY744" s="34"/>
      <c r="BZ744" s="34"/>
      <c r="CA744" s="34"/>
      <c r="CB744" s="34"/>
      <c r="CC744" s="34"/>
      <c r="CD744" s="34"/>
      <c r="CE744" s="34"/>
      <c r="CF744" s="34"/>
      <c r="CG744" s="34"/>
      <c r="CH744" s="34"/>
      <c r="CI744" s="34"/>
      <c r="CJ744" s="34"/>
      <c r="CK744" s="34"/>
      <c r="CL744" s="34"/>
      <c r="CM744" s="34"/>
      <c r="CN744" s="34"/>
      <c r="CO744" s="34"/>
      <c r="CP744" s="34"/>
      <c r="CQ744" s="34"/>
      <c r="CR744" s="34"/>
      <c r="CS744" s="34"/>
      <c r="CT744" s="34"/>
      <c r="CU744" s="34"/>
      <c r="CV744" s="34"/>
      <c r="CW744" s="34"/>
      <c r="CX744" s="34"/>
      <c r="CY744" s="34"/>
      <c r="CZ744" s="34"/>
      <c r="DA744" s="34"/>
      <c r="DB744" s="34"/>
      <c r="DC744" s="34"/>
      <c r="DD744" s="34"/>
      <c r="DE744" s="34"/>
      <c r="DF744" s="34"/>
      <c r="DG744" s="34"/>
      <c r="DH744" s="34"/>
      <c r="DI744" s="34"/>
      <c r="DJ744" s="34"/>
      <c r="DK744" s="34"/>
      <c r="DL744" s="34"/>
      <c r="DM744" s="34"/>
      <c r="DN744" s="34"/>
      <c r="DO744" s="34"/>
      <c r="DP744" s="34"/>
      <c r="DQ744" s="34"/>
      <c r="DR744" s="34"/>
      <c r="DS744" s="34"/>
      <c r="DT744" s="34"/>
      <c r="DU744" s="34"/>
    </row>
    <row r="745" spans="1:125" s="32" customFormat="1" x14ac:dyDescent="0.25">
      <c r="A745" s="40"/>
      <c r="B745" s="40"/>
      <c r="C745" s="40"/>
      <c r="D745" s="40"/>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c r="BG745" s="34"/>
      <c r="BH745" s="34"/>
      <c r="BI745" s="34"/>
      <c r="BJ745" s="34"/>
      <c r="BK745" s="34"/>
      <c r="BL745" s="34"/>
      <c r="BM745" s="34"/>
      <c r="BN745" s="34"/>
      <c r="BO745" s="34"/>
      <c r="BP745" s="34"/>
      <c r="BQ745" s="34"/>
      <c r="BR745" s="34"/>
      <c r="BS745" s="34"/>
      <c r="BT745" s="34"/>
      <c r="BU745" s="34"/>
      <c r="BV745" s="34"/>
      <c r="BW745" s="34"/>
      <c r="BX745" s="34"/>
      <c r="BY745" s="34"/>
      <c r="BZ745" s="34"/>
      <c r="CA745" s="34"/>
      <c r="CB745" s="34"/>
      <c r="CC745" s="34"/>
      <c r="CD745" s="34"/>
      <c r="CE745" s="34"/>
      <c r="CF745" s="34"/>
      <c r="CG745" s="34"/>
      <c r="CH745" s="34"/>
      <c r="CI745" s="34"/>
      <c r="CJ745" s="34"/>
      <c r="CK745" s="34"/>
      <c r="CL745" s="34"/>
      <c r="CM745" s="34"/>
      <c r="CN745" s="34"/>
      <c r="CO745" s="34"/>
      <c r="CP745" s="34"/>
      <c r="CQ745" s="34"/>
      <c r="CR745" s="34"/>
      <c r="CS745" s="34"/>
      <c r="CT745" s="34"/>
      <c r="CU745" s="34"/>
      <c r="CV745" s="34"/>
      <c r="CW745" s="34"/>
      <c r="CX745" s="34"/>
      <c r="CY745" s="34"/>
      <c r="CZ745" s="34"/>
      <c r="DA745" s="34"/>
      <c r="DB745" s="34"/>
      <c r="DC745" s="34"/>
      <c r="DD745" s="34"/>
      <c r="DE745" s="34"/>
      <c r="DF745" s="34"/>
      <c r="DG745" s="34"/>
      <c r="DH745" s="34"/>
      <c r="DI745" s="34"/>
      <c r="DJ745" s="34"/>
      <c r="DK745" s="34"/>
      <c r="DL745" s="34"/>
      <c r="DM745" s="34"/>
      <c r="DN745" s="34"/>
      <c r="DO745" s="34"/>
      <c r="DP745" s="34"/>
      <c r="DQ745" s="34"/>
      <c r="DR745" s="34"/>
      <c r="DS745" s="34"/>
      <c r="DT745" s="34"/>
      <c r="DU745" s="34"/>
    </row>
    <row r="746" spans="1:125" s="32" customFormat="1" x14ac:dyDescent="0.25">
      <c r="A746" s="40"/>
      <c r="B746" s="40"/>
      <c r="C746" s="40"/>
      <c r="D746" s="40"/>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row>
    <row r="747" spans="1:125" s="32" customFormat="1" x14ac:dyDescent="0.25">
      <c r="A747" s="40"/>
      <c r="B747" s="40"/>
      <c r="C747" s="40"/>
      <c r="D747" s="40"/>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c r="BG747" s="34"/>
      <c r="BH747" s="34"/>
      <c r="BI747" s="34"/>
      <c r="BJ747" s="34"/>
      <c r="BK747" s="34"/>
      <c r="BL747" s="34"/>
      <c r="BM747" s="34"/>
      <c r="BN747" s="34"/>
      <c r="BO747" s="34"/>
      <c r="BP747" s="34"/>
      <c r="BQ747" s="34"/>
      <c r="BR747" s="34"/>
      <c r="BS747" s="34"/>
      <c r="BT747" s="34"/>
      <c r="BU747" s="34"/>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c r="CT747" s="34"/>
      <c r="CU747" s="34"/>
      <c r="CV747" s="34"/>
      <c r="CW747" s="34"/>
      <c r="CX747" s="34"/>
      <c r="CY747" s="34"/>
      <c r="CZ747" s="34"/>
      <c r="DA747" s="34"/>
      <c r="DB747" s="34"/>
      <c r="DC747" s="34"/>
      <c r="DD747" s="34"/>
      <c r="DE747" s="34"/>
      <c r="DF747" s="34"/>
      <c r="DG747" s="34"/>
      <c r="DH747" s="34"/>
      <c r="DI747" s="34"/>
      <c r="DJ747" s="34"/>
      <c r="DK747" s="34"/>
      <c r="DL747" s="34"/>
      <c r="DM747" s="34"/>
      <c r="DN747" s="34"/>
      <c r="DO747" s="34"/>
      <c r="DP747" s="34"/>
      <c r="DQ747" s="34"/>
      <c r="DR747" s="34"/>
      <c r="DS747" s="34"/>
      <c r="DT747" s="34"/>
      <c r="DU747" s="34"/>
    </row>
    <row r="748" spans="1:125" s="32" customFormat="1" x14ac:dyDescent="0.25">
      <c r="A748" s="40"/>
      <c r="B748" s="40"/>
      <c r="C748" s="40"/>
      <c r="D748" s="40"/>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c r="BG748" s="34"/>
      <c r="BH748" s="34"/>
      <c r="BI748" s="34"/>
      <c r="BJ748" s="34"/>
      <c r="BK748" s="34"/>
      <c r="BL748" s="34"/>
      <c r="BM748" s="34"/>
      <c r="BN748" s="34"/>
      <c r="BO748" s="34"/>
      <c r="BP748" s="34"/>
      <c r="BQ748" s="34"/>
      <c r="BR748" s="34"/>
      <c r="BS748" s="34"/>
      <c r="BT748" s="34"/>
      <c r="BU748" s="34"/>
      <c r="BV748" s="34"/>
      <c r="BW748" s="34"/>
      <c r="BX748" s="34"/>
      <c r="BY748" s="34"/>
      <c r="BZ748" s="34"/>
      <c r="CA748" s="34"/>
      <c r="CB748" s="34"/>
      <c r="CC748" s="34"/>
      <c r="CD748" s="34"/>
      <c r="CE748" s="34"/>
      <c r="CF748" s="34"/>
      <c r="CG748" s="34"/>
      <c r="CH748" s="34"/>
      <c r="CI748" s="34"/>
      <c r="CJ748" s="34"/>
      <c r="CK748" s="34"/>
      <c r="CL748" s="34"/>
      <c r="CM748" s="34"/>
      <c r="CN748" s="34"/>
      <c r="CO748" s="34"/>
      <c r="CP748" s="34"/>
      <c r="CQ748" s="34"/>
      <c r="CR748" s="34"/>
      <c r="CS748" s="34"/>
      <c r="CT748" s="34"/>
      <c r="CU748" s="34"/>
      <c r="CV748" s="34"/>
      <c r="CW748" s="34"/>
      <c r="CX748" s="34"/>
      <c r="CY748" s="34"/>
      <c r="CZ748" s="34"/>
      <c r="DA748" s="34"/>
      <c r="DB748" s="34"/>
      <c r="DC748" s="34"/>
      <c r="DD748" s="34"/>
      <c r="DE748" s="34"/>
      <c r="DF748" s="34"/>
      <c r="DG748" s="34"/>
      <c r="DH748" s="34"/>
      <c r="DI748" s="34"/>
      <c r="DJ748" s="34"/>
      <c r="DK748" s="34"/>
      <c r="DL748" s="34"/>
      <c r="DM748" s="34"/>
      <c r="DN748" s="34"/>
      <c r="DO748" s="34"/>
      <c r="DP748" s="34"/>
      <c r="DQ748" s="34"/>
      <c r="DR748" s="34"/>
      <c r="DS748" s="34"/>
      <c r="DT748" s="34"/>
      <c r="DU748" s="34"/>
    </row>
    <row r="749" spans="1:125" s="32" customFormat="1" x14ac:dyDescent="0.25">
      <c r="A749" s="40"/>
      <c r="B749" s="40"/>
      <c r="C749" s="40"/>
      <c r="D749" s="40"/>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c r="BG749" s="34"/>
      <c r="BH749" s="34"/>
      <c r="BI749" s="34"/>
      <c r="BJ749" s="34"/>
      <c r="BK749" s="34"/>
      <c r="BL749" s="34"/>
      <c r="BM749" s="34"/>
      <c r="BN749" s="34"/>
      <c r="BO749" s="34"/>
      <c r="BP749" s="34"/>
      <c r="BQ749" s="34"/>
      <c r="BR749" s="34"/>
      <c r="BS749" s="34"/>
      <c r="BT749" s="34"/>
      <c r="BU749" s="34"/>
      <c r="BV749" s="34"/>
      <c r="BW749" s="34"/>
      <c r="BX749" s="34"/>
      <c r="BY749" s="34"/>
      <c r="BZ749" s="34"/>
      <c r="CA749" s="34"/>
      <c r="CB749" s="34"/>
      <c r="CC749" s="34"/>
      <c r="CD749" s="34"/>
      <c r="CE749" s="34"/>
      <c r="CF749" s="34"/>
      <c r="CG749" s="34"/>
      <c r="CH749" s="34"/>
      <c r="CI749" s="34"/>
      <c r="CJ749" s="34"/>
      <c r="CK749" s="34"/>
      <c r="CL749" s="34"/>
      <c r="CM749" s="34"/>
      <c r="CN749" s="34"/>
      <c r="CO749" s="34"/>
      <c r="CP749" s="34"/>
      <c r="CQ749" s="34"/>
      <c r="CR749" s="34"/>
      <c r="CS749" s="34"/>
      <c r="CT749" s="34"/>
      <c r="CU749" s="34"/>
      <c r="CV749" s="34"/>
      <c r="CW749" s="34"/>
      <c r="CX749" s="34"/>
      <c r="CY749" s="34"/>
      <c r="CZ749" s="34"/>
      <c r="DA749" s="34"/>
      <c r="DB749" s="34"/>
      <c r="DC749" s="34"/>
      <c r="DD749" s="34"/>
      <c r="DE749" s="34"/>
      <c r="DF749" s="34"/>
      <c r="DG749" s="34"/>
      <c r="DH749" s="34"/>
      <c r="DI749" s="34"/>
      <c r="DJ749" s="34"/>
      <c r="DK749" s="34"/>
      <c r="DL749" s="34"/>
      <c r="DM749" s="34"/>
      <c r="DN749" s="34"/>
      <c r="DO749" s="34"/>
      <c r="DP749" s="34"/>
      <c r="DQ749" s="34"/>
      <c r="DR749" s="34"/>
      <c r="DS749" s="34"/>
      <c r="DT749" s="34"/>
      <c r="DU749" s="34"/>
    </row>
    <row r="750" spans="1:125" s="32" customFormat="1" x14ac:dyDescent="0.25">
      <c r="A750" s="40"/>
      <c r="B750" s="40"/>
      <c r="C750" s="40"/>
      <c r="D750" s="40"/>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c r="BG750" s="34"/>
      <c r="BH750" s="34"/>
      <c r="BI750" s="34"/>
      <c r="BJ750" s="34"/>
      <c r="BK750" s="34"/>
      <c r="BL750" s="34"/>
      <c r="BM750" s="34"/>
      <c r="BN750" s="34"/>
      <c r="BO750" s="34"/>
      <c r="BP750" s="34"/>
      <c r="BQ750" s="34"/>
      <c r="BR750" s="34"/>
      <c r="BS750" s="34"/>
      <c r="BT750" s="34"/>
      <c r="BU750" s="34"/>
      <c r="BV750" s="34"/>
      <c r="BW750" s="34"/>
      <c r="BX750" s="34"/>
      <c r="BY750" s="34"/>
      <c r="BZ750" s="34"/>
      <c r="CA750" s="34"/>
      <c r="CB750" s="34"/>
      <c r="CC750" s="34"/>
      <c r="CD750" s="34"/>
      <c r="CE750" s="34"/>
      <c r="CF750" s="34"/>
      <c r="CG750" s="34"/>
      <c r="CH750" s="34"/>
      <c r="CI750" s="34"/>
      <c r="CJ750" s="34"/>
      <c r="CK750" s="34"/>
      <c r="CL750" s="34"/>
      <c r="CM750" s="34"/>
      <c r="CN750" s="34"/>
      <c r="CO750" s="34"/>
      <c r="CP750" s="34"/>
      <c r="CQ750" s="34"/>
      <c r="CR750" s="34"/>
      <c r="CS750" s="34"/>
      <c r="CT750" s="34"/>
      <c r="CU750" s="34"/>
      <c r="CV750" s="34"/>
      <c r="CW750" s="34"/>
      <c r="CX750" s="34"/>
      <c r="CY750" s="34"/>
      <c r="CZ750" s="34"/>
      <c r="DA750" s="34"/>
      <c r="DB750" s="34"/>
      <c r="DC750" s="34"/>
      <c r="DD750" s="34"/>
      <c r="DE750" s="34"/>
      <c r="DF750" s="34"/>
      <c r="DG750" s="34"/>
      <c r="DH750" s="34"/>
      <c r="DI750" s="34"/>
      <c r="DJ750" s="34"/>
      <c r="DK750" s="34"/>
      <c r="DL750" s="34"/>
      <c r="DM750" s="34"/>
      <c r="DN750" s="34"/>
      <c r="DO750" s="34"/>
      <c r="DP750" s="34"/>
      <c r="DQ750" s="34"/>
      <c r="DR750" s="34"/>
      <c r="DS750" s="34"/>
      <c r="DT750" s="34"/>
      <c r="DU750" s="34"/>
    </row>
    <row r="751" spans="1:125" s="32" customFormat="1" x14ac:dyDescent="0.25">
      <c r="A751" s="40"/>
      <c r="B751" s="40"/>
      <c r="C751" s="40"/>
      <c r="D751" s="40"/>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c r="BG751" s="34"/>
      <c r="BH751" s="34"/>
      <c r="BI751" s="34"/>
      <c r="BJ751" s="34"/>
      <c r="BK751" s="34"/>
      <c r="BL751" s="34"/>
      <c r="BM751" s="34"/>
      <c r="BN751" s="34"/>
      <c r="BO751" s="34"/>
      <c r="BP751" s="34"/>
      <c r="BQ751" s="34"/>
      <c r="BR751" s="34"/>
      <c r="BS751" s="34"/>
      <c r="BT751" s="34"/>
      <c r="BU751" s="34"/>
      <c r="BV751" s="34"/>
      <c r="BW751" s="34"/>
      <c r="BX751" s="34"/>
      <c r="BY751" s="34"/>
      <c r="BZ751" s="34"/>
      <c r="CA751" s="34"/>
      <c r="CB751" s="34"/>
      <c r="CC751" s="34"/>
      <c r="CD751" s="34"/>
      <c r="CE751" s="34"/>
      <c r="CF751" s="34"/>
      <c r="CG751" s="34"/>
      <c r="CH751" s="34"/>
      <c r="CI751" s="34"/>
      <c r="CJ751" s="34"/>
      <c r="CK751" s="34"/>
      <c r="CL751" s="34"/>
      <c r="CM751" s="34"/>
      <c r="CN751" s="34"/>
      <c r="CO751" s="34"/>
      <c r="CP751" s="34"/>
      <c r="CQ751" s="34"/>
      <c r="CR751" s="34"/>
      <c r="CS751" s="34"/>
      <c r="CT751" s="34"/>
      <c r="CU751" s="34"/>
      <c r="CV751" s="34"/>
      <c r="CW751" s="34"/>
      <c r="CX751" s="34"/>
      <c r="CY751" s="34"/>
      <c r="CZ751" s="34"/>
      <c r="DA751" s="34"/>
      <c r="DB751" s="34"/>
      <c r="DC751" s="34"/>
      <c r="DD751" s="34"/>
      <c r="DE751" s="34"/>
      <c r="DF751" s="34"/>
      <c r="DG751" s="34"/>
      <c r="DH751" s="34"/>
      <c r="DI751" s="34"/>
      <c r="DJ751" s="34"/>
      <c r="DK751" s="34"/>
      <c r="DL751" s="34"/>
      <c r="DM751" s="34"/>
      <c r="DN751" s="34"/>
      <c r="DO751" s="34"/>
      <c r="DP751" s="34"/>
      <c r="DQ751" s="34"/>
      <c r="DR751" s="34"/>
      <c r="DS751" s="34"/>
      <c r="DT751" s="34"/>
      <c r="DU751" s="34"/>
    </row>
    <row r="752" spans="1:125" s="32" customFormat="1" x14ac:dyDescent="0.25">
      <c r="A752" s="40"/>
      <c r="B752" s="40"/>
      <c r="C752" s="40"/>
      <c r="D752" s="40"/>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c r="BG752" s="34"/>
      <c r="BH752" s="34"/>
      <c r="BI752" s="34"/>
      <c r="BJ752" s="34"/>
      <c r="BK752" s="34"/>
      <c r="BL752" s="34"/>
      <c r="BM752" s="34"/>
      <c r="BN752" s="34"/>
      <c r="BO752" s="34"/>
      <c r="BP752" s="34"/>
      <c r="BQ752" s="34"/>
      <c r="BR752" s="34"/>
      <c r="BS752" s="34"/>
      <c r="BT752" s="34"/>
      <c r="BU752" s="34"/>
      <c r="BV752" s="34"/>
      <c r="BW752" s="34"/>
      <c r="BX752" s="34"/>
      <c r="BY752" s="34"/>
      <c r="BZ752" s="34"/>
      <c r="CA752" s="34"/>
      <c r="CB752" s="34"/>
      <c r="CC752" s="34"/>
      <c r="CD752" s="34"/>
      <c r="CE752" s="34"/>
      <c r="CF752" s="34"/>
      <c r="CG752" s="34"/>
      <c r="CH752" s="34"/>
      <c r="CI752" s="34"/>
      <c r="CJ752" s="34"/>
      <c r="CK752" s="34"/>
      <c r="CL752" s="34"/>
      <c r="CM752" s="34"/>
      <c r="CN752" s="34"/>
      <c r="CO752" s="34"/>
      <c r="CP752" s="34"/>
      <c r="CQ752" s="34"/>
      <c r="CR752" s="34"/>
      <c r="CS752" s="34"/>
      <c r="CT752" s="34"/>
      <c r="CU752" s="34"/>
      <c r="CV752" s="34"/>
      <c r="CW752" s="34"/>
      <c r="CX752" s="34"/>
      <c r="CY752" s="34"/>
      <c r="CZ752" s="34"/>
      <c r="DA752" s="34"/>
      <c r="DB752" s="34"/>
      <c r="DC752" s="34"/>
      <c r="DD752" s="34"/>
      <c r="DE752" s="34"/>
      <c r="DF752" s="34"/>
      <c r="DG752" s="34"/>
      <c r="DH752" s="34"/>
      <c r="DI752" s="34"/>
      <c r="DJ752" s="34"/>
      <c r="DK752" s="34"/>
      <c r="DL752" s="34"/>
      <c r="DM752" s="34"/>
      <c r="DN752" s="34"/>
      <c r="DO752" s="34"/>
      <c r="DP752" s="34"/>
      <c r="DQ752" s="34"/>
      <c r="DR752" s="34"/>
      <c r="DS752" s="34"/>
      <c r="DT752" s="34"/>
      <c r="DU752" s="34"/>
    </row>
    <row r="753" spans="1:125" s="32" customFormat="1" x14ac:dyDescent="0.25">
      <c r="A753" s="40"/>
      <c r="B753" s="40"/>
      <c r="C753" s="40"/>
      <c r="D753" s="40"/>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c r="BG753" s="34"/>
      <c r="BH753" s="34"/>
      <c r="BI753" s="34"/>
      <c r="BJ753" s="34"/>
      <c r="BK753" s="34"/>
      <c r="BL753" s="34"/>
      <c r="BM753" s="34"/>
      <c r="BN753" s="34"/>
      <c r="BO753" s="34"/>
      <c r="BP753" s="34"/>
      <c r="BQ753" s="34"/>
      <c r="BR753" s="34"/>
      <c r="BS753" s="34"/>
      <c r="BT753" s="34"/>
      <c r="BU753" s="34"/>
      <c r="BV753" s="34"/>
      <c r="BW753" s="34"/>
      <c r="BX753" s="34"/>
      <c r="BY753" s="34"/>
      <c r="BZ753" s="34"/>
      <c r="CA753" s="34"/>
      <c r="CB753" s="34"/>
      <c r="CC753" s="34"/>
      <c r="CD753" s="34"/>
      <c r="CE753" s="34"/>
      <c r="CF753" s="34"/>
      <c r="CG753" s="34"/>
      <c r="CH753" s="34"/>
      <c r="CI753" s="34"/>
      <c r="CJ753" s="34"/>
      <c r="CK753" s="34"/>
      <c r="CL753" s="34"/>
      <c r="CM753" s="34"/>
      <c r="CN753" s="34"/>
      <c r="CO753" s="34"/>
      <c r="CP753" s="34"/>
      <c r="CQ753" s="34"/>
      <c r="CR753" s="34"/>
      <c r="CS753" s="34"/>
      <c r="CT753" s="34"/>
      <c r="CU753" s="34"/>
      <c r="CV753" s="34"/>
      <c r="CW753" s="34"/>
      <c r="CX753" s="34"/>
      <c r="CY753" s="34"/>
      <c r="CZ753" s="34"/>
      <c r="DA753" s="34"/>
      <c r="DB753" s="34"/>
      <c r="DC753" s="34"/>
      <c r="DD753" s="34"/>
      <c r="DE753" s="34"/>
      <c r="DF753" s="34"/>
      <c r="DG753" s="34"/>
      <c r="DH753" s="34"/>
      <c r="DI753" s="34"/>
      <c r="DJ753" s="34"/>
      <c r="DK753" s="34"/>
      <c r="DL753" s="34"/>
      <c r="DM753" s="34"/>
      <c r="DN753" s="34"/>
      <c r="DO753" s="34"/>
      <c r="DP753" s="34"/>
      <c r="DQ753" s="34"/>
      <c r="DR753" s="34"/>
      <c r="DS753" s="34"/>
      <c r="DT753" s="34"/>
      <c r="DU753" s="34"/>
    </row>
    <row r="754" spans="1:125" s="32" customFormat="1" x14ac:dyDescent="0.25">
      <c r="A754" s="40"/>
      <c r="B754" s="40"/>
      <c r="C754" s="40"/>
      <c r="D754" s="40"/>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c r="BG754" s="34"/>
      <c r="BH754" s="34"/>
      <c r="BI754" s="34"/>
      <c r="BJ754" s="34"/>
      <c r="BK754" s="34"/>
      <c r="BL754" s="34"/>
      <c r="BM754" s="34"/>
      <c r="BN754" s="34"/>
      <c r="BO754" s="34"/>
      <c r="BP754" s="34"/>
      <c r="BQ754" s="34"/>
      <c r="BR754" s="34"/>
      <c r="BS754" s="34"/>
      <c r="BT754" s="34"/>
      <c r="BU754" s="34"/>
      <c r="BV754" s="34"/>
      <c r="BW754" s="34"/>
      <c r="BX754" s="34"/>
      <c r="BY754" s="34"/>
      <c r="BZ754" s="34"/>
      <c r="CA754" s="34"/>
      <c r="CB754" s="34"/>
      <c r="CC754" s="34"/>
      <c r="CD754" s="34"/>
      <c r="CE754" s="34"/>
      <c r="CF754" s="34"/>
      <c r="CG754" s="34"/>
      <c r="CH754" s="34"/>
      <c r="CI754" s="34"/>
      <c r="CJ754" s="34"/>
      <c r="CK754" s="34"/>
      <c r="CL754" s="34"/>
      <c r="CM754" s="34"/>
      <c r="CN754" s="34"/>
      <c r="CO754" s="34"/>
      <c r="CP754" s="34"/>
      <c r="CQ754" s="34"/>
      <c r="CR754" s="34"/>
      <c r="CS754" s="34"/>
      <c r="CT754" s="34"/>
      <c r="CU754" s="34"/>
      <c r="CV754" s="34"/>
      <c r="CW754" s="34"/>
      <c r="CX754" s="34"/>
      <c r="CY754" s="34"/>
      <c r="CZ754" s="34"/>
      <c r="DA754" s="34"/>
      <c r="DB754" s="34"/>
      <c r="DC754" s="34"/>
      <c r="DD754" s="34"/>
      <c r="DE754" s="34"/>
      <c r="DF754" s="34"/>
      <c r="DG754" s="34"/>
      <c r="DH754" s="34"/>
      <c r="DI754" s="34"/>
      <c r="DJ754" s="34"/>
      <c r="DK754" s="34"/>
      <c r="DL754" s="34"/>
      <c r="DM754" s="34"/>
      <c r="DN754" s="34"/>
      <c r="DO754" s="34"/>
      <c r="DP754" s="34"/>
      <c r="DQ754" s="34"/>
      <c r="DR754" s="34"/>
      <c r="DS754" s="34"/>
      <c r="DT754" s="34"/>
      <c r="DU754" s="34"/>
    </row>
    <row r="755" spans="1:125" s="32" customFormat="1" x14ac:dyDescent="0.25">
      <c r="A755" s="40"/>
      <c r="B755" s="40"/>
      <c r="C755" s="40"/>
      <c r="D755" s="40"/>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c r="BG755" s="34"/>
      <c r="BH755" s="34"/>
      <c r="BI755" s="34"/>
      <c r="BJ755" s="34"/>
      <c r="BK755" s="34"/>
      <c r="BL755" s="34"/>
      <c r="BM755" s="34"/>
      <c r="BN755" s="34"/>
      <c r="BO755" s="34"/>
      <c r="BP755" s="34"/>
      <c r="BQ755" s="34"/>
      <c r="BR755" s="34"/>
      <c r="BS755" s="34"/>
      <c r="BT755" s="34"/>
      <c r="BU755" s="34"/>
      <c r="BV755" s="34"/>
      <c r="BW755" s="34"/>
      <c r="BX755" s="34"/>
      <c r="BY755" s="34"/>
      <c r="BZ755" s="34"/>
      <c r="CA755" s="34"/>
      <c r="CB755" s="34"/>
      <c r="CC755" s="34"/>
      <c r="CD755" s="34"/>
      <c r="CE755" s="34"/>
      <c r="CF755" s="34"/>
      <c r="CG755" s="34"/>
      <c r="CH755" s="34"/>
      <c r="CI755" s="34"/>
      <c r="CJ755" s="34"/>
      <c r="CK755" s="34"/>
      <c r="CL755" s="34"/>
      <c r="CM755" s="34"/>
      <c r="CN755" s="34"/>
      <c r="CO755" s="34"/>
      <c r="CP755" s="34"/>
      <c r="CQ755" s="34"/>
      <c r="CR755" s="34"/>
      <c r="CS755" s="34"/>
      <c r="CT755" s="34"/>
      <c r="CU755" s="34"/>
      <c r="CV755" s="34"/>
      <c r="CW755" s="34"/>
      <c r="CX755" s="34"/>
      <c r="CY755" s="34"/>
      <c r="CZ755" s="34"/>
      <c r="DA755" s="34"/>
      <c r="DB755" s="34"/>
      <c r="DC755" s="34"/>
      <c r="DD755" s="34"/>
      <c r="DE755" s="34"/>
      <c r="DF755" s="34"/>
      <c r="DG755" s="34"/>
      <c r="DH755" s="34"/>
      <c r="DI755" s="34"/>
      <c r="DJ755" s="34"/>
      <c r="DK755" s="34"/>
      <c r="DL755" s="34"/>
      <c r="DM755" s="34"/>
      <c r="DN755" s="34"/>
      <c r="DO755" s="34"/>
      <c r="DP755" s="34"/>
      <c r="DQ755" s="34"/>
      <c r="DR755" s="34"/>
      <c r="DS755" s="34"/>
      <c r="DT755" s="34"/>
      <c r="DU755" s="34"/>
    </row>
    <row r="756" spans="1:125" s="32" customFormat="1" x14ac:dyDescent="0.25">
      <c r="A756" s="40"/>
      <c r="B756" s="40"/>
      <c r="C756" s="40"/>
      <c r="D756" s="40"/>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row>
    <row r="757" spans="1:125" s="32" customFormat="1" x14ac:dyDescent="0.25">
      <c r="A757" s="40"/>
      <c r="B757" s="40"/>
      <c r="C757" s="40"/>
      <c r="D757" s="40"/>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c r="BG757" s="34"/>
      <c r="BH757" s="34"/>
      <c r="BI757" s="34"/>
      <c r="BJ757" s="34"/>
      <c r="BK757" s="34"/>
      <c r="BL757" s="34"/>
      <c r="BM757" s="34"/>
      <c r="BN757" s="34"/>
      <c r="BO757" s="34"/>
      <c r="BP757" s="34"/>
      <c r="BQ757" s="34"/>
      <c r="BR757" s="34"/>
      <c r="BS757" s="34"/>
      <c r="BT757" s="34"/>
      <c r="BU757" s="34"/>
      <c r="BV757" s="34"/>
      <c r="BW757" s="34"/>
      <c r="BX757" s="34"/>
      <c r="BY757" s="34"/>
      <c r="BZ757" s="34"/>
      <c r="CA757" s="34"/>
      <c r="CB757" s="34"/>
      <c r="CC757" s="34"/>
      <c r="CD757" s="34"/>
      <c r="CE757" s="34"/>
      <c r="CF757" s="34"/>
      <c r="CG757" s="34"/>
      <c r="CH757" s="34"/>
      <c r="CI757" s="34"/>
      <c r="CJ757" s="34"/>
      <c r="CK757" s="34"/>
      <c r="CL757" s="34"/>
      <c r="CM757" s="34"/>
      <c r="CN757" s="34"/>
      <c r="CO757" s="34"/>
      <c r="CP757" s="34"/>
      <c r="CQ757" s="34"/>
      <c r="CR757" s="34"/>
      <c r="CS757" s="34"/>
      <c r="CT757" s="34"/>
      <c r="CU757" s="34"/>
      <c r="CV757" s="34"/>
      <c r="CW757" s="34"/>
      <c r="CX757" s="34"/>
      <c r="CY757" s="34"/>
      <c r="CZ757" s="34"/>
      <c r="DA757" s="34"/>
      <c r="DB757" s="34"/>
      <c r="DC757" s="34"/>
      <c r="DD757" s="34"/>
      <c r="DE757" s="34"/>
      <c r="DF757" s="34"/>
      <c r="DG757" s="34"/>
      <c r="DH757" s="34"/>
      <c r="DI757" s="34"/>
      <c r="DJ757" s="34"/>
      <c r="DK757" s="34"/>
      <c r="DL757" s="34"/>
      <c r="DM757" s="34"/>
      <c r="DN757" s="34"/>
      <c r="DO757" s="34"/>
      <c r="DP757" s="34"/>
      <c r="DQ757" s="34"/>
      <c r="DR757" s="34"/>
      <c r="DS757" s="34"/>
      <c r="DT757" s="34"/>
      <c r="DU757" s="34"/>
    </row>
    <row r="758" spans="1:125" s="32" customFormat="1" x14ac:dyDescent="0.25">
      <c r="A758" s="40"/>
      <c r="B758" s="40"/>
      <c r="C758" s="40"/>
      <c r="D758" s="40"/>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c r="BG758" s="34"/>
      <c r="BH758" s="34"/>
      <c r="BI758" s="34"/>
      <c r="BJ758" s="34"/>
      <c r="BK758" s="34"/>
      <c r="BL758" s="34"/>
      <c r="BM758" s="34"/>
      <c r="BN758" s="34"/>
      <c r="BO758" s="34"/>
      <c r="BP758" s="34"/>
      <c r="BQ758" s="34"/>
      <c r="BR758" s="34"/>
      <c r="BS758" s="34"/>
      <c r="BT758" s="34"/>
      <c r="BU758" s="34"/>
      <c r="BV758" s="34"/>
      <c r="BW758" s="34"/>
      <c r="BX758" s="34"/>
      <c r="BY758" s="34"/>
      <c r="BZ758" s="34"/>
      <c r="CA758" s="34"/>
      <c r="CB758" s="34"/>
      <c r="CC758" s="34"/>
      <c r="CD758" s="34"/>
      <c r="CE758" s="34"/>
      <c r="CF758" s="34"/>
      <c r="CG758" s="34"/>
      <c r="CH758" s="34"/>
      <c r="CI758" s="34"/>
      <c r="CJ758" s="34"/>
      <c r="CK758" s="34"/>
      <c r="CL758" s="34"/>
      <c r="CM758" s="34"/>
      <c r="CN758" s="34"/>
      <c r="CO758" s="34"/>
      <c r="CP758" s="34"/>
      <c r="CQ758" s="34"/>
      <c r="CR758" s="34"/>
      <c r="CS758" s="34"/>
      <c r="CT758" s="34"/>
      <c r="CU758" s="34"/>
      <c r="CV758" s="34"/>
      <c r="CW758" s="34"/>
      <c r="CX758" s="34"/>
      <c r="CY758" s="34"/>
      <c r="CZ758" s="34"/>
      <c r="DA758" s="34"/>
      <c r="DB758" s="34"/>
      <c r="DC758" s="34"/>
      <c r="DD758" s="34"/>
      <c r="DE758" s="34"/>
      <c r="DF758" s="34"/>
      <c r="DG758" s="34"/>
      <c r="DH758" s="34"/>
      <c r="DI758" s="34"/>
      <c r="DJ758" s="34"/>
      <c r="DK758" s="34"/>
      <c r="DL758" s="34"/>
      <c r="DM758" s="34"/>
      <c r="DN758" s="34"/>
      <c r="DO758" s="34"/>
      <c r="DP758" s="34"/>
      <c r="DQ758" s="34"/>
      <c r="DR758" s="34"/>
      <c r="DS758" s="34"/>
      <c r="DT758" s="34"/>
      <c r="DU758" s="34"/>
    </row>
    <row r="759" spans="1:125" s="32" customFormat="1" x14ac:dyDescent="0.25">
      <c r="A759" s="40"/>
      <c r="B759" s="40"/>
      <c r="C759" s="40"/>
      <c r="D759" s="40"/>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c r="BG759" s="34"/>
      <c r="BH759" s="34"/>
      <c r="BI759" s="34"/>
      <c r="BJ759" s="34"/>
      <c r="BK759" s="34"/>
      <c r="BL759" s="34"/>
      <c r="BM759" s="34"/>
      <c r="BN759" s="34"/>
      <c r="BO759" s="34"/>
      <c r="BP759" s="34"/>
      <c r="BQ759" s="34"/>
      <c r="BR759" s="34"/>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c r="CT759" s="34"/>
      <c r="CU759" s="34"/>
      <c r="CV759" s="34"/>
      <c r="CW759" s="34"/>
      <c r="CX759" s="34"/>
      <c r="CY759" s="34"/>
      <c r="CZ759" s="34"/>
      <c r="DA759" s="34"/>
      <c r="DB759" s="34"/>
      <c r="DC759" s="34"/>
      <c r="DD759" s="34"/>
      <c r="DE759" s="34"/>
      <c r="DF759" s="34"/>
      <c r="DG759" s="34"/>
      <c r="DH759" s="34"/>
      <c r="DI759" s="34"/>
      <c r="DJ759" s="34"/>
      <c r="DK759" s="34"/>
      <c r="DL759" s="34"/>
      <c r="DM759" s="34"/>
      <c r="DN759" s="34"/>
      <c r="DO759" s="34"/>
      <c r="DP759" s="34"/>
      <c r="DQ759" s="34"/>
      <c r="DR759" s="34"/>
      <c r="DS759" s="34"/>
      <c r="DT759" s="34"/>
      <c r="DU759" s="34"/>
    </row>
    <row r="760" spans="1:125" s="32" customFormat="1" x14ac:dyDescent="0.25">
      <c r="A760" s="40"/>
      <c r="B760" s="40"/>
      <c r="C760" s="40"/>
      <c r="D760" s="40"/>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c r="BG760" s="34"/>
      <c r="BH760" s="34"/>
      <c r="BI760" s="34"/>
      <c r="BJ760" s="34"/>
      <c r="BK760" s="34"/>
      <c r="BL760" s="34"/>
      <c r="BM760" s="34"/>
      <c r="BN760" s="34"/>
      <c r="BO760" s="34"/>
      <c r="BP760" s="34"/>
      <c r="BQ760" s="34"/>
      <c r="BR760" s="34"/>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c r="CT760" s="34"/>
      <c r="CU760" s="34"/>
      <c r="CV760" s="34"/>
      <c r="CW760" s="34"/>
      <c r="CX760" s="34"/>
      <c r="CY760" s="34"/>
      <c r="CZ760" s="34"/>
      <c r="DA760" s="34"/>
      <c r="DB760" s="34"/>
      <c r="DC760" s="34"/>
      <c r="DD760" s="34"/>
      <c r="DE760" s="34"/>
      <c r="DF760" s="34"/>
      <c r="DG760" s="34"/>
      <c r="DH760" s="34"/>
      <c r="DI760" s="34"/>
      <c r="DJ760" s="34"/>
      <c r="DK760" s="34"/>
      <c r="DL760" s="34"/>
      <c r="DM760" s="34"/>
      <c r="DN760" s="34"/>
      <c r="DO760" s="34"/>
      <c r="DP760" s="34"/>
      <c r="DQ760" s="34"/>
      <c r="DR760" s="34"/>
      <c r="DS760" s="34"/>
      <c r="DT760" s="34"/>
      <c r="DU760" s="34"/>
    </row>
    <row r="761" spans="1:125" s="32" customFormat="1" x14ac:dyDescent="0.25">
      <c r="A761" s="40"/>
      <c r="B761" s="40"/>
      <c r="C761" s="40"/>
      <c r="D761" s="40"/>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c r="BG761" s="34"/>
      <c r="BH761" s="34"/>
      <c r="BI761" s="34"/>
      <c r="BJ761" s="34"/>
      <c r="BK761" s="34"/>
      <c r="BL761" s="34"/>
      <c r="BM761" s="34"/>
      <c r="BN761" s="34"/>
      <c r="BO761" s="34"/>
      <c r="BP761" s="34"/>
      <c r="BQ761" s="34"/>
      <c r="BR761" s="34"/>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c r="CT761" s="34"/>
      <c r="CU761" s="34"/>
      <c r="CV761" s="34"/>
      <c r="CW761" s="34"/>
      <c r="CX761" s="34"/>
      <c r="CY761" s="34"/>
      <c r="CZ761" s="34"/>
      <c r="DA761" s="34"/>
      <c r="DB761" s="34"/>
      <c r="DC761" s="34"/>
      <c r="DD761" s="34"/>
      <c r="DE761" s="34"/>
      <c r="DF761" s="34"/>
      <c r="DG761" s="34"/>
      <c r="DH761" s="34"/>
      <c r="DI761" s="34"/>
      <c r="DJ761" s="34"/>
      <c r="DK761" s="34"/>
      <c r="DL761" s="34"/>
      <c r="DM761" s="34"/>
      <c r="DN761" s="34"/>
      <c r="DO761" s="34"/>
      <c r="DP761" s="34"/>
      <c r="DQ761" s="34"/>
      <c r="DR761" s="34"/>
      <c r="DS761" s="34"/>
      <c r="DT761" s="34"/>
      <c r="DU761" s="34"/>
    </row>
    <row r="762" spans="1:125" s="32" customFormat="1" x14ac:dyDescent="0.25">
      <c r="A762" s="40"/>
      <c r="B762" s="40"/>
      <c r="C762" s="40"/>
      <c r="D762" s="40"/>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c r="BG762" s="34"/>
      <c r="BH762" s="34"/>
      <c r="BI762" s="34"/>
      <c r="BJ762" s="34"/>
      <c r="BK762" s="34"/>
      <c r="BL762" s="34"/>
      <c r="BM762" s="34"/>
      <c r="BN762" s="34"/>
      <c r="BO762" s="34"/>
      <c r="BP762" s="34"/>
      <c r="BQ762" s="34"/>
      <c r="BR762" s="34"/>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c r="CT762" s="34"/>
      <c r="CU762" s="34"/>
      <c r="CV762" s="34"/>
      <c r="CW762" s="34"/>
      <c r="CX762" s="34"/>
      <c r="CY762" s="34"/>
      <c r="CZ762" s="34"/>
      <c r="DA762" s="34"/>
      <c r="DB762" s="34"/>
      <c r="DC762" s="34"/>
      <c r="DD762" s="34"/>
      <c r="DE762" s="34"/>
      <c r="DF762" s="34"/>
      <c r="DG762" s="34"/>
      <c r="DH762" s="34"/>
      <c r="DI762" s="34"/>
      <c r="DJ762" s="34"/>
      <c r="DK762" s="34"/>
      <c r="DL762" s="34"/>
      <c r="DM762" s="34"/>
      <c r="DN762" s="34"/>
      <c r="DO762" s="34"/>
      <c r="DP762" s="34"/>
      <c r="DQ762" s="34"/>
      <c r="DR762" s="34"/>
      <c r="DS762" s="34"/>
      <c r="DT762" s="34"/>
      <c r="DU762" s="34"/>
    </row>
    <row r="763" spans="1:125" s="32" customFormat="1" x14ac:dyDescent="0.25">
      <c r="A763" s="40"/>
      <c r="B763" s="40"/>
      <c r="C763" s="40"/>
      <c r="D763" s="40"/>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c r="BG763" s="34"/>
      <c r="BH763" s="34"/>
      <c r="BI763" s="34"/>
      <c r="BJ763" s="34"/>
      <c r="BK763" s="34"/>
      <c r="BL763" s="34"/>
      <c r="BM763" s="34"/>
      <c r="BN763" s="34"/>
      <c r="BO763" s="34"/>
      <c r="BP763" s="34"/>
      <c r="BQ763" s="34"/>
      <c r="BR763" s="34"/>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c r="CT763" s="34"/>
      <c r="CU763" s="34"/>
      <c r="CV763" s="34"/>
      <c r="CW763" s="34"/>
      <c r="CX763" s="34"/>
      <c r="CY763" s="34"/>
      <c r="CZ763" s="34"/>
      <c r="DA763" s="34"/>
      <c r="DB763" s="34"/>
      <c r="DC763" s="34"/>
      <c r="DD763" s="34"/>
      <c r="DE763" s="34"/>
      <c r="DF763" s="34"/>
      <c r="DG763" s="34"/>
      <c r="DH763" s="34"/>
      <c r="DI763" s="34"/>
      <c r="DJ763" s="34"/>
      <c r="DK763" s="34"/>
      <c r="DL763" s="34"/>
      <c r="DM763" s="34"/>
      <c r="DN763" s="34"/>
      <c r="DO763" s="34"/>
      <c r="DP763" s="34"/>
      <c r="DQ763" s="34"/>
      <c r="DR763" s="34"/>
      <c r="DS763" s="34"/>
      <c r="DT763" s="34"/>
      <c r="DU763" s="34"/>
    </row>
    <row r="764" spans="1:125" s="32" customFormat="1" x14ac:dyDescent="0.25">
      <c r="A764" s="40"/>
      <c r="B764" s="40"/>
      <c r="C764" s="40"/>
      <c r="D764" s="40"/>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c r="BG764" s="34"/>
      <c r="BH764" s="34"/>
      <c r="BI764" s="34"/>
      <c r="BJ764" s="34"/>
      <c r="BK764" s="34"/>
      <c r="BL764" s="34"/>
      <c r="BM764" s="34"/>
      <c r="BN764" s="34"/>
      <c r="BO764" s="34"/>
      <c r="BP764" s="34"/>
      <c r="BQ764" s="34"/>
      <c r="BR764" s="34"/>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c r="CT764" s="34"/>
      <c r="CU764" s="34"/>
      <c r="CV764" s="34"/>
      <c r="CW764" s="34"/>
      <c r="CX764" s="34"/>
      <c r="CY764" s="34"/>
      <c r="CZ764" s="34"/>
      <c r="DA764" s="34"/>
      <c r="DB764" s="34"/>
      <c r="DC764" s="34"/>
      <c r="DD764" s="34"/>
      <c r="DE764" s="34"/>
      <c r="DF764" s="34"/>
      <c r="DG764" s="34"/>
      <c r="DH764" s="34"/>
      <c r="DI764" s="34"/>
      <c r="DJ764" s="34"/>
      <c r="DK764" s="34"/>
      <c r="DL764" s="34"/>
      <c r="DM764" s="34"/>
      <c r="DN764" s="34"/>
      <c r="DO764" s="34"/>
      <c r="DP764" s="34"/>
      <c r="DQ764" s="34"/>
      <c r="DR764" s="34"/>
      <c r="DS764" s="34"/>
      <c r="DT764" s="34"/>
      <c r="DU764" s="34"/>
    </row>
    <row r="765" spans="1:125" s="32" customFormat="1" x14ac:dyDescent="0.25">
      <c r="A765" s="40"/>
      <c r="B765" s="40"/>
      <c r="C765" s="40"/>
      <c r="D765" s="40"/>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c r="BG765" s="34"/>
      <c r="BH765" s="34"/>
      <c r="BI765" s="34"/>
      <c r="BJ765" s="34"/>
      <c r="BK765" s="34"/>
      <c r="BL765" s="34"/>
      <c r="BM765" s="34"/>
      <c r="BN765" s="34"/>
      <c r="BO765" s="34"/>
      <c r="BP765" s="34"/>
      <c r="BQ765" s="34"/>
      <c r="BR765" s="34"/>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c r="CT765" s="34"/>
      <c r="CU765" s="34"/>
      <c r="CV765" s="34"/>
      <c r="CW765" s="34"/>
      <c r="CX765" s="34"/>
      <c r="CY765" s="34"/>
      <c r="CZ765" s="34"/>
      <c r="DA765" s="34"/>
      <c r="DB765" s="34"/>
      <c r="DC765" s="34"/>
      <c r="DD765" s="34"/>
      <c r="DE765" s="34"/>
      <c r="DF765" s="34"/>
      <c r="DG765" s="34"/>
      <c r="DH765" s="34"/>
      <c r="DI765" s="34"/>
      <c r="DJ765" s="34"/>
      <c r="DK765" s="34"/>
      <c r="DL765" s="34"/>
      <c r="DM765" s="34"/>
      <c r="DN765" s="34"/>
      <c r="DO765" s="34"/>
      <c r="DP765" s="34"/>
      <c r="DQ765" s="34"/>
      <c r="DR765" s="34"/>
      <c r="DS765" s="34"/>
      <c r="DT765" s="34"/>
      <c r="DU765" s="34"/>
    </row>
    <row r="766" spans="1:125" s="32" customFormat="1" x14ac:dyDescent="0.25">
      <c r="A766" s="40"/>
      <c r="B766" s="40"/>
      <c r="C766" s="40"/>
      <c r="D766" s="40"/>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row>
    <row r="767" spans="1:125" s="32" customFormat="1" x14ac:dyDescent="0.25">
      <c r="A767" s="40"/>
      <c r="B767" s="40"/>
      <c r="C767" s="40"/>
      <c r="D767" s="40"/>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c r="BG767" s="34"/>
      <c r="BH767" s="34"/>
      <c r="BI767" s="34"/>
      <c r="BJ767" s="34"/>
      <c r="BK767" s="34"/>
      <c r="BL767" s="34"/>
      <c r="BM767" s="34"/>
      <c r="BN767" s="34"/>
      <c r="BO767" s="34"/>
      <c r="BP767" s="34"/>
      <c r="BQ767" s="34"/>
      <c r="BR767" s="34"/>
      <c r="BS767" s="34"/>
      <c r="BT767" s="34"/>
      <c r="BU767" s="34"/>
      <c r="BV767" s="34"/>
      <c r="BW767" s="34"/>
      <c r="BX767" s="34"/>
      <c r="BY767" s="34"/>
      <c r="BZ767" s="34"/>
      <c r="CA767" s="34"/>
      <c r="CB767" s="34"/>
      <c r="CC767" s="34"/>
      <c r="CD767" s="34"/>
      <c r="CE767" s="34"/>
      <c r="CF767" s="34"/>
      <c r="CG767" s="34"/>
      <c r="CH767" s="34"/>
      <c r="CI767" s="34"/>
      <c r="CJ767" s="34"/>
      <c r="CK767" s="34"/>
      <c r="CL767" s="34"/>
      <c r="CM767" s="34"/>
      <c r="CN767" s="34"/>
      <c r="CO767" s="34"/>
      <c r="CP767" s="34"/>
      <c r="CQ767" s="34"/>
      <c r="CR767" s="34"/>
      <c r="CS767" s="34"/>
      <c r="CT767" s="34"/>
      <c r="CU767" s="34"/>
      <c r="CV767" s="34"/>
      <c r="CW767" s="34"/>
      <c r="CX767" s="34"/>
      <c r="CY767" s="34"/>
      <c r="CZ767" s="34"/>
      <c r="DA767" s="34"/>
      <c r="DB767" s="34"/>
      <c r="DC767" s="34"/>
      <c r="DD767" s="34"/>
      <c r="DE767" s="34"/>
      <c r="DF767" s="34"/>
      <c r="DG767" s="34"/>
      <c r="DH767" s="34"/>
      <c r="DI767" s="34"/>
      <c r="DJ767" s="34"/>
      <c r="DK767" s="34"/>
      <c r="DL767" s="34"/>
      <c r="DM767" s="34"/>
      <c r="DN767" s="34"/>
      <c r="DO767" s="34"/>
      <c r="DP767" s="34"/>
      <c r="DQ767" s="34"/>
      <c r="DR767" s="34"/>
      <c r="DS767" s="34"/>
      <c r="DT767" s="34"/>
      <c r="DU767" s="34"/>
    </row>
    <row r="768" spans="1:125" s="32" customFormat="1" x14ac:dyDescent="0.25">
      <c r="A768" s="40"/>
      <c r="B768" s="40"/>
      <c r="C768" s="40"/>
      <c r="D768" s="40"/>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c r="BG768" s="34"/>
      <c r="BH768" s="34"/>
      <c r="BI768" s="34"/>
      <c r="BJ768" s="34"/>
      <c r="BK768" s="34"/>
      <c r="BL768" s="34"/>
      <c r="BM768" s="34"/>
      <c r="BN768" s="34"/>
      <c r="BO768" s="34"/>
      <c r="BP768" s="34"/>
      <c r="BQ768" s="34"/>
      <c r="BR768" s="34"/>
      <c r="BS768" s="34"/>
      <c r="BT768" s="34"/>
      <c r="BU768" s="34"/>
      <c r="BV768" s="34"/>
      <c r="BW768" s="34"/>
      <c r="BX768" s="34"/>
      <c r="BY768" s="34"/>
      <c r="BZ768" s="34"/>
      <c r="CA768" s="34"/>
      <c r="CB768" s="34"/>
      <c r="CC768" s="34"/>
      <c r="CD768" s="34"/>
      <c r="CE768" s="34"/>
      <c r="CF768" s="34"/>
      <c r="CG768" s="34"/>
      <c r="CH768" s="34"/>
      <c r="CI768" s="34"/>
      <c r="CJ768" s="34"/>
      <c r="CK768" s="34"/>
      <c r="CL768" s="34"/>
      <c r="CM768" s="34"/>
      <c r="CN768" s="34"/>
      <c r="CO768" s="34"/>
      <c r="CP768" s="34"/>
      <c r="CQ768" s="34"/>
      <c r="CR768" s="34"/>
      <c r="CS768" s="34"/>
      <c r="CT768" s="34"/>
      <c r="CU768" s="34"/>
      <c r="CV768" s="34"/>
      <c r="CW768" s="34"/>
      <c r="CX768" s="34"/>
      <c r="CY768" s="34"/>
      <c r="CZ768" s="34"/>
      <c r="DA768" s="34"/>
      <c r="DB768" s="34"/>
      <c r="DC768" s="34"/>
      <c r="DD768" s="34"/>
      <c r="DE768" s="34"/>
      <c r="DF768" s="34"/>
      <c r="DG768" s="34"/>
      <c r="DH768" s="34"/>
      <c r="DI768" s="34"/>
      <c r="DJ768" s="34"/>
      <c r="DK768" s="34"/>
      <c r="DL768" s="34"/>
      <c r="DM768" s="34"/>
      <c r="DN768" s="34"/>
      <c r="DO768" s="34"/>
      <c r="DP768" s="34"/>
      <c r="DQ768" s="34"/>
      <c r="DR768" s="34"/>
      <c r="DS768" s="34"/>
      <c r="DT768" s="34"/>
      <c r="DU768" s="34"/>
    </row>
    <row r="769" spans="1:125" s="32" customFormat="1" x14ac:dyDescent="0.25">
      <c r="A769" s="40"/>
      <c r="B769" s="40"/>
      <c r="C769" s="40"/>
      <c r="D769" s="40"/>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c r="BG769" s="34"/>
      <c r="BH769" s="34"/>
      <c r="BI769" s="34"/>
      <c r="BJ769" s="34"/>
      <c r="BK769" s="34"/>
      <c r="BL769" s="34"/>
      <c r="BM769" s="34"/>
      <c r="BN769" s="34"/>
      <c r="BO769" s="34"/>
      <c r="BP769" s="34"/>
      <c r="BQ769" s="34"/>
      <c r="BR769" s="34"/>
      <c r="BS769" s="34"/>
      <c r="BT769" s="34"/>
      <c r="BU769" s="34"/>
      <c r="BV769" s="34"/>
      <c r="BW769" s="34"/>
      <c r="BX769" s="34"/>
      <c r="BY769" s="34"/>
      <c r="BZ769" s="34"/>
      <c r="CA769" s="34"/>
      <c r="CB769" s="34"/>
      <c r="CC769" s="34"/>
      <c r="CD769" s="34"/>
      <c r="CE769" s="34"/>
      <c r="CF769" s="34"/>
      <c r="CG769" s="34"/>
      <c r="CH769" s="34"/>
      <c r="CI769" s="34"/>
      <c r="CJ769" s="34"/>
      <c r="CK769" s="34"/>
      <c r="CL769" s="34"/>
      <c r="CM769" s="34"/>
      <c r="CN769" s="34"/>
      <c r="CO769" s="34"/>
      <c r="CP769" s="34"/>
      <c r="CQ769" s="34"/>
      <c r="CR769" s="34"/>
      <c r="CS769" s="34"/>
      <c r="CT769" s="34"/>
      <c r="CU769" s="34"/>
      <c r="CV769" s="34"/>
      <c r="CW769" s="34"/>
      <c r="CX769" s="34"/>
      <c r="CY769" s="34"/>
      <c r="CZ769" s="34"/>
      <c r="DA769" s="34"/>
      <c r="DB769" s="34"/>
      <c r="DC769" s="34"/>
      <c r="DD769" s="34"/>
      <c r="DE769" s="34"/>
      <c r="DF769" s="34"/>
      <c r="DG769" s="34"/>
      <c r="DH769" s="34"/>
      <c r="DI769" s="34"/>
      <c r="DJ769" s="34"/>
      <c r="DK769" s="34"/>
      <c r="DL769" s="34"/>
      <c r="DM769" s="34"/>
      <c r="DN769" s="34"/>
      <c r="DO769" s="34"/>
      <c r="DP769" s="34"/>
      <c r="DQ769" s="34"/>
      <c r="DR769" s="34"/>
      <c r="DS769" s="34"/>
      <c r="DT769" s="34"/>
      <c r="DU769" s="34"/>
    </row>
    <row r="770" spans="1:125" s="32" customFormat="1" x14ac:dyDescent="0.25">
      <c r="A770" s="40"/>
      <c r="B770" s="40"/>
      <c r="C770" s="40"/>
      <c r="D770" s="40"/>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c r="BG770" s="34"/>
      <c r="BH770" s="34"/>
      <c r="BI770" s="34"/>
      <c r="BJ770" s="34"/>
      <c r="BK770" s="34"/>
      <c r="BL770" s="34"/>
      <c r="BM770" s="34"/>
      <c r="BN770" s="34"/>
      <c r="BO770" s="34"/>
      <c r="BP770" s="34"/>
      <c r="BQ770" s="34"/>
      <c r="BR770" s="34"/>
      <c r="BS770" s="34"/>
      <c r="BT770" s="34"/>
      <c r="BU770" s="34"/>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4"/>
      <c r="CS770" s="34"/>
      <c r="CT770" s="34"/>
      <c r="CU770" s="34"/>
      <c r="CV770" s="34"/>
      <c r="CW770" s="34"/>
      <c r="CX770" s="34"/>
      <c r="CY770" s="34"/>
      <c r="CZ770" s="34"/>
      <c r="DA770" s="34"/>
      <c r="DB770" s="34"/>
      <c r="DC770" s="34"/>
      <c r="DD770" s="34"/>
      <c r="DE770" s="34"/>
      <c r="DF770" s="34"/>
      <c r="DG770" s="34"/>
      <c r="DH770" s="34"/>
      <c r="DI770" s="34"/>
      <c r="DJ770" s="34"/>
      <c r="DK770" s="34"/>
      <c r="DL770" s="34"/>
      <c r="DM770" s="34"/>
      <c r="DN770" s="34"/>
      <c r="DO770" s="34"/>
      <c r="DP770" s="34"/>
      <c r="DQ770" s="34"/>
      <c r="DR770" s="34"/>
      <c r="DS770" s="34"/>
      <c r="DT770" s="34"/>
      <c r="DU770" s="34"/>
    </row>
    <row r="771" spans="1:125" s="32" customFormat="1" x14ac:dyDescent="0.25">
      <c r="A771" s="40"/>
      <c r="B771" s="40"/>
      <c r="C771" s="40"/>
      <c r="D771" s="40"/>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c r="BG771" s="34"/>
      <c r="BH771" s="34"/>
      <c r="BI771" s="34"/>
      <c r="BJ771" s="34"/>
      <c r="BK771" s="34"/>
      <c r="BL771" s="34"/>
      <c r="BM771" s="34"/>
      <c r="BN771" s="34"/>
      <c r="BO771" s="34"/>
      <c r="BP771" s="34"/>
      <c r="BQ771" s="34"/>
      <c r="BR771" s="34"/>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4"/>
      <c r="CS771" s="34"/>
      <c r="CT771" s="34"/>
      <c r="CU771" s="34"/>
      <c r="CV771" s="34"/>
      <c r="CW771" s="34"/>
      <c r="CX771" s="34"/>
      <c r="CY771" s="34"/>
      <c r="CZ771" s="34"/>
      <c r="DA771" s="34"/>
      <c r="DB771" s="34"/>
      <c r="DC771" s="34"/>
      <c r="DD771" s="34"/>
      <c r="DE771" s="34"/>
      <c r="DF771" s="34"/>
      <c r="DG771" s="34"/>
      <c r="DH771" s="34"/>
      <c r="DI771" s="34"/>
      <c r="DJ771" s="34"/>
      <c r="DK771" s="34"/>
      <c r="DL771" s="34"/>
      <c r="DM771" s="34"/>
      <c r="DN771" s="34"/>
      <c r="DO771" s="34"/>
      <c r="DP771" s="34"/>
      <c r="DQ771" s="34"/>
      <c r="DR771" s="34"/>
      <c r="DS771" s="34"/>
      <c r="DT771" s="34"/>
      <c r="DU771" s="34"/>
    </row>
    <row r="772" spans="1:125" s="32" customFormat="1" x14ac:dyDescent="0.25">
      <c r="A772" s="40"/>
      <c r="B772" s="40"/>
      <c r="C772" s="40"/>
      <c r="D772" s="40"/>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c r="BG772" s="34"/>
      <c r="BH772" s="34"/>
      <c r="BI772" s="34"/>
      <c r="BJ772" s="34"/>
      <c r="BK772" s="34"/>
      <c r="BL772" s="34"/>
      <c r="BM772" s="34"/>
      <c r="BN772" s="34"/>
      <c r="BO772" s="34"/>
      <c r="BP772" s="34"/>
      <c r="BQ772" s="34"/>
      <c r="BR772" s="34"/>
      <c r="BS772" s="34"/>
      <c r="BT772" s="34"/>
      <c r="BU772" s="34"/>
      <c r="BV772" s="34"/>
      <c r="BW772" s="34"/>
      <c r="BX772" s="34"/>
      <c r="BY772" s="34"/>
      <c r="BZ772" s="34"/>
      <c r="CA772" s="34"/>
      <c r="CB772" s="34"/>
      <c r="CC772" s="34"/>
      <c r="CD772" s="34"/>
      <c r="CE772" s="34"/>
      <c r="CF772" s="34"/>
      <c r="CG772" s="34"/>
      <c r="CH772" s="34"/>
      <c r="CI772" s="34"/>
      <c r="CJ772" s="34"/>
      <c r="CK772" s="34"/>
      <c r="CL772" s="34"/>
      <c r="CM772" s="34"/>
      <c r="CN772" s="34"/>
      <c r="CO772" s="34"/>
      <c r="CP772" s="34"/>
      <c r="CQ772" s="34"/>
      <c r="CR772" s="34"/>
      <c r="CS772" s="34"/>
      <c r="CT772" s="34"/>
      <c r="CU772" s="34"/>
      <c r="CV772" s="34"/>
      <c r="CW772" s="34"/>
      <c r="CX772" s="34"/>
      <c r="CY772" s="34"/>
      <c r="CZ772" s="34"/>
      <c r="DA772" s="34"/>
      <c r="DB772" s="34"/>
      <c r="DC772" s="34"/>
      <c r="DD772" s="34"/>
      <c r="DE772" s="34"/>
      <c r="DF772" s="34"/>
      <c r="DG772" s="34"/>
      <c r="DH772" s="34"/>
      <c r="DI772" s="34"/>
      <c r="DJ772" s="34"/>
      <c r="DK772" s="34"/>
      <c r="DL772" s="34"/>
      <c r="DM772" s="34"/>
      <c r="DN772" s="34"/>
      <c r="DO772" s="34"/>
      <c r="DP772" s="34"/>
      <c r="DQ772" s="34"/>
      <c r="DR772" s="34"/>
      <c r="DS772" s="34"/>
      <c r="DT772" s="34"/>
      <c r="DU772" s="34"/>
    </row>
    <row r="773" spans="1:125" s="32" customFormat="1" x14ac:dyDescent="0.25">
      <c r="A773" s="40"/>
      <c r="B773" s="40"/>
      <c r="C773" s="40"/>
      <c r="D773" s="40"/>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c r="BG773" s="34"/>
      <c r="BH773" s="34"/>
      <c r="BI773" s="34"/>
      <c r="BJ773" s="34"/>
      <c r="BK773" s="34"/>
      <c r="BL773" s="34"/>
      <c r="BM773" s="34"/>
      <c r="BN773" s="34"/>
      <c r="BO773" s="34"/>
      <c r="BP773" s="34"/>
      <c r="BQ773" s="34"/>
      <c r="BR773" s="34"/>
      <c r="BS773" s="34"/>
      <c r="BT773" s="34"/>
      <c r="BU773" s="34"/>
      <c r="BV773" s="34"/>
      <c r="BW773" s="34"/>
      <c r="BX773" s="34"/>
      <c r="BY773" s="34"/>
      <c r="BZ773" s="34"/>
      <c r="CA773" s="34"/>
      <c r="CB773" s="34"/>
      <c r="CC773" s="34"/>
      <c r="CD773" s="34"/>
      <c r="CE773" s="34"/>
      <c r="CF773" s="34"/>
      <c r="CG773" s="34"/>
      <c r="CH773" s="34"/>
      <c r="CI773" s="34"/>
      <c r="CJ773" s="34"/>
      <c r="CK773" s="34"/>
      <c r="CL773" s="34"/>
      <c r="CM773" s="34"/>
      <c r="CN773" s="34"/>
      <c r="CO773" s="34"/>
      <c r="CP773" s="34"/>
      <c r="CQ773" s="34"/>
      <c r="CR773" s="34"/>
      <c r="CS773" s="34"/>
      <c r="CT773" s="34"/>
      <c r="CU773" s="34"/>
      <c r="CV773" s="34"/>
      <c r="CW773" s="34"/>
      <c r="CX773" s="34"/>
      <c r="CY773" s="34"/>
      <c r="CZ773" s="34"/>
      <c r="DA773" s="34"/>
      <c r="DB773" s="34"/>
      <c r="DC773" s="34"/>
      <c r="DD773" s="34"/>
      <c r="DE773" s="34"/>
      <c r="DF773" s="34"/>
      <c r="DG773" s="34"/>
      <c r="DH773" s="34"/>
      <c r="DI773" s="34"/>
      <c r="DJ773" s="34"/>
      <c r="DK773" s="34"/>
      <c r="DL773" s="34"/>
      <c r="DM773" s="34"/>
      <c r="DN773" s="34"/>
      <c r="DO773" s="34"/>
      <c r="DP773" s="34"/>
      <c r="DQ773" s="34"/>
      <c r="DR773" s="34"/>
      <c r="DS773" s="34"/>
      <c r="DT773" s="34"/>
      <c r="DU773" s="34"/>
    </row>
    <row r="774" spans="1:125" s="32" customFormat="1" x14ac:dyDescent="0.25">
      <c r="A774" s="40"/>
      <c r="B774" s="40"/>
      <c r="C774" s="40"/>
      <c r="D774" s="40"/>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c r="BG774" s="34"/>
      <c r="BH774" s="34"/>
      <c r="BI774" s="34"/>
      <c r="BJ774" s="34"/>
      <c r="BK774" s="34"/>
      <c r="BL774" s="34"/>
      <c r="BM774" s="34"/>
      <c r="BN774" s="34"/>
      <c r="BO774" s="34"/>
      <c r="BP774" s="34"/>
      <c r="BQ774" s="34"/>
      <c r="BR774" s="34"/>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4"/>
      <c r="CS774" s="34"/>
      <c r="CT774" s="34"/>
      <c r="CU774" s="34"/>
      <c r="CV774" s="34"/>
      <c r="CW774" s="34"/>
      <c r="CX774" s="34"/>
      <c r="CY774" s="34"/>
      <c r="CZ774" s="34"/>
      <c r="DA774" s="34"/>
      <c r="DB774" s="34"/>
      <c r="DC774" s="34"/>
      <c r="DD774" s="34"/>
      <c r="DE774" s="34"/>
      <c r="DF774" s="34"/>
      <c r="DG774" s="34"/>
      <c r="DH774" s="34"/>
      <c r="DI774" s="34"/>
      <c r="DJ774" s="34"/>
      <c r="DK774" s="34"/>
      <c r="DL774" s="34"/>
      <c r="DM774" s="34"/>
      <c r="DN774" s="34"/>
      <c r="DO774" s="34"/>
      <c r="DP774" s="34"/>
      <c r="DQ774" s="34"/>
      <c r="DR774" s="34"/>
      <c r="DS774" s="34"/>
      <c r="DT774" s="34"/>
      <c r="DU774" s="34"/>
    </row>
    <row r="775" spans="1:125" s="32" customFormat="1" x14ac:dyDescent="0.25">
      <c r="A775" s="40"/>
      <c r="B775" s="40"/>
      <c r="C775" s="40"/>
      <c r="D775" s="40"/>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c r="BG775" s="34"/>
      <c r="BH775" s="34"/>
      <c r="BI775" s="34"/>
      <c r="BJ775" s="34"/>
      <c r="BK775" s="34"/>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34"/>
      <c r="DP775" s="34"/>
      <c r="DQ775" s="34"/>
      <c r="DR775" s="34"/>
      <c r="DS775" s="34"/>
      <c r="DT775" s="34"/>
      <c r="DU775" s="34"/>
    </row>
    <row r="776" spans="1:125" s="32" customFormat="1" x14ac:dyDescent="0.25">
      <c r="A776" s="40"/>
      <c r="B776" s="40"/>
      <c r="C776" s="40"/>
      <c r="D776" s="40"/>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row>
    <row r="777" spans="1:125" s="32" customFormat="1" x14ac:dyDescent="0.25">
      <c r="A777" s="40"/>
      <c r="B777" s="40"/>
      <c r="C777" s="40"/>
      <c r="D777" s="40"/>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c r="BG777" s="34"/>
      <c r="BH777" s="34"/>
      <c r="BI777" s="34"/>
      <c r="BJ777" s="34"/>
      <c r="BK777" s="34"/>
      <c r="BL777" s="34"/>
      <c r="BM777" s="34"/>
      <c r="BN777" s="34"/>
      <c r="BO777" s="34"/>
      <c r="BP777" s="34"/>
      <c r="BQ777" s="34"/>
      <c r="BR777" s="34"/>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4"/>
      <c r="CS777" s="34"/>
      <c r="CT777" s="34"/>
      <c r="CU777" s="34"/>
      <c r="CV777" s="34"/>
      <c r="CW777" s="34"/>
      <c r="CX777" s="34"/>
      <c r="CY777" s="34"/>
      <c r="CZ777" s="34"/>
      <c r="DA777" s="34"/>
      <c r="DB777" s="34"/>
      <c r="DC777" s="34"/>
      <c r="DD777" s="34"/>
      <c r="DE777" s="34"/>
      <c r="DF777" s="34"/>
      <c r="DG777" s="34"/>
      <c r="DH777" s="34"/>
      <c r="DI777" s="34"/>
      <c r="DJ777" s="34"/>
      <c r="DK777" s="34"/>
      <c r="DL777" s="34"/>
      <c r="DM777" s="34"/>
      <c r="DN777" s="34"/>
      <c r="DO777" s="34"/>
      <c r="DP777" s="34"/>
      <c r="DQ777" s="34"/>
      <c r="DR777" s="34"/>
      <c r="DS777" s="34"/>
      <c r="DT777" s="34"/>
      <c r="DU777" s="34"/>
    </row>
    <row r="778" spans="1:125" s="32" customFormat="1" x14ac:dyDescent="0.25">
      <c r="A778" s="40"/>
      <c r="B778" s="40"/>
      <c r="C778" s="40"/>
      <c r="D778" s="40"/>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c r="BG778" s="34"/>
      <c r="BH778" s="34"/>
      <c r="BI778" s="34"/>
      <c r="BJ778" s="34"/>
      <c r="BK778" s="34"/>
      <c r="BL778" s="34"/>
      <c r="BM778" s="34"/>
      <c r="BN778" s="34"/>
      <c r="BO778" s="34"/>
      <c r="BP778" s="34"/>
      <c r="BQ778" s="34"/>
      <c r="BR778" s="34"/>
      <c r="BS778" s="34"/>
      <c r="BT778" s="34"/>
      <c r="BU778" s="34"/>
      <c r="BV778" s="34"/>
      <c r="BW778" s="34"/>
      <c r="BX778" s="34"/>
      <c r="BY778" s="34"/>
      <c r="BZ778" s="34"/>
      <c r="CA778" s="34"/>
      <c r="CB778" s="34"/>
      <c r="CC778" s="34"/>
      <c r="CD778" s="34"/>
      <c r="CE778" s="34"/>
      <c r="CF778" s="34"/>
      <c r="CG778" s="34"/>
      <c r="CH778" s="34"/>
      <c r="CI778" s="34"/>
      <c r="CJ778" s="34"/>
      <c r="CK778" s="34"/>
      <c r="CL778" s="34"/>
      <c r="CM778" s="34"/>
      <c r="CN778" s="34"/>
      <c r="CO778" s="34"/>
      <c r="CP778" s="34"/>
      <c r="CQ778" s="34"/>
      <c r="CR778" s="34"/>
      <c r="CS778" s="34"/>
      <c r="CT778" s="34"/>
      <c r="CU778" s="34"/>
      <c r="CV778" s="34"/>
      <c r="CW778" s="34"/>
      <c r="CX778" s="34"/>
      <c r="CY778" s="34"/>
      <c r="CZ778" s="34"/>
      <c r="DA778" s="34"/>
      <c r="DB778" s="34"/>
      <c r="DC778" s="34"/>
      <c r="DD778" s="34"/>
      <c r="DE778" s="34"/>
      <c r="DF778" s="34"/>
      <c r="DG778" s="34"/>
      <c r="DH778" s="34"/>
      <c r="DI778" s="34"/>
      <c r="DJ778" s="34"/>
      <c r="DK778" s="34"/>
      <c r="DL778" s="34"/>
      <c r="DM778" s="34"/>
      <c r="DN778" s="34"/>
      <c r="DO778" s="34"/>
      <c r="DP778" s="34"/>
      <c r="DQ778" s="34"/>
      <c r="DR778" s="34"/>
      <c r="DS778" s="34"/>
      <c r="DT778" s="34"/>
      <c r="DU778" s="34"/>
    </row>
    <row r="779" spans="1:125" s="32" customFormat="1" x14ac:dyDescent="0.25">
      <c r="A779" s="40"/>
      <c r="B779" s="40"/>
      <c r="C779" s="40"/>
      <c r="D779" s="40"/>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c r="BG779" s="34"/>
      <c r="BH779" s="34"/>
      <c r="BI779" s="34"/>
      <c r="BJ779" s="34"/>
      <c r="BK779" s="34"/>
      <c r="BL779" s="34"/>
      <c r="BM779" s="34"/>
      <c r="BN779" s="34"/>
      <c r="BO779" s="34"/>
      <c r="BP779" s="34"/>
      <c r="BQ779" s="34"/>
      <c r="BR779" s="34"/>
      <c r="BS779" s="34"/>
      <c r="BT779" s="34"/>
      <c r="BU779" s="34"/>
      <c r="BV779" s="34"/>
      <c r="BW779" s="34"/>
      <c r="BX779" s="34"/>
      <c r="BY779" s="34"/>
      <c r="BZ779" s="34"/>
      <c r="CA779" s="34"/>
      <c r="CB779" s="34"/>
      <c r="CC779" s="34"/>
      <c r="CD779" s="34"/>
      <c r="CE779" s="34"/>
      <c r="CF779" s="34"/>
      <c r="CG779" s="34"/>
      <c r="CH779" s="34"/>
      <c r="CI779" s="34"/>
      <c r="CJ779" s="34"/>
      <c r="CK779" s="34"/>
      <c r="CL779" s="34"/>
      <c r="CM779" s="34"/>
      <c r="CN779" s="34"/>
      <c r="CO779" s="34"/>
      <c r="CP779" s="34"/>
      <c r="CQ779" s="34"/>
      <c r="CR779" s="34"/>
      <c r="CS779" s="34"/>
      <c r="CT779" s="34"/>
      <c r="CU779" s="34"/>
      <c r="CV779" s="34"/>
      <c r="CW779" s="34"/>
      <c r="CX779" s="34"/>
      <c r="CY779" s="34"/>
      <c r="CZ779" s="34"/>
      <c r="DA779" s="34"/>
      <c r="DB779" s="34"/>
      <c r="DC779" s="34"/>
      <c r="DD779" s="34"/>
      <c r="DE779" s="34"/>
      <c r="DF779" s="34"/>
      <c r="DG779" s="34"/>
      <c r="DH779" s="34"/>
      <c r="DI779" s="34"/>
      <c r="DJ779" s="34"/>
      <c r="DK779" s="34"/>
      <c r="DL779" s="34"/>
      <c r="DM779" s="34"/>
      <c r="DN779" s="34"/>
      <c r="DO779" s="34"/>
      <c r="DP779" s="34"/>
      <c r="DQ779" s="34"/>
      <c r="DR779" s="34"/>
      <c r="DS779" s="34"/>
      <c r="DT779" s="34"/>
      <c r="DU779" s="34"/>
    </row>
    <row r="780" spans="1:125" s="32" customFormat="1" x14ac:dyDescent="0.25">
      <c r="A780" s="40"/>
      <c r="B780" s="40"/>
      <c r="C780" s="40"/>
      <c r="D780" s="40"/>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c r="BG780" s="34"/>
      <c r="BH780" s="34"/>
      <c r="BI780" s="34"/>
      <c r="BJ780" s="34"/>
      <c r="BK780" s="34"/>
      <c r="BL780" s="34"/>
      <c r="BM780" s="34"/>
      <c r="BN780" s="34"/>
      <c r="BO780" s="34"/>
      <c r="BP780" s="34"/>
      <c r="BQ780" s="34"/>
      <c r="BR780" s="34"/>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c r="CT780" s="34"/>
      <c r="CU780" s="34"/>
      <c r="CV780" s="34"/>
      <c r="CW780" s="34"/>
      <c r="CX780" s="34"/>
      <c r="CY780" s="34"/>
      <c r="CZ780" s="34"/>
      <c r="DA780" s="34"/>
      <c r="DB780" s="34"/>
      <c r="DC780" s="34"/>
      <c r="DD780" s="34"/>
      <c r="DE780" s="34"/>
      <c r="DF780" s="34"/>
      <c r="DG780" s="34"/>
      <c r="DH780" s="34"/>
      <c r="DI780" s="34"/>
      <c r="DJ780" s="34"/>
      <c r="DK780" s="34"/>
      <c r="DL780" s="34"/>
      <c r="DM780" s="34"/>
      <c r="DN780" s="34"/>
      <c r="DO780" s="34"/>
      <c r="DP780" s="34"/>
      <c r="DQ780" s="34"/>
      <c r="DR780" s="34"/>
      <c r="DS780" s="34"/>
      <c r="DT780" s="34"/>
      <c r="DU780" s="34"/>
    </row>
    <row r="781" spans="1:125" s="32" customFormat="1" x14ac:dyDescent="0.25">
      <c r="A781" s="40"/>
      <c r="B781" s="40"/>
      <c r="C781" s="40"/>
      <c r="D781" s="40"/>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c r="BG781" s="34"/>
      <c r="BH781" s="34"/>
      <c r="BI781" s="34"/>
      <c r="BJ781" s="34"/>
      <c r="BK781" s="34"/>
      <c r="BL781" s="34"/>
      <c r="BM781" s="34"/>
      <c r="BN781" s="34"/>
      <c r="BO781" s="34"/>
      <c r="BP781" s="34"/>
      <c r="BQ781" s="34"/>
      <c r="BR781" s="34"/>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c r="CT781" s="34"/>
      <c r="CU781" s="34"/>
      <c r="CV781" s="34"/>
      <c r="CW781" s="34"/>
      <c r="CX781" s="34"/>
      <c r="CY781" s="34"/>
      <c r="CZ781" s="34"/>
      <c r="DA781" s="34"/>
      <c r="DB781" s="34"/>
      <c r="DC781" s="34"/>
      <c r="DD781" s="34"/>
      <c r="DE781" s="34"/>
      <c r="DF781" s="34"/>
      <c r="DG781" s="34"/>
      <c r="DH781" s="34"/>
      <c r="DI781" s="34"/>
      <c r="DJ781" s="34"/>
      <c r="DK781" s="34"/>
      <c r="DL781" s="34"/>
      <c r="DM781" s="34"/>
      <c r="DN781" s="34"/>
      <c r="DO781" s="34"/>
      <c r="DP781" s="34"/>
      <c r="DQ781" s="34"/>
      <c r="DR781" s="34"/>
      <c r="DS781" s="34"/>
      <c r="DT781" s="34"/>
      <c r="DU781" s="34"/>
    </row>
    <row r="782" spans="1:125" s="32" customFormat="1" x14ac:dyDescent="0.25">
      <c r="A782" s="40"/>
      <c r="B782" s="40"/>
      <c r="C782" s="40"/>
      <c r="D782" s="40"/>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c r="BG782" s="34"/>
      <c r="BH782" s="34"/>
      <c r="BI782" s="34"/>
      <c r="BJ782" s="34"/>
      <c r="BK782" s="34"/>
      <c r="BL782" s="34"/>
      <c r="BM782" s="34"/>
      <c r="BN782" s="34"/>
      <c r="BO782" s="34"/>
      <c r="BP782" s="34"/>
      <c r="BQ782" s="34"/>
      <c r="BR782" s="34"/>
      <c r="BS782" s="34"/>
      <c r="BT782" s="34"/>
      <c r="BU782" s="34"/>
      <c r="BV782" s="34"/>
      <c r="BW782" s="34"/>
      <c r="BX782" s="34"/>
      <c r="BY782" s="34"/>
      <c r="BZ782" s="34"/>
      <c r="CA782" s="34"/>
      <c r="CB782" s="34"/>
      <c r="CC782" s="34"/>
      <c r="CD782" s="34"/>
      <c r="CE782" s="34"/>
      <c r="CF782" s="34"/>
      <c r="CG782" s="34"/>
      <c r="CH782" s="34"/>
      <c r="CI782" s="34"/>
      <c r="CJ782" s="34"/>
      <c r="CK782" s="34"/>
      <c r="CL782" s="34"/>
      <c r="CM782" s="34"/>
      <c r="CN782" s="34"/>
      <c r="CO782" s="34"/>
      <c r="CP782" s="34"/>
      <c r="CQ782" s="34"/>
      <c r="CR782" s="34"/>
      <c r="CS782" s="34"/>
      <c r="CT782" s="34"/>
      <c r="CU782" s="34"/>
      <c r="CV782" s="34"/>
      <c r="CW782" s="34"/>
      <c r="CX782" s="34"/>
      <c r="CY782" s="34"/>
      <c r="CZ782" s="34"/>
      <c r="DA782" s="34"/>
      <c r="DB782" s="34"/>
      <c r="DC782" s="34"/>
      <c r="DD782" s="34"/>
      <c r="DE782" s="34"/>
      <c r="DF782" s="34"/>
      <c r="DG782" s="34"/>
      <c r="DH782" s="34"/>
      <c r="DI782" s="34"/>
      <c r="DJ782" s="34"/>
      <c r="DK782" s="34"/>
      <c r="DL782" s="34"/>
      <c r="DM782" s="34"/>
      <c r="DN782" s="34"/>
      <c r="DO782" s="34"/>
      <c r="DP782" s="34"/>
      <c r="DQ782" s="34"/>
      <c r="DR782" s="34"/>
      <c r="DS782" s="34"/>
      <c r="DT782" s="34"/>
      <c r="DU782" s="34"/>
    </row>
    <row r="783" spans="1:125" s="32" customFormat="1" x14ac:dyDescent="0.25">
      <c r="A783" s="40"/>
      <c r="B783" s="40"/>
      <c r="C783" s="40"/>
      <c r="D783" s="40"/>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c r="BG783" s="34"/>
      <c r="BH783" s="34"/>
      <c r="BI783" s="34"/>
      <c r="BJ783" s="34"/>
      <c r="BK783" s="34"/>
      <c r="BL783" s="34"/>
      <c r="BM783" s="34"/>
      <c r="BN783" s="34"/>
      <c r="BO783" s="34"/>
      <c r="BP783" s="34"/>
      <c r="BQ783" s="34"/>
      <c r="BR783" s="34"/>
      <c r="BS783" s="34"/>
      <c r="BT783" s="34"/>
      <c r="BU783" s="34"/>
      <c r="BV783" s="34"/>
      <c r="BW783" s="34"/>
      <c r="BX783" s="34"/>
      <c r="BY783" s="34"/>
      <c r="BZ783" s="34"/>
      <c r="CA783" s="34"/>
      <c r="CB783" s="34"/>
      <c r="CC783" s="34"/>
      <c r="CD783" s="34"/>
      <c r="CE783" s="34"/>
      <c r="CF783" s="34"/>
      <c r="CG783" s="34"/>
      <c r="CH783" s="34"/>
      <c r="CI783" s="34"/>
      <c r="CJ783" s="34"/>
      <c r="CK783" s="34"/>
      <c r="CL783" s="34"/>
      <c r="CM783" s="34"/>
      <c r="CN783" s="34"/>
      <c r="CO783" s="34"/>
      <c r="CP783" s="34"/>
      <c r="CQ783" s="34"/>
      <c r="CR783" s="34"/>
      <c r="CS783" s="34"/>
      <c r="CT783" s="34"/>
      <c r="CU783" s="34"/>
      <c r="CV783" s="34"/>
      <c r="CW783" s="34"/>
      <c r="CX783" s="34"/>
      <c r="CY783" s="34"/>
      <c r="CZ783" s="34"/>
      <c r="DA783" s="34"/>
      <c r="DB783" s="34"/>
      <c r="DC783" s="34"/>
      <c r="DD783" s="34"/>
      <c r="DE783" s="34"/>
      <c r="DF783" s="34"/>
      <c r="DG783" s="34"/>
      <c r="DH783" s="34"/>
      <c r="DI783" s="34"/>
      <c r="DJ783" s="34"/>
      <c r="DK783" s="34"/>
      <c r="DL783" s="34"/>
      <c r="DM783" s="34"/>
      <c r="DN783" s="34"/>
      <c r="DO783" s="34"/>
      <c r="DP783" s="34"/>
      <c r="DQ783" s="34"/>
      <c r="DR783" s="34"/>
      <c r="DS783" s="34"/>
      <c r="DT783" s="34"/>
      <c r="DU783" s="34"/>
    </row>
    <row r="784" spans="1:125" s="32" customFormat="1" x14ac:dyDescent="0.25">
      <c r="A784" s="40"/>
      <c r="B784" s="40"/>
      <c r="C784" s="40"/>
      <c r="D784" s="40"/>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c r="BG784" s="34"/>
      <c r="BH784" s="34"/>
      <c r="BI784" s="34"/>
      <c r="BJ784" s="34"/>
      <c r="BK784" s="34"/>
      <c r="BL784" s="34"/>
      <c r="BM784" s="34"/>
      <c r="BN784" s="34"/>
      <c r="BO784" s="34"/>
      <c r="BP784" s="34"/>
      <c r="BQ784" s="34"/>
      <c r="BR784" s="34"/>
      <c r="BS784" s="34"/>
      <c r="BT784" s="34"/>
      <c r="BU784" s="34"/>
      <c r="BV784" s="34"/>
      <c r="BW784" s="34"/>
      <c r="BX784" s="34"/>
      <c r="BY784" s="34"/>
      <c r="BZ784" s="34"/>
      <c r="CA784" s="34"/>
      <c r="CB784" s="34"/>
      <c r="CC784" s="34"/>
      <c r="CD784" s="34"/>
      <c r="CE784" s="34"/>
      <c r="CF784" s="34"/>
      <c r="CG784" s="34"/>
      <c r="CH784" s="34"/>
      <c r="CI784" s="34"/>
      <c r="CJ784" s="34"/>
      <c r="CK784" s="34"/>
      <c r="CL784" s="34"/>
      <c r="CM784" s="34"/>
      <c r="CN784" s="34"/>
      <c r="CO784" s="34"/>
      <c r="CP784" s="34"/>
      <c r="CQ784" s="34"/>
      <c r="CR784" s="34"/>
      <c r="CS784" s="34"/>
      <c r="CT784" s="34"/>
      <c r="CU784" s="34"/>
      <c r="CV784" s="34"/>
      <c r="CW784" s="34"/>
      <c r="CX784" s="34"/>
      <c r="CY784" s="34"/>
      <c r="CZ784" s="34"/>
      <c r="DA784" s="34"/>
      <c r="DB784" s="34"/>
      <c r="DC784" s="34"/>
      <c r="DD784" s="34"/>
      <c r="DE784" s="34"/>
      <c r="DF784" s="34"/>
      <c r="DG784" s="34"/>
      <c r="DH784" s="34"/>
      <c r="DI784" s="34"/>
      <c r="DJ784" s="34"/>
      <c r="DK784" s="34"/>
      <c r="DL784" s="34"/>
      <c r="DM784" s="34"/>
      <c r="DN784" s="34"/>
      <c r="DO784" s="34"/>
      <c r="DP784" s="34"/>
      <c r="DQ784" s="34"/>
      <c r="DR784" s="34"/>
      <c r="DS784" s="34"/>
      <c r="DT784" s="34"/>
      <c r="DU784" s="34"/>
    </row>
    <row r="785" spans="1:125" s="32" customFormat="1" x14ac:dyDescent="0.25">
      <c r="A785" s="40"/>
      <c r="B785" s="40"/>
      <c r="C785" s="40"/>
      <c r="D785" s="40"/>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c r="BG785" s="34"/>
      <c r="BH785" s="34"/>
      <c r="BI785" s="34"/>
      <c r="BJ785" s="34"/>
      <c r="BK785" s="34"/>
      <c r="BL785" s="34"/>
      <c r="BM785" s="34"/>
      <c r="BN785" s="34"/>
      <c r="BO785" s="34"/>
      <c r="BP785" s="34"/>
      <c r="BQ785" s="34"/>
      <c r="BR785" s="34"/>
      <c r="BS785" s="34"/>
      <c r="BT785" s="34"/>
      <c r="BU785" s="34"/>
      <c r="BV785" s="34"/>
      <c r="BW785" s="34"/>
      <c r="BX785" s="34"/>
      <c r="BY785" s="34"/>
      <c r="BZ785" s="34"/>
      <c r="CA785" s="34"/>
      <c r="CB785" s="34"/>
      <c r="CC785" s="34"/>
      <c r="CD785" s="34"/>
      <c r="CE785" s="34"/>
      <c r="CF785" s="34"/>
      <c r="CG785" s="34"/>
      <c r="CH785" s="34"/>
      <c r="CI785" s="34"/>
      <c r="CJ785" s="34"/>
      <c r="CK785" s="34"/>
      <c r="CL785" s="34"/>
      <c r="CM785" s="34"/>
      <c r="CN785" s="34"/>
      <c r="CO785" s="34"/>
      <c r="CP785" s="34"/>
      <c r="CQ785" s="34"/>
      <c r="CR785" s="34"/>
      <c r="CS785" s="34"/>
      <c r="CT785" s="34"/>
      <c r="CU785" s="34"/>
      <c r="CV785" s="34"/>
      <c r="CW785" s="34"/>
      <c r="CX785" s="34"/>
      <c r="CY785" s="34"/>
      <c r="CZ785" s="34"/>
      <c r="DA785" s="34"/>
      <c r="DB785" s="34"/>
      <c r="DC785" s="34"/>
      <c r="DD785" s="34"/>
      <c r="DE785" s="34"/>
      <c r="DF785" s="34"/>
      <c r="DG785" s="34"/>
      <c r="DH785" s="34"/>
      <c r="DI785" s="34"/>
      <c r="DJ785" s="34"/>
      <c r="DK785" s="34"/>
      <c r="DL785" s="34"/>
      <c r="DM785" s="34"/>
      <c r="DN785" s="34"/>
      <c r="DO785" s="34"/>
      <c r="DP785" s="34"/>
      <c r="DQ785" s="34"/>
      <c r="DR785" s="34"/>
      <c r="DS785" s="34"/>
      <c r="DT785" s="34"/>
      <c r="DU785" s="34"/>
    </row>
    <row r="786" spans="1:125" s="32" customFormat="1" x14ac:dyDescent="0.25">
      <c r="A786" s="40"/>
      <c r="B786" s="40"/>
      <c r="C786" s="40"/>
      <c r="D786" s="40"/>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row>
    <row r="787" spans="1:125" s="32" customFormat="1" x14ac:dyDescent="0.25">
      <c r="A787" s="40"/>
      <c r="B787" s="40"/>
      <c r="C787" s="40"/>
      <c r="D787" s="40"/>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c r="BG787" s="34"/>
      <c r="BH787" s="34"/>
      <c r="BI787" s="34"/>
      <c r="BJ787" s="34"/>
      <c r="BK787" s="34"/>
      <c r="BL787" s="34"/>
      <c r="BM787" s="34"/>
      <c r="BN787" s="34"/>
      <c r="BO787" s="34"/>
      <c r="BP787" s="34"/>
      <c r="BQ787" s="34"/>
      <c r="BR787" s="34"/>
      <c r="BS787" s="34"/>
      <c r="BT787" s="34"/>
      <c r="BU787" s="34"/>
      <c r="BV787" s="34"/>
      <c r="BW787" s="34"/>
      <c r="BX787" s="34"/>
      <c r="BY787" s="34"/>
      <c r="BZ787" s="34"/>
      <c r="CA787" s="34"/>
      <c r="CB787" s="34"/>
      <c r="CC787" s="34"/>
      <c r="CD787" s="34"/>
      <c r="CE787" s="34"/>
      <c r="CF787" s="34"/>
      <c r="CG787" s="34"/>
      <c r="CH787" s="34"/>
      <c r="CI787" s="34"/>
      <c r="CJ787" s="34"/>
      <c r="CK787" s="34"/>
      <c r="CL787" s="34"/>
      <c r="CM787" s="34"/>
      <c r="CN787" s="34"/>
      <c r="CO787" s="34"/>
      <c r="CP787" s="34"/>
      <c r="CQ787" s="34"/>
      <c r="CR787" s="34"/>
      <c r="CS787" s="34"/>
      <c r="CT787" s="34"/>
      <c r="CU787" s="34"/>
      <c r="CV787" s="34"/>
      <c r="CW787" s="34"/>
      <c r="CX787" s="34"/>
      <c r="CY787" s="34"/>
      <c r="CZ787" s="34"/>
      <c r="DA787" s="34"/>
      <c r="DB787" s="34"/>
      <c r="DC787" s="34"/>
      <c r="DD787" s="34"/>
      <c r="DE787" s="34"/>
      <c r="DF787" s="34"/>
      <c r="DG787" s="34"/>
      <c r="DH787" s="34"/>
      <c r="DI787" s="34"/>
      <c r="DJ787" s="34"/>
      <c r="DK787" s="34"/>
      <c r="DL787" s="34"/>
      <c r="DM787" s="34"/>
      <c r="DN787" s="34"/>
      <c r="DO787" s="34"/>
      <c r="DP787" s="34"/>
      <c r="DQ787" s="34"/>
      <c r="DR787" s="34"/>
      <c r="DS787" s="34"/>
      <c r="DT787" s="34"/>
      <c r="DU787" s="34"/>
    </row>
    <row r="788" spans="1:125" s="32" customFormat="1" x14ac:dyDescent="0.25">
      <c r="A788" s="40"/>
      <c r="B788" s="40"/>
      <c r="C788" s="40"/>
      <c r="D788" s="40"/>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c r="BG788" s="34"/>
      <c r="BH788" s="34"/>
      <c r="BI788" s="34"/>
      <c r="BJ788" s="34"/>
      <c r="BK788" s="34"/>
      <c r="BL788" s="34"/>
      <c r="BM788" s="34"/>
      <c r="BN788" s="34"/>
      <c r="BO788" s="34"/>
      <c r="BP788" s="34"/>
      <c r="BQ788" s="34"/>
      <c r="BR788" s="34"/>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c r="CT788" s="34"/>
      <c r="CU788" s="34"/>
      <c r="CV788" s="34"/>
      <c r="CW788" s="34"/>
      <c r="CX788" s="34"/>
      <c r="CY788" s="34"/>
      <c r="CZ788" s="34"/>
      <c r="DA788" s="34"/>
      <c r="DB788" s="34"/>
      <c r="DC788" s="34"/>
      <c r="DD788" s="34"/>
      <c r="DE788" s="34"/>
      <c r="DF788" s="34"/>
      <c r="DG788" s="34"/>
      <c r="DH788" s="34"/>
      <c r="DI788" s="34"/>
      <c r="DJ788" s="34"/>
      <c r="DK788" s="34"/>
      <c r="DL788" s="34"/>
      <c r="DM788" s="34"/>
      <c r="DN788" s="34"/>
      <c r="DO788" s="34"/>
      <c r="DP788" s="34"/>
      <c r="DQ788" s="34"/>
      <c r="DR788" s="34"/>
      <c r="DS788" s="34"/>
      <c r="DT788" s="34"/>
      <c r="DU788" s="34"/>
    </row>
    <row r="789" spans="1:125" s="32" customFormat="1" x14ac:dyDescent="0.25">
      <c r="A789" s="40"/>
      <c r="B789" s="40"/>
      <c r="C789" s="40"/>
      <c r="D789" s="40"/>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c r="BG789" s="34"/>
      <c r="BH789" s="34"/>
      <c r="BI789" s="34"/>
      <c r="BJ789" s="34"/>
      <c r="BK789" s="34"/>
      <c r="BL789" s="34"/>
      <c r="BM789" s="34"/>
      <c r="BN789" s="34"/>
      <c r="BO789" s="34"/>
      <c r="BP789" s="34"/>
      <c r="BQ789" s="34"/>
      <c r="BR789" s="34"/>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c r="CT789" s="34"/>
      <c r="CU789" s="34"/>
      <c r="CV789" s="34"/>
      <c r="CW789" s="34"/>
      <c r="CX789" s="34"/>
      <c r="CY789" s="34"/>
      <c r="CZ789" s="34"/>
      <c r="DA789" s="34"/>
      <c r="DB789" s="34"/>
      <c r="DC789" s="34"/>
      <c r="DD789" s="34"/>
      <c r="DE789" s="34"/>
      <c r="DF789" s="34"/>
      <c r="DG789" s="34"/>
      <c r="DH789" s="34"/>
      <c r="DI789" s="34"/>
      <c r="DJ789" s="34"/>
      <c r="DK789" s="34"/>
      <c r="DL789" s="34"/>
      <c r="DM789" s="34"/>
      <c r="DN789" s="34"/>
      <c r="DO789" s="34"/>
      <c r="DP789" s="34"/>
      <c r="DQ789" s="34"/>
      <c r="DR789" s="34"/>
      <c r="DS789" s="34"/>
      <c r="DT789" s="34"/>
      <c r="DU789" s="34"/>
    </row>
    <row r="790" spans="1:125" s="32" customFormat="1" x14ac:dyDescent="0.25">
      <c r="A790" s="40"/>
      <c r="B790" s="40"/>
      <c r="C790" s="40"/>
      <c r="D790" s="40"/>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c r="BG790" s="34"/>
      <c r="BH790" s="34"/>
      <c r="BI790" s="34"/>
      <c r="BJ790" s="34"/>
      <c r="BK790" s="34"/>
      <c r="BL790" s="34"/>
      <c r="BM790" s="34"/>
      <c r="BN790" s="34"/>
      <c r="BO790" s="34"/>
      <c r="BP790" s="34"/>
      <c r="BQ790" s="34"/>
      <c r="BR790" s="34"/>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c r="CS790" s="34"/>
      <c r="CT790" s="34"/>
      <c r="CU790" s="34"/>
      <c r="CV790" s="34"/>
      <c r="CW790" s="34"/>
      <c r="CX790" s="34"/>
      <c r="CY790" s="34"/>
      <c r="CZ790" s="34"/>
      <c r="DA790" s="34"/>
      <c r="DB790" s="34"/>
      <c r="DC790" s="34"/>
      <c r="DD790" s="34"/>
      <c r="DE790" s="34"/>
      <c r="DF790" s="34"/>
      <c r="DG790" s="34"/>
      <c r="DH790" s="34"/>
      <c r="DI790" s="34"/>
      <c r="DJ790" s="34"/>
      <c r="DK790" s="34"/>
      <c r="DL790" s="34"/>
      <c r="DM790" s="34"/>
      <c r="DN790" s="34"/>
      <c r="DO790" s="34"/>
      <c r="DP790" s="34"/>
      <c r="DQ790" s="34"/>
      <c r="DR790" s="34"/>
      <c r="DS790" s="34"/>
      <c r="DT790" s="34"/>
      <c r="DU790" s="34"/>
    </row>
    <row r="791" spans="1:125" s="32" customFormat="1" x14ac:dyDescent="0.25">
      <c r="A791" s="40"/>
      <c r="B791" s="40"/>
      <c r="C791" s="40"/>
      <c r="D791" s="40"/>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c r="BG791" s="34"/>
      <c r="BH791" s="34"/>
      <c r="BI791" s="34"/>
      <c r="BJ791" s="34"/>
      <c r="BK791" s="34"/>
      <c r="BL791" s="34"/>
      <c r="BM791" s="34"/>
      <c r="BN791" s="34"/>
      <c r="BO791" s="34"/>
      <c r="BP791" s="34"/>
      <c r="BQ791" s="34"/>
      <c r="BR791" s="34"/>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c r="CS791" s="34"/>
      <c r="CT791" s="34"/>
      <c r="CU791" s="34"/>
      <c r="CV791" s="34"/>
      <c r="CW791" s="34"/>
      <c r="CX791" s="34"/>
      <c r="CY791" s="34"/>
      <c r="CZ791" s="34"/>
      <c r="DA791" s="34"/>
      <c r="DB791" s="34"/>
      <c r="DC791" s="34"/>
      <c r="DD791" s="34"/>
      <c r="DE791" s="34"/>
      <c r="DF791" s="34"/>
      <c r="DG791" s="34"/>
      <c r="DH791" s="34"/>
      <c r="DI791" s="34"/>
      <c r="DJ791" s="34"/>
      <c r="DK791" s="34"/>
      <c r="DL791" s="34"/>
      <c r="DM791" s="34"/>
      <c r="DN791" s="34"/>
      <c r="DO791" s="34"/>
      <c r="DP791" s="34"/>
      <c r="DQ791" s="34"/>
      <c r="DR791" s="34"/>
      <c r="DS791" s="34"/>
      <c r="DT791" s="34"/>
      <c r="DU791" s="34"/>
    </row>
    <row r="792" spans="1:125" s="32" customFormat="1" x14ac:dyDescent="0.25">
      <c r="A792" s="40"/>
      <c r="B792" s="40"/>
      <c r="C792" s="40"/>
      <c r="D792" s="40"/>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c r="BG792" s="34"/>
      <c r="BH792" s="34"/>
      <c r="BI792" s="34"/>
      <c r="BJ792" s="34"/>
      <c r="BK792" s="34"/>
      <c r="BL792" s="34"/>
      <c r="BM792" s="34"/>
      <c r="BN792" s="34"/>
      <c r="BO792" s="34"/>
      <c r="BP792" s="34"/>
      <c r="BQ792" s="34"/>
      <c r="BR792" s="34"/>
      <c r="BS792" s="34"/>
      <c r="BT792" s="34"/>
      <c r="BU792" s="34"/>
      <c r="BV792" s="34"/>
      <c r="BW792" s="34"/>
      <c r="BX792" s="34"/>
      <c r="BY792" s="34"/>
      <c r="BZ792" s="34"/>
      <c r="CA792" s="34"/>
      <c r="CB792" s="34"/>
      <c r="CC792" s="34"/>
      <c r="CD792" s="34"/>
      <c r="CE792" s="34"/>
      <c r="CF792" s="34"/>
      <c r="CG792" s="34"/>
      <c r="CH792" s="34"/>
      <c r="CI792" s="34"/>
      <c r="CJ792" s="34"/>
      <c r="CK792" s="34"/>
      <c r="CL792" s="34"/>
      <c r="CM792" s="34"/>
      <c r="CN792" s="34"/>
      <c r="CO792" s="34"/>
      <c r="CP792" s="34"/>
      <c r="CQ792" s="34"/>
      <c r="CR792" s="34"/>
      <c r="CS792" s="34"/>
      <c r="CT792" s="34"/>
      <c r="CU792" s="34"/>
      <c r="CV792" s="34"/>
      <c r="CW792" s="34"/>
      <c r="CX792" s="34"/>
      <c r="CY792" s="34"/>
      <c r="CZ792" s="34"/>
      <c r="DA792" s="34"/>
      <c r="DB792" s="34"/>
      <c r="DC792" s="34"/>
      <c r="DD792" s="34"/>
      <c r="DE792" s="34"/>
      <c r="DF792" s="34"/>
      <c r="DG792" s="34"/>
      <c r="DH792" s="34"/>
      <c r="DI792" s="34"/>
      <c r="DJ792" s="34"/>
      <c r="DK792" s="34"/>
      <c r="DL792" s="34"/>
      <c r="DM792" s="34"/>
      <c r="DN792" s="34"/>
      <c r="DO792" s="34"/>
      <c r="DP792" s="34"/>
      <c r="DQ792" s="34"/>
      <c r="DR792" s="34"/>
      <c r="DS792" s="34"/>
      <c r="DT792" s="34"/>
      <c r="DU792" s="34"/>
    </row>
    <row r="793" spans="1:125" s="32" customFormat="1" x14ac:dyDescent="0.25">
      <c r="A793" s="40"/>
      <c r="B793" s="40"/>
      <c r="C793" s="40"/>
      <c r="D793" s="40"/>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c r="BG793" s="34"/>
      <c r="BH793" s="34"/>
      <c r="BI793" s="34"/>
      <c r="BJ793" s="34"/>
      <c r="BK793" s="34"/>
      <c r="BL793" s="34"/>
      <c r="BM793" s="34"/>
      <c r="BN793" s="34"/>
      <c r="BO793" s="34"/>
      <c r="BP793" s="34"/>
      <c r="BQ793" s="34"/>
      <c r="BR793" s="34"/>
      <c r="BS793" s="34"/>
      <c r="BT793" s="34"/>
      <c r="BU793" s="34"/>
      <c r="BV793" s="34"/>
      <c r="BW793" s="34"/>
      <c r="BX793" s="34"/>
      <c r="BY793" s="34"/>
      <c r="BZ793" s="34"/>
      <c r="CA793" s="34"/>
      <c r="CB793" s="34"/>
      <c r="CC793" s="34"/>
      <c r="CD793" s="34"/>
      <c r="CE793" s="34"/>
      <c r="CF793" s="34"/>
      <c r="CG793" s="34"/>
      <c r="CH793" s="34"/>
      <c r="CI793" s="34"/>
      <c r="CJ793" s="34"/>
      <c r="CK793" s="34"/>
      <c r="CL793" s="34"/>
      <c r="CM793" s="34"/>
      <c r="CN793" s="34"/>
      <c r="CO793" s="34"/>
      <c r="CP793" s="34"/>
      <c r="CQ793" s="34"/>
      <c r="CR793" s="34"/>
      <c r="CS793" s="34"/>
      <c r="CT793" s="34"/>
      <c r="CU793" s="34"/>
      <c r="CV793" s="34"/>
      <c r="CW793" s="34"/>
      <c r="CX793" s="34"/>
      <c r="CY793" s="34"/>
      <c r="CZ793" s="34"/>
      <c r="DA793" s="34"/>
      <c r="DB793" s="34"/>
      <c r="DC793" s="34"/>
      <c r="DD793" s="34"/>
      <c r="DE793" s="34"/>
      <c r="DF793" s="34"/>
      <c r="DG793" s="34"/>
      <c r="DH793" s="34"/>
      <c r="DI793" s="34"/>
      <c r="DJ793" s="34"/>
      <c r="DK793" s="34"/>
      <c r="DL793" s="34"/>
      <c r="DM793" s="34"/>
      <c r="DN793" s="34"/>
      <c r="DO793" s="34"/>
      <c r="DP793" s="34"/>
      <c r="DQ793" s="34"/>
      <c r="DR793" s="34"/>
      <c r="DS793" s="34"/>
      <c r="DT793" s="34"/>
      <c r="DU793" s="34"/>
    </row>
    <row r="794" spans="1:125" s="32" customFormat="1" x14ac:dyDescent="0.25">
      <c r="A794" s="40"/>
      <c r="B794" s="40"/>
      <c r="C794" s="40"/>
      <c r="D794" s="40"/>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c r="BG794" s="34"/>
      <c r="BH794" s="34"/>
      <c r="BI794" s="34"/>
      <c r="BJ794" s="34"/>
      <c r="BK794" s="34"/>
      <c r="BL794" s="34"/>
      <c r="BM794" s="34"/>
      <c r="BN794" s="34"/>
      <c r="BO794" s="34"/>
      <c r="BP794" s="34"/>
      <c r="BQ794" s="34"/>
      <c r="BR794" s="34"/>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c r="CT794" s="34"/>
      <c r="CU794" s="34"/>
      <c r="CV794" s="34"/>
      <c r="CW794" s="34"/>
      <c r="CX794" s="34"/>
      <c r="CY794" s="34"/>
      <c r="CZ794" s="34"/>
      <c r="DA794" s="34"/>
      <c r="DB794" s="34"/>
      <c r="DC794" s="34"/>
      <c r="DD794" s="34"/>
      <c r="DE794" s="34"/>
      <c r="DF794" s="34"/>
      <c r="DG794" s="34"/>
      <c r="DH794" s="34"/>
      <c r="DI794" s="34"/>
      <c r="DJ794" s="34"/>
      <c r="DK794" s="34"/>
      <c r="DL794" s="34"/>
      <c r="DM794" s="34"/>
      <c r="DN794" s="34"/>
      <c r="DO794" s="34"/>
      <c r="DP794" s="34"/>
      <c r="DQ794" s="34"/>
      <c r="DR794" s="34"/>
      <c r="DS794" s="34"/>
      <c r="DT794" s="34"/>
      <c r="DU794" s="34"/>
    </row>
    <row r="795" spans="1:125" s="32" customFormat="1" x14ac:dyDescent="0.25">
      <c r="A795" s="40"/>
      <c r="B795" s="40"/>
      <c r="C795" s="40"/>
      <c r="D795" s="40"/>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c r="BG795" s="34"/>
      <c r="BH795" s="34"/>
      <c r="BI795" s="34"/>
      <c r="BJ795" s="34"/>
      <c r="BK795" s="34"/>
      <c r="BL795" s="34"/>
      <c r="BM795" s="34"/>
      <c r="BN795" s="34"/>
      <c r="BO795" s="34"/>
      <c r="BP795" s="34"/>
      <c r="BQ795" s="34"/>
      <c r="BR795" s="34"/>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c r="DG795" s="34"/>
      <c r="DH795" s="34"/>
      <c r="DI795" s="34"/>
      <c r="DJ795" s="34"/>
      <c r="DK795" s="34"/>
      <c r="DL795" s="34"/>
      <c r="DM795" s="34"/>
      <c r="DN795" s="34"/>
      <c r="DO795" s="34"/>
      <c r="DP795" s="34"/>
      <c r="DQ795" s="34"/>
      <c r="DR795" s="34"/>
      <c r="DS795" s="34"/>
      <c r="DT795" s="34"/>
      <c r="DU795" s="34"/>
    </row>
    <row r="796" spans="1:125" s="32" customFormat="1" x14ac:dyDescent="0.25">
      <c r="A796" s="40"/>
      <c r="B796" s="40"/>
      <c r="C796" s="40"/>
      <c r="D796" s="40"/>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row>
    <row r="797" spans="1:125" s="32" customFormat="1" x14ac:dyDescent="0.25">
      <c r="A797" s="40"/>
      <c r="B797" s="40"/>
      <c r="C797" s="40"/>
      <c r="D797" s="40"/>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c r="BG797" s="34"/>
      <c r="BH797" s="34"/>
      <c r="BI797" s="34"/>
      <c r="BJ797" s="34"/>
      <c r="BK797" s="34"/>
      <c r="BL797" s="34"/>
      <c r="BM797" s="34"/>
      <c r="BN797" s="34"/>
      <c r="BO797" s="34"/>
      <c r="BP797" s="34"/>
      <c r="BQ797" s="34"/>
      <c r="BR797" s="34"/>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c r="DG797" s="34"/>
      <c r="DH797" s="34"/>
      <c r="DI797" s="34"/>
      <c r="DJ797" s="34"/>
      <c r="DK797" s="34"/>
      <c r="DL797" s="34"/>
      <c r="DM797" s="34"/>
      <c r="DN797" s="34"/>
      <c r="DO797" s="34"/>
      <c r="DP797" s="34"/>
      <c r="DQ797" s="34"/>
      <c r="DR797" s="34"/>
      <c r="DS797" s="34"/>
      <c r="DT797" s="34"/>
      <c r="DU797" s="34"/>
    </row>
    <row r="798" spans="1:125" s="32" customFormat="1" x14ac:dyDescent="0.25">
      <c r="A798" s="40"/>
      <c r="B798" s="40"/>
      <c r="C798" s="40"/>
      <c r="D798" s="40"/>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c r="BG798" s="34"/>
      <c r="BH798" s="34"/>
      <c r="BI798" s="34"/>
      <c r="BJ798" s="34"/>
      <c r="BK798" s="34"/>
      <c r="BL798" s="34"/>
      <c r="BM798" s="34"/>
      <c r="BN798" s="34"/>
      <c r="BO798" s="34"/>
      <c r="BP798" s="34"/>
      <c r="BQ798" s="34"/>
      <c r="BR798" s="34"/>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c r="DG798" s="34"/>
      <c r="DH798" s="34"/>
      <c r="DI798" s="34"/>
      <c r="DJ798" s="34"/>
      <c r="DK798" s="34"/>
      <c r="DL798" s="34"/>
      <c r="DM798" s="34"/>
      <c r="DN798" s="34"/>
      <c r="DO798" s="34"/>
      <c r="DP798" s="34"/>
      <c r="DQ798" s="34"/>
      <c r="DR798" s="34"/>
      <c r="DS798" s="34"/>
      <c r="DT798" s="34"/>
      <c r="DU798" s="34"/>
    </row>
    <row r="799" spans="1:125" s="32" customFormat="1" x14ac:dyDescent="0.25">
      <c r="A799" s="40"/>
      <c r="B799" s="40"/>
      <c r="C799" s="40"/>
      <c r="D799" s="40"/>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c r="BG799" s="34"/>
      <c r="BH799" s="34"/>
      <c r="BI799" s="34"/>
      <c r="BJ799" s="34"/>
      <c r="BK799" s="34"/>
      <c r="BL799" s="34"/>
      <c r="BM799" s="34"/>
      <c r="BN799" s="34"/>
      <c r="BO799" s="34"/>
      <c r="BP799" s="34"/>
      <c r="BQ799" s="34"/>
      <c r="BR799" s="34"/>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c r="DG799" s="34"/>
      <c r="DH799" s="34"/>
      <c r="DI799" s="34"/>
      <c r="DJ799" s="34"/>
      <c r="DK799" s="34"/>
      <c r="DL799" s="34"/>
      <c r="DM799" s="34"/>
      <c r="DN799" s="34"/>
      <c r="DO799" s="34"/>
      <c r="DP799" s="34"/>
      <c r="DQ799" s="34"/>
      <c r="DR799" s="34"/>
      <c r="DS799" s="34"/>
      <c r="DT799" s="34"/>
      <c r="DU799" s="34"/>
    </row>
    <row r="800" spans="1:125" s="32" customFormat="1" x14ac:dyDescent="0.25">
      <c r="A800" s="40"/>
      <c r="B800" s="40"/>
      <c r="C800" s="40"/>
      <c r="D800" s="40"/>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c r="BG800" s="34"/>
      <c r="BH800" s="34"/>
      <c r="BI800" s="34"/>
      <c r="BJ800" s="34"/>
      <c r="BK800" s="34"/>
      <c r="BL800" s="34"/>
      <c r="BM800" s="34"/>
      <c r="BN800" s="34"/>
      <c r="BO800" s="34"/>
      <c r="BP800" s="34"/>
      <c r="BQ800" s="34"/>
      <c r="BR800" s="34"/>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34"/>
      <c r="DT800" s="34"/>
      <c r="DU800" s="34"/>
    </row>
    <row r="801" spans="1:125" s="32" customFormat="1" x14ac:dyDescent="0.25">
      <c r="A801" s="40"/>
      <c r="B801" s="40"/>
      <c r="C801" s="40"/>
      <c r="D801" s="40"/>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c r="BG801" s="34"/>
      <c r="BH801" s="34"/>
      <c r="BI801" s="34"/>
      <c r="BJ801" s="34"/>
      <c r="BK801" s="34"/>
      <c r="BL801" s="34"/>
      <c r="BM801" s="34"/>
      <c r="BN801" s="34"/>
      <c r="BO801" s="34"/>
      <c r="BP801" s="34"/>
      <c r="BQ801" s="34"/>
      <c r="BR801" s="34"/>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34"/>
      <c r="DT801" s="34"/>
      <c r="DU801" s="34"/>
    </row>
    <row r="802" spans="1:125" s="32" customFormat="1" x14ac:dyDescent="0.25">
      <c r="A802" s="40"/>
      <c r="B802" s="40"/>
      <c r="C802" s="40"/>
      <c r="D802" s="40"/>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4"/>
      <c r="BN802" s="34"/>
      <c r="BO802" s="34"/>
      <c r="BP802" s="34"/>
      <c r="BQ802" s="34"/>
      <c r="BR802" s="34"/>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row>
    <row r="803" spans="1:125" s="32" customFormat="1" x14ac:dyDescent="0.25">
      <c r="A803" s="40"/>
      <c r="B803" s="40"/>
      <c r="C803" s="40"/>
      <c r="D803" s="40"/>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c r="BG803" s="34"/>
      <c r="BH803" s="34"/>
      <c r="BI803" s="34"/>
      <c r="BJ803" s="34"/>
      <c r="BK803" s="34"/>
      <c r="BL803" s="34"/>
      <c r="BM803" s="34"/>
      <c r="BN803" s="34"/>
      <c r="BO803" s="34"/>
      <c r="BP803" s="34"/>
      <c r="BQ803" s="34"/>
      <c r="BR803" s="34"/>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c r="DG803" s="34"/>
      <c r="DH803" s="34"/>
      <c r="DI803" s="34"/>
      <c r="DJ803" s="34"/>
      <c r="DK803" s="34"/>
      <c r="DL803" s="34"/>
      <c r="DM803" s="34"/>
      <c r="DN803" s="34"/>
      <c r="DO803" s="34"/>
      <c r="DP803" s="34"/>
      <c r="DQ803" s="34"/>
      <c r="DR803" s="34"/>
      <c r="DS803" s="34"/>
      <c r="DT803" s="34"/>
      <c r="DU803" s="34"/>
    </row>
    <row r="804" spans="1:125" s="32" customFormat="1" x14ac:dyDescent="0.25">
      <c r="A804" s="40"/>
      <c r="B804" s="40"/>
      <c r="C804" s="40"/>
      <c r="D804" s="40"/>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c r="BG804" s="34"/>
      <c r="BH804" s="34"/>
      <c r="BI804" s="34"/>
      <c r="BJ804" s="34"/>
      <c r="BK804" s="34"/>
      <c r="BL804" s="34"/>
      <c r="BM804" s="34"/>
      <c r="BN804" s="34"/>
      <c r="BO804" s="34"/>
      <c r="BP804" s="34"/>
      <c r="BQ804" s="34"/>
      <c r="BR804" s="34"/>
      <c r="BS804" s="34"/>
      <c r="BT804" s="34"/>
      <c r="BU804" s="34"/>
      <c r="BV804" s="34"/>
      <c r="BW804" s="34"/>
      <c r="BX804" s="34"/>
      <c r="BY804" s="34"/>
      <c r="BZ804" s="34"/>
      <c r="CA804" s="34"/>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c r="DG804" s="34"/>
      <c r="DH804" s="34"/>
      <c r="DI804" s="34"/>
      <c r="DJ804" s="34"/>
      <c r="DK804" s="34"/>
      <c r="DL804" s="34"/>
      <c r="DM804" s="34"/>
      <c r="DN804" s="34"/>
      <c r="DO804" s="34"/>
      <c r="DP804" s="34"/>
      <c r="DQ804" s="34"/>
      <c r="DR804" s="34"/>
      <c r="DS804" s="34"/>
      <c r="DT804" s="34"/>
      <c r="DU804" s="34"/>
    </row>
    <row r="805" spans="1:125" s="32" customFormat="1" x14ac:dyDescent="0.25">
      <c r="A805" s="40"/>
      <c r="B805" s="40"/>
      <c r="C805" s="40"/>
      <c r="D805" s="40"/>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c r="BG805" s="34"/>
      <c r="BH805" s="34"/>
      <c r="BI805" s="34"/>
      <c r="BJ805" s="34"/>
      <c r="BK805" s="34"/>
      <c r="BL805" s="34"/>
      <c r="BM805" s="34"/>
      <c r="BN805" s="34"/>
      <c r="BO805" s="34"/>
      <c r="BP805" s="34"/>
      <c r="BQ805" s="34"/>
      <c r="BR805" s="34"/>
      <c r="BS805" s="34"/>
      <c r="BT805" s="34"/>
      <c r="BU805" s="34"/>
      <c r="BV805" s="34"/>
      <c r="BW805" s="34"/>
      <c r="BX805" s="34"/>
      <c r="BY805" s="34"/>
      <c r="BZ805" s="34"/>
      <c r="CA805" s="34"/>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c r="DG805" s="34"/>
      <c r="DH805" s="34"/>
      <c r="DI805" s="34"/>
      <c r="DJ805" s="34"/>
      <c r="DK805" s="34"/>
      <c r="DL805" s="34"/>
      <c r="DM805" s="34"/>
      <c r="DN805" s="34"/>
      <c r="DO805" s="34"/>
      <c r="DP805" s="34"/>
      <c r="DQ805" s="34"/>
      <c r="DR805" s="34"/>
      <c r="DS805" s="34"/>
      <c r="DT805" s="34"/>
      <c r="DU805" s="34"/>
    </row>
    <row r="806" spans="1:125" s="32" customFormat="1" x14ac:dyDescent="0.25">
      <c r="A806" s="40"/>
      <c r="B806" s="40"/>
      <c r="C806" s="40"/>
      <c r="D806" s="40"/>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4"/>
    </row>
    <row r="807" spans="1:125" s="32" customFormat="1" x14ac:dyDescent="0.25">
      <c r="A807" s="40"/>
      <c r="B807" s="40"/>
      <c r="C807" s="40"/>
      <c r="D807" s="40"/>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c r="BG807" s="34"/>
      <c r="BH807" s="34"/>
      <c r="BI807" s="34"/>
      <c r="BJ807" s="34"/>
      <c r="BK807" s="34"/>
      <c r="BL807" s="34"/>
      <c r="BM807" s="34"/>
      <c r="BN807" s="34"/>
      <c r="BO807" s="34"/>
      <c r="BP807" s="34"/>
      <c r="BQ807" s="34"/>
      <c r="BR807" s="34"/>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G807" s="34"/>
      <c r="DH807" s="34"/>
      <c r="DI807" s="34"/>
      <c r="DJ807" s="34"/>
      <c r="DK807" s="34"/>
      <c r="DL807" s="34"/>
      <c r="DM807" s="34"/>
      <c r="DN807" s="34"/>
      <c r="DO807" s="34"/>
      <c r="DP807" s="34"/>
      <c r="DQ807" s="34"/>
      <c r="DR807" s="34"/>
      <c r="DS807" s="34"/>
      <c r="DT807" s="34"/>
      <c r="DU807" s="34"/>
    </row>
    <row r="808" spans="1:125" s="32" customFormat="1" x14ac:dyDescent="0.25">
      <c r="A808" s="40"/>
      <c r="B808" s="40"/>
      <c r="C808" s="40"/>
      <c r="D808" s="40"/>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c r="BG808" s="34"/>
      <c r="BH808" s="34"/>
      <c r="BI808" s="34"/>
      <c r="BJ808" s="34"/>
      <c r="BK808" s="34"/>
      <c r="BL808" s="34"/>
      <c r="BM808" s="34"/>
      <c r="BN808" s="34"/>
      <c r="BO808" s="34"/>
      <c r="BP808" s="34"/>
      <c r="BQ808" s="34"/>
      <c r="BR808" s="34"/>
      <c r="BS808" s="34"/>
      <c r="BT808" s="34"/>
      <c r="BU808" s="34"/>
      <c r="BV808" s="34"/>
      <c r="BW808" s="34"/>
      <c r="BX808" s="34"/>
      <c r="BY808" s="34"/>
      <c r="BZ808" s="34"/>
      <c r="CA808" s="3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G808" s="34"/>
      <c r="DH808" s="34"/>
      <c r="DI808" s="34"/>
      <c r="DJ808" s="34"/>
      <c r="DK808" s="34"/>
      <c r="DL808" s="34"/>
      <c r="DM808" s="34"/>
      <c r="DN808" s="34"/>
      <c r="DO808" s="34"/>
      <c r="DP808" s="34"/>
      <c r="DQ808" s="34"/>
      <c r="DR808" s="34"/>
      <c r="DS808" s="34"/>
      <c r="DT808" s="34"/>
      <c r="DU808" s="34"/>
    </row>
    <row r="809" spans="1:125" s="32" customFormat="1" x14ac:dyDescent="0.25">
      <c r="A809" s="40"/>
      <c r="B809" s="40"/>
      <c r="C809" s="40"/>
      <c r="D809" s="40"/>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c r="BG809" s="34"/>
      <c r="BH809" s="34"/>
      <c r="BI809" s="34"/>
      <c r="BJ809" s="34"/>
      <c r="BK809" s="34"/>
      <c r="BL809" s="34"/>
      <c r="BM809" s="34"/>
      <c r="BN809" s="34"/>
      <c r="BO809" s="34"/>
      <c r="BP809" s="34"/>
      <c r="BQ809" s="34"/>
      <c r="BR809" s="34"/>
      <c r="BS809" s="34"/>
      <c r="BT809" s="34"/>
      <c r="BU809" s="34"/>
      <c r="BV809" s="34"/>
      <c r="BW809" s="34"/>
      <c r="BX809" s="34"/>
      <c r="BY809" s="34"/>
      <c r="BZ809" s="34"/>
      <c r="CA809" s="3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G809" s="34"/>
      <c r="DH809" s="34"/>
      <c r="DI809" s="34"/>
      <c r="DJ809" s="34"/>
      <c r="DK809" s="34"/>
      <c r="DL809" s="34"/>
      <c r="DM809" s="34"/>
      <c r="DN809" s="34"/>
      <c r="DO809" s="34"/>
      <c r="DP809" s="34"/>
      <c r="DQ809" s="34"/>
      <c r="DR809" s="34"/>
      <c r="DS809" s="34"/>
      <c r="DT809" s="34"/>
      <c r="DU809" s="34"/>
    </row>
    <row r="810" spans="1:125" s="32" customFormat="1" x14ac:dyDescent="0.25">
      <c r="A810" s="40"/>
      <c r="B810" s="40"/>
      <c r="C810" s="40"/>
      <c r="D810" s="40"/>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c r="BG810" s="34"/>
      <c r="BH810" s="34"/>
      <c r="BI810" s="34"/>
      <c r="BJ810" s="34"/>
      <c r="BK810" s="34"/>
      <c r="BL810" s="34"/>
      <c r="BM810" s="34"/>
      <c r="BN810" s="34"/>
      <c r="BO810" s="34"/>
      <c r="BP810" s="34"/>
      <c r="BQ810" s="34"/>
      <c r="BR810" s="34"/>
      <c r="BS810" s="34"/>
      <c r="BT810" s="34"/>
      <c r="BU810" s="34"/>
      <c r="BV810" s="34"/>
      <c r="BW810" s="34"/>
      <c r="BX810" s="34"/>
      <c r="BY810" s="34"/>
      <c r="BZ810" s="34"/>
      <c r="CA810" s="3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G810" s="34"/>
      <c r="DH810" s="34"/>
      <c r="DI810" s="34"/>
      <c r="DJ810" s="34"/>
      <c r="DK810" s="34"/>
      <c r="DL810" s="34"/>
      <c r="DM810" s="34"/>
      <c r="DN810" s="34"/>
      <c r="DO810" s="34"/>
      <c r="DP810" s="34"/>
      <c r="DQ810" s="34"/>
      <c r="DR810" s="34"/>
      <c r="DS810" s="34"/>
      <c r="DT810" s="34"/>
      <c r="DU810" s="34"/>
    </row>
    <row r="811" spans="1:125" s="32" customFormat="1" x14ac:dyDescent="0.25">
      <c r="A811" s="40"/>
      <c r="B811" s="40"/>
      <c r="C811" s="40"/>
      <c r="D811" s="40"/>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c r="BG811" s="34"/>
      <c r="BH811" s="34"/>
      <c r="BI811" s="34"/>
      <c r="BJ811" s="34"/>
      <c r="BK811" s="34"/>
      <c r="BL811" s="34"/>
      <c r="BM811" s="34"/>
      <c r="BN811" s="34"/>
      <c r="BO811" s="34"/>
      <c r="BP811" s="34"/>
      <c r="BQ811" s="34"/>
      <c r="BR811" s="34"/>
      <c r="BS811" s="34"/>
      <c r="BT811" s="34"/>
      <c r="BU811" s="34"/>
      <c r="BV811" s="34"/>
      <c r="BW811" s="34"/>
      <c r="BX811" s="34"/>
      <c r="BY811" s="34"/>
      <c r="BZ811" s="34"/>
      <c r="CA811" s="3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G811" s="34"/>
      <c r="DH811" s="34"/>
      <c r="DI811" s="34"/>
      <c r="DJ811" s="34"/>
      <c r="DK811" s="34"/>
      <c r="DL811" s="34"/>
      <c r="DM811" s="34"/>
      <c r="DN811" s="34"/>
      <c r="DO811" s="34"/>
      <c r="DP811" s="34"/>
      <c r="DQ811" s="34"/>
      <c r="DR811" s="34"/>
      <c r="DS811" s="34"/>
      <c r="DT811" s="34"/>
      <c r="DU811" s="34"/>
    </row>
    <row r="812" spans="1:125" s="32" customFormat="1" x14ac:dyDescent="0.25">
      <c r="A812" s="40"/>
      <c r="B812" s="40"/>
      <c r="C812" s="40"/>
      <c r="D812" s="40"/>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c r="BG812" s="34"/>
      <c r="BH812" s="34"/>
      <c r="BI812" s="34"/>
      <c r="BJ812" s="34"/>
      <c r="BK812" s="34"/>
      <c r="BL812" s="34"/>
      <c r="BM812" s="34"/>
      <c r="BN812" s="34"/>
      <c r="BO812" s="34"/>
      <c r="BP812" s="34"/>
      <c r="BQ812" s="34"/>
      <c r="BR812" s="34"/>
      <c r="BS812" s="34"/>
      <c r="BT812" s="34"/>
      <c r="BU812" s="34"/>
      <c r="BV812" s="34"/>
      <c r="BW812" s="34"/>
      <c r="BX812" s="34"/>
      <c r="BY812" s="34"/>
      <c r="BZ812" s="34"/>
      <c r="CA812" s="3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G812" s="34"/>
      <c r="DH812" s="34"/>
      <c r="DI812" s="34"/>
      <c r="DJ812" s="34"/>
      <c r="DK812" s="34"/>
      <c r="DL812" s="34"/>
      <c r="DM812" s="34"/>
      <c r="DN812" s="34"/>
      <c r="DO812" s="34"/>
      <c r="DP812" s="34"/>
      <c r="DQ812" s="34"/>
      <c r="DR812" s="34"/>
      <c r="DS812" s="34"/>
      <c r="DT812" s="34"/>
      <c r="DU812" s="34"/>
    </row>
    <row r="813" spans="1:125" s="32" customFormat="1" x14ac:dyDescent="0.25">
      <c r="A813" s="40"/>
      <c r="B813" s="40"/>
      <c r="C813" s="40"/>
      <c r="D813" s="40"/>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c r="BG813" s="34"/>
      <c r="BH813" s="34"/>
      <c r="BI813" s="34"/>
      <c r="BJ813" s="34"/>
      <c r="BK813" s="34"/>
      <c r="BL813" s="34"/>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4"/>
      <c r="DS813" s="34"/>
      <c r="DT813" s="34"/>
      <c r="DU813" s="34"/>
    </row>
    <row r="814" spans="1:125" s="32" customFormat="1" x14ac:dyDescent="0.25">
      <c r="A814" s="40"/>
      <c r="B814" s="40"/>
      <c r="C814" s="40"/>
      <c r="D814" s="40"/>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c r="BG814" s="34"/>
      <c r="BH814" s="34"/>
      <c r="BI814" s="34"/>
      <c r="BJ814" s="34"/>
      <c r="BK814" s="34"/>
      <c r="BL814" s="34"/>
      <c r="BM814" s="34"/>
      <c r="BN814" s="34"/>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row>
    <row r="815" spans="1:125" s="32" customFormat="1" x14ac:dyDescent="0.25">
      <c r="A815" s="40"/>
      <c r="B815" s="40"/>
      <c r="C815" s="40"/>
      <c r="D815" s="40"/>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c r="BG815" s="34"/>
      <c r="BH815" s="34"/>
      <c r="BI815" s="34"/>
      <c r="BJ815" s="34"/>
      <c r="BK815" s="34"/>
      <c r="BL815" s="34"/>
      <c r="BM815" s="34"/>
      <c r="BN815" s="34"/>
      <c r="BO815" s="34"/>
      <c r="BP815" s="34"/>
      <c r="BQ815" s="34"/>
      <c r="BR815" s="34"/>
      <c r="BS815" s="34"/>
      <c r="BT815" s="34"/>
      <c r="BU815" s="34"/>
      <c r="BV815" s="34"/>
      <c r="BW815" s="34"/>
      <c r="BX815" s="34"/>
      <c r="BY815" s="34"/>
      <c r="BZ815" s="34"/>
      <c r="CA815" s="3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G815" s="34"/>
      <c r="DH815" s="34"/>
      <c r="DI815" s="34"/>
      <c r="DJ815" s="34"/>
      <c r="DK815" s="34"/>
      <c r="DL815" s="34"/>
      <c r="DM815" s="34"/>
      <c r="DN815" s="34"/>
      <c r="DO815" s="34"/>
      <c r="DP815" s="34"/>
      <c r="DQ815" s="34"/>
      <c r="DR815" s="34"/>
      <c r="DS815" s="34"/>
      <c r="DT815" s="34"/>
      <c r="DU815" s="34"/>
    </row>
    <row r="816" spans="1:125" s="32" customFormat="1" x14ac:dyDescent="0.25">
      <c r="A816" s="40"/>
      <c r="B816" s="40"/>
      <c r="C816" s="40"/>
      <c r="D816" s="40"/>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row>
    <row r="817" spans="1:125" s="32" customFormat="1" x14ac:dyDescent="0.25">
      <c r="A817" s="40"/>
      <c r="B817" s="40"/>
      <c r="C817" s="40"/>
      <c r="D817" s="40"/>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c r="BG817" s="34"/>
      <c r="BH817" s="34"/>
      <c r="BI817" s="34"/>
      <c r="BJ817" s="34"/>
      <c r="BK817" s="34"/>
      <c r="BL817" s="34"/>
      <c r="BM817" s="34"/>
      <c r="BN817" s="34"/>
      <c r="BO817" s="34"/>
      <c r="BP817" s="34"/>
      <c r="BQ817" s="34"/>
      <c r="BR817" s="34"/>
      <c r="BS817" s="34"/>
      <c r="BT817" s="34"/>
      <c r="BU817" s="34"/>
      <c r="BV817" s="34"/>
      <c r="BW817" s="34"/>
      <c r="BX817" s="34"/>
      <c r="BY817" s="34"/>
      <c r="BZ817" s="34"/>
      <c r="CA817" s="3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c r="DG817" s="34"/>
      <c r="DH817" s="34"/>
      <c r="DI817" s="34"/>
      <c r="DJ817" s="34"/>
      <c r="DK817" s="34"/>
      <c r="DL817" s="34"/>
      <c r="DM817" s="34"/>
      <c r="DN817" s="34"/>
      <c r="DO817" s="34"/>
      <c r="DP817" s="34"/>
      <c r="DQ817" s="34"/>
      <c r="DR817" s="34"/>
      <c r="DS817" s="34"/>
      <c r="DT817" s="34"/>
      <c r="DU817" s="34"/>
    </row>
    <row r="818" spans="1:125" s="32" customFormat="1" x14ac:dyDescent="0.25">
      <c r="A818" s="40"/>
      <c r="B818" s="40"/>
      <c r="C818" s="40"/>
      <c r="D818" s="40"/>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c r="BG818" s="34"/>
      <c r="BH818" s="34"/>
      <c r="BI818" s="34"/>
      <c r="BJ818" s="34"/>
      <c r="BK818" s="34"/>
      <c r="BL818" s="34"/>
      <c r="BM818" s="34"/>
      <c r="BN818" s="34"/>
      <c r="BO818" s="34"/>
      <c r="BP818" s="34"/>
      <c r="BQ818" s="34"/>
      <c r="BR818" s="34"/>
      <c r="BS818" s="34"/>
      <c r="BT818" s="34"/>
      <c r="BU818" s="34"/>
      <c r="BV818" s="34"/>
      <c r="BW818" s="34"/>
      <c r="BX818" s="34"/>
      <c r="BY818" s="34"/>
      <c r="BZ818" s="34"/>
      <c r="CA818" s="3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c r="DG818" s="34"/>
      <c r="DH818" s="34"/>
      <c r="DI818" s="34"/>
      <c r="DJ818" s="34"/>
      <c r="DK818" s="34"/>
      <c r="DL818" s="34"/>
      <c r="DM818" s="34"/>
      <c r="DN818" s="34"/>
      <c r="DO818" s="34"/>
      <c r="DP818" s="34"/>
      <c r="DQ818" s="34"/>
      <c r="DR818" s="34"/>
      <c r="DS818" s="34"/>
      <c r="DT818" s="34"/>
      <c r="DU818" s="34"/>
    </row>
    <row r="819" spans="1:125" s="32" customFormat="1" x14ac:dyDescent="0.25">
      <c r="A819" s="40"/>
      <c r="B819" s="40"/>
      <c r="C819" s="40"/>
      <c r="D819" s="40"/>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c r="BG819" s="34"/>
      <c r="BH819" s="34"/>
      <c r="BI819" s="34"/>
      <c r="BJ819" s="34"/>
      <c r="BK819" s="34"/>
      <c r="BL819" s="34"/>
      <c r="BM819" s="34"/>
      <c r="BN819" s="34"/>
      <c r="BO819" s="34"/>
      <c r="BP819" s="34"/>
      <c r="BQ819" s="34"/>
      <c r="BR819" s="34"/>
      <c r="BS819" s="34"/>
      <c r="BT819" s="34"/>
      <c r="BU819" s="34"/>
      <c r="BV819" s="34"/>
      <c r="BW819" s="34"/>
      <c r="BX819" s="34"/>
      <c r="BY819" s="34"/>
      <c r="BZ819" s="34"/>
      <c r="CA819" s="3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c r="DG819" s="34"/>
      <c r="DH819" s="34"/>
      <c r="DI819" s="34"/>
      <c r="DJ819" s="34"/>
      <c r="DK819" s="34"/>
      <c r="DL819" s="34"/>
      <c r="DM819" s="34"/>
      <c r="DN819" s="34"/>
      <c r="DO819" s="34"/>
      <c r="DP819" s="34"/>
      <c r="DQ819" s="34"/>
      <c r="DR819" s="34"/>
      <c r="DS819" s="34"/>
      <c r="DT819" s="34"/>
      <c r="DU819" s="34"/>
    </row>
    <row r="820" spans="1:125" s="32" customFormat="1" x14ac:dyDescent="0.25">
      <c r="A820" s="40"/>
      <c r="B820" s="40"/>
      <c r="C820" s="40"/>
      <c r="D820" s="40"/>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c r="BG820" s="34"/>
      <c r="BH820" s="34"/>
      <c r="BI820" s="34"/>
      <c r="BJ820" s="34"/>
      <c r="BK820" s="34"/>
      <c r="BL820" s="34"/>
      <c r="BM820" s="34"/>
      <c r="BN820" s="34"/>
      <c r="BO820" s="34"/>
      <c r="BP820" s="34"/>
      <c r="BQ820" s="34"/>
      <c r="BR820" s="34"/>
      <c r="BS820" s="34"/>
      <c r="BT820" s="34"/>
      <c r="BU820" s="34"/>
      <c r="BV820" s="34"/>
      <c r="BW820" s="34"/>
      <c r="BX820" s="34"/>
      <c r="BY820" s="34"/>
      <c r="BZ820" s="34"/>
      <c r="CA820" s="3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c r="DG820" s="34"/>
      <c r="DH820" s="34"/>
      <c r="DI820" s="34"/>
      <c r="DJ820" s="34"/>
      <c r="DK820" s="34"/>
      <c r="DL820" s="34"/>
      <c r="DM820" s="34"/>
      <c r="DN820" s="34"/>
      <c r="DO820" s="34"/>
      <c r="DP820" s="34"/>
      <c r="DQ820" s="34"/>
      <c r="DR820" s="34"/>
      <c r="DS820" s="34"/>
      <c r="DT820" s="34"/>
      <c r="DU820" s="34"/>
    </row>
    <row r="821" spans="1:125" s="32" customFormat="1" x14ac:dyDescent="0.25">
      <c r="A821" s="40"/>
      <c r="B821" s="40"/>
      <c r="C821" s="40"/>
      <c r="D821" s="40"/>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c r="BG821" s="34"/>
      <c r="BH821" s="34"/>
      <c r="BI821" s="34"/>
      <c r="BJ821" s="34"/>
      <c r="BK821" s="34"/>
      <c r="BL821" s="34"/>
      <c r="BM821" s="34"/>
      <c r="BN821" s="34"/>
      <c r="BO821" s="34"/>
      <c r="BP821" s="34"/>
      <c r="BQ821" s="34"/>
      <c r="BR821" s="34"/>
      <c r="BS821" s="34"/>
      <c r="BT821" s="34"/>
      <c r="BU821" s="34"/>
      <c r="BV821" s="34"/>
      <c r="BW821" s="34"/>
      <c r="BX821" s="34"/>
      <c r="BY821" s="34"/>
      <c r="BZ821" s="34"/>
      <c r="CA821" s="3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c r="DG821" s="34"/>
      <c r="DH821" s="34"/>
      <c r="DI821" s="34"/>
      <c r="DJ821" s="34"/>
      <c r="DK821" s="34"/>
      <c r="DL821" s="34"/>
      <c r="DM821" s="34"/>
      <c r="DN821" s="34"/>
      <c r="DO821" s="34"/>
      <c r="DP821" s="34"/>
      <c r="DQ821" s="34"/>
      <c r="DR821" s="34"/>
      <c r="DS821" s="34"/>
      <c r="DT821" s="34"/>
      <c r="DU821" s="34"/>
    </row>
    <row r="822" spans="1:125" s="32" customFormat="1" x14ac:dyDescent="0.25">
      <c r="A822" s="40"/>
      <c r="B822" s="40"/>
      <c r="C822" s="40"/>
      <c r="D822" s="40"/>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c r="BG822" s="34"/>
      <c r="BH822" s="34"/>
      <c r="BI822" s="34"/>
      <c r="BJ822" s="34"/>
      <c r="BK822" s="34"/>
      <c r="BL822" s="34"/>
      <c r="BM822" s="34"/>
      <c r="BN822" s="34"/>
      <c r="BO822" s="34"/>
      <c r="BP822" s="34"/>
      <c r="BQ822" s="34"/>
      <c r="BR822" s="34"/>
      <c r="BS822" s="34"/>
      <c r="BT822" s="34"/>
      <c r="BU822" s="34"/>
      <c r="BV822" s="34"/>
      <c r="BW822" s="34"/>
      <c r="BX822" s="34"/>
      <c r="BY822" s="34"/>
      <c r="BZ822" s="34"/>
      <c r="CA822" s="3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c r="DG822" s="34"/>
      <c r="DH822" s="34"/>
      <c r="DI822" s="34"/>
      <c r="DJ822" s="34"/>
      <c r="DK822" s="34"/>
      <c r="DL822" s="34"/>
      <c r="DM822" s="34"/>
      <c r="DN822" s="34"/>
      <c r="DO822" s="34"/>
      <c r="DP822" s="34"/>
      <c r="DQ822" s="34"/>
      <c r="DR822" s="34"/>
      <c r="DS822" s="34"/>
      <c r="DT822" s="34"/>
      <c r="DU822" s="34"/>
    </row>
    <row r="823" spans="1:125" s="32" customFormat="1" x14ac:dyDescent="0.25">
      <c r="A823" s="40"/>
      <c r="B823" s="40"/>
      <c r="C823" s="40"/>
      <c r="D823" s="40"/>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c r="BG823" s="34"/>
      <c r="BH823" s="34"/>
      <c r="BI823" s="34"/>
      <c r="BJ823" s="34"/>
      <c r="BK823" s="34"/>
      <c r="BL823" s="34"/>
      <c r="BM823" s="34"/>
      <c r="BN823" s="34"/>
      <c r="BO823" s="34"/>
      <c r="BP823" s="34"/>
      <c r="BQ823" s="34"/>
      <c r="BR823" s="34"/>
      <c r="BS823" s="34"/>
      <c r="BT823" s="34"/>
      <c r="BU823" s="34"/>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c r="DG823" s="34"/>
      <c r="DH823" s="34"/>
      <c r="DI823" s="34"/>
      <c r="DJ823" s="34"/>
      <c r="DK823" s="34"/>
      <c r="DL823" s="34"/>
      <c r="DM823" s="34"/>
      <c r="DN823" s="34"/>
      <c r="DO823" s="34"/>
      <c r="DP823" s="34"/>
      <c r="DQ823" s="34"/>
      <c r="DR823" s="34"/>
      <c r="DS823" s="34"/>
      <c r="DT823" s="34"/>
      <c r="DU823" s="34"/>
    </row>
    <row r="824" spans="1:125" s="32" customFormat="1" x14ac:dyDescent="0.25">
      <c r="A824" s="40"/>
      <c r="B824" s="40"/>
      <c r="C824" s="40"/>
      <c r="D824" s="40"/>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c r="BG824" s="34"/>
      <c r="BH824" s="34"/>
      <c r="BI824" s="34"/>
      <c r="BJ824" s="34"/>
      <c r="BK824" s="34"/>
      <c r="BL824" s="34"/>
      <c r="BM824" s="34"/>
      <c r="BN824" s="34"/>
      <c r="BO824" s="34"/>
      <c r="BP824" s="34"/>
      <c r="BQ824" s="34"/>
      <c r="BR824" s="34"/>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34"/>
      <c r="DH824" s="34"/>
      <c r="DI824" s="34"/>
      <c r="DJ824" s="34"/>
      <c r="DK824" s="34"/>
      <c r="DL824" s="34"/>
      <c r="DM824" s="34"/>
      <c r="DN824" s="34"/>
      <c r="DO824" s="34"/>
      <c r="DP824" s="34"/>
      <c r="DQ824" s="34"/>
      <c r="DR824" s="34"/>
      <c r="DS824" s="34"/>
      <c r="DT824" s="34"/>
      <c r="DU824" s="34"/>
    </row>
    <row r="825" spans="1:125" s="32" customFormat="1" x14ac:dyDescent="0.25">
      <c r="A825" s="40"/>
      <c r="B825" s="40"/>
      <c r="C825" s="40"/>
      <c r="D825" s="40"/>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c r="BG825" s="34"/>
      <c r="BH825" s="34"/>
      <c r="BI825" s="34"/>
      <c r="BJ825" s="34"/>
      <c r="BK825" s="34"/>
      <c r="BL825" s="34"/>
      <c r="BM825" s="34"/>
      <c r="BN825" s="34"/>
      <c r="BO825" s="34"/>
      <c r="BP825" s="34"/>
      <c r="BQ825" s="34"/>
      <c r="BR825" s="34"/>
      <c r="BS825" s="34"/>
      <c r="BT825" s="34"/>
      <c r="BU825" s="34"/>
      <c r="BV825" s="34"/>
      <c r="BW825" s="34"/>
      <c r="BX825" s="34"/>
      <c r="BY825" s="34"/>
      <c r="BZ825" s="34"/>
      <c r="CA825" s="34"/>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34"/>
      <c r="DH825" s="34"/>
      <c r="DI825" s="34"/>
      <c r="DJ825" s="34"/>
      <c r="DK825" s="34"/>
      <c r="DL825" s="34"/>
      <c r="DM825" s="34"/>
      <c r="DN825" s="34"/>
      <c r="DO825" s="34"/>
      <c r="DP825" s="34"/>
      <c r="DQ825" s="34"/>
      <c r="DR825" s="34"/>
      <c r="DS825" s="34"/>
      <c r="DT825" s="34"/>
      <c r="DU825" s="34"/>
    </row>
    <row r="826" spans="1:125" s="32" customFormat="1" x14ac:dyDescent="0.25">
      <c r="A826" s="40"/>
      <c r="B826" s="40"/>
      <c r="C826" s="40"/>
      <c r="D826" s="40"/>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34"/>
      <c r="DH826" s="34"/>
      <c r="DI826" s="34"/>
      <c r="DJ826" s="34"/>
      <c r="DK826" s="34"/>
      <c r="DL826" s="34"/>
      <c r="DM826" s="34"/>
      <c r="DN826" s="34"/>
      <c r="DO826" s="34"/>
      <c r="DP826" s="34"/>
      <c r="DQ826" s="34"/>
      <c r="DR826" s="34"/>
      <c r="DS826" s="34"/>
      <c r="DT826" s="34"/>
      <c r="DU826" s="34"/>
    </row>
    <row r="827" spans="1:125" s="32" customFormat="1" x14ac:dyDescent="0.25">
      <c r="A827" s="40"/>
      <c r="B827" s="40"/>
      <c r="C827" s="40"/>
      <c r="D827" s="40"/>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c r="BG827" s="34"/>
      <c r="BH827" s="34"/>
      <c r="BI827" s="34"/>
      <c r="BJ827" s="34"/>
      <c r="BK827" s="34"/>
      <c r="BL827" s="34"/>
      <c r="BM827" s="34"/>
      <c r="BN827" s="34"/>
      <c r="BO827" s="34"/>
      <c r="BP827" s="34"/>
      <c r="BQ827" s="34"/>
      <c r="BR827" s="34"/>
      <c r="BS827" s="34"/>
      <c r="BT827" s="34"/>
      <c r="BU827" s="34"/>
      <c r="BV827" s="34"/>
      <c r="BW827" s="34"/>
      <c r="BX827" s="34"/>
      <c r="BY827" s="34"/>
      <c r="BZ827" s="34"/>
      <c r="CA827" s="34"/>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34"/>
      <c r="DH827" s="34"/>
      <c r="DI827" s="34"/>
      <c r="DJ827" s="34"/>
      <c r="DK827" s="34"/>
      <c r="DL827" s="34"/>
      <c r="DM827" s="34"/>
      <c r="DN827" s="34"/>
      <c r="DO827" s="34"/>
      <c r="DP827" s="34"/>
      <c r="DQ827" s="34"/>
      <c r="DR827" s="34"/>
      <c r="DS827" s="34"/>
      <c r="DT827" s="34"/>
      <c r="DU827" s="34"/>
    </row>
    <row r="828" spans="1:125" s="32" customFormat="1" x14ac:dyDescent="0.25">
      <c r="A828" s="40"/>
      <c r="B828" s="40"/>
      <c r="C828" s="40"/>
      <c r="D828" s="40"/>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c r="BG828" s="34"/>
      <c r="BH828" s="34"/>
      <c r="BI828" s="34"/>
      <c r="BJ828" s="34"/>
      <c r="BK828" s="34"/>
      <c r="BL828" s="34"/>
      <c r="BM828" s="34"/>
      <c r="BN828" s="34"/>
      <c r="BO828" s="34"/>
      <c r="BP828" s="34"/>
      <c r="BQ828" s="34"/>
      <c r="BR828" s="34"/>
      <c r="BS828" s="34"/>
      <c r="BT828" s="34"/>
      <c r="BU828" s="34"/>
      <c r="BV828" s="34"/>
      <c r="BW828" s="34"/>
      <c r="BX828" s="34"/>
      <c r="BY828" s="34"/>
      <c r="BZ828" s="34"/>
      <c r="CA828" s="34"/>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34"/>
      <c r="DH828" s="34"/>
      <c r="DI828" s="34"/>
      <c r="DJ828" s="34"/>
      <c r="DK828" s="34"/>
      <c r="DL828" s="34"/>
      <c r="DM828" s="34"/>
      <c r="DN828" s="34"/>
      <c r="DO828" s="34"/>
      <c r="DP828" s="34"/>
      <c r="DQ828" s="34"/>
      <c r="DR828" s="34"/>
      <c r="DS828" s="34"/>
      <c r="DT828" s="34"/>
      <c r="DU828" s="34"/>
    </row>
    <row r="829" spans="1:125" s="32" customFormat="1" x14ac:dyDescent="0.25">
      <c r="A829" s="40"/>
      <c r="B829" s="40"/>
      <c r="C829" s="40"/>
      <c r="D829" s="40"/>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c r="BG829" s="34"/>
      <c r="BH829" s="34"/>
      <c r="BI829" s="34"/>
      <c r="BJ829" s="34"/>
      <c r="BK829" s="34"/>
      <c r="BL829" s="34"/>
      <c r="BM829" s="34"/>
      <c r="BN829" s="34"/>
      <c r="BO829" s="34"/>
      <c r="BP829" s="34"/>
      <c r="BQ829" s="34"/>
      <c r="BR829" s="34"/>
      <c r="BS829" s="34"/>
      <c r="BT829" s="34"/>
      <c r="BU829" s="34"/>
      <c r="BV829" s="34"/>
      <c r="BW829" s="34"/>
      <c r="BX829" s="34"/>
      <c r="BY829" s="34"/>
      <c r="BZ829" s="34"/>
      <c r="CA829" s="34"/>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34"/>
      <c r="DH829" s="34"/>
      <c r="DI829" s="34"/>
      <c r="DJ829" s="34"/>
      <c r="DK829" s="34"/>
      <c r="DL829" s="34"/>
      <c r="DM829" s="34"/>
      <c r="DN829" s="34"/>
      <c r="DO829" s="34"/>
      <c r="DP829" s="34"/>
      <c r="DQ829" s="34"/>
      <c r="DR829" s="34"/>
      <c r="DS829" s="34"/>
      <c r="DT829" s="34"/>
      <c r="DU829" s="34"/>
    </row>
    <row r="830" spans="1:125" s="32" customFormat="1" x14ac:dyDescent="0.25">
      <c r="A830" s="40"/>
      <c r="B830" s="40"/>
      <c r="C830" s="40"/>
      <c r="D830" s="40"/>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c r="BG830" s="34"/>
      <c r="BH830" s="34"/>
      <c r="BI830" s="34"/>
      <c r="BJ830" s="34"/>
      <c r="BK830" s="34"/>
      <c r="BL830" s="34"/>
      <c r="BM830" s="34"/>
      <c r="BN830" s="34"/>
      <c r="BO830" s="34"/>
      <c r="BP830" s="34"/>
      <c r="BQ830" s="34"/>
      <c r="BR830" s="34"/>
      <c r="BS830" s="34"/>
      <c r="BT830" s="34"/>
      <c r="BU830" s="34"/>
      <c r="BV830" s="34"/>
      <c r="BW830" s="34"/>
      <c r="BX830" s="34"/>
      <c r="BY830" s="34"/>
      <c r="BZ830" s="34"/>
      <c r="CA830" s="34"/>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34"/>
      <c r="DH830" s="34"/>
      <c r="DI830" s="34"/>
      <c r="DJ830" s="34"/>
      <c r="DK830" s="34"/>
      <c r="DL830" s="34"/>
      <c r="DM830" s="34"/>
      <c r="DN830" s="34"/>
      <c r="DO830" s="34"/>
      <c r="DP830" s="34"/>
      <c r="DQ830" s="34"/>
      <c r="DR830" s="34"/>
      <c r="DS830" s="34"/>
      <c r="DT830" s="34"/>
      <c r="DU830" s="34"/>
    </row>
    <row r="831" spans="1:125" s="32" customFormat="1" x14ac:dyDescent="0.25">
      <c r="A831" s="40"/>
      <c r="B831" s="40"/>
      <c r="C831" s="40"/>
      <c r="D831" s="40"/>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c r="BG831" s="34"/>
      <c r="BH831" s="34"/>
      <c r="BI831" s="34"/>
      <c r="BJ831" s="34"/>
      <c r="BK831" s="34"/>
      <c r="BL831" s="34"/>
      <c r="BM831" s="34"/>
      <c r="BN831" s="34"/>
      <c r="BO831" s="34"/>
      <c r="BP831" s="34"/>
      <c r="BQ831" s="34"/>
      <c r="BR831" s="34"/>
      <c r="BS831" s="34"/>
      <c r="BT831" s="34"/>
      <c r="BU831" s="34"/>
      <c r="BV831" s="34"/>
      <c r="BW831" s="34"/>
      <c r="BX831" s="34"/>
      <c r="BY831" s="34"/>
      <c r="BZ831" s="34"/>
      <c r="CA831" s="34"/>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34"/>
      <c r="DH831" s="34"/>
      <c r="DI831" s="34"/>
      <c r="DJ831" s="34"/>
      <c r="DK831" s="34"/>
      <c r="DL831" s="34"/>
      <c r="DM831" s="34"/>
      <c r="DN831" s="34"/>
      <c r="DO831" s="34"/>
      <c r="DP831" s="34"/>
      <c r="DQ831" s="34"/>
      <c r="DR831" s="34"/>
      <c r="DS831" s="34"/>
      <c r="DT831" s="34"/>
      <c r="DU831" s="34"/>
    </row>
    <row r="832" spans="1:125" s="32" customFormat="1" x14ac:dyDescent="0.25">
      <c r="A832" s="40"/>
      <c r="B832" s="40"/>
      <c r="C832" s="40"/>
      <c r="D832" s="40"/>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c r="BG832" s="34"/>
      <c r="BH832" s="34"/>
      <c r="BI832" s="34"/>
      <c r="BJ832" s="34"/>
      <c r="BK832" s="34"/>
      <c r="BL832" s="34"/>
      <c r="BM832" s="34"/>
      <c r="BN832" s="34"/>
      <c r="BO832" s="34"/>
      <c r="BP832" s="34"/>
      <c r="BQ832" s="34"/>
      <c r="BR832" s="34"/>
      <c r="BS832" s="34"/>
      <c r="BT832" s="34"/>
      <c r="BU832" s="34"/>
      <c r="BV832" s="34"/>
      <c r="BW832" s="34"/>
      <c r="BX832" s="34"/>
      <c r="BY832" s="34"/>
      <c r="BZ832" s="34"/>
      <c r="CA832" s="34"/>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34"/>
      <c r="DH832" s="34"/>
      <c r="DI832" s="34"/>
      <c r="DJ832" s="34"/>
      <c r="DK832" s="34"/>
      <c r="DL832" s="34"/>
      <c r="DM832" s="34"/>
      <c r="DN832" s="34"/>
      <c r="DO832" s="34"/>
      <c r="DP832" s="34"/>
      <c r="DQ832" s="34"/>
      <c r="DR832" s="34"/>
      <c r="DS832" s="34"/>
      <c r="DT832" s="34"/>
      <c r="DU832" s="34"/>
    </row>
    <row r="833" spans="1:125" s="32" customFormat="1" x14ac:dyDescent="0.25">
      <c r="A833" s="40"/>
      <c r="B833" s="40"/>
      <c r="C833" s="40"/>
      <c r="D833" s="40"/>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34"/>
      <c r="DH833" s="34"/>
      <c r="DI833" s="34"/>
      <c r="DJ833" s="34"/>
      <c r="DK833" s="34"/>
      <c r="DL833" s="34"/>
      <c r="DM833" s="34"/>
      <c r="DN833" s="34"/>
      <c r="DO833" s="34"/>
      <c r="DP833" s="34"/>
      <c r="DQ833" s="34"/>
      <c r="DR833" s="34"/>
      <c r="DS833" s="34"/>
      <c r="DT833" s="34"/>
      <c r="DU833" s="34"/>
    </row>
    <row r="834" spans="1:125" s="32" customFormat="1" x14ac:dyDescent="0.25">
      <c r="A834" s="40"/>
      <c r="B834" s="40"/>
      <c r="C834" s="40"/>
      <c r="D834" s="40"/>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4"/>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c r="DG834" s="34"/>
      <c r="DH834" s="34"/>
      <c r="DI834" s="34"/>
      <c r="DJ834" s="34"/>
      <c r="DK834" s="34"/>
      <c r="DL834" s="34"/>
      <c r="DM834" s="34"/>
      <c r="DN834" s="34"/>
      <c r="DO834" s="34"/>
      <c r="DP834" s="34"/>
      <c r="DQ834" s="34"/>
      <c r="DR834" s="34"/>
      <c r="DS834" s="34"/>
      <c r="DT834" s="34"/>
      <c r="DU834" s="34"/>
    </row>
    <row r="835" spans="1:125" s="32" customFormat="1" x14ac:dyDescent="0.25">
      <c r="A835" s="40"/>
      <c r="B835" s="40"/>
      <c r="C835" s="40"/>
      <c r="D835" s="40"/>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c r="BG835" s="34"/>
      <c r="BH835" s="34"/>
      <c r="BI835" s="34"/>
      <c r="BJ835" s="34"/>
      <c r="BK835" s="34"/>
      <c r="BL835" s="34"/>
      <c r="BM835" s="34"/>
      <c r="BN835" s="34"/>
      <c r="BO835" s="34"/>
      <c r="BP835" s="34"/>
      <c r="BQ835" s="34"/>
      <c r="BR835" s="34"/>
      <c r="BS835" s="34"/>
      <c r="BT835" s="34"/>
      <c r="BU835" s="34"/>
      <c r="BV835" s="34"/>
      <c r="BW835" s="34"/>
      <c r="BX835" s="34"/>
      <c r="BY835" s="34"/>
      <c r="BZ835" s="34"/>
      <c r="CA835" s="34"/>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c r="DG835" s="34"/>
      <c r="DH835" s="34"/>
      <c r="DI835" s="34"/>
      <c r="DJ835" s="34"/>
      <c r="DK835" s="34"/>
      <c r="DL835" s="34"/>
      <c r="DM835" s="34"/>
      <c r="DN835" s="34"/>
      <c r="DO835" s="34"/>
      <c r="DP835" s="34"/>
      <c r="DQ835" s="34"/>
      <c r="DR835" s="34"/>
      <c r="DS835" s="34"/>
      <c r="DT835" s="34"/>
      <c r="DU835" s="34"/>
    </row>
    <row r="836" spans="1:125" s="32" customFormat="1" x14ac:dyDescent="0.25">
      <c r="A836" s="40"/>
      <c r="B836" s="40"/>
      <c r="C836" s="40"/>
      <c r="D836" s="40"/>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c r="BG836" s="34"/>
      <c r="BH836" s="34"/>
      <c r="BI836" s="34"/>
      <c r="BJ836" s="34"/>
      <c r="BK836" s="34"/>
      <c r="BL836" s="34"/>
      <c r="BM836" s="34"/>
      <c r="BN836" s="34"/>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c r="DG836" s="34"/>
      <c r="DH836" s="34"/>
      <c r="DI836" s="34"/>
      <c r="DJ836" s="34"/>
      <c r="DK836" s="34"/>
      <c r="DL836" s="34"/>
      <c r="DM836" s="34"/>
      <c r="DN836" s="34"/>
      <c r="DO836" s="34"/>
      <c r="DP836" s="34"/>
      <c r="DQ836" s="34"/>
      <c r="DR836" s="34"/>
      <c r="DS836" s="34"/>
      <c r="DT836" s="34"/>
      <c r="DU836" s="34"/>
    </row>
    <row r="837" spans="1:125" s="32" customFormat="1" x14ac:dyDescent="0.25">
      <c r="A837" s="40"/>
      <c r="B837" s="40"/>
      <c r="C837" s="40"/>
      <c r="D837" s="40"/>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c r="BG837" s="34"/>
      <c r="BH837" s="34"/>
      <c r="BI837" s="34"/>
      <c r="BJ837" s="34"/>
      <c r="BK837" s="34"/>
      <c r="BL837" s="34"/>
      <c r="BM837" s="34"/>
      <c r="BN837" s="34"/>
      <c r="BO837" s="34"/>
      <c r="BP837" s="34"/>
      <c r="BQ837" s="34"/>
      <c r="BR837" s="34"/>
      <c r="BS837" s="34"/>
      <c r="BT837" s="34"/>
      <c r="BU837" s="34"/>
      <c r="BV837" s="34"/>
      <c r="BW837" s="34"/>
      <c r="BX837" s="34"/>
      <c r="BY837" s="34"/>
      <c r="BZ837" s="34"/>
      <c r="CA837" s="34"/>
      <c r="CB837" s="34"/>
      <c r="CC837" s="34"/>
      <c r="CD837" s="34"/>
      <c r="CE837" s="34"/>
      <c r="CF837" s="34"/>
      <c r="CG837" s="34"/>
      <c r="CH837" s="34"/>
      <c r="CI837" s="34"/>
      <c r="CJ837" s="34"/>
      <c r="CK837" s="34"/>
      <c r="CL837" s="34"/>
      <c r="CM837" s="34"/>
      <c r="CN837" s="34"/>
      <c r="CO837" s="34"/>
      <c r="CP837" s="34"/>
      <c r="CQ837" s="34"/>
      <c r="CR837" s="34"/>
      <c r="CS837" s="34"/>
      <c r="CT837" s="34"/>
      <c r="CU837" s="34"/>
      <c r="CV837" s="34"/>
      <c r="CW837" s="34"/>
      <c r="CX837" s="34"/>
      <c r="CY837" s="34"/>
      <c r="CZ837" s="34"/>
      <c r="DA837" s="34"/>
      <c r="DB837" s="34"/>
      <c r="DC837" s="34"/>
      <c r="DD837" s="34"/>
      <c r="DE837" s="34"/>
      <c r="DF837" s="34"/>
      <c r="DG837" s="34"/>
      <c r="DH837" s="34"/>
      <c r="DI837" s="34"/>
      <c r="DJ837" s="34"/>
      <c r="DK837" s="34"/>
      <c r="DL837" s="34"/>
      <c r="DM837" s="34"/>
      <c r="DN837" s="34"/>
      <c r="DO837" s="34"/>
      <c r="DP837" s="34"/>
      <c r="DQ837" s="34"/>
      <c r="DR837" s="34"/>
      <c r="DS837" s="34"/>
      <c r="DT837" s="34"/>
      <c r="DU837" s="34"/>
    </row>
    <row r="838" spans="1:125" s="32" customFormat="1" x14ac:dyDescent="0.25">
      <c r="A838" s="40"/>
      <c r="B838" s="40"/>
      <c r="C838" s="40"/>
      <c r="D838" s="40"/>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c r="BG838" s="34"/>
      <c r="BH838" s="34"/>
      <c r="BI838" s="34"/>
      <c r="BJ838" s="34"/>
      <c r="BK838" s="34"/>
      <c r="BL838" s="34"/>
      <c r="BM838" s="34"/>
      <c r="BN838" s="34"/>
      <c r="BO838" s="34"/>
      <c r="BP838" s="34"/>
      <c r="BQ838" s="34"/>
      <c r="BR838" s="34"/>
      <c r="BS838" s="34"/>
      <c r="BT838" s="34"/>
      <c r="BU838" s="34"/>
      <c r="BV838" s="34"/>
      <c r="BW838" s="34"/>
      <c r="BX838" s="34"/>
      <c r="BY838" s="34"/>
      <c r="BZ838" s="34"/>
      <c r="CA838" s="34"/>
      <c r="CB838" s="34"/>
      <c r="CC838" s="34"/>
      <c r="CD838" s="34"/>
      <c r="CE838" s="34"/>
      <c r="CF838" s="34"/>
      <c r="CG838" s="34"/>
      <c r="CH838" s="34"/>
      <c r="CI838" s="34"/>
      <c r="CJ838" s="34"/>
      <c r="CK838" s="34"/>
      <c r="CL838" s="34"/>
      <c r="CM838" s="34"/>
      <c r="CN838" s="34"/>
      <c r="CO838" s="34"/>
      <c r="CP838" s="34"/>
      <c r="CQ838" s="34"/>
      <c r="CR838" s="34"/>
      <c r="CS838" s="34"/>
      <c r="CT838" s="34"/>
      <c r="CU838" s="34"/>
      <c r="CV838" s="34"/>
      <c r="CW838" s="34"/>
      <c r="CX838" s="34"/>
      <c r="CY838" s="34"/>
      <c r="CZ838" s="34"/>
      <c r="DA838" s="34"/>
      <c r="DB838" s="34"/>
      <c r="DC838" s="34"/>
      <c r="DD838" s="34"/>
      <c r="DE838" s="34"/>
      <c r="DF838" s="34"/>
      <c r="DG838" s="34"/>
      <c r="DH838" s="34"/>
      <c r="DI838" s="34"/>
      <c r="DJ838" s="34"/>
      <c r="DK838" s="34"/>
      <c r="DL838" s="34"/>
      <c r="DM838" s="34"/>
      <c r="DN838" s="34"/>
      <c r="DO838" s="34"/>
      <c r="DP838" s="34"/>
      <c r="DQ838" s="34"/>
      <c r="DR838" s="34"/>
      <c r="DS838" s="34"/>
      <c r="DT838" s="34"/>
      <c r="DU838" s="34"/>
    </row>
    <row r="839" spans="1:125" s="32" customFormat="1" x14ac:dyDescent="0.25">
      <c r="A839" s="40"/>
      <c r="B839" s="40"/>
      <c r="C839" s="40"/>
      <c r="D839" s="40"/>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c r="BG839" s="34"/>
      <c r="BH839" s="34"/>
      <c r="BI839" s="34"/>
      <c r="BJ839" s="34"/>
      <c r="BK839" s="34"/>
      <c r="BL839" s="34"/>
      <c r="BM839" s="34"/>
      <c r="BN839" s="34"/>
      <c r="BO839" s="34"/>
      <c r="BP839" s="34"/>
      <c r="BQ839" s="34"/>
      <c r="BR839" s="34"/>
      <c r="BS839" s="34"/>
      <c r="BT839" s="34"/>
      <c r="BU839" s="34"/>
      <c r="BV839" s="34"/>
      <c r="BW839" s="34"/>
      <c r="BX839" s="34"/>
      <c r="BY839" s="34"/>
      <c r="BZ839" s="34"/>
      <c r="CA839" s="34"/>
      <c r="CB839" s="34"/>
      <c r="CC839" s="34"/>
      <c r="CD839" s="34"/>
      <c r="CE839" s="34"/>
      <c r="CF839" s="34"/>
      <c r="CG839" s="34"/>
      <c r="CH839" s="34"/>
      <c r="CI839" s="34"/>
      <c r="CJ839" s="34"/>
      <c r="CK839" s="34"/>
      <c r="CL839" s="34"/>
      <c r="CM839" s="34"/>
      <c r="CN839" s="34"/>
      <c r="CO839" s="34"/>
      <c r="CP839" s="34"/>
      <c r="CQ839" s="34"/>
      <c r="CR839" s="34"/>
      <c r="CS839" s="34"/>
      <c r="CT839" s="34"/>
      <c r="CU839" s="34"/>
      <c r="CV839" s="34"/>
      <c r="CW839" s="34"/>
      <c r="CX839" s="34"/>
      <c r="CY839" s="34"/>
      <c r="CZ839" s="34"/>
      <c r="DA839" s="34"/>
      <c r="DB839" s="34"/>
      <c r="DC839" s="34"/>
      <c r="DD839" s="34"/>
      <c r="DE839" s="34"/>
      <c r="DF839" s="34"/>
      <c r="DG839" s="34"/>
      <c r="DH839" s="34"/>
      <c r="DI839" s="34"/>
      <c r="DJ839" s="34"/>
      <c r="DK839" s="34"/>
      <c r="DL839" s="34"/>
      <c r="DM839" s="34"/>
      <c r="DN839" s="34"/>
      <c r="DO839" s="34"/>
      <c r="DP839" s="34"/>
      <c r="DQ839" s="34"/>
      <c r="DR839" s="34"/>
      <c r="DS839" s="34"/>
      <c r="DT839" s="34"/>
      <c r="DU839" s="34"/>
    </row>
    <row r="840" spans="1:125" s="32" customFormat="1" x14ac:dyDescent="0.25">
      <c r="A840" s="40"/>
      <c r="B840" s="40"/>
      <c r="C840" s="40"/>
      <c r="D840" s="40"/>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c r="BG840" s="34"/>
      <c r="BH840" s="34"/>
      <c r="BI840" s="34"/>
      <c r="BJ840" s="34"/>
      <c r="BK840" s="34"/>
      <c r="BL840" s="34"/>
      <c r="BM840" s="34"/>
      <c r="BN840" s="34"/>
      <c r="BO840" s="34"/>
      <c r="BP840" s="34"/>
      <c r="BQ840" s="34"/>
      <c r="BR840" s="34"/>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c r="CS840" s="34"/>
      <c r="CT840" s="34"/>
      <c r="CU840" s="34"/>
      <c r="CV840" s="34"/>
      <c r="CW840" s="34"/>
      <c r="CX840" s="34"/>
      <c r="CY840" s="34"/>
      <c r="CZ840" s="34"/>
      <c r="DA840" s="34"/>
      <c r="DB840" s="34"/>
      <c r="DC840" s="34"/>
      <c r="DD840" s="34"/>
      <c r="DE840" s="34"/>
      <c r="DF840" s="34"/>
      <c r="DG840" s="34"/>
      <c r="DH840" s="34"/>
      <c r="DI840" s="34"/>
      <c r="DJ840" s="34"/>
      <c r="DK840" s="34"/>
      <c r="DL840" s="34"/>
      <c r="DM840" s="34"/>
      <c r="DN840" s="34"/>
      <c r="DO840" s="34"/>
      <c r="DP840" s="34"/>
      <c r="DQ840" s="34"/>
      <c r="DR840" s="34"/>
      <c r="DS840" s="34"/>
      <c r="DT840" s="34"/>
      <c r="DU840" s="34"/>
    </row>
    <row r="841" spans="1:125" s="32" customFormat="1" x14ac:dyDescent="0.25">
      <c r="A841" s="40"/>
      <c r="B841" s="40"/>
      <c r="C841" s="40"/>
      <c r="D841" s="40"/>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c r="BG841" s="34"/>
      <c r="BH841" s="34"/>
      <c r="BI841" s="34"/>
      <c r="BJ841" s="34"/>
      <c r="BK841" s="34"/>
      <c r="BL841" s="34"/>
      <c r="BM841" s="34"/>
      <c r="BN841" s="34"/>
      <c r="BO841" s="34"/>
      <c r="BP841" s="34"/>
      <c r="BQ841" s="34"/>
      <c r="BR841" s="34"/>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c r="CT841" s="34"/>
      <c r="CU841" s="34"/>
      <c r="CV841" s="34"/>
      <c r="CW841" s="34"/>
      <c r="CX841" s="34"/>
      <c r="CY841" s="34"/>
      <c r="CZ841" s="34"/>
      <c r="DA841" s="34"/>
      <c r="DB841" s="34"/>
      <c r="DC841" s="34"/>
      <c r="DD841" s="34"/>
      <c r="DE841" s="34"/>
      <c r="DF841" s="34"/>
      <c r="DG841" s="34"/>
      <c r="DH841" s="34"/>
      <c r="DI841" s="34"/>
      <c r="DJ841" s="34"/>
      <c r="DK841" s="34"/>
      <c r="DL841" s="34"/>
      <c r="DM841" s="34"/>
      <c r="DN841" s="34"/>
      <c r="DO841" s="34"/>
      <c r="DP841" s="34"/>
      <c r="DQ841" s="34"/>
      <c r="DR841" s="34"/>
      <c r="DS841" s="34"/>
      <c r="DT841" s="34"/>
      <c r="DU841" s="34"/>
    </row>
    <row r="842" spans="1:125" s="32" customFormat="1" x14ac:dyDescent="0.25">
      <c r="A842" s="40"/>
      <c r="B842" s="40"/>
      <c r="C842" s="40"/>
      <c r="D842" s="40"/>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c r="BG842" s="34"/>
      <c r="BH842" s="34"/>
      <c r="BI842" s="34"/>
      <c r="BJ842" s="34"/>
      <c r="BK842" s="34"/>
      <c r="BL842" s="34"/>
      <c r="BM842" s="34"/>
      <c r="BN842" s="34"/>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c r="CT842" s="34"/>
      <c r="CU842" s="34"/>
      <c r="CV842" s="34"/>
      <c r="CW842" s="34"/>
      <c r="CX842" s="34"/>
      <c r="CY842" s="34"/>
      <c r="CZ842" s="34"/>
      <c r="DA842" s="34"/>
      <c r="DB842" s="34"/>
      <c r="DC842" s="34"/>
      <c r="DD842" s="34"/>
      <c r="DE842" s="34"/>
      <c r="DF842" s="34"/>
      <c r="DG842" s="34"/>
      <c r="DH842" s="34"/>
      <c r="DI842" s="34"/>
      <c r="DJ842" s="34"/>
      <c r="DK842" s="34"/>
      <c r="DL842" s="34"/>
      <c r="DM842" s="34"/>
      <c r="DN842" s="34"/>
      <c r="DO842" s="34"/>
      <c r="DP842" s="34"/>
      <c r="DQ842" s="34"/>
      <c r="DR842" s="34"/>
      <c r="DS842" s="34"/>
      <c r="DT842" s="34"/>
      <c r="DU842" s="34"/>
    </row>
    <row r="843" spans="1:125" s="32" customFormat="1" x14ac:dyDescent="0.25">
      <c r="A843" s="40"/>
      <c r="B843" s="40"/>
      <c r="C843" s="40"/>
      <c r="D843" s="40"/>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c r="BG843" s="34"/>
      <c r="BH843" s="34"/>
      <c r="BI843" s="34"/>
      <c r="BJ843" s="34"/>
      <c r="BK843" s="34"/>
      <c r="BL843" s="34"/>
      <c r="BM843" s="34"/>
      <c r="BN843" s="34"/>
      <c r="BO843" s="34"/>
      <c r="BP843" s="34"/>
      <c r="BQ843" s="34"/>
      <c r="BR843" s="34"/>
      <c r="BS843" s="34"/>
      <c r="BT843" s="34"/>
      <c r="BU843" s="34"/>
      <c r="BV843" s="34"/>
      <c r="BW843" s="34"/>
      <c r="BX843" s="34"/>
      <c r="BY843" s="34"/>
      <c r="BZ843" s="34"/>
      <c r="CA843" s="34"/>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c r="DG843" s="34"/>
      <c r="DH843" s="34"/>
      <c r="DI843" s="34"/>
      <c r="DJ843" s="34"/>
      <c r="DK843" s="34"/>
      <c r="DL843" s="34"/>
      <c r="DM843" s="34"/>
      <c r="DN843" s="34"/>
      <c r="DO843" s="34"/>
      <c r="DP843" s="34"/>
      <c r="DQ843" s="34"/>
      <c r="DR843" s="34"/>
      <c r="DS843" s="34"/>
      <c r="DT843" s="34"/>
      <c r="DU843" s="34"/>
    </row>
    <row r="844" spans="1:125" s="32" customFormat="1" x14ac:dyDescent="0.25">
      <c r="A844" s="40"/>
      <c r="B844" s="40"/>
      <c r="C844" s="40"/>
      <c r="D844" s="40"/>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c r="BG844" s="34"/>
      <c r="BH844" s="34"/>
      <c r="BI844" s="34"/>
      <c r="BJ844" s="34"/>
      <c r="BK844" s="34"/>
      <c r="BL844" s="34"/>
      <c r="BM844" s="34"/>
      <c r="BN844" s="34"/>
      <c r="BO844" s="34"/>
      <c r="BP844" s="34"/>
      <c r="BQ844" s="34"/>
      <c r="BR844" s="34"/>
      <c r="BS844" s="34"/>
      <c r="BT844" s="34"/>
      <c r="BU844" s="34"/>
      <c r="BV844" s="34"/>
      <c r="BW844" s="34"/>
      <c r="BX844" s="34"/>
      <c r="BY844" s="34"/>
      <c r="BZ844" s="34"/>
      <c r="CA844" s="34"/>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c r="DG844" s="34"/>
      <c r="DH844" s="34"/>
      <c r="DI844" s="34"/>
      <c r="DJ844" s="34"/>
      <c r="DK844" s="34"/>
      <c r="DL844" s="34"/>
      <c r="DM844" s="34"/>
      <c r="DN844" s="34"/>
      <c r="DO844" s="34"/>
      <c r="DP844" s="34"/>
      <c r="DQ844" s="34"/>
      <c r="DR844" s="34"/>
      <c r="DS844" s="34"/>
      <c r="DT844" s="34"/>
      <c r="DU844" s="34"/>
    </row>
    <row r="845" spans="1:125" s="32" customFormat="1" x14ac:dyDescent="0.25">
      <c r="A845" s="40"/>
      <c r="B845" s="40"/>
      <c r="C845" s="40"/>
      <c r="D845" s="40"/>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c r="BG845" s="34"/>
      <c r="BH845" s="34"/>
      <c r="BI845" s="34"/>
      <c r="BJ845" s="34"/>
      <c r="BK845" s="34"/>
      <c r="BL845" s="34"/>
      <c r="BM845" s="34"/>
      <c r="BN845" s="34"/>
      <c r="BO845" s="34"/>
      <c r="BP845" s="34"/>
      <c r="BQ845" s="34"/>
      <c r="BR845" s="34"/>
      <c r="BS845" s="34"/>
      <c r="BT845" s="34"/>
      <c r="BU845" s="34"/>
      <c r="BV845" s="34"/>
      <c r="BW845" s="34"/>
      <c r="BX845" s="34"/>
      <c r="BY845" s="34"/>
      <c r="BZ845" s="34"/>
      <c r="CA845" s="34"/>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c r="DG845" s="34"/>
      <c r="DH845" s="34"/>
      <c r="DI845" s="34"/>
      <c r="DJ845" s="34"/>
      <c r="DK845" s="34"/>
      <c r="DL845" s="34"/>
      <c r="DM845" s="34"/>
      <c r="DN845" s="34"/>
      <c r="DO845" s="34"/>
      <c r="DP845" s="34"/>
      <c r="DQ845" s="34"/>
      <c r="DR845" s="34"/>
      <c r="DS845" s="34"/>
      <c r="DT845" s="34"/>
      <c r="DU845" s="34"/>
    </row>
    <row r="846" spans="1:125" s="32" customFormat="1" x14ac:dyDescent="0.25">
      <c r="A846" s="40"/>
      <c r="B846" s="40"/>
      <c r="C846" s="40"/>
      <c r="D846" s="40"/>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c r="BG846" s="34"/>
      <c r="BH846" s="34"/>
      <c r="BI846" s="34"/>
      <c r="BJ846" s="34"/>
      <c r="BK846" s="34"/>
      <c r="BL846" s="34"/>
      <c r="BM846" s="34"/>
      <c r="BN846" s="34"/>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c r="DG846" s="34"/>
      <c r="DH846" s="34"/>
      <c r="DI846" s="34"/>
      <c r="DJ846" s="34"/>
      <c r="DK846" s="34"/>
      <c r="DL846" s="34"/>
      <c r="DM846" s="34"/>
      <c r="DN846" s="34"/>
      <c r="DO846" s="34"/>
      <c r="DP846" s="34"/>
      <c r="DQ846" s="34"/>
      <c r="DR846" s="34"/>
      <c r="DS846" s="34"/>
      <c r="DT846" s="34"/>
      <c r="DU846" s="34"/>
    </row>
    <row r="847" spans="1:125" s="32" customFormat="1" x14ac:dyDescent="0.25">
      <c r="A847" s="40"/>
      <c r="B847" s="40"/>
      <c r="C847" s="40"/>
      <c r="D847" s="40"/>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c r="BG847" s="34"/>
      <c r="BH847" s="34"/>
      <c r="BI847" s="34"/>
      <c r="BJ847" s="34"/>
      <c r="BK847" s="34"/>
      <c r="BL847" s="34"/>
      <c r="BM847" s="34"/>
      <c r="BN847" s="34"/>
      <c r="BO847" s="34"/>
      <c r="BP847" s="34"/>
      <c r="BQ847" s="34"/>
      <c r="BR847" s="34"/>
      <c r="BS847" s="34"/>
      <c r="BT847" s="34"/>
      <c r="BU847" s="34"/>
      <c r="BV847" s="34"/>
      <c r="BW847" s="34"/>
      <c r="BX847" s="34"/>
      <c r="BY847" s="34"/>
      <c r="BZ847" s="34"/>
      <c r="CA847" s="34"/>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c r="DG847" s="34"/>
      <c r="DH847" s="34"/>
      <c r="DI847" s="34"/>
      <c r="DJ847" s="34"/>
      <c r="DK847" s="34"/>
      <c r="DL847" s="34"/>
      <c r="DM847" s="34"/>
      <c r="DN847" s="34"/>
      <c r="DO847" s="34"/>
      <c r="DP847" s="34"/>
      <c r="DQ847" s="34"/>
      <c r="DR847" s="34"/>
      <c r="DS847" s="34"/>
      <c r="DT847" s="34"/>
      <c r="DU847" s="34"/>
    </row>
    <row r="848" spans="1:125" s="32" customFormat="1" x14ac:dyDescent="0.25">
      <c r="A848" s="40"/>
      <c r="B848" s="40"/>
      <c r="C848" s="40"/>
      <c r="D848" s="40"/>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c r="BG848" s="34"/>
      <c r="BH848" s="34"/>
      <c r="BI848" s="34"/>
      <c r="BJ848" s="34"/>
      <c r="BK848" s="34"/>
      <c r="BL848" s="34"/>
      <c r="BM848" s="34"/>
      <c r="BN848" s="34"/>
      <c r="BO848" s="34"/>
      <c r="BP848" s="34"/>
      <c r="BQ848" s="34"/>
      <c r="BR848" s="34"/>
      <c r="BS848" s="34"/>
      <c r="BT848" s="34"/>
      <c r="BU848" s="34"/>
      <c r="BV848" s="34"/>
      <c r="BW848" s="34"/>
      <c r="BX848" s="34"/>
      <c r="BY848" s="34"/>
      <c r="BZ848" s="34"/>
      <c r="CA848" s="34"/>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c r="DG848" s="34"/>
      <c r="DH848" s="34"/>
      <c r="DI848" s="34"/>
      <c r="DJ848" s="34"/>
      <c r="DK848" s="34"/>
      <c r="DL848" s="34"/>
      <c r="DM848" s="34"/>
      <c r="DN848" s="34"/>
      <c r="DO848" s="34"/>
      <c r="DP848" s="34"/>
      <c r="DQ848" s="34"/>
      <c r="DR848" s="34"/>
      <c r="DS848" s="34"/>
      <c r="DT848" s="34"/>
      <c r="DU848" s="34"/>
    </row>
    <row r="849" spans="1:125" s="32" customFormat="1" x14ac:dyDescent="0.25">
      <c r="A849" s="40"/>
      <c r="B849" s="40"/>
      <c r="C849" s="40"/>
      <c r="D849" s="40"/>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c r="BG849" s="34"/>
      <c r="BH849" s="34"/>
      <c r="BI849" s="34"/>
      <c r="BJ849" s="34"/>
      <c r="BK849" s="34"/>
      <c r="BL849" s="34"/>
      <c r="BM849" s="34"/>
      <c r="BN849" s="34"/>
      <c r="BO849" s="34"/>
      <c r="BP849" s="34"/>
      <c r="BQ849" s="34"/>
      <c r="BR849" s="34"/>
      <c r="BS849" s="34"/>
      <c r="BT849" s="34"/>
      <c r="BU849" s="34"/>
      <c r="BV849" s="34"/>
      <c r="BW849" s="34"/>
      <c r="BX849" s="34"/>
      <c r="BY849" s="34"/>
      <c r="BZ849" s="34"/>
      <c r="CA849" s="34"/>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c r="DG849" s="34"/>
      <c r="DH849" s="34"/>
      <c r="DI849" s="34"/>
      <c r="DJ849" s="34"/>
      <c r="DK849" s="34"/>
      <c r="DL849" s="34"/>
      <c r="DM849" s="34"/>
      <c r="DN849" s="34"/>
      <c r="DO849" s="34"/>
      <c r="DP849" s="34"/>
      <c r="DQ849" s="34"/>
      <c r="DR849" s="34"/>
      <c r="DS849" s="34"/>
      <c r="DT849" s="34"/>
      <c r="DU849" s="34"/>
    </row>
    <row r="850" spans="1:125" s="32" customFormat="1" x14ac:dyDescent="0.25">
      <c r="A850" s="40"/>
      <c r="B850" s="40"/>
      <c r="C850" s="40"/>
      <c r="D850" s="40"/>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c r="BG850" s="34"/>
      <c r="BH850" s="34"/>
      <c r="BI850" s="34"/>
      <c r="BJ850" s="34"/>
      <c r="BK850" s="34"/>
      <c r="BL850" s="34"/>
      <c r="BM850" s="34"/>
      <c r="BN850" s="34"/>
      <c r="BO850" s="34"/>
      <c r="BP850" s="34"/>
      <c r="BQ850" s="34"/>
      <c r="BR850" s="34"/>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c r="DG850" s="34"/>
      <c r="DH850" s="34"/>
      <c r="DI850" s="34"/>
      <c r="DJ850" s="34"/>
      <c r="DK850" s="34"/>
      <c r="DL850" s="34"/>
      <c r="DM850" s="34"/>
      <c r="DN850" s="34"/>
      <c r="DO850" s="34"/>
      <c r="DP850" s="34"/>
      <c r="DQ850" s="34"/>
      <c r="DR850" s="34"/>
      <c r="DS850" s="34"/>
      <c r="DT850" s="34"/>
      <c r="DU850" s="34"/>
    </row>
    <row r="851" spans="1:125" s="32" customFormat="1" x14ac:dyDescent="0.25">
      <c r="A851" s="40"/>
      <c r="B851" s="40"/>
      <c r="C851" s="40"/>
      <c r="D851" s="40"/>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c r="BG851" s="34"/>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4"/>
      <c r="DP851" s="34"/>
      <c r="DQ851" s="34"/>
      <c r="DR851" s="34"/>
      <c r="DS851" s="34"/>
      <c r="DT851" s="34"/>
      <c r="DU851" s="34"/>
    </row>
    <row r="852" spans="1:125" s="32" customFormat="1" x14ac:dyDescent="0.25">
      <c r="A852" s="40"/>
      <c r="B852" s="40"/>
      <c r="C852" s="40"/>
      <c r="D852" s="40"/>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c r="BG852" s="34"/>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c r="DG852" s="34"/>
      <c r="DH852" s="34"/>
      <c r="DI852" s="34"/>
      <c r="DJ852" s="34"/>
      <c r="DK852" s="34"/>
      <c r="DL852" s="34"/>
      <c r="DM852" s="34"/>
      <c r="DN852" s="34"/>
      <c r="DO852" s="34"/>
      <c r="DP852" s="34"/>
      <c r="DQ852" s="34"/>
      <c r="DR852" s="34"/>
      <c r="DS852" s="34"/>
      <c r="DT852" s="34"/>
      <c r="DU852" s="34"/>
    </row>
    <row r="853" spans="1:125" s="32" customFormat="1" x14ac:dyDescent="0.25">
      <c r="A853" s="40"/>
      <c r="B853" s="40"/>
      <c r="C853" s="40"/>
      <c r="D853" s="40"/>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c r="BG853" s="34"/>
      <c r="BH853" s="34"/>
      <c r="BI853" s="34"/>
      <c r="BJ853" s="34"/>
      <c r="BK853" s="34"/>
      <c r="BL853" s="34"/>
      <c r="BM853" s="34"/>
      <c r="BN853" s="34"/>
      <c r="BO853" s="34"/>
      <c r="BP853" s="34"/>
      <c r="BQ853" s="34"/>
      <c r="BR853" s="34"/>
      <c r="BS853" s="34"/>
      <c r="BT853" s="34"/>
      <c r="BU853" s="34"/>
      <c r="BV853" s="34"/>
      <c r="BW853" s="34"/>
      <c r="BX853" s="34"/>
      <c r="BY853" s="34"/>
      <c r="BZ853" s="34"/>
      <c r="CA853" s="3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c r="DG853" s="34"/>
      <c r="DH853" s="34"/>
      <c r="DI853" s="34"/>
      <c r="DJ853" s="34"/>
      <c r="DK853" s="34"/>
      <c r="DL853" s="34"/>
      <c r="DM853" s="34"/>
      <c r="DN853" s="34"/>
      <c r="DO853" s="34"/>
      <c r="DP853" s="34"/>
      <c r="DQ853" s="34"/>
      <c r="DR853" s="34"/>
      <c r="DS853" s="34"/>
      <c r="DT853" s="34"/>
      <c r="DU853" s="34"/>
    </row>
    <row r="854" spans="1:125" s="32" customFormat="1" x14ac:dyDescent="0.25">
      <c r="A854" s="40"/>
      <c r="B854" s="40"/>
      <c r="C854" s="40"/>
      <c r="D854" s="40"/>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c r="BG854" s="34"/>
      <c r="BH854" s="34"/>
      <c r="BI854" s="34"/>
      <c r="BJ854" s="34"/>
      <c r="BK854" s="34"/>
      <c r="BL854" s="34"/>
      <c r="BM854" s="34"/>
      <c r="BN854" s="34"/>
      <c r="BO854" s="34"/>
      <c r="BP854" s="34"/>
      <c r="BQ854" s="34"/>
      <c r="BR854" s="34"/>
      <c r="BS854" s="34"/>
      <c r="BT854" s="34"/>
      <c r="BU854" s="34"/>
      <c r="BV854" s="34"/>
      <c r="BW854" s="34"/>
      <c r="BX854" s="34"/>
      <c r="BY854" s="34"/>
      <c r="BZ854" s="34"/>
      <c r="CA854" s="3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G854" s="34"/>
      <c r="DH854" s="34"/>
      <c r="DI854" s="34"/>
      <c r="DJ854" s="34"/>
      <c r="DK854" s="34"/>
      <c r="DL854" s="34"/>
      <c r="DM854" s="34"/>
      <c r="DN854" s="34"/>
      <c r="DO854" s="34"/>
      <c r="DP854" s="34"/>
      <c r="DQ854" s="34"/>
      <c r="DR854" s="34"/>
      <c r="DS854" s="34"/>
      <c r="DT854" s="34"/>
      <c r="DU854" s="34"/>
    </row>
    <row r="855" spans="1:125" s="32" customFormat="1" x14ac:dyDescent="0.25">
      <c r="A855" s="40"/>
      <c r="B855" s="40"/>
      <c r="C855" s="40"/>
      <c r="D855" s="40"/>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c r="BG855" s="34"/>
      <c r="BH855" s="34"/>
      <c r="BI855" s="34"/>
      <c r="BJ855" s="34"/>
      <c r="BK855" s="34"/>
      <c r="BL855" s="34"/>
      <c r="BM855" s="34"/>
      <c r="BN855" s="34"/>
      <c r="BO855" s="34"/>
      <c r="BP855" s="34"/>
      <c r="BQ855" s="34"/>
      <c r="BR855" s="34"/>
      <c r="BS855" s="34"/>
      <c r="BT855" s="34"/>
      <c r="BU855" s="34"/>
      <c r="BV855" s="34"/>
      <c r="BW855" s="34"/>
      <c r="BX855" s="34"/>
      <c r="BY855" s="34"/>
      <c r="BZ855" s="34"/>
      <c r="CA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G855" s="34"/>
      <c r="DH855" s="34"/>
      <c r="DI855" s="34"/>
      <c r="DJ855" s="34"/>
      <c r="DK855" s="34"/>
      <c r="DL855" s="34"/>
      <c r="DM855" s="34"/>
      <c r="DN855" s="34"/>
      <c r="DO855" s="34"/>
      <c r="DP855" s="34"/>
      <c r="DQ855" s="34"/>
      <c r="DR855" s="34"/>
      <c r="DS855" s="34"/>
      <c r="DT855" s="34"/>
      <c r="DU855" s="34"/>
    </row>
    <row r="856" spans="1:125" s="32" customFormat="1" x14ac:dyDescent="0.25">
      <c r="A856" s="40"/>
      <c r="B856" s="40"/>
      <c r="C856" s="40"/>
      <c r="D856" s="40"/>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row>
    <row r="857" spans="1:125" s="32" customFormat="1" x14ac:dyDescent="0.25">
      <c r="A857" s="40"/>
      <c r="B857" s="40"/>
      <c r="C857" s="40"/>
      <c r="D857" s="40"/>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c r="BG857" s="34"/>
      <c r="BH857" s="34"/>
      <c r="BI857" s="34"/>
      <c r="BJ857" s="34"/>
      <c r="BK857" s="34"/>
      <c r="BL857" s="34"/>
      <c r="BM857" s="34"/>
      <c r="BN857" s="34"/>
      <c r="BO857" s="34"/>
      <c r="BP857" s="34"/>
      <c r="BQ857" s="34"/>
      <c r="BR857" s="34"/>
      <c r="BS857" s="34"/>
      <c r="BT857" s="34"/>
      <c r="BU857" s="34"/>
      <c r="BV857" s="34"/>
      <c r="BW857" s="34"/>
      <c r="BX857" s="34"/>
      <c r="BY857" s="34"/>
      <c r="BZ857" s="34"/>
      <c r="CA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G857" s="34"/>
      <c r="DH857" s="34"/>
      <c r="DI857" s="34"/>
      <c r="DJ857" s="34"/>
      <c r="DK857" s="34"/>
      <c r="DL857" s="34"/>
      <c r="DM857" s="34"/>
      <c r="DN857" s="34"/>
      <c r="DO857" s="34"/>
      <c r="DP857" s="34"/>
      <c r="DQ857" s="34"/>
      <c r="DR857" s="34"/>
      <c r="DS857" s="34"/>
      <c r="DT857" s="34"/>
      <c r="DU857" s="34"/>
    </row>
    <row r="858" spans="1:125" s="32" customFormat="1" x14ac:dyDescent="0.25">
      <c r="A858" s="40"/>
      <c r="B858" s="40"/>
      <c r="C858" s="40"/>
      <c r="D858" s="40"/>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c r="BG858" s="34"/>
      <c r="BH858" s="34"/>
      <c r="BI858" s="34"/>
      <c r="BJ858" s="34"/>
      <c r="BK858" s="34"/>
      <c r="BL858" s="34"/>
      <c r="BM858" s="34"/>
      <c r="BN858" s="34"/>
      <c r="BO858" s="34"/>
      <c r="BP858" s="34"/>
      <c r="BQ858" s="34"/>
      <c r="BR858" s="34"/>
      <c r="BS858" s="34"/>
      <c r="BT858" s="34"/>
      <c r="BU858" s="34"/>
      <c r="BV858" s="34"/>
      <c r="BW858" s="34"/>
      <c r="BX858" s="34"/>
      <c r="BY858" s="34"/>
      <c r="BZ858" s="34"/>
      <c r="CA858" s="3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G858" s="34"/>
      <c r="DH858" s="34"/>
      <c r="DI858" s="34"/>
      <c r="DJ858" s="34"/>
      <c r="DK858" s="34"/>
      <c r="DL858" s="34"/>
      <c r="DM858" s="34"/>
      <c r="DN858" s="34"/>
      <c r="DO858" s="34"/>
      <c r="DP858" s="34"/>
      <c r="DQ858" s="34"/>
      <c r="DR858" s="34"/>
      <c r="DS858" s="34"/>
      <c r="DT858" s="34"/>
      <c r="DU858" s="34"/>
    </row>
    <row r="859" spans="1:125" s="32" customFormat="1" x14ac:dyDescent="0.25">
      <c r="A859" s="40"/>
      <c r="B859" s="40"/>
      <c r="C859" s="40"/>
      <c r="D859" s="40"/>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c r="BG859" s="34"/>
      <c r="BH859" s="34"/>
      <c r="BI859" s="34"/>
      <c r="BJ859" s="34"/>
      <c r="BK859" s="34"/>
      <c r="BL859" s="34"/>
      <c r="BM859" s="34"/>
      <c r="BN859" s="34"/>
      <c r="BO859" s="34"/>
      <c r="BP859" s="34"/>
      <c r="BQ859" s="34"/>
      <c r="BR859" s="34"/>
      <c r="BS859" s="34"/>
      <c r="BT859" s="34"/>
      <c r="BU859" s="34"/>
      <c r="BV859" s="34"/>
      <c r="BW859" s="34"/>
      <c r="BX859" s="34"/>
      <c r="BY859" s="34"/>
      <c r="BZ859" s="34"/>
      <c r="CA859" s="3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G859" s="34"/>
      <c r="DH859" s="34"/>
      <c r="DI859" s="34"/>
      <c r="DJ859" s="34"/>
      <c r="DK859" s="34"/>
      <c r="DL859" s="34"/>
      <c r="DM859" s="34"/>
      <c r="DN859" s="34"/>
      <c r="DO859" s="34"/>
      <c r="DP859" s="34"/>
      <c r="DQ859" s="34"/>
      <c r="DR859" s="34"/>
      <c r="DS859" s="34"/>
      <c r="DT859" s="34"/>
      <c r="DU859" s="34"/>
    </row>
    <row r="860" spans="1:125" s="32" customFormat="1" x14ac:dyDescent="0.25">
      <c r="A860" s="40"/>
      <c r="B860" s="40"/>
      <c r="C860" s="40"/>
      <c r="D860" s="40"/>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G860" s="34"/>
      <c r="DH860" s="34"/>
      <c r="DI860" s="34"/>
      <c r="DJ860" s="34"/>
      <c r="DK860" s="34"/>
      <c r="DL860" s="34"/>
      <c r="DM860" s="34"/>
      <c r="DN860" s="34"/>
      <c r="DO860" s="34"/>
      <c r="DP860" s="34"/>
      <c r="DQ860" s="34"/>
      <c r="DR860" s="34"/>
      <c r="DS860" s="34"/>
      <c r="DT860" s="34"/>
      <c r="DU860" s="34"/>
    </row>
    <row r="861" spans="1:125" s="32" customFormat="1" x14ac:dyDescent="0.25">
      <c r="A861" s="40"/>
      <c r="B861" s="40"/>
      <c r="C861" s="40"/>
      <c r="D861" s="40"/>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G861" s="34"/>
      <c r="DH861" s="34"/>
      <c r="DI861" s="34"/>
      <c r="DJ861" s="34"/>
      <c r="DK861" s="34"/>
      <c r="DL861" s="34"/>
      <c r="DM861" s="34"/>
      <c r="DN861" s="34"/>
      <c r="DO861" s="34"/>
      <c r="DP861" s="34"/>
      <c r="DQ861" s="34"/>
      <c r="DR861" s="34"/>
      <c r="DS861" s="34"/>
      <c r="DT861" s="34"/>
      <c r="DU861" s="34"/>
    </row>
    <row r="862" spans="1:125" s="32" customFormat="1" x14ac:dyDescent="0.25">
      <c r="A862" s="40"/>
      <c r="B862" s="40"/>
      <c r="C862" s="40"/>
      <c r="D862" s="40"/>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G862" s="34"/>
      <c r="DH862" s="34"/>
      <c r="DI862" s="34"/>
      <c r="DJ862" s="34"/>
      <c r="DK862" s="34"/>
      <c r="DL862" s="34"/>
      <c r="DM862" s="34"/>
      <c r="DN862" s="34"/>
      <c r="DO862" s="34"/>
      <c r="DP862" s="34"/>
      <c r="DQ862" s="34"/>
      <c r="DR862" s="34"/>
      <c r="DS862" s="34"/>
      <c r="DT862" s="34"/>
      <c r="DU862" s="34"/>
    </row>
    <row r="863" spans="1:125" s="32" customFormat="1" x14ac:dyDescent="0.25">
      <c r="A863" s="40"/>
      <c r="B863" s="40"/>
      <c r="C863" s="40"/>
      <c r="D863" s="40"/>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G863" s="34"/>
      <c r="DH863" s="34"/>
      <c r="DI863" s="34"/>
      <c r="DJ863" s="34"/>
      <c r="DK863" s="34"/>
      <c r="DL863" s="34"/>
      <c r="DM863" s="34"/>
      <c r="DN863" s="34"/>
      <c r="DO863" s="34"/>
      <c r="DP863" s="34"/>
      <c r="DQ863" s="34"/>
      <c r="DR863" s="34"/>
      <c r="DS863" s="34"/>
      <c r="DT863" s="34"/>
      <c r="DU863" s="34"/>
    </row>
    <row r="864" spans="1:125" s="32" customFormat="1" x14ac:dyDescent="0.25">
      <c r="A864" s="40"/>
      <c r="B864" s="40"/>
      <c r="C864" s="40"/>
      <c r="D864" s="40"/>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c r="DG864" s="34"/>
      <c r="DH864" s="34"/>
      <c r="DI864" s="34"/>
      <c r="DJ864" s="34"/>
      <c r="DK864" s="34"/>
      <c r="DL864" s="34"/>
      <c r="DM864" s="34"/>
      <c r="DN864" s="34"/>
      <c r="DO864" s="34"/>
      <c r="DP864" s="34"/>
      <c r="DQ864" s="34"/>
      <c r="DR864" s="34"/>
      <c r="DS864" s="34"/>
      <c r="DT864" s="34"/>
      <c r="DU864" s="34"/>
    </row>
    <row r="865" spans="1:125" s="32" customFormat="1" x14ac:dyDescent="0.25">
      <c r="A865" s="40"/>
      <c r="B865" s="40"/>
      <c r="C865" s="40"/>
      <c r="D865" s="40"/>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c r="DG865" s="34"/>
      <c r="DH865" s="34"/>
      <c r="DI865" s="34"/>
      <c r="DJ865" s="34"/>
      <c r="DK865" s="34"/>
      <c r="DL865" s="34"/>
      <c r="DM865" s="34"/>
      <c r="DN865" s="34"/>
      <c r="DO865" s="34"/>
      <c r="DP865" s="34"/>
      <c r="DQ865" s="34"/>
      <c r="DR865" s="34"/>
      <c r="DS865" s="34"/>
      <c r="DT865" s="34"/>
      <c r="DU865" s="34"/>
    </row>
    <row r="866" spans="1:125" s="32" customFormat="1" x14ac:dyDescent="0.25">
      <c r="A866" s="40"/>
      <c r="B866" s="40"/>
      <c r="C866" s="40"/>
      <c r="D866" s="40"/>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c r="DG866" s="34"/>
      <c r="DH866" s="34"/>
      <c r="DI866" s="34"/>
      <c r="DJ866" s="34"/>
      <c r="DK866" s="34"/>
      <c r="DL866" s="34"/>
      <c r="DM866" s="34"/>
      <c r="DN866" s="34"/>
      <c r="DO866" s="34"/>
      <c r="DP866" s="34"/>
      <c r="DQ866" s="34"/>
      <c r="DR866" s="34"/>
      <c r="DS866" s="34"/>
      <c r="DT866" s="34"/>
      <c r="DU866" s="34"/>
    </row>
    <row r="867" spans="1:125" s="32" customFormat="1" x14ac:dyDescent="0.25">
      <c r="A867" s="40"/>
      <c r="B867" s="40"/>
      <c r="C867" s="40"/>
      <c r="D867" s="40"/>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c r="DG867" s="34"/>
      <c r="DH867" s="34"/>
      <c r="DI867" s="34"/>
      <c r="DJ867" s="34"/>
      <c r="DK867" s="34"/>
      <c r="DL867" s="34"/>
      <c r="DM867" s="34"/>
      <c r="DN867" s="34"/>
      <c r="DO867" s="34"/>
      <c r="DP867" s="34"/>
      <c r="DQ867" s="34"/>
      <c r="DR867" s="34"/>
      <c r="DS867" s="34"/>
      <c r="DT867" s="34"/>
      <c r="DU867" s="34"/>
    </row>
    <row r="868" spans="1:125" s="32" customFormat="1" x14ac:dyDescent="0.25">
      <c r="A868" s="40"/>
      <c r="B868" s="40"/>
      <c r="C868" s="40"/>
      <c r="D868" s="40"/>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c r="DG868" s="34"/>
      <c r="DH868" s="34"/>
      <c r="DI868" s="34"/>
      <c r="DJ868" s="34"/>
      <c r="DK868" s="34"/>
      <c r="DL868" s="34"/>
      <c r="DM868" s="34"/>
      <c r="DN868" s="34"/>
      <c r="DO868" s="34"/>
      <c r="DP868" s="34"/>
      <c r="DQ868" s="34"/>
      <c r="DR868" s="34"/>
      <c r="DS868" s="34"/>
      <c r="DT868" s="34"/>
      <c r="DU868" s="34"/>
    </row>
    <row r="869" spans="1:125" s="32" customFormat="1" x14ac:dyDescent="0.25">
      <c r="A869" s="40"/>
      <c r="B869" s="40"/>
      <c r="C869" s="40"/>
      <c r="D869" s="40"/>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c r="DG869" s="34"/>
      <c r="DH869" s="34"/>
      <c r="DI869" s="34"/>
      <c r="DJ869" s="34"/>
      <c r="DK869" s="34"/>
      <c r="DL869" s="34"/>
      <c r="DM869" s="34"/>
      <c r="DN869" s="34"/>
      <c r="DO869" s="34"/>
      <c r="DP869" s="34"/>
      <c r="DQ869" s="34"/>
      <c r="DR869" s="34"/>
      <c r="DS869" s="34"/>
      <c r="DT869" s="34"/>
      <c r="DU869" s="34"/>
    </row>
    <row r="870" spans="1:125" s="32" customFormat="1" x14ac:dyDescent="0.25">
      <c r="A870" s="40"/>
      <c r="B870" s="40"/>
      <c r="C870" s="40"/>
      <c r="D870" s="40"/>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c r="DG870" s="34"/>
      <c r="DH870" s="34"/>
      <c r="DI870" s="34"/>
      <c r="DJ870" s="34"/>
      <c r="DK870" s="34"/>
      <c r="DL870" s="34"/>
      <c r="DM870" s="34"/>
      <c r="DN870" s="34"/>
      <c r="DO870" s="34"/>
      <c r="DP870" s="34"/>
      <c r="DQ870" s="34"/>
      <c r="DR870" s="34"/>
      <c r="DS870" s="34"/>
      <c r="DT870" s="34"/>
      <c r="DU870" s="34"/>
    </row>
    <row r="871" spans="1:125" s="32" customFormat="1" x14ac:dyDescent="0.25">
      <c r="A871" s="40"/>
      <c r="B871" s="40"/>
      <c r="C871" s="40"/>
      <c r="D871" s="40"/>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c r="DG871" s="34"/>
      <c r="DH871" s="34"/>
      <c r="DI871" s="34"/>
      <c r="DJ871" s="34"/>
      <c r="DK871" s="34"/>
      <c r="DL871" s="34"/>
      <c r="DM871" s="34"/>
      <c r="DN871" s="34"/>
      <c r="DO871" s="34"/>
      <c r="DP871" s="34"/>
      <c r="DQ871" s="34"/>
      <c r="DR871" s="34"/>
      <c r="DS871" s="34"/>
      <c r="DT871" s="34"/>
      <c r="DU871" s="34"/>
    </row>
    <row r="872" spans="1:125" s="32" customFormat="1" x14ac:dyDescent="0.25">
      <c r="A872" s="40"/>
      <c r="B872" s="40"/>
      <c r="C872" s="40"/>
      <c r="D872" s="40"/>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c r="DG872" s="34"/>
      <c r="DH872" s="34"/>
      <c r="DI872" s="34"/>
      <c r="DJ872" s="34"/>
      <c r="DK872" s="34"/>
      <c r="DL872" s="34"/>
      <c r="DM872" s="34"/>
      <c r="DN872" s="34"/>
      <c r="DO872" s="34"/>
      <c r="DP872" s="34"/>
      <c r="DQ872" s="34"/>
      <c r="DR872" s="34"/>
      <c r="DS872" s="34"/>
      <c r="DT872" s="34"/>
      <c r="DU872" s="34"/>
    </row>
    <row r="873" spans="1:125" s="32" customFormat="1" x14ac:dyDescent="0.25">
      <c r="A873" s="40"/>
      <c r="B873" s="40"/>
      <c r="C873" s="40"/>
      <c r="D873" s="40"/>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c r="DG873" s="34"/>
      <c r="DH873" s="34"/>
      <c r="DI873" s="34"/>
      <c r="DJ873" s="34"/>
      <c r="DK873" s="34"/>
      <c r="DL873" s="34"/>
      <c r="DM873" s="34"/>
      <c r="DN873" s="34"/>
      <c r="DO873" s="34"/>
      <c r="DP873" s="34"/>
      <c r="DQ873" s="34"/>
      <c r="DR873" s="34"/>
      <c r="DS873" s="34"/>
      <c r="DT873" s="34"/>
      <c r="DU873" s="34"/>
    </row>
    <row r="874" spans="1:125" s="32" customFormat="1" x14ac:dyDescent="0.25">
      <c r="A874" s="40"/>
      <c r="B874" s="40"/>
      <c r="C874" s="40"/>
      <c r="D874" s="40"/>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c r="DG874" s="34"/>
      <c r="DH874" s="34"/>
      <c r="DI874" s="34"/>
      <c r="DJ874" s="34"/>
      <c r="DK874" s="34"/>
      <c r="DL874" s="34"/>
      <c r="DM874" s="34"/>
      <c r="DN874" s="34"/>
      <c r="DO874" s="34"/>
      <c r="DP874" s="34"/>
      <c r="DQ874" s="34"/>
      <c r="DR874" s="34"/>
      <c r="DS874" s="34"/>
      <c r="DT874" s="34"/>
      <c r="DU874" s="34"/>
    </row>
    <row r="875" spans="1:125" s="32" customFormat="1" x14ac:dyDescent="0.25">
      <c r="A875" s="40"/>
      <c r="B875" s="40"/>
      <c r="C875" s="40"/>
      <c r="D875" s="40"/>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c r="DG875" s="34"/>
      <c r="DH875" s="34"/>
      <c r="DI875" s="34"/>
      <c r="DJ875" s="34"/>
      <c r="DK875" s="34"/>
      <c r="DL875" s="34"/>
      <c r="DM875" s="34"/>
      <c r="DN875" s="34"/>
      <c r="DO875" s="34"/>
      <c r="DP875" s="34"/>
      <c r="DQ875" s="34"/>
      <c r="DR875" s="34"/>
      <c r="DS875" s="34"/>
      <c r="DT875" s="34"/>
      <c r="DU875" s="34"/>
    </row>
    <row r="876" spans="1:125" s="32" customFormat="1" x14ac:dyDescent="0.25">
      <c r="A876" s="40"/>
      <c r="B876" s="40"/>
      <c r="C876" s="40"/>
      <c r="D876" s="40"/>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row>
    <row r="877" spans="1:125" s="32" customFormat="1" x14ac:dyDescent="0.25">
      <c r="A877" s="40"/>
      <c r="B877" s="40"/>
      <c r="C877" s="40"/>
      <c r="D877" s="40"/>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c r="DG877" s="34"/>
      <c r="DH877" s="34"/>
      <c r="DI877" s="34"/>
      <c r="DJ877" s="34"/>
      <c r="DK877" s="34"/>
      <c r="DL877" s="34"/>
      <c r="DM877" s="34"/>
      <c r="DN877" s="34"/>
      <c r="DO877" s="34"/>
      <c r="DP877" s="34"/>
      <c r="DQ877" s="34"/>
      <c r="DR877" s="34"/>
      <c r="DS877" s="34"/>
      <c r="DT877" s="34"/>
      <c r="DU877" s="34"/>
    </row>
    <row r="878" spans="1:125" s="32" customFormat="1" x14ac:dyDescent="0.25">
      <c r="A878" s="40"/>
      <c r="B878" s="40"/>
      <c r="C878" s="40"/>
      <c r="D878" s="40"/>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c r="DG878" s="34"/>
      <c r="DH878" s="34"/>
      <c r="DI878" s="34"/>
      <c r="DJ878" s="34"/>
      <c r="DK878" s="34"/>
      <c r="DL878" s="34"/>
      <c r="DM878" s="34"/>
      <c r="DN878" s="34"/>
      <c r="DO878" s="34"/>
      <c r="DP878" s="34"/>
      <c r="DQ878" s="34"/>
      <c r="DR878" s="34"/>
      <c r="DS878" s="34"/>
      <c r="DT878" s="34"/>
      <c r="DU878" s="34"/>
    </row>
    <row r="879" spans="1:125" s="32" customFormat="1" x14ac:dyDescent="0.25">
      <c r="A879" s="40"/>
      <c r="B879" s="40"/>
      <c r="C879" s="40"/>
      <c r="D879" s="40"/>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34"/>
      <c r="DT879" s="34"/>
      <c r="DU879" s="34"/>
    </row>
    <row r="880" spans="1:125" s="32" customFormat="1" x14ac:dyDescent="0.25">
      <c r="A880" s="40"/>
      <c r="B880" s="40"/>
      <c r="C880" s="40"/>
      <c r="D880" s="40"/>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34"/>
      <c r="DT880" s="34"/>
      <c r="DU880" s="34"/>
    </row>
    <row r="881" spans="1:125" s="32" customFormat="1" x14ac:dyDescent="0.25">
      <c r="A881" s="40"/>
      <c r="B881" s="40"/>
      <c r="C881" s="40"/>
      <c r="D881" s="40"/>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c r="DG881" s="34"/>
      <c r="DH881" s="34"/>
      <c r="DI881" s="34"/>
      <c r="DJ881" s="34"/>
      <c r="DK881" s="34"/>
      <c r="DL881" s="34"/>
      <c r="DM881" s="34"/>
      <c r="DN881" s="34"/>
      <c r="DO881" s="34"/>
      <c r="DP881" s="34"/>
      <c r="DQ881" s="34"/>
      <c r="DR881" s="34"/>
      <c r="DS881" s="34"/>
      <c r="DT881" s="34"/>
      <c r="DU881" s="34"/>
    </row>
    <row r="882" spans="1:125" s="32" customFormat="1" x14ac:dyDescent="0.25">
      <c r="A882" s="40"/>
      <c r="B882" s="40"/>
      <c r="C882" s="40"/>
      <c r="D882" s="40"/>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c r="DG882" s="34"/>
      <c r="DH882" s="34"/>
      <c r="DI882" s="34"/>
      <c r="DJ882" s="34"/>
      <c r="DK882" s="34"/>
      <c r="DL882" s="34"/>
      <c r="DM882" s="34"/>
      <c r="DN882" s="34"/>
      <c r="DO882" s="34"/>
      <c r="DP882" s="34"/>
      <c r="DQ882" s="34"/>
      <c r="DR882" s="34"/>
      <c r="DS882" s="34"/>
      <c r="DT882" s="34"/>
      <c r="DU882" s="34"/>
    </row>
    <row r="883" spans="1:125" s="32" customFormat="1" x14ac:dyDescent="0.25">
      <c r="A883" s="40"/>
      <c r="B883" s="40"/>
      <c r="C883" s="40"/>
      <c r="D883" s="40"/>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c r="DG883" s="34"/>
      <c r="DH883" s="34"/>
      <c r="DI883" s="34"/>
      <c r="DJ883" s="34"/>
      <c r="DK883" s="34"/>
      <c r="DL883" s="34"/>
      <c r="DM883" s="34"/>
      <c r="DN883" s="34"/>
      <c r="DO883" s="34"/>
      <c r="DP883" s="34"/>
      <c r="DQ883" s="34"/>
      <c r="DR883" s="34"/>
      <c r="DS883" s="34"/>
      <c r="DT883" s="34"/>
      <c r="DU883" s="34"/>
    </row>
    <row r="884" spans="1:125" s="32" customFormat="1" x14ac:dyDescent="0.25">
      <c r="A884" s="40"/>
      <c r="B884" s="40"/>
      <c r="C884" s="40"/>
      <c r="D884" s="40"/>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c r="DG884" s="34"/>
      <c r="DH884" s="34"/>
      <c r="DI884" s="34"/>
      <c r="DJ884" s="34"/>
      <c r="DK884" s="34"/>
      <c r="DL884" s="34"/>
      <c r="DM884" s="34"/>
      <c r="DN884" s="34"/>
      <c r="DO884" s="34"/>
      <c r="DP884" s="34"/>
      <c r="DQ884" s="34"/>
      <c r="DR884" s="34"/>
      <c r="DS884" s="34"/>
      <c r="DT884" s="34"/>
      <c r="DU884" s="34"/>
    </row>
    <row r="885" spans="1:125" s="32" customFormat="1" x14ac:dyDescent="0.25">
      <c r="A885" s="40"/>
      <c r="B885" s="40"/>
      <c r="C885" s="40"/>
      <c r="D885" s="40"/>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c r="DG885" s="34"/>
      <c r="DH885" s="34"/>
      <c r="DI885" s="34"/>
      <c r="DJ885" s="34"/>
      <c r="DK885" s="34"/>
      <c r="DL885" s="34"/>
      <c r="DM885" s="34"/>
      <c r="DN885" s="34"/>
      <c r="DO885" s="34"/>
      <c r="DP885" s="34"/>
      <c r="DQ885" s="34"/>
      <c r="DR885" s="34"/>
      <c r="DS885" s="34"/>
      <c r="DT885" s="34"/>
      <c r="DU885" s="34"/>
    </row>
    <row r="886" spans="1:125" s="32" customFormat="1" x14ac:dyDescent="0.25">
      <c r="A886" s="40"/>
      <c r="B886" s="40"/>
      <c r="C886" s="40"/>
      <c r="D886" s="40"/>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row>
    <row r="887" spans="1:125" s="32" customFormat="1" x14ac:dyDescent="0.25">
      <c r="A887" s="40"/>
      <c r="B887" s="40"/>
      <c r="C887" s="40"/>
      <c r="D887" s="40"/>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c r="DG887" s="34"/>
      <c r="DH887" s="34"/>
      <c r="DI887" s="34"/>
      <c r="DJ887" s="34"/>
      <c r="DK887" s="34"/>
      <c r="DL887" s="34"/>
      <c r="DM887" s="34"/>
      <c r="DN887" s="34"/>
      <c r="DO887" s="34"/>
      <c r="DP887" s="34"/>
      <c r="DQ887" s="34"/>
      <c r="DR887" s="34"/>
      <c r="DS887" s="34"/>
      <c r="DT887" s="34"/>
      <c r="DU887" s="34"/>
    </row>
    <row r="888" spans="1:125" s="32" customFormat="1" x14ac:dyDescent="0.25">
      <c r="A888" s="40"/>
      <c r="B888" s="40"/>
      <c r="C888" s="40"/>
      <c r="D888" s="40"/>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c r="DG888" s="34"/>
      <c r="DH888" s="34"/>
      <c r="DI888" s="34"/>
      <c r="DJ888" s="34"/>
      <c r="DK888" s="34"/>
      <c r="DL888" s="34"/>
      <c r="DM888" s="34"/>
      <c r="DN888" s="34"/>
      <c r="DO888" s="34"/>
      <c r="DP888" s="34"/>
      <c r="DQ888" s="34"/>
      <c r="DR888" s="34"/>
      <c r="DS888" s="34"/>
      <c r="DT888" s="34"/>
      <c r="DU888" s="34"/>
    </row>
    <row r="889" spans="1:125" s="32" customFormat="1" x14ac:dyDescent="0.25">
      <c r="A889" s="40"/>
      <c r="B889" s="40"/>
      <c r="C889" s="40"/>
      <c r="D889" s="40"/>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c r="DG889" s="34"/>
      <c r="DH889" s="34"/>
      <c r="DI889" s="34"/>
      <c r="DJ889" s="34"/>
      <c r="DK889" s="34"/>
      <c r="DL889" s="34"/>
      <c r="DM889" s="34"/>
      <c r="DN889" s="34"/>
      <c r="DO889" s="34"/>
      <c r="DP889" s="34"/>
      <c r="DQ889" s="34"/>
      <c r="DR889" s="34"/>
      <c r="DS889" s="34"/>
      <c r="DT889" s="34"/>
      <c r="DU889" s="34"/>
    </row>
    <row r="890" spans="1:125" s="32" customFormat="1" x14ac:dyDescent="0.25">
      <c r="A890" s="40"/>
      <c r="B890" s="40"/>
      <c r="C890" s="40"/>
      <c r="D890" s="40"/>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4"/>
      <c r="DP890" s="34"/>
      <c r="DQ890" s="34"/>
      <c r="DR890" s="34"/>
      <c r="DS890" s="34"/>
      <c r="DT890" s="34"/>
      <c r="DU890" s="34"/>
    </row>
    <row r="891" spans="1:125" s="32" customFormat="1" x14ac:dyDescent="0.25">
      <c r="A891" s="40"/>
      <c r="B891" s="40"/>
      <c r="C891" s="40"/>
      <c r="D891" s="40"/>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c r="DG891" s="34"/>
      <c r="DH891" s="34"/>
      <c r="DI891" s="34"/>
      <c r="DJ891" s="34"/>
      <c r="DK891" s="34"/>
      <c r="DL891" s="34"/>
      <c r="DM891" s="34"/>
      <c r="DN891" s="34"/>
      <c r="DO891" s="34"/>
      <c r="DP891" s="34"/>
      <c r="DQ891" s="34"/>
      <c r="DR891" s="34"/>
      <c r="DS891" s="34"/>
      <c r="DT891" s="34"/>
      <c r="DU891" s="34"/>
    </row>
    <row r="892" spans="1:125" s="32" customFormat="1" x14ac:dyDescent="0.25">
      <c r="A892" s="40"/>
      <c r="B892" s="40"/>
      <c r="C892" s="40"/>
      <c r="D892" s="40"/>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c r="DG892" s="34"/>
      <c r="DH892" s="34"/>
      <c r="DI892" s="34"/>
      <c r="DJ892" s="34"/>
      <c r="DK892" s="34"/>
      <c r="DL892" s="34"/>
      <c r="DM892" s="34"/>
      <c r="DN892" s="34"/>
      <c r="DO892" s="34"/>
      <c r="DP892" s="34"/>
      <c r="DQ892" s="34"/>
      <c r="DR892" s="34"/>
      <c r="DS892" s="34"/>
      <c r="DT892" s="34"/>
      <c r="DU892" s="34"/>
    </row>
    <row r="893" spans="1:125" s="32" customFormat="1" x14ac:dyDescent="0.25">
      <c r="A893" s="40"/>
      <c r="B893" s="40"/>
      <c r="C893" s="40"/>
      <c r="D893" s="40"/>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c r="DG893" s="34"/>
      <c r="DH893" s="34"/>
      <c r="DI893" s="34"/>
      <c r="DJ893" s="34"/>
      <c r="DK893" s="34"/>
      <c r="DL893" s="34"/>
      <c r="DM893" s="34"/>
      <c r="DN893" s="34"/>
      <c r="DO893" s="34"/>
      <c r="DP893" s="34"/>
      <c r="DQ893" s="34"/>
      <c r="DR893" s="34"/>
      <c r="DS893" s="34"/>
      <c r="DT893" s="34"/>
      <c r="DU893" s="34"/>
    </row>
    <row r="894" spans="1:125" s="32" customFormat="1" x14ac:dyDescent="0.25">
      <c r="A894" s="40"/>
      <c r="B894" s="40"/>
      <c r="C894" s="40"/>
      <c r="D894" s="40"/>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c r="DG894" s="34"/>
      <c r="DH894" s="34"/>
      <c r="DI894" s="34"/>
      <c r="DJ894" s="34"/>
      <c r="DK894" s="34"/>
      <c r="DL894" s="34"/>
      <c r="DM894" s="34"/>
      <c r="DN894" s="34"/>
      <c r="DO894" s="34"/>
      <c r="DP894" s="34"/>
      <c r="DQ894" s="34"/>
      <c r="DR894" s="34"/>
      <c r="DS894" s="34"/>
      <c r="DT894" s="34"/>
      <c r="DU894" s="34"/>
    </row>
    <row r="895" spans="1:125" s="32" customFormat="1" x14ac:dyDescent="0.25">
      <c r="A895" s="40"/>
      <c r="B895" s="40"/>
      <c r="C895" s="40"/>
      <c r="D895" s="40"/>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c r="DG895" s="34"/>
      <c r="DH895" s="34"/>
      <c r="DI895" s="34"/>
      <c r="DJ895" s="34"/>
      <c r="DK895" s="34"/>
      <c r="DL895" s="34"/>
      <c r="DM895" s="34"/>
      <c r="DN895" s="34"/>
      <c r="DO895" s="34"/>
      <c r="DP895" s="34"/>
      <c r="DQ895" s="34"/>
      <c r="DR895" s="34"/>
      <c r="DS895" s="34"/>
      <c r="DT895" s="34"/>
      <c r="DU895" s="34"/>
    </row>
    <row r="896" spans="1:125" s="32" customFormat="1" x14ac:dyDescent="0.25">
      <c r="A896" s="40"/>
      <c r="B896" s="40"/>
      <c r="C896" s="40"/>
      <c r="D896" s="40"/>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c r="DG896" s="34"/>
      <c r="DH896" s="34"/>
      <c r="DI896" s="34"/>
      <c r="DJ896" s="34"/>
      <c r="DK896" s="34"/>
      <c r="DL896" s="34"/>
      <c r="DM896" s="34"/>
      <c r="DN896" s="34"/>
      <c r="DO896" s="34"/>
      <c r="DP896" s="34"/>
      <c r="DQ896" s="34"/>
      <c r="DR896" s="34"/>
      <c r="DS896" s="34"/>
      <c r="DT896" s="34"/>
      <c r="DU896" s="34"/>
    </row>
    <row r="897" spans="1:125" s="32" customFormat="1" x14ac:dyDescent="0.25">
      <c r="A897" s="40"/>
      <c r="B897" s="40"/>
      <c r="C897" s="40"/>
      <c r="D897" s="40"/>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c r="DG897" s="34"/>
      <c r="DH897" s="34"/>
      <c r="DI897" s="34"/>
      <c r="DJ897" s="34"/>
      <c r="DK897" s="34"/>
      <c r="DL897" s="34"/>
      <c r="DM897" s="34"/>
      <c r="DN897" s="34"/>
      <c r="DO897" s="34"/>
      <c r="DP897" s="34"/>
      <c r="DQ897" s="34"/>
      <c r="DR897" s="34"/>
      <c r="DS897" s="34"/>
      <c r="DT897" s="34"/>
      <c r="DU897" s="34"/>
    </row>
    <row r="898" spans="1:125" s="32" customFormat="1" x14ac:dyDescent="0.25">
      <c r="A898" s="40"/>
      <c r="B898" s="40"/>
      <c r="C898" s="40"/>
      <c r="D898" s="40"/>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c r="DG898" s="34"/>
      <c r="DH898" s="34"/>
      <c r="DI898" s="34"/>
      <c r="DJ898" s="34"/>
      <c r="DK898" s="34"/>
      <c r="DL898" s="34"/>
      <c r="DM898" s="34"/>
      <c r="DN898" s="34"/>
      <c r="DO898" s="34"/>
      <c r="DP898" s="34"/>
      <c r="DQ898" s="34"/>
      <c r="DR898" s="34"/>
      <c r="DS898" s="34"/>
      <c r="DT898" s="34"/>
      <c r="DU898" s="34"/>
    </row>
    <row r="899" spans="1:125" s="32" customFormat="1" x14ac:dyDescent="0.25">
      <c r="A899" s="40"/>
      <c r="B899" s="40"/>
      <c r="C899" s="40"/>
      <c r="D899" s="40"/>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c r="DG899" s="34"/>
      <c r="DH899" s="34"/>
      <c r="DI899" s="34"/>
      <c r="DJ899" s="34"/>
      <c r="DK899" s="34"/>
      <c r="DL899" s="34"/>
      <c r="DM899" s="34"/>
      <c r="DN899" s="34"/>
      <c r="DO899" s="34"/>
      <c r="DP899" s="34"/>
      <c r="DQ899" s="34"/>
      <c r="DR899" s="34"/>
      <c r="DS899" s="34"/>
      <c r="DT899" s="34"/>
      <c r="DU899" s="34"/>
    </row>
    <row r="900" spans="1:125" s="32" customFormat="1" x14ac:dyDescent="0.25">
      <c r="A900" s="40"/>
      <c r="B900" s="40"/>
      <c r="C900" s="40"/>
      <c r="D900" s="40"/>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c r="DG900" s="34"/>
      <c r="DH900" s="34"/>
      <c r="DI900" s="34"/>
      <c r="DJ900" s="34"/>
      <c r="DK900" s="34"/>
      <c r="DL900" s="34"/>
      <c r="DM900" s="34"/>
      <c r="DN900" s="34"/>
      <c r="DO900" s="34"/>
      <c r="DP900" s="34"/>
      <c r="DQ900" s="34"/>
      <c r="DR900" s="34"/>
      <c r="DS900" s="34"/>
      <c r="DT900" s="34"/>
      <c r="DU900" s="34"/>
    </row>
    <row r="901" spans="1:125" s="32" customFormat="1" x14ac:dyDescent="0.25">
      <c r="A901" s="40"/>
      <c r="B901" s="40"/>
      <c r="C901" s="40"/>
      <c r="D901" s="40"/>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c r="DG901" s="34"/>
      <c r="DH901" s="34"/>
      <c r="DI901" s="34"/>
      <c r="DJ901" s="34"/>
      <c r="DK901" s="34"/>
      <c r="DL901" s="34"/>
      <c r="DM901" s="34"/>
      <c r="DN901" s="34"/>
      <c r="DO901" s="34"/>
      <c r="DP901" s="34"/>
      <c r="DQ901" s="34"/>
      <c r="DR901" s="34"/>
      <c r="DS901" s="34"/>
      <c r="DT901" s="34"/>
      <c r="DU901" s="34"/>
    </row>
    <row r="902" spans="1:125" s="32" customFormat="1" x14ac:dyDescent="0.25">
      <c r="A902" s="40"/>
      <c r="B902" s="40"/>
      <c r="C902" s="40"/>
      <c r="D902" s="40"/>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c r="DG902" s="34"/>
      <c r="DH902" s="34"/>
      <c r="DI902" s="34"/>
      <c r="DJ902" s="34"/>
      <c r="DK902" s="34"/>
      <c r="DL902" s="34"/>
      <c r="DM902" s="34"/>
      <c r="DN902" s="34"/>
      <c r="DO902" s="34"/>
      <c r="DP902" s="34"/>
      <c r="DQ902" s="34"/>
      <c r="DR902" s="34"/>
      <c r="DS902" s="34"/>
      <c r="DT902" s="34"/>
      <c r="DU902" s="34"/>
    </row>
    <row r="903" spans="1:125" s="32" customFormat="1" x14ac:dyDescent="0.25">
      <c r="A903" s="40"/>
      <c r="B903" s="40"/>
      <c r="C903" s="40"/>
      <c r="D903" s="40"/>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c r="DG903" s="34"/>
      <c r="DH903" s="34"/>
      <c r="DI903" s="34"/>
      <c r="DJ903" s="34"/>
      <c r="DK903" s="34"/>
      <c r="DL903" s="34"/>
      <c r="DM903" s="34"/>
      <c r="DN903" s="34"/>
      <c r="DO903" s="34"/>
      <c r="DP903" s="34"/>
      <c r="DQ903" s="34"/>
      <c r="DR903" s="34"/>
      <c r="DS903" s="34"/>
      <c r="DT903" s="34"/>
      <c r="DU903" s="34"/>
    </row>
    <row r="904" spans="1:125" s="32" customFormat="1" x14ac:dyDescent="0.25">
      <c r="A904" s="40"/>
      <c r="B904" s="40"/>
      <c r="C904" s="40"/>
      <c r="D904" s="40"/>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c r="DG904" s="34"/>
      <c r="DH904" s="34"/>
      <c r="DI904" s="34"/>
      <c r="DJ904" s="34"/>
      <c r="DK904" s="34"/>
      <c r="DL904" s="34"/>
      <c r="DM904" s="34"/>
      <c r="DN904" s="34"/>
      <c r="DO904" s="34"/>
      <c r="DP904" s="34"/>
      <c r="DQ904" s="34"/>
      <c r="DR904" s="34"/>
      <c r="DS904" s="34"/>
      <c r="DT904" s="34"/>
      <c r="DU904" s="34"/>
    </row>
    <row r="905" spans="1:125" s="32" customFormat="1" x14ac:dyDescent="0.25">
      <c r="A905" s="40"/>
      <c r="B905" s="40"/>
      <c r="C905" s="40"/>
      <c r="D905" s="40"/>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c r="DG905" s="34"/>
      <c r="DH905" s="34"/>
      <c r="DI905" s="34"/>
      <c r="DJ905" s="34"/>
      <c r="DK905" s="34"/>
      <c r="DL905" s="34"/>
      <c r="DM905" s="34"/>
      <c r="DN905" s="34"/>
      <c r="DO905" s="34"/>
      <c r="DP905" s="34"/>
      <c r="DQ905" s="34"/>
      <c r="DR905" s="34"/>
      <c r="DS905" s="34"/>
      <c r="DT905" s="34"/>
      <c r="DU905" s="34"/>
    </row>
    <row r="906" spans="1:125" s="32" customFormat="1" x14ac:dyDescent="0.25">
      <c r="A906" s="40"/>
      <c r="B906" s="40"/>
      <c r="C906" s="40"/>
      <c r="D906" s="40"/>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c r="DG906" s="34"/>
      <c r="DH906" s="34"/>
      <c r="DI906" s="34"/>
      <c r="DJ906" s="34"/>
      <c r="DK906" s="34"/>
      <c r="DL906" s="34"/>
      <c r="DM906" s="34"/>
      <c r="DN906" s="34"/>
      <c r="DO906" s="34"/>
      <c r="DP906" s="34"/>
      <c r="DQ906" s="34"/>
      <c r="DR906" s="34"/>
      <c r="DS906" s="34"/>
      <c r="DT906" s="34"/>
      <c r="DU906" s="34"/>
    </row>
    <row r="907" spans="1:125" s="32" customFormat="1" x14ac:dyDescent="0.25">
      <c r="A907" s="40"/>
      <c r="B907" s="40"/>
      <c r="C907" s="40"/>
      <c r="D907" s="40"/>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c r="DG907" s="34"/>
      <c r="DH907" s="34"/>
      <c r="DI907" s="34"/>
      <c r="DJ907" s="34"/>
      <c r="DK907" s="34"/>
      <c r="DL907" s="34"/>
      <c r="DM907" s="34"/>
      <c r="DN907" s="34"/>
      <c r="DO907" s="34"/>
      <c r="DP907" s="34"/>
      <c r="DQ907" s="34"/>
      <c r="DR907" s="34"/>
      <c r="DS907" s="34"/>
      <c r="DT907" s="34"/>
      <c r="DU907" s="34"/>
    </row>
    <row r="908" spans="1:125" s="32" customFormat="1" x14ac:dyDescent="0.25">
      <c r="A908" s="40"/>
      <c r="B908" s="40"/>
      <c r="C908" s="40"/>
      <c r="D908" s="40"/>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c r="DG908" s="34"/>
      <c r="DH908" s="34"/>
      <c r="DI908" s="34"/>
      <c r="DJ908" s="34"/>
      <c r="DK908" s="34"/>
      <c r="DL908" s="34"/>
      <c r="DM908" s="34"/>
      <c r="DN908" s="34"/>
      <c r="DO908" s="34"/>
      <c r="DP908" s="34"/>
      <c r="DQ908" s="34"/>
      <c r="DR908" s="34"/>
      <c r="DS908" s="34"/>
      <c r="DT908" s="34"/>
      <c r="DU908" s="34"/>
    </row>
    <row r="909" spans="1:125" s="32" customFormat="1" x14ac:dyDescent="0.25">
      <c r="A909" s="40"/>
      <c r="B909" s="40"/>
      <c r="C909" s="40"/>
      <c r="D909" s="40"/>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c r="DG909" s="34"/>
      <c r="DH909" s="34"/>
      <c r="DI909" s="34"/>
      <c r="DJ909" s="34"/>
      <c r="DK909" s="34"/>
      <c r="DL909" s="34"/>
      <c r="DM909" s="34"/>
      <c r="DN909" s="34"/>
      <c r="DO909" s="34"/>
      <c r="DP909" s="34"/>
      <c r="DQ909" s="34"/>
      <c r="DR909" s="34"/>
      <c r="DS909" s="34"/>
      <c r="DT909" s="34"/>
      <c r="DU909" s="34"/>
    </row>
    <row r="910" spans="1:125" s="32" customFormat="1" x14ac:dyDescent="0.25">
      <c r="A910" s="40"/>
      <c r="B910" s="40"/>
      <c r="C910" s="40"/>
      <c r="D910" s="40"/>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c r="DG910" s="34"/>
      <c r="DH910" s="34"/>
      <c r="DI910" s="34"/>
      <c r="DJ910" s="34"/>
      <c r="DK910" s="34"/>
      <c r="DL910" s="34"/>
      <c r="DM910" s="34"/>
      <c r="DN910" s="34"/>
      <c r="DO910" s="34"/>
      <c r="DP910" s="34"/>
      <c r="DQ910" s="34"/>
      <c r="DR910" s="34"/>
      <c r="DS910" s="34"/>
      <c r="DT910" s="34"/>
      <c r="DU910" s="34"/>
    </row>
    <row r="911" spans="1:125" s="32" customFormat="1" x14ac:dyDescent="0.25">
      <c r="A911" s="40"/>
      <c r="B911" s="40"/>
      <c r="C911" s="40"/>
      <c r="D911" s="40"/>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c r="DG911" s="34"/>
      <c r="DH911" s="34"/>
      <c r="DI911" s="34"/>
      <c r="DJ911" s="34"/>
      <c r="DK911" s="34"/>
      <c r="DL911" s="34"/>
      <c r="DM911" s="34"/>
      <c r="DN911" s="34"/>
      <c r="DO911" s="34"/>
      <c r="DP911" s="34"/>
      <c r="DQ911" s="34"/>
      <c r="DR911" s="34"/>
      <c r="DS911" s="34"/>
      <c r="DT911" s="34"/>
      <c r="DU911" s="34"/>
    </row>
    <row r="912" spans="1:125" s="32" customFormat="1" x14ac:dyDescent="0.25">
      <c r="A912" s="40"/>
      <c r="B912" s="40"/>
      <c r="C912" s="40"/>
      <c r="D912" s="40"/>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c r="DG912" s="34"/>
      <c r="DH912" s="34"/>
      <c r="DI912" s="34"/>
      <c r="DJ912" s="34"/>
      <c r="DK912" s="34"/>
      <c r="DL912" s="34"/>
      <c r="DM912" s="34"/>
      <c r="DN912" s="34"/>
      <c r="DO912" s="34"/>
      <c r="DP912" s="34"/>
      <c r="DQ912" s="34"/>
      <c r="DR912" s="34"/>
      <c r="DS912" s="34"/>
      <c r="DT912" s="34"/>
      <c r="DU912" s="34"/>
    </row>
    <row r="913" spans="1:125" s="32" customFormat="1" x14ac:dyDescent="0.25">
      <c r="A913" s="40"/>
      <c r="B913" s="40"/>
      <c r="C913" s="40"/>
      <c r="D913" s="40"/>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c r="DG913" s="34"/>
      <c r="DH913" s="34"/>
      <c r="DI913" s="34"/>
      <c r="DJ913" s="34"/>
      <c r="DK913" s="34"/>
      <c r="DL913" s="34"/>
      <c r="DM913" s="34"/>
      <c r="DN913" s="34"/>
      <c r="DO913" s="34"/>
      <c r="DP913" s="34"/>
      <c r="DQ913" s="34"/>
      <c r="DR913" s="34"/>
      <c r="DS913" s="34"/>
      <c r="DT913" s="34"/>
      <c r="DU913" s="34"/>
    </row>
    <row r="914" spans="1:125" s="32" customFormat="1" x14ac:dyDescent="0.25">
      <c r="A914" s="40"/>
      <c r="B914" s="40"/>
      <c r="C914" s="40"/>
      <c r="D914" s="40"/>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c r="DG914" s="34"/>
      <c r="DH914" s="34"/>
      <c r="DI914" s="34"/>
      <c r="DJ914" s="34"/>
      <c r="DK914" s="34"/>
      <c r="DL914" s="34"/>
      <c r="DM914" s="34"/>
      <c r="DN914" s="34"/>
      <c r="DO914" s="34"/>
      <c r="DP914" s="34"/>
      <c r="DQ914" s="34"/>
      <c r="DR914" s="34"/>
      <c r="DS914" s="34"/>
      <c r="DT914" s="34"/>
      <c r="DU914" s="34"/>
    </row>
    <row r="915" spans="1:125" s="32" customFormat="1" x14ac:dyDescent="0.25">
      <c r="A915" s="40"/>
      <c r="B915" s="40"/>
      <c r="C915" s="40"/>
      <c r="D915" s="40"/>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c r="DG915" s="34"/>
      <c r="DH915" s="34"/>
      <c r="DI915" s="34"/>
      <c r="DJ915" s="34"/>
      <c r="DK915" s="34"/>
      <c r="DL915" s="34"/>
      <c r="DM915" s="34"/>
      <c r="DN915" s="34"/>
      <c r="DO915" s="34"/>
      <c r="DP915" s="34"/>
      <c r="DQ915" s="34"/>
      <c r="DR915" s="34"/>
      <c r="DS915" s="34"/>
      <c r="DT915" s="34"/>
      <c r="DU915" s="34"/>
    </row>
    <row r="916" spans="1:125" s="32" customFormat="1" x14ac:dyDescent="0.25">
      <c r="A916" s="40"/>
      <c r="B916" s="40"/>
      <c r="C916" s="40"/>
      <c r="D916" s="40"/>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row>
    <row r="917" spans="1:125" s="32" customFormat="1" x14ac:dyDescent="0.25">
      <c r="A917" s="40"/>
      <c r="B917" s="40"/>
      <c r="C917" s="40"/>
      <c r="D917" s="40"/>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c r="DG917" s="34"/>
      <c r="DH917" s="34"/>
      <c r="DI917" s="34"/>
      <c r="DJ917" s="34"/>
      <c r="DK917" s="34"/>
      <c r="DL917" s="34"/>
      <c r="DM917" s="34"/>
      <c r="DN917" s="34"/>
      <c r="DO917" s="34"/>
      <c r="DP917" s="34"/>
      <c r="DQ917" s="34"/>
      <c r="DR917" s="34"/>
      <c r="DS917" s="34"/>
      <c r="DT917" s="34"/>
      <c r="DU917" s="34"/>
    </row>
    <row r="918" spans="1:125" s="32" customFormat="1" x14ac:dyDescent="0.25">
      <c r="A918" s="40"/>
      <c r="B918" s="40"/>
      <c r="C918" s="40"/>
      <c r="D918" s="40"/>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c r="DG918" s="34"/>
      <c r="DH918" s="34"/>
      <c r="DI918" s="34"/>
      <c r="DJ918" s="34"/>
      <c r="DK918" s="34"/>
      <c r="DL918" s="34"/>
      <c r="DM918" s="34"/>
      <c r="DN918" s="34"/>
      <c r="DO918" s="34"/>
      <c r="DP918" s="34"/>
      <c r="DQ918" s="34"/>
      <c r="DR918" s="34"/>
      <c r="DS918" s="34"/>
      <c r="DT918" s="34"/>
      <c r="DU918" s="34"/>
    </row>
    <row r="919" spans="1:125" s="32" customFormat="1" x14ac:dyDescent="0.25">
      <c r="A919" s="40"/>
      <c r="B919" s="40"/>
      <c r="C919" s="40"/>
      <c r="D919" s="40"/>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c r="DG919" s="34"/>
      <c r="DH919" s="34"/>
      <c r="DI919" s="34"/>
      <c r="DJ919" s="34"/>
      <c r="DK919" s="34"/>
      <c r="DL919" s="34"/>
      <c r="DM919" s="34"/>
      <c r="DN919" s="34"/>
      <c r="DO919" s="34"/>
      <c r="DP919" s="34"/>
      <c r="DQ919" s="34"/>
      <c r="DR919" s="34"/>
      <c r="DS919" s="34"/>
      <c r="DT919" s="34"/>
      <c r="DU919" s="34"/>
    </row>
    <row r="920" spans="1:125" s="32" customFormat="1" x14ac:dyDescent="0.25">
      <c r="A920" s="40"/>
      <c r="B920" s="40"/>
      <c r="C920" s="40"/>
      <c r="D920" s="40"/>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c r="DG920" s="34"/>
      <c r="DH920" s="34"/>
      <c r="DI920" s="34"/>
      <c r="DJ920" s="34"/>
      <c r="DK920" s="34"/>
      <c r="DL920" s="34"/>
      <c r="DM920" s="34"/>
      <c r="DN920" s="34"/>
      <c r="DO920" s="34"/>
      <c r="DP920" s="34"/>
      <c r="DQ920" s="34"/>
      <c r="DR920" s="34"/>
      <c r="DS920" s="34"/>
      <c r="DT920" s="34"/>
      <c r="DU920" s="34"/>
    </row>
    <row r="921" spans="1:125" s="32" customFormat="1" x14ac:dyDescent="0.25">
      <c r="A921" s="40"/>
      <c r="B921" s="40"/>
      <c r="C921" s="40"/>
      <c r="D921" s="40"/>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c r="DG921" s="34"/>
      <c r="DH921" s="34"/>
      <c r="DI921" s="34"/>
      <c r="DJ921" s="34"/>
      <c r="DK921" s="34"/>
      <c r="DL921" s="34"/>
      <c r="DM921" s="34"/>
      <c r="DN921" s="34"/>
      <c r="DO921" s="34"/>
      <c r="DP921" s="34"/>
      <c r="DQ921" s="34"/>
      <c r="DR921" s="34"/>
      <c r="DS921" s="34"/>
      <c r="DT921" s="34"/>
      <c r="DU921" s="34"/>
    </row>
    <row r="922" spans="1:125" s="32" customFormat="1" x14ac:dyDescent="0.25">
      <c r="A922" s="40"/>
      <c r="B922" s="40"/>
      <c r="C922" s="40"/>
      <c r="D922" s="40"/>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c r="DG922" s="34"/>
      <c r="DH922" s="34"/>
      <c r="DI922" s="34"/>
      <c r="DJ922" s="34"/>
      <c r="DK922" s="34"/>
      <c r="DL922" s="34"/>
      <c r="DM922" s="34"/>
      <c r="DN922" s="34"/>
      <c r="DO922" s="34"/>
      <c r="DP922" s="34"/>
      <c r="DQ922" s="34"/>
      <c r="DR922" s="34"/>
      <c r="DS922" s="34"/>
      <c r="DT922" s="34"/>
      <c r="DU922" s="34"/>
    </row>
    <row r="923" spans="1:125" s="32" customFormat="1" x14ac:dyDescent="0.25">
      <c r="A923" s="40"/>
      <c r="B923" s="40"/>
      <c r="C923" s="40"/>
      <c r="D923" s="40"/>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c r="DG923" s="34"/>
      <c r="DH923" s="34"/>
      <c r="DI923" s="34"/>
      <c r="DJ923" s="34"/>
      <c r="DK923" s="34"/>
      <c r="DL923" s="34"/>
      <c r="DM923" s="34"/>
      <c r="DN923" s="34"/>
      <c r="DO923" s="34"/>
      <c r="DP923" s="34"/>
      <c r="DQ923" s="34"/>
      <c r="DR923" s="34"/>
      <c r="DS923" s="34"/>
      <c r="DT923" s="34"/>
      <c r="DU923" s="34"/>
    </row>
    <row r="924" spans="1:125" s="32" customFormat="1" x14ac:dyDescent="0.25">
      <c r="A924" s="40"/>
      <c r="B924" s="40"/>
      <c r="C924" s="40"/>
      <c r="D924" s="40"/>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c r="DG924" s="34"/>
      <c r="DH924" s="34"/>
      <c r="DI924" s="34"/>
      <c r="DJ924" s="34"/>
      <c r="DK924" s="34"/>
      <c r="DL924" s="34"/>
      <c r="DM924" s="34"/>
      <c r="DN924" s="34"/>
      <c r="DO924" s="34"/>
      <c r="DP924" s="34"/>
      <c r="DQ924" s="34"/>
      <c r="DR924" s="34"/>
      <c r="DS924" s="34"/>
      <c r="DT924" s="34"/>
      <c r="DU924" s="34"/>
    </row>
    <row r="925" spans="1:125" s="32" customFormat="1" x14ac:dyDescent="0.25">
      <c r="A925" s="40"/>
      <c r="B925" s="40"/>
      <c r="C925" s="40"/>
      <c r="D925" s="40"/>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c r="DG925" s="34"/>
      <c r="DH925" s="34"/>
      <c r="DI925" s="34"/>
      <c r="DJ925" s="34"/>
      <c r="DK925" s="34"/>
      <c r="DL925" s="34"/>
      <c r="DM925" s="34"/>
      <c r="DN925" s="34"/>
      <c r="DO925" s="34"/>
      <c r="DP925" s="34"/>
      <c r="DQ925" s="34"/>
      <c r="DR925" s="34"/>
      <c r="DS925" s="34"/>
      <c r="DT925" s="34"/>
      <c r="DU925" s="34"/>
    </row>
    <row r="926" spans="1:125" s="32" customFormat="1" x14ac:dyDescent="0.25">
      <c r="A926" s="40"/>
      <c r="B926" s="40"/>
      <c r="C926" s="40"/>
      <c r="D926" s="40"/>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row>
    <row r="927" spans="1:125" s="32" customFormat="1" x14ac:dyDescent="0.25">
      <c r="A927" s="40"/>
      <c r="B927" s="40"/>
      <c r="C927" s="40"/>
      <c r="D927" s="40"/>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c r="DG927" s="34"/>
      <c r="DH927" s="34"/>
      <c r="DI927" s="34"/>
      <c r="DJ927" s="34"/>
      <c r="DK927" s="34"/>
      <c r="DL927" s="34"/>
      <c r="DM927" s="34"/>
      <c r="DN927" s="34"/>
      <c r="DO927" s="34"/>
      <c r="DP927" s="34"/>
      <c r="DQ927" s="34"/>
      <c r="DR927" s="34"/>
      <c r="DS927" s="34"/>
      <c r="DT927" s="34"/>
      <c r="DU927" s="34"/>
    </row>
    <row r="928" spans="1:125" s="32" customFormat="1" x14ac:dyDescent="0.25">
      <c r="A928" s="40"/>
      <c r="B928" s="40"/>
      <c r="C928" s="40"/>
      <c r="D928" s="40"/>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c r="DG928" s="34"/>
      <c r="DH928" s="34"/>
      <c r="DI928" s="34"/>
      <c r="DJ928" s="34"/>
      <c r="DK928" s="34"/>
      <c r="DL928" s="34"/>
      <c r="DM928" s="34"/>
      <c r="DN928" s="34"/>
      <c r="DO928" s="34"/>
      <c r="DP928" s="34"/>
      <c r="DQ928" s="34"/>
      <c r="DR928" s="34"/>
      <c r="DS928" s="34"/>
      <c r="DT928" s="34"/>
      <c r="DU928" s="34"/>
    </row>
    <row r="929" spans="1:125" s="32" customFormat="1" x14ac:dyDescent="0.25">
      <c r="A929" s="40"/>
      <c r="B929" s="40"/>
      <c r="C929" s="40"/>
      <c r="D929" s="40"/>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4"/>
      <c r="DP929" s="34"/>
      <c r="DQ929" s="34"/>
      <c r="DR929" s="34"/>
      <c r="DS929" s="34"/>
      <c r="DT929" s="34"/>
      <c r="DU929" s="34"/>
    </row>
    <row r="930" spans="1:125" s="32" customFormat="1" x14ac:dyDescent="0.25">
      <c r="A930" s="40"/>
      <c r="B930" s="40"/>
      <c r="C930" s="40"/>
      <c r="D930" s="40"/>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c r="DG930" s="34"/>
      <c r="DH930" s="34"/>
      <c r="DI930" s="34"/>
      <c r="DJ930" s="34"/>
      <c r="DK930" s="34"/>
      <c r="DL930" s="34"/>
      <c r="DM930" s="34"/>
      <c r="DN930" s="34"/>
      <c r="DO930" s="34"/>
      <c r="DP930" s="34"/>
      <c r="DQ930" s="34"/>
      <c r="DR930" s="34"/>
      <c r="DS930" s="34"/>
      <c r="DT930" s="34"/>
      <c r="DU930" s="34"/>
    </row>
    <row r="931" spans="1:125" s="32" customFormat="1" x14ac:dyDescent="0.25">
      <c r="A931" s="40"/>
      <c r="B931" s="40"/>
      <c r="C931" s="40"/>
      <c r="D931" s="40"/>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c r="DG931" s="34"/>
      <c r="DH931" s="34"/>
      <c r="DI931" s="34"/>
      <c r="DJ931" s="34"/>
      <c r="DK931" s="34"/>
      <c r="DL931" s="34"/>
      <c r="DM931" s="34"/>
      <c r="DN931" s="34"/>
      <c r="DO931" s="34"/>
      <c r="DP931" s="34"/>
      <c r="DQ931" s="34"/>
      <c r="DR931" s="34"/>
      <c r="DS931" s="34"/>
      <c r="DT931" s="34"/>
      <c r="DU931" s="34"/>
    </row>
    <row r="932" spans="1:125" s="32" customFormat="1" x14ac:dyDescent="0.25">
      <c r="A932" s="40"/>
      <c r="B932" s="40"/>
      <c r="C932" s="40"/>
      <c r="D932" s="40"/>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c r="DG932" s="34"/>
      <c r="DH932" s="34"/>
      <c r="DI932" s="34"/>
      <c r="DJ932" s="34"/>
      <c r="DK932" s="34"/>
      <c r="DL932" s="34"/>
      <c r="DM932" s="34"/>
      <c r="DN932" s="34"/>
      <c r="DO932" s="34"/>
      <c r="DP932" s="34"/>
      <c r="DQ932" s="34"/>
      <c r="DR932" s="34"/>
      <c r="DS932" s="34"/>
      <c r="DT932" s="34"/>
      <c r="DU932" s="34"/>
    </row>
    <row r="933" spans="1:125" s="32" customFormat="1" x14ac:dyDescent="0.25">
      <c r="A933" s="40"/>
      <c r="B933" s="40"/>
      <c r="C933" s="40"/>
      <c r="D933" s="40"/>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c r="DG933" s="34"/>
      <c r="DH933" s="34"/>
      <c r="DI933" s="34"/>
      <c r="DJ933" s="34"/>
      <c r="DK933" s="34"/>
      <c r="DL933" s="34"/>
      <c r="DM933" s="34"/>
      <c r="DN933" s="34"/>
      <c r="DO933" s="34"/>
      <c r="DP933" s="34"/>
      <c r="DQ933" s="34"/>
      <c r="DR933" s="34"/>
      <c r="DS933" s="34"/>
      <c r="DT933" s="34"/>
      <c r="DU933" s="34"/>
    </row>
    <row r="934" spans="1:125" s="32" customFormat="1" x14ac:dyDescent="0.25">
      <c r="A934" s="40"/>
      <c r="B934" s="40"/>
      <c r="C934" s="40"/>
      <c r="D934" s="40"/>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c r="DG934" s="34"/>
      <c r="DH934" s="34"/>
      <c r="DI934" s="34"/>
      <c r="DJ934" s="34"/>
      <c r="DK934" s="34"/>
      <c r="DL934" s="34"/>
      <c r="DM934" s="34"/>
      <c r="DN934" s="34"/>
      <c r="DO934" s="34"/>
      <c r="DP934" s="34"/>
      <c r="DQ934" s="34"/>
      <c r="DR934" s="34"/>
      <c r="DS934" s="34"/>
      <c r="DT934" s="34"/>
      <c r="DU934" s="34"/>
    </row>
    <row r="935" spans="1:125" s="32" customFormat="1" x14ac:dyDescent="0.25">
      <c r="A935" s="40"/>
      <c r="B935" s="40"/>
      <c r="C935" s="40"/>
      <c r="D935" s="40"/>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c r="DG935" s="34"/>
      <c r="DH935" s="34"/>
      <c r="DI935" s="34"/>
      <c r="DJ935" s="34"/>
      <c r="DK935" s="34"/>
      <c r="DL935" s="34"/>
      <c r="DM935" s="34"/>
      <c r="DN935" s="34"/>
      <c r="DO935" s="34"/>
      <c r="DP935" s="34"/>
      <c r="DQ935" s="34"/>
      <c r="DR935" s="34"/>
      <c r="DS935" s="34"/>
      <c r="DT935" s="34"/>
      <c r="DU935" s="34"/>
    </row>
    <row r="936" spans="1:125" s="32" customFormat="1" x14ac:dyDescent="0.25">
      <c r="A936" s="40"/>
      <c r="B936" s="40"/>
      <c r="C936" s="40"/>
      <c r="D936" s="40"/>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c r="DG936" s="34"/>
      <c r="DH936" s="34"/>
      <c r="DI936" s="34"/>
      <c r="DJ936" s="34"/>
      <c r="DK936" s="34"/>
      <c r="DL936" s="34"/>
      <c r="DM936" s="34"/>
      <c r="DN936" s="34"/>
      <c r="DO936" s="34"/>
      <c r="DP936" s="34"/>
      <c r="DQ936" s="34"/>
      <c r="DR936" s="34"/>
      <c r="DS936" s="34"/>
      <c r="DT936" s="34"/>
      <c r="DU936" s="34"/>
    </row>
    <row r="937" spans="1:125" s="32" customFormat="1" x14ac:dyDescent="0.25">
      <c r="A937" s="40"/>
      <c r="B937" s="40"/>
      <c r="C937" s="40"/>
      <c r="D937" s="40"/>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c r="DG937" s="34"/>
      <c r="DH937" s="34"/>
      <c r="DI937" s="34"/>
      <c r="DJ937" s="34"/>
      <c r="DK937" s="34"/>
      <c r="DL937" s="34"/>
      <c r="DM937" s="34"/>
      <c r="DN937" s="34"/>
      <c r="DO937" s="34"/>
      <c r="DP937" s="34"/>
      <c r="DQ937" s="34"/>
      <c r="DR937" s="34"/>
      <c r="DS937" s="34"/>
      <c r="DT937" s="34"/>
      <c r="DU937" s="34"/>
    </row>
    <row r="938" spans="1:125" s="32" customFormat="1" x14ac:dyDescent="0.25">
      <c r="A938" s="40"/>
      <c r="B938" s="40"/>
      <c r="C938" s="40"/>
      <c r="D938" s="40"/>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c r="DG938" s="34"/>
      <c r="DH938" s="34"/>
      <c r="DI938" s="34"/>
      <c r="DJ938" s="34"/>
      <c r="DK938" s="34"/>
      <c r="DL938" s="34"/>
      <c r="DM938" s="34"/>
      <c r="DN938" s="34"/>
      <c r="DO938" s="34"/>
      <c r="DP938" s="34"/>
      <c r="DQ938" s="34"/>
      <c r="DR938" s="34"/>
      <c r="DS938" s="34"/>
      <c r="DT938" s="34"/>
      <c r="DU938" s="34"/>
    </row>
    <row r="939" spans="1:125" s="32" customFormat="1" x14ac:dyDescent="0.25">
      <c r="A939" s="40"/>
      <c r="B939" s="40"/>
      <c r="C939" s="40"/>
      <c r="D939" s="40"/>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c r="DG939" s="34"/>
      <c r="DH939" s="34"/>
      <c r="DI939" s="34"/>
      <c r="DJ939" s="34"/>
      <c r="DK939" s="34"/>
      <c r="DL939" s="34"/>
      <c r="DM939" s="34"/>
      <c r="DN939" s="34"/>
      <c r="DO939" s="34"/>
      <c r="DP939" s="34"/>
      <c r="DQ939" s="34"/>
      <c r="DR939" s="34"/>
      <c r="DS939" s="34"/>
      <c r="DT939" s="34"/>
      <c r="DU939" s="34"/>
    </row>
    <row r="940" spans="1:125" s="32" customFormat="1" x14ac:dyDescent="0.25">
      <c r="A940" s="40"/>
      <c r="B940" s="40"/>
      <c r="C940" s="40"/>
      <c r="D940" s="40"/>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c r="DG940" s="34"/>
      <c r="DH940" s="34"/>
      <c r="DI940" s="34"/>
      <c r="DJ940" s="34"/>
      <c r="DK940" s="34"/>
      <c r="DL940" s="34"/>
      <c r="DM940" s="34"/>
      <c r="DN940" s="34"/>
      <c r="DO940" s="34"/>
      <c r="DP940" s="34"/>
      <c r="DQ940" s="34"/>
      <c r="DR940" s="34"/>
      <c r="DS940" s="34"/>
      <c r="DT940" s="34"/>
      <c r="DU940" s="34"/>
    </row>
    <row r="941" spans="1:125" s="32" customFormat="1" x14ac:dyDescent="0.25">
      <c r="A941" s="40"/>
      <c r="B941" s="40"/>
      <c r="C941" s="40"/>
      <c r="D941" s="40"/>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c r="DG941" s="34"/>
      <c r="DH941" s="34"/>
      <c r="DI941" s="34"/>
      <c r="DJ941" s="34"/>
      <c r="DK941" s="34"/>
      <c r="DL941" s="34"/>
      <c r="DM941" s="34"/>
      <c r="DN941" s="34"/>
      <c r="DO941" s="34"/>
      <c r="DP941" s="34"/>
      <c r="DQ941" s="34"/>
      <c r="DR941" s="34"/>
      <c r="DS941" s="34"/>
      <c r="DT941" s="34"/>
      <c r="DU941" s="34"/>
    </row>
    <row r="942" spans="1:125" s="32" customFormat="1" x14ac:dyDescent="0.25">
      <c r="A942" s="40"/>
      <c r="B942" s="40"/>
      <c r="C942" s="40"/>
      <c r="D942" s="40"/>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c r="DG942" s="34"/>
      <c r="DH942" s="34"/>
      <c r="DI942" s="34"/>
      <c r="DJ942" s="34"/>
      <c r="DK942" s="34"/>
      <c r="DL942" s="34"/>
      <c r="DM942" s="34"/>
      <c r="DN942" s="34"/>
      <c r="DO942" s="34"/>
      <c r="DP942" s="34"/>
      <c r="DQ942" s="34"/>
      <c r="DR942" s="34"/>
      <c r="DS942" s="34"/>
      <c r="DT942" s="34"/>
      <c r="DU942" s="34"/>
    </row>
    <row r="943" spans="1:125" s="32" customFormat="1" x14ac:dyDescent="0.25">
      <c r="A943" s="40"/>
      <c r="B943" s="40"/>
      <c r="C943" s="40"/>
      <c r="D943" s="40"/>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c r="DG943" s="34"/>
      <c r="DH943" s="34"/>
      <c r="DI943" s="34"/>
      <c r="DJ943" s="34"/>
      <c r="DK943" s="34"/>
      <c r="DL943" s="34"/>
      <c r="DM943" s="34"/>
      <c r="DN943" s="34"/>
      <c r="DO943" s="34"/>
      <c r="DP943" s="34"/>
      <c r="DQ943" s="34"/>
      <c r="DR943" s="34"/>
      <c r="DS943" s="34"/>
      <c r="DT943" s="34"/>
      <c r="DU943" s="34"/>
    </row>
    <row r="944" spans="1:125" s="32" customFormat="1" x14ac:dyDescent="0.25">
      <c r="A944" s="40"/>
      <c r="B944" s="40"/>
      <c r="C944" s="40"/>
      <c r="D944" s="40"/>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c r="DG944" s="34"/>
      <c r="DH944" s="34"/>
      <c r="DI944" s="34"/>
      <c r="DJ944" s="34"/>
      <c r="DK944" s="34"/>
      <c r="DL944" s="34"/>
      <c r="DM944" s="34"/>
      <c r="DN944" s="34"/>
      <c r="DO944" s="34"/>
      <c r="DP944" s="34"/>
      <c r="DQ944" s="34"/>
      <c r="DR944" s="34"/>
      <c r="DS944" s="34"/>
      <c r="DT944" s="34"/>
      <c r="DU944" s="34"/>
    </row>
    <row r="945" spans="1:125" s="32" customFormat="1" x14ac:dyDescent="0.25">
      <c r="A945" s="40"/>
      <c r="B945" s="40"/>
      <c r="C945" s="40"/>
      <c r="D945" s="40"/>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c r="DG945" s="34"/>
      <c r="DH945" s="34"/>
      <c r="DI945" s="34"/>
      <c r="DJ945" s="34"/>
      <c r="DK945" s="34"/>
      <c r="DL945" s="34"/>
      <c r="DM945" s="34"/>
      <c r="DN945" s="34"/>
      <c r="DO945" s="34"/>
      <c r="DP945" s="34"/>
      <c r="DQ945" s="34"/>
      <c r="DR945" s="34"/>
      <c r="DS945" s="34"/>
      <c r="DT945" s="34"/>
      <c r="DU945" s="34"/>
    </row>
    <row r="946" spans="1:125" s="32" customFormat="1" x14ac:dyDescent="0.25">
      <c r="A946" s="40"/>
      <c r="B946" s="40"/>
      <c r="C946" s="40"/>
      <c r="D946" s="40"/>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c r="DG946" s="34"/>
      <c r="DH946" s="34"/>
      <c r="DI946" s="34"/>
      <c r="DJ946" s="34"/>
      <c r="DK946" s="34"/>
      <c r="DL946" s="34"/>
      <c r="DM946" s="34"/>
      <c r="DN946" s="34"/>
      <c r="DO946" s="34"/>
      <c r="DP946" s="34"/>
      <c r="DQ946" s="34"/>
      <c r="DR946" s="34"/>
      <c r="DS946" s="34"/>
      <c r="DT946" s="34"/>
      <c r="DU946" s="34"/>
    </row>
    <row r="947" spans="1:125" s="32" customFormat="1" x14ac:dyDescent="0.25">
      <c r="A947" s="40"/>
      <c r="B947" s="40"/>
      <c r="C947" s="40"/>
      <c r="D947" s="40"/>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c r="DG947" s="34"/>
      <c r="DH947" s="34"/>
      <c r="DI947" s="34"/>
      <c r="DJ947" s="34"/>
      <c r="DK947" s="34"/>
      <c r="DL947" s="34"/>
      <c r="DM947" s="34"/>
      <c r="DN947" s="34"/>
      <c r="DO947" s="34"/>
      <c r="DP947" s="34"/>
      <c r="DQ947" s="34"/>
      <c r="DR947" s="34"/>
      <c r="DS947" s="34"/>
      <c r="DT947" s="34"/>
      <c r="DU947" s="34"/>
    </row>
    <row r="948" spans="1:125" s="32" customFormat="1" x14ac:dyDescent="0.25">
      <c r="A948" s="40"/>
      <c r="B948" s="40"/>
      <c r="C948" s="40"/>
      <c r="D948" s="40"/>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c r="DG948" s="34"/>
      <c r="DH948" s="34"/>
      <c r="DI948" s="34"/>
      <c r="DJ948" s="34"/>
      <c r="DK948" s="34"/>
      <c r="DL948" s="34"/>
      <c r="DM948" s="34"/>
      <c r="DN948" s="34"/>
      <c r="DO948" s="34"/>
      <c r="DP948" s="34"/>
      <c r="DQ948" s="34"/>
      <c r="DR948" s="34"/>
      <c r="DS948" s="34"/>
      <c r="DT948" s="34"/>
      <c r="DU948" s="34"/>
    </row>
    <row r="949" spans="1:125" s="32" customFormat="1" x14ac:dyDescent="0.25">
      <c r="A949" s="40"/>
      <c r="B949" s="40"/>
      <c r="C949" s="40"/>
      <c r="D949" s="40"/>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c r="DG949" s="34"/>
      <c r="DH949" s="34"/>
      <c r="DI949" s="34"/>
      <c r="DJ949" s="34"/>
      <c r="DK949" s="34"/>
      <c r="DL949" s="34"/>
      <c r="DM949" s="34"/>
      <c r="DN949" s="34"/>
      <c r="DO949" s="34"/>
      <c r="DP949" s="34"/>
      <c r="DQ949" s="34"/>
      <c r="DR949" s="34"/>
      <c r="DS949" s="34"/>
      <c r="DT949" s="34"/>
      <c r="DU949" s="34"/>
    </row>
    <row r="950" spans="1:125" s="32" customFormat="1" x14ac:dyDescent="0.25">
      <c r="A950" s="40"/>
      <c r="B950" s="40"/>
      <c r="C950" s="40"/>
      <c r="D950" s="40"/>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c r="DG950" s="34"/>
      <c r="DH950" s="34"/>
      <c r="DI950" s="34"/>
      <c r="DJ950" s="34"/>
      <c r="DK950" s="34"/>
      <c r="DL950" s="34"/>
      <c r="DM950" s="34"/>
      <c r="DN950" s="34"/>
      <c r="DO950" s="34"/>
      <c r="DP950" s="34"/>
      <c r="DQ950" s="34"/>
      <c r="DR950" s="34"/>
      <c r="DS950" s="34"/>
      <c r="DT950" s="34"/>
      <c r="DU950" s="34"/>
    </row>
    <row r="951" spans="1:125" s="32" customFormat="1" x14ac:dyDescent="0.25">
      <c r="A951" s="40"/>
      <c r="B951" s="40"/>
      <c r="C951" s="40"/>
      <c r="D951" s="40"/>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c r="DG951" s="34"/>
      <c r="DH951" s="34"/>
      <c r="DI951" s="34"/>
      <c r="DJ951" s="34"/>
      <c r="DK951" s="34"/>
      <c r="DL951" s="34"/>
      <c r="DM951" s="34"/>
      <c r="DN951" s="34"/>
      <c r="DO951" s="34"/>
      <c r="DP951" s="34"/>
      <c r="DQ951" s="34"/>
      <c r="DR951" s="34"/>
      <c r="DS951" s="34"/>
      <c r="DT951" s="34"/>
      <c r="DU951" s="34"/>
    </row>
    <row r="952" spans="1:125" s="32" customFormat="1" x14ac:dyDescent="0.25">
      <c r="A952" s="40"/>
      <c r="B952" s="40"/>
      <c r="C952" s="40"/>
      <c r="D952" s="40"/>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c r="DG952" s="34"/>
      <c r="DH952" s="34"/>
      <c r="DI952" s="34"/>
      <c r="DJ952" s="34"/>
      <c r="DK952" s="34"/>
      <c r="DL952" s="34"/>
      <c r="DM952" s="34"/>
      <c r="DN952" s="34"/>
      <c r="DO952" s="34"/>
      <c r="DP952" s="34"/>
      <c r="DQ952" s="34"/>
      <c r="DR952" s="34"/>
      <c r="DS952" s="34"/>
      <c r="DT952" s="34"/>
      <c r="DU952" s="34"/>
    </row>
    <row r="953" spans="1:125" s="32" customFormat="1" x14ac:dyDescent="0.25">
      <c r="A953" s="40"/>
      <c r="B953" s="40"/>
      <c r="C953" s="40"/>
      <c r="D953" s="40"/>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c r="DG953" s="34"/>
      <c r="DH953" s="34"/>
      <c r="DI953" s="34"/>
      <c r="DJ953" s="34"/>
      <c r="DK953" s="34"/>
      <c r="DL953" s="34"/>
      <c r="DM953" s="34"/>
      <c r="DN953" s="34"/>
      <c r="DO953" s="34"/>
      <c r="DP953" s="34"/>
      <c r="DQ953" s="34"/>
      <c r="DR953" s="34"/>
      <c r="DS953" s="34"/>
      <c r="DT953" s="34"/>
      <c r="DU953" s="34"/>
    </row>
    <row r="954" spans="1:125" s="32" customFormat="1" x14ac:dyDescent="0.25">
      <c r="A954" s="40"/>
      <c r="B954" s="40"/>
      <c r="C954" s="40"/>
      <c r="D954" s="40"/>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c r="DG954" s="34"/>
      <c r="DH954" s="34"/>
      <c r="DI954" s="34"/>
      <c r="DJ954" s="34"/>
      <c r="DK954" s="34"/>
      <c r="DL954" s="34"/>
      <c r="DM954" s="34"/>
      <c r="DN954" s="34"/>
      <c r="DO954" s="34"/>
      <c r="DP954" s="34"/>
      <c r="DQ954" s="34"/>
      <c r="DR954" s="34"/>
      <c r="DS954" s="34"/>
      <c r="DT954" s="34"/>
      <c r="DU954" s="34"/>
    </row>
    <row r="955" spans="1:125" s="32" customFormat="1" x14ac:dyDescent="0.25">
      <c r="A955" s="40"/>
      <c r="B955" s="40"/>
      <c r="C955" s="40"/>
      <c r="D955" s="40"/>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c r="DG955" s="34"/>
      <c r="DH955" s="34"/>
      <c r="DI955" s="34"/>
      <c r="DJ955" s="34"/>
      <c r="DK955" s="34"/>
      <c r="DL955" s="34"/>
      <c r="DM955" s="34"/>
      <c r="DN955" s="34"/>
      <c r="DO955" s="34"/>
      <c r="DP955" s="34"/>
      <c r="DQ955" s="34"/>
      <c r="DR955" s="34"/>
      <c r="DS955" s="34"/>
      <c r="DT955" s="34"/>
      <c r="DU955" s="34"/>
    </row>
    <row r="956" spans="1:125" s="32" customFormat="1" x14ac:dyDescent="0.25">
      <c r="A956" s="40"/>
      <c r="B956" s="40"/>
      <c r="C956" s="40"/>
      <c r="D956" s="40"/>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c r="DG956" s="34"/>
      <c r="DH956" s="34"/>
      <c r="DI956" s="34"/>
      <c r="DJ956" s="34"/>
      <c r="DK956" s="34"/>
      <c r="DL956" s="34"/>
      <c r="DM956" s="34"/>
      <c r="DN956" s="34"/>
      <c r="DO956" s="34"/>
      <c r="DP956" s="34"/>
      <c r="DQ956" s="34"/>
      <c r="DR956" s="34"/>
      <c r="DS956" s="34"/>
      <c r="DT956" s="34"/>
      <c r="DU956" s="34"/>
    </row>
    <row r="957" spans="1:125" s="32" customFormat="1" x14ac:dyDescent="0.25">
      <c r="A957" s="40"/>
      <c r="B957" s="40"/>
      <c r="C957" s="40"/>
      <c r="D957" s="40"/>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c r="DG957" s="34"/>
      <c r="DH957" s="34"/>
      <c r="DI957" s="34"/>
      <c r="DJ957" s="34"/>
      <c r="DK957" s="34"/>
      <c r="DL957" s="34"/>
      <c r="DM957" s="34"/>
      <c r="DN957" s="34"/>
      <c r="DO957" s="34"/>
      <c r="DP957" s="34"/>
      <c r="DQ957" s="34"/>
      <c r="DR957" s="34"/>
      <c r="DS957" s="34"/>
      <c r="DT957" s="34"/>
      <c r="DU957" s="34"/>
    </row>
    <row r="958" spans="1:125" s="32" customFormat="1" x14ac:dyDescent="0.25">
      <c r="A958" s="40"/>
      <c r="B958" s="40"/>
      <c r="C958" s="40"/>
      <c r="D958" s="40"/>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c r="DG958" s="34"/>
      <c r="DH958" s="34"/>
      <c r="DI958" s="34"/>
      <c r="DJ958" s="34"/>
      <c r="DK958" s="34"/>
      <c r="DL958" s="34"/>
      <c r="DM958" s="34"/>
      <c r="DN958" s="34"/>
      <c r="DO958" s="34"/>
      <c r="DP958" s="34"/>
      <c r="DQ958" s="34"/>
      <c r="DR958" s="34"/>
      <c r="DS958" s="34"/>
      <c r="DT958" s="34"/>
      <c r="DU958" s="34"/>
    </row>
    <row r="959" spans="1:125" s="32" customFormat="1" x14ac:dyDescent="0.25">
      <c r="A959" s="40"/>
      <c r="B959" s="40"/>
      <c r="C959" s="40"/>
      <c r="D959" s="40"/>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c r="DG959" s="34"/>
      <c r="DH959" s="34"/>
      <c r="DI959" s="34"/>
      <c r="DJ959" s="34"/>
      <c r="DK959" s="34"/>
      <c r="DL959" s="34"/>
      <c r="DM959" s="34"/>
      <c r="DN959" s="34"/>
      <c r="DO959" s="34"/>
      <c r="DP959" s="34"/>
      <c r="DQ959" s="34"/>
      <c r="DR959" s="34"/>
      <c r="DS959" s="34"/>
      <c r="DT959" s="34"/>
      <c r="DU959" s="34"/>
    </row>
    <row r="960" spans="1:125" s="32" customFormat="1" x14ac:dyDescent="0.25">
      <c r="A960" s="40"/>
      <c r="B960" s="40"/>
      <c r="C960" s="40"/>
      <c r="D960" s="40"/>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c r="DG960" s="34"/>
      <c r="DH960" s="34"/>
      <c r="DI960" s="34"/>
      <c r="DJ960" s="34"/>
      <c r="DK960" s="34"/>
      <c r="DL960" s="34"/>
      <c r="DM960" s="34"/>
      <c r="DN960" s="34"/>
      <c r="DO960" s="34"/>
      <c r="DP960" s="34"/>
      <c r="DQ960" s="34"/>
      <c r="DR960" s="34"/>
      <c r="DS960" s="34"/>
      <c r="DT960" s="34"/>
      <c r="DU960" s="34"/>
    </row>
    <row r="961" spans="1:125" s="32" customFormat="1" x14ac:dyDescent="0.25">
      <c r="A961" s="40"/>
      <c r="B961" s="40"/>
      <c r="C961" s="40"/>
      <c r="D961" s="40"/>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c r="DG961" s="34"/>
      <c r="DH961" s="34"/>
      <c r="DI961" s="34"/>
      <c r="DJ961" s="34"/>
      <c r="DK961" s="34"/>
      <c r="DL961" s="34"/>
      <c r="DM961" s="34"/>
      <c r="DN961" s="34"/>
      <c r="DO961" s="34"/>
      <c r="DP961" s="34"/>
      <c r="DQ961" s="34"/>
      <c r="DR961" s="34"/>
      <c r="DS961" s="34"/>
      <c r="DT961" s="34"/>
      <c r="DU961" s="34"/>
    </row>
    <row r="962" spans="1:125" s="32" customFormat="1" x14ac:dyDescent="0.25">
      <c r="A962" s="40"/>
      <c r="B962" s="40"/>
      <c r="C962" s="40"/>
      <c r="D962" s="40"/>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c r="DG962" s="34"/>
      <c r="DH962" s="34"/>
      <c r="DI962" s="34"/>
      <c r="DJ962" s="34"/>
      <c r="DK962" s="34"/>
      <c r="DL962" s="34"/>
      <c r="DM962" s="34"/>
      <c r="DN962" s="34"/>
      <c r="DO962" s="34"/>
      <c r="DP962" s="34"/>
      <c r="DQ962" s="34"/>
      <c r="DR962" s="34"/>
      <c r="DS962" s="34"/>
      <c r="DT962" s="34"/>
      <c r="DU962" s="34"/>
    </row>
    <row r="963" spans="1:125" s="32" customFormat="1" x14ac:dyDescent="0.25">
      <c r="A963" s="40"/>
      <c r="B963" s="40"/>
      <c r="C963" s="40"/>
      <c r="D963" s="40"/>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c r="DG963" s="34"/>
      <c r="DH963" s="34"/>
      <c r="DI963" s="34"/>
      <c r="DJ963" s="34"/>
      <c r="DK963" s="34"/>
      <c r="DL963" s="34"/>
      <c r="DM963" s="34"/>
      <c r="DN963" s="34"/>
      <c r="DO963" s="34"/>
      <c r="DP963" s="34"/>
      <c r="DQ963" s="34"/>
      <c r="DR963" s="34"/>
      <c r="DS963" s="34"/>
      <c r="DT963" s="34"/>
      <c r="DU963" s="34"/>
    </row>
    <row r="964" spans="1:125" s="32" customFormat="1" x14ac:dyDescent="0.25">
      <c r="A964" s="40"/>
      <c r="B964" s="40"/>
      <c r="C964" s="40"/>
      <c r="D964" s="40"/>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s="34"/>
      <c r="DH964" s="34"/>
      <c r="DI964" s="34"/>
      <c r="DJ964" s="34"/>
      <c r="DK964" s="34"/>
      <c r="DL964" s="34"/>
      <c r="DM964" s="34"/>
      <c r="DN964" s="34"/>
      <c r="DO964" s="34"/>
      <c r="DP964" s="34"/>
      <c r="DQ964" s="34"/>
      <c r="DR964" s="34"/>
      <c r="DS964" s="34"/>
      <c r="DT964" s="34"/>
      <c r="DU964" s="34"/>
    </row>
    <row r="965" spans="1:125" s="32" customFormat="1" x14ac:dyDescent="0.25">
      <c r="A965" s="40"/>
      <c r="B965" s="40"/>
      <c r="C965" s="40"/>
      <c r="D965" s="40"/>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s="34"/>
      <c r="DH965" s="34"/>
      <c r="DI965" s="34"/>
      <c r="DJ965" s="34"/>
      <c r="DK965" s="34"/>
      <c r="DL965" s="34"/>
      <c r="DM965" s="34"/>
      <c r="DN965" s="34"/>
      <c r="DO965" s="34"/>
      <c r="DP965" s="34"/>
      <c r="DQ965" s="34"/>
      <c r="DR965" s="34"/>
      <c r="DS965" s="34"/>
      <c r="DT965" s="34"/>
      <c r="DU965" s="34"/>
    </row>
    <row r="966" spans="1:125" s="32" customFormat="1" x14ac:dyDescent="0.25">
      <c r="A966" s="40"/>
      <c r="B966" s="40"/>
      <c r="C966" s="40"/>
      <c r="D966" s="40"/>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s="34"/>
      <c r="DH966" s="34"/>
      <c r="DI966" s="34"/>
      <c r="DJ966" s="34"/>
      <c r="DK966" s="34"/>
      <c r="DL966" s="34"/>
      <c r="DM966" s="34"/>
      <c r="DN966" s="34"/>
      <c r="DO966" s="34"/>
      <c r="DP966" s="34"/>
      <c r="DQ966" s="34"/>
      <c r="DR966" s="34"/>
      <c r="DS966" s="34"/>
      <c r="DT966" s="34"/>
      <c r="DU966" s="34"/>
    </row>
    <row r="967" spans="1:125" s="32" customFormat="1" x14ac:dyDescent="0.25">
      <c r="A967" s="40"/>
      <c r="B967" s="40"/>
      <c r="C967" s="40"/>
      <c r="D967" s="40"/>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4"/>
      <c r="DP967" s="34"/>
      <c r="DQ967" s="34"/>
      <c r="DR967" s="34"/>
      <c r="DS967" s="34"/>
      <c r="DT967" s="34"/>
      <c r="DU967" s="34"/>
    </row>
    <row r="968" spans="1:125" s="32" customFormat="1" x14ac:dyDescent="0.25">
      <c r="A968" s="40"/>
      <c r="B968" s="40"/>
      <c r="C968" s="40"/>
      <c r="D968" s="40"/>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s="34"/>
      <c r="DH968" s="34"/>
      <c r="DI968" s="34"/>
      <c r="DJ968" s="34"/>
      <c r="DK968" s="34"/>
      <c r="DL968" s="34"/>
      <c r="DM968" s="34"/>
      <c r="DN968" s="34"/>
      <c r="DO968" s="34"/>
      <c r="DP968" s="34"/>
      <c r="DQ968" s="34"/>
      <c r="DR968" s="34"/>
      <c r="DS968" s="34"/>
      <c r="DT968" s="34"/>
      <c r="DU968" s="34"/>
    </row>
    <row r="969" spans="1:125" s="32" customFormat="1" x14ac:dyDescent="0.25">
      <c r="A969" s="40"/>
      <c r="B969" s="40"/>
      <c r="C969" s="40"/>
      <c r="D969" s="40"/>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s="34"/>
      <c r="DH969" s="34"/>
      <c r="DI969" s="34"/>
      <c r="DJ969" s="34"/>
      <c r="DK969" s="34"/>
      <c r="DL969" s="34"/>
      <c r="DM969" s="34"/>
      <c r="DN969" s="34"/>
      <c r="DO969" s="34"/>
      <c r="DP969" s="34"/>
      <c r="DQ969" s="34"/>
      <c r="DR969" s="34"/>
      <c r="DS969" s="34"/>
      <c r="DT969" s="34"/>
      <c r="DU969" s="34"/>
    </row>
    <row r="970" spans="1:125" s="32" customFormat="1" x14ac:dyDescent="0.25">
      <c r="A970" s="40"/>
      <c r="B970" s="40"/>
      <c r="C970" s="40"/>
      <c r="D970" s="40"/>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s="34"/>
      <c r="DH970" s="34"/>
      <c r="DI970" s="34"/>
      <c r="DJ970" s="34"/>
      <c r="DK970" s="34"/>
      <c r="DL970" s="34"/>
      <c r="DM970" s="34"/>
      <c r="DN970" s="34"/>
      <c r="DO970" s="34"/>
      <c r="DP970" s="34"/>
      <c r="DQ970" s="34"/>
      <c r="DR970" s="34"/>
      <c r="DS970" s="34"/>
      <c r="DT970" s="34"/>
      <c r="DU970" s="34"/>
    </row>
    <row r="971" spans="1:125" s="32" customFormat="1" x14ac:dyDescent="0.25">
      <c r="A971" s="40"/>
      <c r="B971" s="40"/>
      <c r="C971" s="40"/>
      <c r="D971" s="40"/>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s="34"/>
      <c r="DH971" s="34"/>
      <c r="DI971" s="34"/>
      <c r="DJ971" s="34"/>
      <c r="DK971" s="34"/>
      <c r="DL971" s="34"/>
      <c r="DM971" s="34"/>
      <c r="DN971" s="34"/>
      <c r="DO971" s="34"/>
      <c r="DP971" s="34"/>
      <c r="DQ971" s="34"/>
      <c r="DR971" s="34"/>
      <c r="DS971" s="34"/>
      <c r="DT971" s="34"/>
      <c r="DU971" s="34"/>
    </row>
    <row r="972" spans="1:125" s="32" customFormat="1" x14ac:dyDescent="0.25">
      <c r="A972" s="40"/>
      <c r="B972" s="40"/>
      <c r="C972" s="40"/>
      <c r="D972" s="40"/>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s="34"/>
      <c r="DH972" s="34"/>
      <c r="DI972" s="34"/>
      <c r="DJ972" s="34"/>
      <c r="DK972" s="34"/>
      <c r="DL972" s="34"/>
      <c r="DM972" s="34"/>
      <c r="DN972" s="34"/>
      <c r="DO972" s="34"/>
      <c r="DP972" s="34"/>
      <c r="DQ972" s="34"/>
      <c r="DR972" s="34"/>
      <c r="DS972" s="34"/>
      <c r="DT972" s="34"/>
      <c r="DU972" s="34"/>
    </row>
    <row r="973" spans="1:125" s="32" customFormat="1" x14ac:dyDescent="0.25">
      <c r="A973" s="40"/>
      <c r="B973" s="40"/>
      <c r="C973" s="40"/>
      <c r="D973" s="40"/>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c r="DG973" s="34"/>
      <c r="DH973" s="34"/>
      <c r="DI973" s="34"/>
      <c r="DJ973" s="34"/>
      <c r="DK973" s="34"/>
      <c r="DL973" s="34"/>
      <c r="DM973" s="34"/>
      <c r="DN973" s="34"/>
      <c r="DO973" s="34"/>
      <c r="DP973" s="34"/>
      <c r="DQ973" s="34"/>
      <c r="DR973" s="34"/>
      <c r="DS973" s="34"/>
      <c r="DT973" s="34"/>
      <c r="DU973" s="34"/>
    </row>
    <row r="974" spans="1:125" s="32" customFormat="1" x14ac:dyDescent="0.25">
      <c r="A974" s="40"/>
      <c r="B974" s="40"/>
      <c r="C974" s="40"/>
      <c r="D974" s="40"/>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c r="BG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c r="DG974" s="34"/>
      <c r="DH974" s="34"/>
      <c r="DI974" s="34"/>
      <c r="DJ974" s="34"/>
      <c r="DK974" s="34"/>
      <c r="DL974" s="34"/>
      <c r="DM974" s="34"/>
      <c r="DN974" s="34"/>
      <c r="DO974" s="34"/>
      <c r="DP974" s="34"/>
      <c r="DQ974" s="34"/>
      <c r="DR974" s="34"/>
      <c r="DS974" s="34"/>
      <c r="DT974" s="34"/>
      <c r="DU974" s="34"/>
    </row>
    <row r="975" spans="1:125" s="32" customFormat="1" x14ac:dyDescent="0.25">
      <c r="A975" s="40"/>
      <c r="B975" s="40"/>
      <c r="C975" s="40"/>
      <c r="D975" s="40"/>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c r="BG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c r="DG975" s="34"/>
      <c r="DH975" s="34"/>
      <c r="DI975" s="34"/>
      <c r="DJ975" s="34"/>
      <c r="DK975" s="34"/>
      <c r="DL975" s="34"/>
      <c r="DM975" s="34"/>
      <c r="DN975" s="34"/>
      <c r="DO975" s="34"/>
      <c r="DP975" s="34"/>
      <c r="DQ975" s="34"/>
      <c r="DR975" s="34"/>
      <c r="DS975" s="34"/>
      <c r="DT975" s="34"/>
      <c r="DU975" s="34"/>
    </row>
    <row r="976" spans="1:125" s="32" customFormat="1" x14ac:dyDescent="0.25">
      <c r="A976" s="40"/>
      <c r="B976" s="40"/>
      <c r="C976" s="40"/>
      <c r="D976" s="40"/>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c r="DG976" s="34"/>
      <c r="DH976" s="34"/>
      <c r="DI976" s="34"/>
      <c r="DJ976" s="34"/>
      <c r="DK976" s="34"/>
      <c r="DL976" s="34"/>
      <c r="DM976" s="34"/>
      <c r="DN976" s="34"/>
      <c r="DO976" s="34"/>
      <c r="DP976" s="34"/>
      <c r="DQ976" s="34"/>
      <c r="DR976" s="34"/>
      <c r="DS976" s="34"/>
      <c r="DT976" s="34"/>
      <c r="DU976" s="34"/>
    </row>
    <row r="977" spans="1:125" s="32" customFormat="1" x14ac:dyDescent="0.25">
      <c r="A977" s="40"/>
      <c r="B977" s="40"/>
      <c r="C977" s="40"/>
      <c r="D977" s="40"/>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c r="BG977" s="34"/>
      <c r="BH977" s="34"/>
      <c r="BI977" s="34"/>
      <c r="BJ977" s="34"/>
      <c r="BK977" s="34"/>
      <c r="BL977" s="34"/>
      <c r="BM977" s="34"/>
      <c r="BN977" s="34"/>
      <c r="BO977" s="34"/>
      <c r="BP977" s="34"/>
      <c r="BQ977" s="34"/>
      <c r="BR977" s="34"/>
      <c r="BS977" s="34"/>
      <c r="BT977" s="34"/>
      <c r="BU977" s="34"/>
      <c r="BV977" s="34"/>
      <c r="BW977" s="34"/>
      <c r="BX977" s="34"/>
      <c r="BY977" s="34"/>
      <c r="BZ977" s="34"/>
      <c r="CA977" s="3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c r="DG977" s="34"/>
      <c r="DH977" s="34"/>
      <c r="DI977" s="34"/>
      <c r="DJ977" s="34"/>
      <c r="DK977" s="34"/>
      <c r="DL977" s="34"/>
      <c r="DM977" s="34"/>
      <c r="DN977" s="34"/>
      <c r="DO977" s="34"/>
      <c r="DP977" s="34"/>
      <c r="DQ977" s="34"/>
      <c r="DR977" s="34"/>
      <c r="DS977" s="34"/>
      <c r="DT977" s="34"/>
      <c r="DU977" s="34"/>
    </row>
    <row r="978" spans="1:125" s="32" customFormat="1" x14ac:dyDescent="0.25">
      <c r="A978" s="40"/>
      <c r="B978" s="40"/>
      <c r="C978" s="40"/>
      <c r="D978" s="40"/>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c r="BG978" s="34"/>
      <c r="BH978" s="34"/>
      <c r="BI978" s="34"/>
      <c r="BJ978" s="34"/>
      <c r="BK978" s="34"/>
      <c r="BL978" s="34"/>
      <c r="BM978" s="34"/>
      <c r="BN978" s="34"/>
      <c r="BO978" s="34"/>
      <c r="BP978" s="34"/>
      <c r="BQ978" s="34"/>
      <c r="BR978" s="34"/>
      <c r="BS978" s="34"/>
      <c r="BT978" s="34"/>
      <c r="BU978" s="34"/>
      <c r="BV978" s="34"/>
      <c r="BW978" s="34"/>
      <c r="BX978" s="34"/>
      <c r="BY978" s="34"/>
      <c r="BZ978" s="34"/>
      <c r="CA978" s="3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c r="DG978" s="34"/>
      <c r="DH978" s="34"/>
      <c r="DI978" s="34"/>
      <c r="DJ978" s="34"/>
      <c r="DK978" s="34"/>
      <c r="DL978" s="34"/>
      <c r="DM978" s="34"/>
      <c r="DN978" s="34"/>
      <c r="DO978" s="34"/>
      <c r="DP978" s="34"/>
      <c r="DQ978" s="34"/>
      <c r="DR978" s="34"/>
      <c r="DS978" s="34"/>
      <c r="DT978" s="34"/>
      <c r="DU978" s="34"/>
    </row>
    <row r="979" spans="1:125" s="32" customFormat="1" x14ac:dyDescent="0.25">
      <c r="A979" s="40"/>
      <c r="B979" s="40"/>
      <c r="C979" s="40"/>
      <c r="D979" s="40"/>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c r="DG979" s="34"/>
      <c r="DH979" s="34"/>
      <c r="DI979" s="34"/>
      <c r="DJ979" s="34"/>
      <c r="DK979" s="34"/>
      <c r="DL979" s="34"/>
      <c r="DM979" s="34"/>
      <c r="DN979" s="34"/>
      <c r="DO979" s="34"/>
      <c r="DP979" s="34"/>
      <c r="DQ979" s="34"/>
      <c r="DR979" s="34"/>
      <c r="DS979" s="34"/>
      <c r="DT979" s="34"/>
      <c r="DU979" s="34"/>
    </row>
    <row r="980" spans="1:125" s="32" customFormat="1" x14ac:dyDescent="0.25">
      <c r="A980" s="40"/>
      <c r="B980" s="40"/>
      <c r="C980" s="40"/>
      <c r="D980" s="40"/>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c r="DG980" s="34"/>
      <c r="DH980" s="34"/>
      <c r="DI980" s="34"/>
      <c r="DJ980" s="34"/>
      <c r="DK980" s="34"/>
      <c r="DL980" s="34"/>
      <c r="DM980" s="34"/>
      <c r="DN980" s="34"/>
      <c r="DO980" s="34"/>
      <c r="DP980" s="34"/>
      <c r="DQ980" s="34"/>
      <c r="DR980" s="34"/>
      <c r="DS980" s="34"/>
      <c r="DT980" s="34"/>
      <c r="DU980" s="34"/>
    </row>
    <row r="981" spans="1:125" s="32" customFormat="1" x14ac:dyDescent="0.25">
      <c r="A981" s="40"/>
      <c r="B981" s="40"/>
      <c r="C981" s="40"/>
      <c r="D981" s="40"/>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c r="DG981" s="34"/>
      <c r="DH981" s="34"/>
      <c r="DI981" s="34"/>
      <c r="DJ981" s="34"/>
      <c r="DK981" s="34"/>
      <c r="DL981" s="34"/>
      <c r="DM981" s="34"/>
      <c r="DN981" s="34"/>
      <c r="DO981" s="34"/>
      <c r="DP981" s="34"/>
      <c r="DQ981" s="34"/>
      <c r="DR981" s="34"/>
      <c r="DS981" s="34"/>
      <c r="DT981" s="34"/>
      <c r="DU981" s="34"/>
    </row>
    <row r="982" spans="1:125" s="32" customFormat="1" x14ac:dyDescent="0.25">
      <c r="A982" s="40"/>
      <c r="B982" s="40"/>
      <c r="C982" s="40"/>
      <c r="D982" s="40"/>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c r="DG982" s="34"/>
      <c r="DH982" s="34"/>
      <c r="DI982" s="34"/>
      <c r="DJ982" s="34"/>
      <c r="DK982" s="34"/>
      <c r="DL982" s="34"/>
      <c r="DM982" s="34"/>
      <c r="DN982" s="34"/>
      <c r="DO982" s="34"/>
      <c r="DP982" s="34"/>
      <c r="DQ982" s="34"/>
      <c r="DR982" s="34"/>
      <c r="DS982" s="34"/>
      <c r="DT982" s="34"/>
      <c r="DU982" s="34"/>
    </row>
    <row r="983" spans="1:125" s="32" customFormat="1" x14ac:dyDescent="0.25">
      <c r="A983" s="40"/>
      <c r="B983" s="40"/>
      <c r="C983" s="40"/>
      <c r="D983" s="40"/>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c r="DG983" s="34"/>
      <c r="DH983" s="34"/>
      <c r="DI983" s="34"/>
      <c r="DJ983" s="34"/>
      <c r="DK983" s="34"/>
      <c r="DL983" s="34"/>
      <c r="DM983" s="34"/>
      <c r="DN983" s="34"/>
      <c r="DO983" s="34"/>
      <c r="DP983" s="34"/>
      <c r="DQ983" s="34"/>
      <c r="DR983" s="34"/>
      <c r="DS983" s="34"/>
      <c r="DT983" s="34"/>
      <c r="DU983" s="34"/>
    </row>
    <row r="984" spans="1:125" s="32" customFormat="1" x14ac:dyDescent="0.25">
      <c r="A984" s="40"/>
      <c r="B984" s="40"/>
      <c r="C984" s="40"/>
      <c r="D984" s="40"/>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c r="DG984" s="34"/>
      <c r="DH984" s="34"/>
      <c r="DI984" s="34"/>
      <c r="DJ984" s="34"/>
      <c r="DK984" s="34"/>
      <c r="DL984" s="34"/>
      <c r="DM984" s="34"/>
      <c r="DN984" s="34"/>
      <c r="DO984" s="34"/>
      <c r="DP984" s="34"/>
      <c r="DQ984" s="34"/>
      <c r="DR984" s="34"/>
      <c r="DS984" s="34"/>
      <c r="DT984" s="34"/>
      <c r="DU984" s="34"/>
    </row>
    <row r="985" spans="1:125" s="32" customFormat="1" x14ac:dyDescent="0.25">
      <c r="A985" s="40"/>
      <c r="B985" s="40"/>
      <c r="C985" s="40"/>
      <c r="D985" s="40"/>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G985" s="34"/>
      <c r="DH985" s="34"/>
      <c r="DI985" s="34"/>
      <c r="DJ985" s="34"/>
      <c r="DK985" s="34"/>
      <c r="DL985" s="34"/>
      <c r="DM985" s="34"/>
      <c r="DN985" s="34"/>
      <c r="DO985" s="34"/>
      <c r="DP985" s="34"/>
      <c r="DQ985" s="34"/>
      <c r="DR985" s="34"/>
      <c r="DS985" s="34"/>
      <c r="DT985" s="34"/>
      <c r="DU985" s="34"/>
    </row>
    <row r="986" spans="1:125" s="32" customFormat="1" x14ac:dyDescent="0.25">
      <c r="A986" s="40"/>
      <c r="B986" s="40"/>
      <c r="C986" s="40"/>
      <c r="D986" s="40"/>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row>
    <row r="987" spans="1:125" s="32" customFormat="1" x14ac:dyDescent="0.25">
      <c r="A987" s="40"/>
      <c r="B987" s="40"/>
      <c r="C987" s="40"/>
      <c r="D987" s="40"/>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G987" s="34"/>
      <c r="DH987" s="34"/>
      <c r="DI987" s="34"/>
      <c r="DJ987" s="34"/>
      <c r="DK987" s="34"/>
      <c r="DL987" s="34"/>
      <c r="DM987" s="34"/>
      <c r="DN987" s="34"/>
      <c r="DO987" s="34"/>
      <c r="DP987" s="34"/>
      <c r="DQ987" s="34"/>
      <c r="DR987" s="34"/>
      <c r="DS987" s="34"/>
      <c r="DT987" s="34"/>
      <c r="DU987" s="34"/>
    </row>
    <row r="988" spans="1:125" s="32" customFormat="1" x14ac:dyDescent="0.25">
      <c r="A988" s="40"/>
      <c r="B988" s="40"/>
      <c r="C988" s="40"/>
      <c r="D988" s="40"/>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c r="BG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G988" s="34"/>
      <c r="DH988" s="34"/>
      <c r="DI988" s="34"/>
      <c r="DJ988" s="34"/>
      <c r="DK988" s="34"/>
      <c r="DL988" s="34"/>
      <c r="DM988" s="34"/>
      <c r="DN988" s="34"/>
      <c r="DO988" s="34"/>
      <c r="DP988" s="34"/>
      <c r="DQ988" s="34"/>
      <c r="DR988" s="34"/>
      <c r="DS988" s="34"/>
      <c r="DT988" s="34"/>
      <c r="DU988" s="34"/>
    </row>
    <row r="989" spans="1:125" s="32" customFormat="1" x14ac:dyDescent="0.25">
      <c r="A989" s="40"/>
      <c r="B989" s="40"/>
      <c r="C989" s="40"/>
      <c r="D989" s="40"/>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c r="BG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G989" s="34"/>
      <c r="DH989" s="34"/>
      <c r="DI989" s="34"/>
      <c r="DJ989" s="34"/>
      <c r="DK989" s="34"/>
      <c r="DL989" s="34"/>
      <c r="DM989" s="34"/>
      <c r="DN989" s="34"/>
      <c r="DO989" s="34"/>
      <c r="DP989" s="34"/>
      <c r="DQ989" s="34"/>
      <c r="DR989" s="34"/>
      <c r="DS989" s="34"/>
      <c r="DT989" s="34"/>
      <c r="DU989" s="34"/>
    </row>
    <row r="990" spans="1:125" s="32" customFormat="1" x14ac:dyDescent="0.25">
      <c r="A990" s="40"/>
      <c r="B990" s="40"/>
      <c r="C990" s="40"/>
      <c r="D990" s="40"/>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G990" s="34"/>
      <c r="DH990" s="34"/>
      <c r="DI990" s="34"/>
      <c r="DJ990" s="34"/>
      <c r="DK990" s="34"/>
      <c r="DL990" s="34"/>
      <c r="DM990" s="34"/>
      <c r="DN990" s="34"/>
      <c r="DO990" s="34"/>
      <c r="DP990" s="34"/>
      <c r="DQ990" s="34"/>
      <c r="DR990" s="34"/>
      <c r="DS990" s="34"/>
      <c r="DT990" s="34"/>
      <c r="DU990" s="34"/>
    </row>
    <row r="991" spans="1:125" s="32" customFormat="1" x14ac:dyDescent="0.25">
      <c r="A991" s="40"/>
      <c r="B991" s="40"/>
      <c r="C991" s="40"/>
      <c r="D991" s="40"/>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G991" s="34"/>
      <c r="DH991" s="34"/>
      <c r="DI991" s="34"/>
      <c r="DJ991" s="34"/>
      <c r="DK991" s="34"/>
      <c r="DL991" s="34"/>
      <c r="DM991" s="34"/>
      <c r="DN991" s="34"/>
      <c r="DO991" s="34"/>
      <c r="DP991" s="34"/>
      <c r="DQ991" s="34"/>
      <c r="DR991" s="34"/>
      <c r="DS991" s="34"/>
      <c r="DT991" s="34"/>
      <c r="DU991" s="34"/>
    </row>
    <row r="992" spans="1:125" s="32" customFormat="1" x14ac:dyDescent="0.25">
      <c r="A992" s="40"/>
      <c r="B992" s="40"/>
      <c r="C992" s="40"/>
      <c r="D992" s="40"/>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G992" s="34"/>
      <c r="DH992" s="34"/>
      <c r="DI992" s="34"/>
      <c r="DJ992" s="34"/>
      <c r="DK992" s="34"/>
      <c r="DL992" s="34"/>
      <c r="DM992" s="34"/>
      <c r="DN992" s="34"/>
      <c r="DO992" s="34"/>
      <c r="DP992" s="34"/>
      <c r="DQ992" s="34"/>
      <c r="DR992" s="34"/>
      <c r="DS992" s="34"/>
      <c r="DT992" s="34"/>
      <c r="DU992" s="34"/>
    </row>
    <row r="993" spans="1:125" s="32" customFormat="1" x14ac:dyDescent="0.25">
      <c r="A993" s="40"/>
      <c r="B993" s="40"/>
      <c r="C993" s="40"/>
      <c r="D993" s="40"/>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G993" s="34"/>
      <c r="DH993" s="34"/>
      <c r="DI993" s="34"/>
      <c r="DJ993" s="34"/>
      <c r="DK993" s="34"/>
      <c r="DL993" s="34"/>
      <c r="DM993" s="34"/>
      <c r="DN993" s="34"/>
      <c r="DO993" s="34"/>
      <c r="DP993" s="34"/>
      <c r="DQ993" s="34"/>
      <c r="DR993" s="34"/>
      <c r="DS993" s="34"/>
      <c r="DT993" s="34"/>
      <c r="DU993" s="34"/>
    </row>
    <row r="994" spans="1:125" s="32" customFormat="1" x14ac:dyDescent="0.25">
      <c r="A994" s="40"/>
      <c r="B994" s="40"/>
      <c r="C994" s="40"/>
      <c r="D994" s="40"/>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G994" s="34"/>
      <c r="DH994" s="34"/>
      <c r="DI994" s="34"/>
      <c r="DJ994" s="34"/>
      <c r="DK994" s="34"/>
      <c r="DL994" s="34"/>
      <c r="DM994" s="34"/>
      <c r="DN994" s="34"/>
      <c r="DO994" s="34"/>
      <c r="DP994" s="34"/>
      <c r="DQ994" s="34"/>
      <c r="DR994" s="34"/>
      <c r="DS994" s="34"/>
      <c r="DT994" s="34"/>
      <c r="DU994" s="34"/>
    </row>
    <row r="995" spans="1:125" s="32" customFormat="1" x14ac:dyDescent="0.25">
      <c r="A995" s="40"/>
      <c r="B995" s="40"/>
      <c r="C995" s="40"/>
      <c r="D995" s="40"/>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G995" s="34"/>
      <c r="DH995" s="34"/>
      <c r="DI995" s="34"/>
      <c r="DJ995" s="34"/>
      <c r="DK995" s="34"/>
      <c r="DL995" s="34"/>
      <c r="DM995" s="34"/>
      <c r="DN995" s="34"/>
      <c r="DO995" s="34"/>
      <c r="DP995" s="34"/>
      <c r="DQ995" s="34"/>
      <c r="DR995" s="34"/>
      <c r="DS995" s="34"/>
      <c r="DT995" s="34"/>
      <c r="DU995" s="34"/>
    </row>
    <row r="996" spans="1:125" s="32" customFormat="1" x14ac:dyDescent="0.25">
      <c r="A996" s="40"/>
      <c r="B996" s="40"/>
      <c r="C996" s="40"/>
      <c r="D996" s="40"/>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G996" s="34"/>
      <c r="DH996" s="34"/>
      <c r="DI996" s="34"/>
      <c r="DJ996" s="34"/>
      <c r="DK996" s="34"/>
      <c r="DL996" s="34"/>
      <c r="DM996" s="34"/>
      <c r="DN996" s="34"/>
      <c r="DO996" s="34"/>
      <c r="DP996" s="34"/>
      <c r="DQ996" s="34"/>
      <c r="DR996" s="34"/>
      <c r="DS996" s="34"/>
      <c r="DT996" s="34"/>
      <c r="DU996" s="34"/>
    </row>
    <row r="997" spans="1:125" s="32" customFormat="1" x14ac:dyDescent="0.25">
      <c r="A997" s="40"/>
      <c r="B997" s="40"/>
      <c r="C997" s="40"/>
      <c r="D997" s="40"/>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G997" s="34"/>
      <c r="DH997" s="34"/>
      <c r="DI997" s="34"/>
      <c r="DJ997" s="34"/>
      <c r="DK997" s="34"/>
      <c r="DL997" s="34"/>
      <c r="DM997" s="34"/>
      <c r="DN997" s="34"/>
      <c r="DO997" s="34"/>
      <c r="DP997" s="34"/>
      <c r="DQ997" s="34"/>
      <c r="DR997" s="34"/>
      <c r="DS997" s="34"/>
      <c r="DT997" s="34"/>
      <c r="DU997" s="34"/>
    </row>
    <row r="998" spans="1:125" s="32" customFormat="1" x14ac:dyDescent="0.25">
      <c r="A998" s="40"/>
      <c r="B998" s="40"/>
      <c r="C998" s="40"/>
      <c r="D998" s="40"/>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c r="DG998" s="34"/>
      <c r="DH998" s="34"/>
      <c r="DI998" s="34"/>
      <c r="DJ998" s="34"/>
      <c r="DK998" s="34"/>
      <c r="DL998" s="34"/>
      <c r="DM998" s="34"/>
      <c r="DN998" s="34"/>
      <c r="DO998" s="34"/>
      <c r="DP998" s="34"/>
      <c r="DQ998" s="34"/>
      <c r="DR998" s="34"/>
      <c r="DS998" s="34"/>
      <c r="DT998" s="34"/>
      <c r="DU998" s="34"/>
    </row>
    <row r="999" spans="1:125" s="32" customFormat="1" x14ac:dyDescent="0.25">
      <c r="A999" s="40"/>
      <c r="B999" s="40"/>
      <c r="C999" s="40"/>
      <c r="D999" s="40"/>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c r="DG999" s="34"/>
      <c r="DH999" s="34"/>
      <c r="DI999" s="34"/>
      <c r="DJ999" s="34"/>
      <c r="DK999" s="34"/>
      <c r="DL999" s="34"/>
      <c r="DM999" s="34"/>
      <c r="DN999" s="34"/>
      <c r="DO999" s="34"/>
      <c r="DP999" s="34"/>
      <c r="DQ999" s="34"/>
      <c r="DR999" s="34"/>
      <c r="DS999" s="34"/>
      <c r="DT999" s="34"/>
      <c r="DU999" s="34"/>
    </row>
    <row r="1000" spans="1:125" s="32" customFormat="1" x14ac:dyDescent="0.25">
      <c r="A1000" s="40"/>
      <c r="B1000" s="40"/>
      <c r="C1000" s="40"/>
      <c r="D1000" s="40"/>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c r="AQ1000" s="34"/>
      <c r="AR1000" s="34"/>
      <c r="AS1000" s="34"/>
      <c r="AT1000" s="34"/>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c r="DG1000" s="34"/>
      <c r="DH1000" s="34"/>
      <c r="DI1000" s="34"/>
      <c r="DJ1000" s="34"/>
      <c r="DK1000" s="34"/>
      <c r="DL1000" s="34"/>
      <c r="DM1000" s="34"/>
      <c r="DN1000" s="34"/>
      <c r="DO1000" s="34"/>
      <c r="DP1000" s="34"/>
      <c r="DQ1000" s="34"/>
      <c r="DR1000" s="34"/>
      <c r="DS1000" s="34"/>
      <c r="DT1000" s="34"/>
      <c r="DU1000" s="34"/>
    </row>
    <row r="1001" spans="1:125" s="32" customFormat="1" x14ac:dyDescent="0.25">
      <c r="A1001" s="40"/>
      <c r="B1001" s="40"/>
      <c r="C1001" s="40"/>
      <c r="D1001" s="40"/>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c r="AQ1001" s="34"/>
      <c r="AR1001" s="34"/>
      <c r="AS1001" s="34"/>
      <c r="AT1001" s="34"/>
      <c r="AU1001" s="34"/>
      <c r="AV1001" s="34"/>
      <c r="AW1001" s="34"/>
      <c r="AX1001" s="34"/>
      <c r="AY1001" s="34"/>
      <c r="AZ1001" s="34"/>
      <c r="BA1001" s="34"/>
      <c r="BB1001" s="34"/>
      <c r="BC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c r="DG1001" s="34"/>
      <c r="DH1001" s="34"/>
      <c r="DI1001" s="34"/>
      <c r="DJ1001" s="34"/>
      <c r="DK1001" s="34"/>
      <c r="DL1001" s="34"/>
      <c r="DM1001" s="34"/>
      <c r="DN1001" s="34"/>
      <c r="DO1001" s="34"/>
      <c r="DP1001" s="34"/>
      <c r="DQ1001" s="34"/>
      <c r="DR1001" s="34"/>
      <c r="DS1001" s="34"/>
      <c r="DT1001" s="34"/>
      <c r="DU1001" s="34"/>
    </row>
    <row r="1002" spans="1:125" s="32" customFormat="1" x14ac:dyDescent="0.25">
      <c r="A1002" s="40"/>
      <c r="B1002" s="40"/>
      <c r="C1002" s="40"/>
      <c r="D1002" s="40"/>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c r="AQ1002" s="34"/>
      <c r="AR1002" s="34"/>
      <c r="AS1002" s="34"/>
      <c r="AT1002" s="34"/>
      <c r="AU1002" s="34"/>
      <c r="AV1002" s="34"/>
      <c r="AW1002" s="34"/>
      <c r="AX1002" s="34"/>
      <c r="AY1002" s="34"/>
      <c r="AZ1002" s="34"/>
      <c r="BA1002" s="34"/>
      <c r="BB1002" s="34"/>
      <c r="BC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c r="DG1002" s="34"/>
      <c r="DH1002" s="34"/>
      <c r="DI1002" s="34"/>
      <c r="DJ1002" s="34"/>
      <c r="DK1002" s="34"/>
      <c r="DL1002" s="34"/>
      <c r="DM1002" s="34"/>
      <c r="DN1002" s="34"/>
      <c r="DO1002" s="34"/>
      <c r="DP1002" s="34"/>
      <c r="DQ1002" s="34"/>
      <c r="DR1002" s="34"/>
      <c r="DS1002" s="34"/>
      <c r="DT1002" s="34"/>
      <c r="DU1002" s="34"/>
    </row>
    <row r="1003" spans="1:125" s="32" customFormat="1" x14ac:dyDescent="0.25">
      <c r="A1003" s="40"/>
      <c r="B1003" s="40"/>
      <c r="C1003" s="40"/>
      <c r="D1003" s="40"/>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c r="AQ1003" s="34"/>
      <c r="AR1003" s="34"/>
      <c r="AS1003" s="34"/>
      <c r="AT1003" s="34"/>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c r="DG1003" s="34"/>
      <c r="DH1003" s="34"/>
      <c r="DI1003" s="34"/>
      <c r="DJ1003" s="34"/>
      <c r="DK1003" s="34"/>
      <c r="DL1003" s="34"/>
      <c r="DM1003" s="34"/>
      <c r="DN1003" s="34"/>
      <c r="DO1003" s="34"/>
      <c r="DP1003" s="34"/>
      <c r="DQ1003" s="34"/>
      <c r="DR1003" s="34"/>
      <c r="DS1003" s="34"/>
      <c r="DT1003" s="34"/>
      <c r="DU1003" s="34"/>
    </row>
    <row r="1004" spans="1:125" s="32" customFormat="1" x14ac:dyDescent="0.25">
      <c r="A1004" s="40"/>
      <c r="B1004" s="40"/>
      <c r="C1004" s="40"/>
      <c r="D1004" s="40"/>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c r="AQ1004" s="34"/>
      <c r="AR1004" s="34"/>
      <c r="AS1004" s="34"/>
      <c r="AT1004" s="34"/>
      <c r="AU1004" s="34"/>
      <c r="AV1004" s="34"/>
      <c r="AW1004" s="34"/>
      <c r="AX1004" s="34"/>
      <c r="AY1004" s="34"/>
      <c r="AZ1004" s="34"/>
      <c r="BA1004" s="34"/>
      <c r="BB1004" s="34"/>
      <c r="BC1004" s="34"/>
      <c r="BD1004" s="34"/>
      <c r="BE1004" s="34"/>
      <c r="BF1004" s="34"/>
      <c r="BG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c r="DG1004" s="34"/>
      <c r="DH1004" s="34"/>
      <c r="DI1004" s="34"/>
      <c r="DJ1004" s="34"/>
      <c r="DK1004" s="34"/>
      <c r="DL1004" s="34"/>
      <c r="DM1004" s="34"/>
      <c r="DN1004" s="34"/>
      <c r="DO1004" s="34"/>
      <c r="DP1004" s="34"/>
      <c r="DQ1004" s="34"/>
      <c r="DR1004" s="34"/>
      <c r="DS1004" s="34"/>
      <c r="DT1004" s="34"/>
      <c r="DU1004" s="34"/>
    </row>
    <row r="1005" spans="1:125" s="32" customFormat="1" x14ac:dyDescent="0.25">
      <c r="A1005" s="40"/>
      <c r="B1005" s="40"/>
      <c r="C1005" s="40"/>
      <c r="D1005" s="40"/>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c r="AQ1005" s="34"/>
      <c r="AR1005" s="34"/>
      <c r="AS1005" s="34"/>
      <c r="AT1005" s="34"/>
      <c r="AU1005" s="34"/>
      <c r="AV1005" s="34"/>
      <c r="AW1005" s="34"/>
      <c r="AX1005" s="34"/>
      <c r="AY1005" s="34"/>
      <c r="AZ1005" s="34"/>
      <c r="BA1005" s="34"/>
      <c r="BB1005" s="34"/>
      <c r="BC1005" s="34"/>
      <c r="BD1005" s="34"/>
      <c r="BE1005" s="34"/>
      <c r="BF1005" s="34"/>
      <c r="BG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c r="DG1005" s="34"/>
      <c r="DH1005" s="34"/>
      <c r="DI1005" s="34"/>
      <c r="DJ1005" s="34"/>
      <c r="DK1005" s="34"/>
      <c r="DL1005" s="34"/>
      <c r="DM1005" s="34"/>
      <c r="DN1005" s="34"/>
      <c r="DO1005" s="34"/>
      <c r="DP1005" s="34"/>
      <c r="DQ1005" s="34"/>
      <c r="DR1005" s="34"/>
      <c r="DS1005" s="34"/>
      <c r="DT1005" s="34"/>
      <c r="DU1005" s="34"/>
    </row>
    <row r="1006" spans="1:125" s="32" customFormat="1" x14ac:dyDescent="0.25">
      <c r="A1006" s="40"/>
      <c r="B1006" s="40"/>
      <c r="C1006" s="40"/>
      <c r="D1006" s="40"/>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c r="AQ1006" s="34"/>
      <c r="AR1006" s="34"/>
      <c r="AS1006" s="34"/>
      <c r="AT1006" s="34"/>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row>
    <row r="1007" spans="1:125" s="32" customFormat="1" x14ac:dyDescent="0.25">
      <c r="A1007" s="40"/>
      <c r="B1007" s="40"/>
      <c r="C1007" s="40"/>
      <c r="D1007" s="40"/>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c r="AQ1007" s="34"/>
      <c r="AR1007" s="34"/>
      <c r="AS1007" s="34"/>
      <c r="AT1007" s="34"/>
      <c r="AU1007" s="34"/>
      <c r="AV1007" s="34"/>
      <c r="AW1007" s="34"/>
      <c r="AX1007" s="34"/>
      <c r="AY1007" s="34"/>
      <c r="AZ1007" s="34"/>
      <c r="BA1007" s="34"/>
      <c r="BB1007" s="34"/>
      <c r="BC1007" s="34"/>
      <c r="BD1007" s="34"/>
      <c r="BE1007" s="34"/>
      <c r="BF1007" s="34"/>
      <c r="BG1007" s="34"/>
      <c r="BH1007" s="34"/>
      <c r="BI1007" s="34"/>
      <c r="BJ1007" s="34"/>
      <c r="BK1007" s="34"/>
      <c r="BL1007" s="34"/>
      <c r="BM1007" s="34"/>
      <c r="BN1007" s="34"/>
      <c r="BO1007" s="34"/>
      <c r="BP1007" s="34"/>
      <c r="BQ1007" s="34"/>
      <c r="BR1007" s="34"/>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c r="CT1007" s="34"/>
      <c r="CU1007" s="34"/>
      <c r="CV1007" s="34"/>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4"/>
      <c r="DS1007" s="34"/>
      <c r="DT1007" s="34"/>
      <c r="DU1007" s="34"/>
    </row>
    <row r="1008" spans="1:125" s="32" customFormat="1" x14ac:dyDescent="0.25">
      <c r="A1008" s="40"/>
      <c r="B1008" s="40"/>
      <c r="C1008" s="40"/>
      <c r="D1008" s="40"/>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c r="AQ1008" s="34"/>
      <c r="AR1008" s="34"/>
      <c r="AS1008" s="34"/>
      <c r="AT1008" s="34"/>
      <c r="AU1008" s="34"/>
      <c r="AV1008" s="34"/>
      <c r="AW1008" s="34"/>
      <c r="AX1008" s="34"/>
      <c r="AY1008" s="34"/>
      <c r="AZ1008" s="34"/>
      <c r="BA1008" s="34"/>
      <c r="BB1008" s="34"/>
      <c r="BC1008" s="34"/>
      <c r="BD1008" s="34"/>
      <c r="BE1008" s="34"/>
      <c r="BF1008" s="34"/>
      <c r="BG1008" s="34"/>
      <c r="BH1008" s="34"/>
      <c r="BI1008" s="34"/>
      <c r="BJ1008" s="34"/>
      <c r="BK1008" s="34"/>
      <c r="BL1008" s="34"/>
      <c r="BM1008" s="34"/>
      <c r="BN1008" s="34"/>
      <c r="BO1008" s="34"/>
      <c r="BP1008" s="34"/>
      <c r="BQ1008" s="34"/>
      <c r="BR1008" s="34"/>
      <c r="BS1008" s="34"/>
      <c r="BT1008" s="34"/>
      <c r="BU1008" s="34"/>
      <c r="BV1008" s="34"/>
      <c r="BW1008" s="34"/>
      <c r="BX1008" s="34"/>
      <c r="BY1008" s="34"/>
      <c r="BZ1008" s="34"/>
      <c r="CA1008" s="34"/>
      <c r="CB1008" s="34"/>
      <c r="CC1008" s="34"/>
      <c r="CD1008" s="34"/>
      <c r="CE1008" s="34"/>
      <c r="CF1008" s="34"/>
      <c r="CG1008" s="34"/>
      <c r="CH1008" s="34"/>
      <c r="CI1008" s="34"/>
      <c r="CJ1008" s="34"/>
      <c r="CK1008" s="34"/>
      <c r="CL1008" s="34"/>
      <c r="CM1008" s="34"/>
      <c r="CN1008" s="34"/>
      <c r="CO1008" s="34"/>
      <c r="CP1008" s="34"/>
      <c r="CQ1008" s="34"/>
      <c r="CR1008" s="34"/>
      <c r="CS1008" s="34"/>
      <c r="CT1008" s="34"/>
      <c r="CU1008" s="34"/>
      <c r="CV1008" s="34"/>
      <c r="CW1008" s="34"/>
      <c r="CX1008" s="34"/>
      <c r="CY1008" s="34"/>
      <c r="CZ1008" s="34"/>
      <c r="DA1008" s="34"/>
      <c r="DB1008" s="34"/>
      <c r="DC1008" s="34"/>
      <c r="DD1008" s="34"/>
      <c r="DE1008" s="34"/>
      <c r="DF1008" s="34"/>
      <c r="DG1008" s="34"/>
      <c r="DH1008" s="34"/>
      <c r="DI1008" s="34"/>
      <c r="DJ1008" s="34"/>
      <c r="DK1008" s="34"/>
      <c r="DL1008" s="34"/>
      <c r="DM1008" s="34"/>
      <c r="DN1008" s="34"/>
      <c r="DO1008" s="34"/>
      <c r="DP1008" s="34"/>
      <c r="DQ1008" s="34"/>
      <c r="DR1008" s="34"/>
      <c r="DS1008" s="34"/>
      <c r="DT1008" s="34"/>
      <c r="DU1008" s="34"/>
    </row>
    <row r="1009" spans="1:125" s="32" customFormat="1" x14ac:dyDescent="0.25">
      <c r="A1009" s="40"/>
      <c r="B1009" s="40"/>
      <c r="C1009" s="40"/>
      <c r="D1009" s="40"/>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c r="AQ1009" s="34"/>
      <c r="AR1009" s="34"/>
      <c r="AS1009" s="34"/>
      <c r="AT1009" s="34"/>
      <c r="AU1009" s="34"/>
      <c r="AV1009" s="34"/>
      <c r="AW1009" s="34"/>
      <c r="AX1009" s="34"/>
      <c r="AY1009" s="34"/>
      <c r="AZ1009" s="34"/>
      <c r="BA1009" s="34"/>
      <c r="BB1009" s="34"/>
      <c r="BC1009" s="34"/>
      <c r="BD1009" s="34"/>
      <c r="BE1009" s="34"/>
      <c r="BF1009" s="34"/>
      <c r="BG1009" s="34"/>
      <c r="BH1009" s="34"/>
      <c r="BI1009" s="34"/>
      <c r="BJ1009" s="34"/>
      <c r="BK1009" s="34"/>
      <c r="BL1009" s="34"/>
      <c r="BM1009" s="34"/>
      <c r="BN1009" s="34"/>
      <c r="BO1009" s="34"/>
      <c r="BP1009" s="34"/>
      <c r="BQ1009" s="34"/>
      <c r="BR1009" s="34"/>
      <c r="BS1009" s="34"/>
      <c r="BT1009" s="34"/>
      <c r="BU1009" s="34"/>
      <c r="BV1009" s="34"/>
      <c r="BW1009" s="34"/>
      <c r="BX1009" s="34"/>
      <c r="BY1009" s="34"/>
      <c r="BZ1009" s="34"/>
      <c r="CA1009" s="34"/>
      <c r="CB1009" s="34"/>
      <c r="CC1009" s="34"/>
      <c r="CD1009" s="34"/>
      <c r="CE1009" s="34"/>
      <c r="CF1009" s="34"/>
      <c r="CG1009" s="34"/>
      <c r="CH1009" s="34"/>
      <c r="CI1009" s="34"/>
      <c r="CJ1009" s="34"/>
      <c r="CK1009" s="34"/>
      <c r="CL1009" s="34"/>
      <c r="CM1009" s="34"/>
      <c r="CN1009" s="34"/>
      <c r="CO1009" s="34"/>
      <c r="CP1009" s="34"/>
      <c r="CQ1009" s="34"/>
      <c r="CR1009" s="34"/>
      <c r="CS1009" s="34"/>
      <c r="CT1009" s="34"/>
      <c r="CU1009" s="34"/>
      <c r="CV1009" s="34"/>
      <c r="CW1009" s="34"/>
      <c r="CX1009" s="34"/>
      <c r="CY1009" s="34"/>
      <c r="CZ1009" s="34"/>
      <c r="DA1009" s="34"/>
      <c r="DB1009" s="34"/>
      <c r="DC1009" s="34"/>
      <c r="DD1009" s="34"/>
      <c r="DE1009" s="34"/>
      <c r="DF1009" s="34"/>
      <c r="DG1009" s="34"/>
      <c r="DH1009" s="34"/>
      <c r="DI1009" s="34"/>
      <c r="DJ1009" s="34"/>
      <c r="DK1009" s="34"/>
      <c r="DL1009" s="34"/>
      <c r="DM1009" s="34"/>
      <c r="DN1009" s="34"/>
      <c r="DO1009" s="34"/>
      <c r="DP1009" s="34"/>
      <c r="DQ1009" s="34"/>
      <c r="DR1009" s="34"/>
      <c r="DS1009" s="34"/>
      <c r="DT1009" s="34"/>
      <c r="DU1009" s="34"/>
    </row>
    <row r="1010" spans="1:125" s="32" customFormat="1" x14ac:dyDescent="0.25">
      <c r="A1010" s="40"/>
      <c r="B1010" s="40"/>
      <c r="C1010" s="40"/>
      <c r="D1010" s="40"/>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c r="AQ1010" s="34"/>
      <c r="AR1010" s="34"/>
      <c r="AS1010" s="34"/>
      <c r="AT1010" s="34"/>
      <c r="AU1010" s="34"/>
      <c r="AV1010" s="34"/>
      <c r="AW1010" s="34"/>
      <c r="AX1010" s="34"/>
      <c r="AY1010" s="34"/>
      <c r="AZ1010" s="34"/>
      <c r="BA1010" s="34"/>
      <c r="BB1010" s="34"/>
      <c r="BC1010" s="34"/>
      <c r="BD1010" s="34"/>
      <c r="BE1010" s="34"/>
      <c r="BF1010" s="34"/>
      <c r="BG1010" s="34"/>
      <c r="BH1010" s="34"/>
      <c r="BI1010" s="34"/>
      <c r="BJ1010" s="34"/>
      <c r="BK1010" s="34"/>
      <c r="BL1010" s="34"/>
      <c r="BM1010" s="34"/>
      <c r="BN1010" s="34"/>
      <c r="BO1010" s="34"/>
      <c r="BP1010" s="34"/>
      <c r="BQ1010" s="34"/>
      <c r="BR1010" s="34"/>
      <c r="BS1010" s="34"/>
      <c r="BT1010" s="34"/>
      <c r="BU1010" s="34"/>
      <c r="BV1010" s="34"/>
      <c r="BW1010" s="34"/>
      <c r="BX1010" s="34"/>
      <c r="BY1010" s="34"/>
      <c r="BZ1010" s="34"/>
      <c r="CA1010" s="34"/>
      <c r="CB1010" s="34"/>
      <c r="CC1010" s="34"/>
      <c r="CD1010" s="34"/>
      <c r="CE1010" s="34"/>
      <c r="CF1010" s="34"/>
      <c r="CG1010" s="34"/>
      <c r="CH1010" s="34"/>
      <c r="CI1010" s="34"/>
      <c r="CJ1010" s="34"/>
      <c r="CK1010" s="34"/>
      <c r="CL1010" s="34"/>
      <c r="CM1010" s="34"/>
      <c r="CN1010" s="34"/>
      <c r="CO1010" s="34"/>
      <c r="CP1010" s="34"/>
      <c r="CQ1010" s="34"/>
      <c r="CR1010" s="34"/>
      <c r="CS1010" s="34"/>
      <c r="CT1010" s="34"/>
      <c r="CU1010" s="34"/>
      <c r="CV1010" s="34"/>
      <c r="CW1010" s="34"/>
      <c r="CX1010" s="34"/>
      <c r="CY1010" s="34"/>
      <c r="CZ1010" s="34"/>
      <c r="DA1010" s="34"/>
      <c r="DB1010" s="34"/>
      <c r="DC1010" s="34"/>
      <c r="DD1010" s="34"/>
      <c r="DE1010" s="34"/>
      <c r="DF1010" s="34"/>
      <c r="DG1010" s="34"/>
      <c r="DH1010" s="34"/>
      <c r="DI1010" s="34"/>
      <c r="DJ1010" s="34"/>
      <c r="DK1010" s="34"/>
      <c r="DL1010" s="34"/>
      <c r="DM1010" s="34"/>
      <c r="DN1010" s="34"/>
      <c r="DO1010" s="34"/>
      <c r="DP1010" s="34"/>
      <c r="DQ1010" s="34"/>
      <c r="DR1010" s="34"/>
      <c r="DS1010" s="34"/>
      <c r="DT1010" s="34"/>
      <c r="DU1010" s="34"/>
    </row>
    <row r="1011" spans="1:125" s="32" customFormat="1" x14ac:dyDescent="0.25">
      <c r="A1011" s="40"/>
      <c r="B1011" s="40"/>
      <c r="C1011" s="40"/>
      <c r="D1011" s="40"/>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c r="AQ1011" s="34"/>
      <c r="AR1011" s="34"/>
      <c r="AS1011" s="34"/>
      <c r="AT1011" s="34"/>
      <c r="AU1011" s="34"/>
      <c r="AV1011" s="34"/>
      <c r="AW1011" s="34"/>
      <c r="AX1011" s="34"/>
      <c r="AY1011" s="34"/>
      <c r="AZ1011" s="34"/>
      <c r="BA1011" s="34"/>
      <c r="BB1011" s="34"/>
      <c r="BC1011" s="34"/>
      <c r="BD1011" s="34"/>
      <c r="BE1011" s="34"/>
      <c r="BF1011" s="34"/>
      <c r="BG1011" s="34"/>
      <c r="BH1011" s="34"/>
      <c r="BI1011" s="34"/>
      <c r="BJ1011" s="34"/>
      <c r="BK1011" s="34"/>
      <c r="BL1011" s="34"/>
      <c r="BM1011" s="34"/>
      <c r="BN1011" s="34"/>
      <c r="BO1011" s="34"/>
      <c r="BP1011" s="34"/>
      <c r="BQ1011" s="34"/>
      <c r="BR1011" s="34"/>
      <c r="BS1011" s="34"/>
      <c r="BT1011" s="34"/>
      <c r="BU1011" s="34"/>
      <c r="BV1011" s="34"/>
      <c r="BW1011" s="34"/>
      <c r="BX1011" s="34"/>
      <c r="BY1011" s="34"/>
      <c r="BZ1011" s="34"/>
      <c r="CA1011" s="34"/>
      <c r="CB1011" s="34"/>
      <c r="CC1011" s="34"/>
      <c r="CD1011" s="34"/>
      <c r="CE1011" s="34"/>
      <c r="CF1011" s="34"/>
      <c r="CG1011" s="34"/>
      <c r="CH1011" s="34"/>
      <c r="CI1011" s="34"/>
      <c r="CJ1011" s="34"/>
      <c r="CK1011" s="34"/>
      <c r="CL1011" s="34"/>
      <c r="CM1011" s="34"/>
      <c r="CN1011" s="34"/>
      <c r="CO1011" s="34"/>
      <c r="CP1011" s="34"/>
      <c r="CQ1011" s="34"/>
      <c r="CR1011" s="34"/>
      <c r="CS1011" s="34"/>
      <c r="CT1011" s="34"/>
      <c r="CU1011" s="34"/>
      <c r="CV1011" s="34"/>
      <c r="CW1011" s="34"/>
      <c r="CX1011" s="34"/>
      <c r="CY1011" s="34"/>
      <c r="CZ1011" s="34"/>
      <c r="DA1011" s="34"/>
      <c r="DB1011" s="34"/>
      <c r="DC1011" s="34"/>
      <c r="DD1011" s="34"/>
      <c r="DE1011" s="34"/>
      <c r="DF1011" s="34"/>
      <c r="DG1011" s="34"/>
      <c r="DH1011" s="34"/>
      <c r="DI1011" s="34"/>
      <c r="DJ1011" s="34"/>
      <c r="DK1011" s="34"/>
      <c r="DL1011" s="34"/>
      <c r="DM1011" s="34"/>
      <c r="DN1011" s="34"/>
      <c r="DO1011" s="34"/>
      <c r="DP1011" s="34"/>
      <c r="DQ1011" s="34"/>
      <c r="DR1011" s="34"/>
      <c r="DS1011" s="34"/>
      <c r="DT1011" s="34"/>
      <c r="DU1011" s="34"/>
    </row>
    <row r="1012" spans="1:125" s="32" customFormat="1" x14ac:dyDescent="0.25">
      <c r="A1012" s="40"/>
      <c r="B1012" s="40"/>
      <c r="C1012" s="40"/>
      <c r="D1012" s="40"/>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c r="AQ1012" s="34"/>
      <c r="AR1012" s="34"/>
      <c r="AS1012" s="34"/>
      <c r="AT1012" s="34"/>
      <c r="AU1012" s="34"/>
      <c r="AV1012" s="34"/>
      <c r="AW1012" s="34"/>
      <c r="AX1012" s="34"/>
      <c r="AY1012" s="34"/>
      <c r="AZ1012" s="34"/>
      <c r="BA1012" s="34"/>
      <c r="BB1012" s="34"/>
      <c r="BC1012" s="34"/>
      <c r="BD1012" s="34"/>
      <c r="BE1012" s="34"/>
      <c r="BF1012" s="34"/>
      <c r="BG1012" s="34"/>
      <c r="BH1012" s="34"/>
      <c r="BI1012" s="34"/>
      <c r="BJ1012" s="34"/>
      <c r="BK1012" s="34"/>
      <c r="BL1012" s="34"/>
      <c r="BM1012" s="34"/>
      <c r="BN1012" s="34"/>
      <c r="BO1012" s="34"/>
      <c r="BP1012" s="34"/>
      <c r="BQ1012" s="34"/>
      <c r="BR1012" s="34"/>
      <c r="BS1012" s="34"/>
      <c r="BT1012" s="34"/>
      <c r="BU1012" s="34"/>
      <c r="BV1012" s="34"/>
      <c r="BW1012" s="34"/>
      <c r="BX1012" s="34"/>
      <c r="BY1012" s="34"/>
      <c r="BZ1012" s="34"/>
      <c r="CA1012" s="34"/>
      <c r="CB1012" s="34"/>
      <c r="CC1012" s="34"/>
      <c r="CD1012" s="34"/>
      <c r="CE1012" s="34"/>
      <c r="CF1012" s="34"/>
      <c r="CG1012" s="34"/>
      <c r="CH1012" s="34"/>
      <c r="CI1012" s="34"/>
      <c r="CJ1012" s="34"/>
      <c r="CK1012" s="34"/>
      <c r="CL1012" s="34"/>
      <c r="CM1012" s="34"/>
      <c r="CN1012" s="34"/>
      <c r="CO1012" s="34"/>
      <c r="CP1012" s="34"/>
      <c r="CQ1012" s="34"/>
      <c r="CR1012" s="34"/>
      <c r="CS1012" s="34"/>
      <c r="CT1012" s="34"/>
      <c r="CU1012" s="34"/>
      <c r="CV1012" s="34"/>
      <c r="CW1012" s="34"/>
      <c r="CX1012" s="34"/>
      <c r="CY1012" s="34"/>
      <c r="CZ1012" s="34"/>
      <c r="DA1012" s="34"/>
      <c r="DB1012" s="34"/>
      <c r="DC1012" s="34"/>
      <c r="DD1012" s="34"/>
      <c r="DE1012" s="34"/>
      <c r="DF1012" s="34"/>
      <c r="DG1012" s="34"/>
      <c r="DH1012" s="34"/>
      <c r="DI1012" s="34"/>
      <c r="DJ1012" s="34"/>
      <c r="DK1012" s="34"/>
      <c r="DL1012" s="34"/>
      <c r="DM1012" s="34"/>
      <c r="DN1012" s="34"/>
      <c r="DO1012" s="34"/>
      <c r="DP1012" s="34"/>
      <c r="DQ1012" s="34"/>
      <c r="DR1012" s="34"/>
      <c r="DS1012" s="34"/>
      <c r="DT1012" s="34"/>
      <c r="DU1012" s="34"/>
    </row>
    <row r="1013" spans="1:125" s="32" customFormat="1" x14ac:dyDescent="0.25">
      <c r="A1013" s="40"/>
      <c r="B1013" s="40"/>
      <c r="C1013" s="40"/>
      <c r="D1013" s="40"/>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c r="AQ1013" s="34"/>
      <c r="AR1013" s="34"/>
      <c r="AS1013" s="34"/>
      <c r="AT1013" s="34"/>
      <c r="AU1013" s="34"/>
      <c r="AV1013" s="34"/>
      <c r="AW1013" s="34"/>
      <c r="AX1013" s="34"/>
      <c r="AY1013" s="34"/>
      <c r="AZ1013" s="34"/>
      <c r="BA1013" s="34"/>
      <c r="BB1013" s="34"/>
      <c r="BC1013" s="34"/>
      <c r="BD1013" s="34"/>
      <c r="BE1013" s="34"/>
      <c r="BF1013" s="34"/>
      <c r="BG1013" s="34"/>
      <c r="BH1013" s="34"/>
      <c r="BI1013" s="34"/>
      <c r="BJ1013" s="34"/>
      <c r="BK1013" s="34"/>
      <c r="BL1013" s="34"/>
      <c r="BM1013" s="34"/>
      <c r="BN1013" s="34"/>
      <c r="BO1013" s="34"/>
      <c r="BP1013" s="34"/>
      <c r="BQ1013" s="34"/>
      <c r="BR1013" s="34"/>
      <c r="BS1013" s="34"/>
      <c r="BT1013" s="34"/>
      <c r="BU1013" s="34"/>
      <c r="BV1013" s="34"/>
      <c r="BW1013" s="34"/>
      <c r="BX1013" s="34"/>
      <c r="BY1013" s="34"/>
      <c r="BZ1013" s="34"/>
      <c r="CA1013" s="34"/>
      <c r="CB1013" s="34"/>
      <c r="CC1013" s="34"/>
      <c r="CD1013" s="34"/>
      <c r="CE1013" s="34"/>
      <c r="CF1013" s="34"/>
      <c r="CG1013" s="34"/>
      <c r="CH1013" s="34"/>
      <c r="CI1013" s="34"/>
      <c r="CJ1013" s="34"/>
      <c r="CK1013" s="34"/>
      <c r="CL1013" s="34"/>
      <c r="CM1013" s="34"/>
      <c r="CN1013" s="34"/>
      <c r="CO1013" s="34"/>
      <c r="CP1013" s="34"/>
      <c r="CQ1013" s="34"/>
      <c r="CR1013" s="34"/>
      <c r="CS1013" s="34"/>
      <c r="CT1013" s="34"/>
      <c r="CU1013" s="34"/>
      <c r="CV1013" s="34"/>
      <c r="CW1013" s="34"/>
      <c r="CX1013" s="34"/>
      <c r="CY1013" s="34"/>
      <c r="CZ1013" s="34"/>
      <c r="DA1013" s="34"/>
      <c r="DB1013" s="34"/>
      <c r="DC1013" s="34"/>
      <c r="DD1013" s="34"/>
      <c r="DE1013" s="34"/>
      <c r="DF1013" s="34"/>
      <c r="DG1013" s="34"/>
      <c r="DH1013" s="34"/>
      <c r="DI1013" s="34"/>
      <c r="DJ1013" s="34"/>
      <c r="DK1013" s="34"/>
      <c r="DL1013" s="34"/>
      <c r="DM1013" s="34"/>
      <c r="DN1013" s="34"/>
      <c r="DO1013" s="34"/>
      <c r="DP1013" s="34"/>
      <c r="DQ1013" s="34"/>
      <c r="DR1013" s="34"/>
      <c r="DS1013" s="34"/>
      <c r="DT1013" s="34"/>
      <c r="DU1013" s="34"/>
    </row>
    <row r="1014" spans="1:125" s="32" customFormat="1" x14ac:dyDescent="0.25">
      <c r="A1014" s="40"/>
      <c r="B1014" s="40"/>
      <c r="C1014" s="40"/>
      <c r="D1014" s="40"/>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c r="AQ1014" s="34"/>
      <c r="AR1014" s="34"/>
      <c r="AS1014" s="34"/>
      <c r="AT1014" s="34"/>
      <c r="AU1014" s="34"/>
      <c r="AV1014" s="34"/>
      <c r="AW1014" s="34"/>
      <c r="AX1014" s="34"/>
      <c r="AY1014" s="34"/>
      <c r="AZ1014" s="34"/>
      <c r="BA1014" s="34"/>
      <c r="BB1014" s="34"/>
      <c r="BC1014" s="34"/>
      <c r="BD1014" s="34"/>
      <c r="BE1014" s="34"/>
      <c r="BF1014" s="34"/>
      <c r="BG1014" s="34"/>
      <c r="BH1014" s="34"/>
      <c r="BI1014" s="34"/>
      <c r="BJ1014" s="34"/>
      <c r="BK1014" s="34"/>
      <c r="BL1014" s="34"/>
      <c r="BM1014" s="34"/>
      <c r="BN1014" s="34"/>
      <c r="BO1014" s="34"/>
      <c r="BP1014" s="34"/>
      <c r="BQ1014" s="34"/>
      <c r="BR1014" s="34"/>
      <c r="BS1014" s="34"/>
      <c r="BT1014" s="34"/>
      <c r="BU1014" s="34"/>
      <c r="BV1014" s="34"/>
      <c r="BW1014" s="34"/>
      <c r="BX1014" s="34"/>
      <c r="BY1014" s="34"/>
      <c r="BZ1014" s="34"/>
      <c r="CA1014" s="34"/>
      <c r="CB1014" s="34"/>
      <c r="CC1014" s="34"/>
      <c r="CD1014" s="34"/>
      <c r="CE1014" s="34"/>
      <c r="CF1014" s="34"/>
      <c r="CG1014" s="34"/>
      <c r="CH1014" s="34"/>
      <c r="CI1014" s="34"/>
      <c r="CJ1014" s="34"/>
      <c r="CK1014" s="34"/>
      <c r="CL1014" s="34"/>
      <c r="CM1014" s="34"/>
      <c r="CN1014" s="34"/>
      <c r="CO1014" s="34"/>
      <c r="CP1014" s="34"/>
      <c r="CQ1014" s="34"/>
      <c r="CR1014" s="34"/>
      <c r="CS1014" s="34"/>
      <c r="CT1014" s="34"/>
      <c r="CU1014" s="34"/>
      <c r="CV1014" s="34"/>
      <c r="CW1014" s="34"/>
      <c r="CX1014" s="34"/>
      <c r="CY1014" s="34"/>
      <c r="CZ1014" s="34"/>
      <c r="DA1014" s="34"/>
      <c r="DB1014" s="34"/>
      <c r="DC1014" s="34"/>
      <c r="DD1014" s="34"/>
      <c r="DE1014" s="34"/>
      <c r="DF1014" s="34"/>
      <c r="DG1014" s="34"/>
      <c r="DH1014" s="34"/>
      <c r="DI1014" s="34"/>
      <c r="DJ1014" s="34"/>
      <c r="DK1014" s="34"/>
      <c r="DL1014" s="34"/>
      <c r="DM1014" s="34"/>
      <c r="DN1014" s="34"/>
      <c r="DO1014" s="34"/>
      <c r="DP1014" s="34"/>
      <c r="DQ1014" s="34"/>
      <c r="DR1014" s="34"/>
      <c r="DS1014" s="34"/>
      <c r="DT1014" s="34"/>
      <c r="DU1014" s="34"/>
    </row>
    <row r="1015" spans="1:125" s="32" customFormat="1" x14ac:dyDescent="0.25">
      <c r="A1015" s="40"/>
      <c r="B1015" s="40"/>
      <c r="C1015" s="40"/>
      <c r="D1015" s="40"/>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c r="AQ1015" s="34"/>
      <c r="AR1015" s="34"/>
      <c r="AS1015" s="34"/>
      <c r="AT1015" s="34"/>
      <c r="AU1015" s="34"/>
      <c r="AV1015" s="34"/>
      <c r="AW1015" s="34"/>
      <c r="AX1015" s="34"/>
      <c r="AY1015" s="34"/>
      <c r="AZ1015" s="34"/>
      <c r="BA1015" s="34"/>
      <c r="BB1015" s="34"/>
      <c r="BC1015" s="34"/>
      <c r="BD1015" s="34"/>
      <c r="BE1015" s="34"/>
      <c r="BF1015" s="34"/>
      <c r="BG1015" s="34"/>
      <c r="BH1015" s="34"/>
      <c r="BI1015" s="34"/>
      <c r="BJ1015" s="34"/>
      <c r="BK1015" s="34"/>
      <c r="BL1015" s="34"/>
      <c r="BM1015" s="34"/>
      <c r="BN1015" s="34"/>
      <c r="BO1015" s="34"/>
      <c r="BP1015" s="34"/>
      <c r="BQ1015" s="34"/>
      <c r="BR1015" s="34"/>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c r="CT1015" s="34"/>
      <c r="CU1015" s="34"/>
      <c r="CV1015" s="34"/>
      <c r="CW1015" s="34"/>
      <c r="CX1015" s="34"/>
      <c r="CY1015" s="34"/>
      <c r="CZ1015" s="34"/>
      <c r="DA1015" s="34"/>
      <c r="DB1015" s="34"/>
      <c r="DC1015" s="34"/>
      <c r="DD1015" s="34"/>
      <c r="DE1015" s="34"/>
      <c r="DF1015" s="34"/>
      <c r="DG1015" s="34"/>
      <c r="DH1015" s="34"/>
      <c r="DI1015" s="34"/>
      <c r="DJ1015" s="34"/>
      <c r="DK1015" s="34"/>
      <c r="DL1015" s="34"/>
      <c r="DM1015" s="34"/>
      <c r="DN1015" s="34"/>
      <c r="DO1015" s="34"/>
      <c r="DP1015" s="34"/>
      <c r="DQ1015" s="34"/>
      <c r="DR1015" s="34"/>
      <c r="DS1015" s="34"/>
      <c r="DT1015" s="34"/>
      <c r="DU1015" s="34"/>
    </row>
    <row r="1016" spans="1:125" s="32" customFormat="1" x14ac:dyDescent="0.25">
      <c r="A1016" s="40"/>
      <c r="B1016" s="40"/>
      <c r="C1016" s="40"/>
      <c r="D1016" s="40"/>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row>
    <row r="1017" spans="1:125" s="32" customFormat="1" x14ac:dyDescent="0.25">
      <c r="A1017" s="40"/>
      <c r="B1017" s="40"/>
      <c r="C1017" s="40"/>
      <c r="D1017" s="40"/>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c r="AQ1017" s="34"/>
      <c r="AR1017" s="34"/>
      <c r="AS1017" s="34"/>
      <c r="AT1017" s="34"/>
      <c r="AU1017" s="34"/>
      <c r="AV1017" s="34"/>
      <c r="AW1017" s="34"/>
      <c r="AX1017" s="34"/>
      <c r="AY1017" s="34"/>
      <c r="AZ1017" s="34"/>
      <c r="BA1017" s="34"/>
      <c r="BB1017" s="34"/>
      <c r="BC1017" s="34"/>
      <c r="BD1017" s="34"/>
      <c r="BE1017" s="34"/>
      <c r="BF1017" s="34"/>
      <c r="BG1017" s="34"/>
      <c r="BH1017" s="34"/>
      <c r="BI1017" s="34"/>
      <c r="BJ1017" s="34"/>
      <c r="BK1017" s="34"/>
      <c r="BL1017" s="34"/>
      <c r="BM1017" s="34"/>
      <c r="BN1017" s="34"/>
      <c r="BO1017" s="34"/>
      <c r="BP1017" s="34"/>
      <c r="BQ1017" s="34"/>
      <c r="BR1017" s="34"/>
      <c r="BS1017" s="34"/>
      <c r="BT1017" s="34"/>
      <c r="BU1017" s="34"/>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c r="CT1017" s="34"/>
      <c r="CU1017" s="34"/>
      <c r="CV1017" s="34"/>
      <c r="CW1017" s="34"/>
      <c r="CX1017" s="34"/>
      <c r="CY1017" s="34"/>
      <c r="CZ1017" s="34"/>
      <c r="DA1017" s="34"/>
      <c r="DB1017" s="34"/>
      <c r="DC1017" s="34"/>
      <c r="DD1017" s="34"/>
      <c r="DE1017" s="34"/>
      <c r="DF1017" s="34"/>
      <c r="DG1017" s="34"/>
      <c r="DH1017" s="34"/>
      <c r="DI1017" s="34"/>
      <c r="DJ1017" s="34"/>
      <c r="DK1017" s="34"/>
      <c r="DL1017" s="34"/>
      <c r="DM1017" s="34"/>
      <c r="DN1017" s="34"/>
      <c r="DO1017" s="34"/>
      <c r="DP1017" s="34"/>
      <c r="DQ1017" s="34"/>
      <c r="DR1017" s="34"/>
      <c r="DS1017" s="34"/>
      <c r="DT1017" s="34"/>
      <c r="DU1017" s="34"/>
    </row>
    <row r="1018" spans="1:125" s="32" customFormat="1" x14ac:dyDescent="0.25">
      <c r="A1018" s="40"/>
      <c r="B1018" s="40"/>
      <c r="C1018" s="40"/>
      <c r="D1018" s="40"/>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c r="AQ1018" s="34"/>
      <c r="AR1018" s="34"/>
      <c r="AS1018" s="34"/>
      <c r="AT1018" s="34"/>
      <c r="AU1018" s="34"/>
      <c r="AV1018" s="34"/>
      <c r="AW1018" s="34"/>
      <c r="AX1018" s="34"/>
      <c r="AY1018" s="34"/>
      <c r="AZ1018" s="34"/>
      <c r="BA1018" s="34"/>
      <c r="BB1018" s="34"/>
      <c r="BC1018" s="34"/>
      <c r="BD1018" s="34"/>
      <c r="BE1018" s="34"/>
      <c r="BF1018" s="34"/>
      <c r="BG1018" s="34"/>
      <c r="BH1018" s="34"/>
      <c r="BI1018" s="34"/>
      <c r="BJ1018" s="34"/>
      <c r="BK1018" s="34"/>
      <c r="BL1018" s="34"/>
      <c r="BM1018" s="34"/>
      <c r="BN1018" s="34"/>
      <c r="BO1018" s="34"/>
      <c r="BP1018" s="34"/>
      <c r="BQ1018" s="34"/>
      <c r="BR1018" s="34"/>
      <c r="BS1018" s="34"/>
      <c r="BT1018" s="34"/>
      <c r="BU1018" s="34"/>
      <c r="BV1018" s="34"/>
      <c r="BW1018" s="34"/>
      <c r="BX1018" s="34"/>
      <c r="BY1018" s="34"/>
      <c r="BZ1018" s="34"/>
      <c r="CA1018" s="34"/>
      <c r="CB1018" s="34"/>
      <c r="CC1018" s="34"/>
      <c r="CD1018" s="34"/>
      <c r="CE1018" s="34"/>
      <c r="CF1018" s="34"/>
      <c r="CG1018" s="34"/>
      <c r="CH1018" s="34"/>
      <c r="CI1018" s="34"/>
      <c r="CJ1018" s="34"/>
      <c r="CK1018" s="34"/>
      <c r="CL1018" s="34"/>
      <c r="CM1018" s="34"/>
      <c r="CN1018" s="34"/>
      <c r="CO1018" s="34"/>
      <c r="CP1018" s="34"/>
      <c r="CQ1018" s="34"/>
      <c r="CR1018" s="34"/>
      <c r="CS1018" s="34"/>
      <c r="CT1018" s="34"/>
      <c r="CU1018" s="34"/>
      <c r="CV1018" s="34"/>
      <c r="CW1018" s="34"/>
      <c r="CX1018" s="34"/>
      <c r="CY1018" s="34"/>
      <c r="CZ1018" s="34"/>
      <c r="DA1018" s="34"/>
      <c r="DB1018" s="34"/>
      <c r="DC1018" s="34"/>
      <c r="DD1018" s="34"/>
      <c r="DE1018" s="34"/>
      <c r="DF1018" s="34"/>
      <c r="DG1018" s="34"/>
      <c r="DH1018" s="34"/>
      <c r="DI1018" s="34"/>
      <c r="DJ1018" s="34"/>
      <c r="DK1018" s="34"/>
      <c r="DL1018" s="34"/>
      <c r="DM1018" s="34"/>
      <c r="DN1018" s="34"/>
      <c r="DO1018" s="34"/>
      <c r="DP1018" s="34"/>
      <c r="DQ1018" s="34"/>
      <c r="DR1018" s="34"/>
      <c r="DS1018" s="34"/>
      <c r="DT1018" s="34"/>
      <c r="DU1018" s="34"/>
    </row>
    <row r="1019" spans="1:125" s="32" customFormat="1" x14ac:dyDescent="0.25">
      <c r="A1019" s="40"/>
      <c r="B1019" s="40"/>
      <c r="C1019" s="40"/>
      <c r="D1019" s="40"/>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c r="AQ1019" s="34"/>
      <c r="AR1019" s="34"/>
      <c r="AS1019" s="34"/>
      <c r="AT1019" s="34"/>
      <c r="AU1019" s="34"/>
      <c r="AV1019" s="34"/>
      <c r="AW1019" s="34"/>
      <c r="AX1019" s="34"/>
      <c r="AY1019" s="34"/>
      <c r="AZ1019" s="34"/>
      <c r="BA1019" s="34"/>
      <c r="BB1019" s="34"/>
      <c r="BC1019" s="34"/>
      <c r="BD1019" s="34"/>
      <c r="BE1019" s="34"/>
      <c r="BF1019" s="34"/>
      <c r="BG1019" s="34"/>
      <c r="BH1019" s="34"/>
      <c r="BI1019" s="34"/>
      <c r="BJ1019" s="34"/>
      <c r="BK1019" s="34"/>
      <c r="BL1019" s="34"/>
      <c r="BM1019" s="34"/>
      <c r="BN1019" s="34"/>
      <c r="BO1019" s="34"/>
      <c r="BP1019" s="34"/>
      <c r="BQ1019" s="34"/>
      <c r="BR1019" s="34"/>
      <c r="BS1019" s="34"/>
      <c r="BT1019" s="34"/>
      <c r="BU1019" s="34"/>
      <c r="BV1019" s="34"/>
      <c r="BW1019" s="34"/>
      <c r="BX1019" s="34"/>
      <c r="BY1019" s="34"/>
      <c r="BZ1019" s="34"/>
      <c r="CA1019" s="34"/>
      <c r="CB1019" s="34"/>
      <c r="CC1019" s="34"/>
      <c r="CD1019" s="34"/>
      <c r="CE1019" s="34"/>
      <c r="CF1019" s="34"/>
      <c r="CG1019" s="34"/>
      <c r="CH1019" s="34"/>
      <c r="CI1019" s="34"/>
      <c r="CJ1019" s="34"/>
      <c r="CK1019" s="34"/>
      <c r="CL1019" s="34"/>
      <c r="CM1019" s="34"/>
      <c r="CN1019" s="34"/>
      <c r="CO1019" s="34"/>
      <c r="CP1019" s="34"/>
      <c r="CQ1019" s="34"/>
      <c r="CR1019" s="34"/>
      <c r="CS1019" s="34"/>
      <c r="CT1019" s="34"/>
      <c r="CU1019" s="34"/>
      <c r="CV1019" s="34"/>
      <c r="CW1019" s="34"/>
      <c r="CX1019" s="34"/>
      <c r="CY1019" s="34"/>
      <c r="CZ1019" s="34"/>
      <c r="DA1019" s="34"/>
      <c r="DB1019" s="34"/>
      <c r="DC1019" s="34"/>
      <c r="DD1019" s="34"/>
      <c r="DE1019" s="34"/>
      <c r="DF1019" s="34"/>
      <c r="DG1019" s="34"/>
      <c r="DH1019" s="34"/>
      <c r="DI1019" s="34"/>
      <c r="DJ1019" s="34"/>
      <c r="DK1019" s="34"/>
      <c r="DL1019" s="34"/>
      <c r="DM1019" s="34"/>
      <c r="DN1019" s="34"/>
      <c r="DO1019" s="34"/>
      <c r="DP1019" s="34"/>
      <c r="DQ1019" s="34"/>
      <c r="DR1019" s="34"/>
      <c r="DS1019" s="34"/>
      <c r="DT1019" s="34"/>
      <c r="DU1019" s="34"/>
    </row>
    <row r="1020" spans="1:125" s="32" customFormat="1" x14ac:dyDescent="0.25">
      <c r="A1020" s="40"/>
      <c r="B1020" s="40"/>
      <c r="C1020" s="40"/>
      <c r="D1020" s="40"/>
      <c r="R1020" s="34"/>
      <c r="S1020" s="34"/>
      <c r="T1020" s="34"/>
      <c r="U1020" s="34"/>
      <c r="V1020" s="34"/>
      <c r="W1020" s="34"/>
      <c r="X1020" s="34"/>
      <c r="Y1020" s="34"/>
      <c r="Z1020" s="34"/>
      <c r="AA1020" s="34"/>
      <c r="AB1020" s="34"/>
      <c r="AC1020" s="34"/>
      <c r="AD1020" s="34"/>
      <c r="AE1020" s="34"/>
      <c r="AF1020" s="34"/>
      <c r="AG1020" s="34"/>
      <c r="AH1020" s="34"/>
      <c r="AI1020" s="34"/>
      <c r="AJ1020" s="34"/>
      <c r="AK1020" s="34"/>
      <c r="AL1020" s="34"/>
      <c r="AM1020" s="34"/>
      <c r="AN1020" s="34"/>
      <c r="AO1020" s="34"/>
      <c r="AP1020" s="34"/>
      <c r="AQ1020" s="34"/>
      <c r="AR1020" s="34"/>
      <c r="AS1020" s="34"/>
      <c r="AT1020" s="34"/>
      <c r="AU1020" s="34"/>
      <c r="AV1020" s="34"/>
      <c r="AW1020" s="34"/>
      <c r="AX1020" s="34"/>
      <c r="AY1020" s="34"/>
      <c r="AZ1020" s="34"/>
      <c r="BA1020" s="34"/>
      <c r="BB1020" s="34"/>
      <c r="BC1020" s="34"/>
      <c r="BD1020" s="34"/>
      <c r="BE1020" s="34"/>
      <c r="BF1020" s="34"/>
      <c r="BG1020" s="34"/>
      <c r="BH1020" s="34"/>
      <c r="BI1020" s="34"/>
      <c r="BJ1020" s="34"/>
      <c r="BK1020" s="34"/>
      <c r="BL1020" s="34"/>
      <c r="BM1020" s="34"/>
      <c r="BN1020" s="34"/>
      <c r="BO1020" s="34"/>
      <c r="BP1020" s="34"/>
      <c r="BQ1020" s="34"/>
      <c r="BR1020" s="34"/>
      <c r="BS1020" s="34"/>
      <c r="BT1020" s="34"/>
      <c r="BU1020" s="34"/>
      <c r="BV1020" s="34"/>
      <c r="BW1020" s="34"/>
      <c r="BX1020" s="34"/>
      <c r="BY1020" s="34"/>
      <c r="BZ1020" s="34"/>
      <c r="CA1020" s="34"/>
      <c r="CB1020" s="34"/>
      <c r="CC1020" s="34"/>
      <c r="CD1020" s="34"/>
      <c r="CE1020" s="34"/>
      <c r="CF1020" s="34"/>
      <c r="CG1020" s="34"/>
      <c r="CH1020" s="34"/>
      <c r="CI1020" s="34"/>
      <c r="CJ1020" s="34"/>
      <c r="CK1020" s="34"/>
      <c r="CL1020" s="34"/>
      <c r="CM1020" s="34"/>
      <c r="CN1020" s="34"/>
      <c r="CO1020" s="34"/>
      <c r="CP1020" s="34"/>
      <c r="CQ1020" s="34"/>
      <c r="CR1020" s="34"/>
      <c r="CS1020" s="34"/>
      <c r="CT1020" s="34"/>
      <c r="CU1020" s="34"/>
      <c r="CV1020" s="34"/>
      <c r="CW1020" s="34"/>
      <c r="CX1020" s="34"/>
      <c r="CY1020" s="34"/>
      <c r="CZ1020" s="34"/>
      <c r="DA1020" s="34"/>
      <c r="DB1020" s="34"/>
      <c r="DC1020" s="34"/>
      <c r="DD1020" s="34"/>
      <c r="DE1020" s="34"/>
      <c r="DF1020" s="34"/>
      <c r="DG1020" s="34"/>
      <c r="DH1020" s="34"/>
      <c r="DI1020" s="34"/>
      <c r="DJ1020" s="34"/>
      <c r="DK1020" s="34"/>
      <c r="DL1020" s="34"/>
      <c r="DM1020" s="34"/>
      <c r="DN1020" s="34"/>
      <c r="DO1020" s="34"/>
      <c r="DP1020" s="34"/>
      <c r="DQ1020" s="34"/>
      <c r="DR1020" s="34"/>
      <c r="DS1020" s="34"/>
      <c r="DT1020" s="34"/>
      <c r="DU1020" s="34"/>
    </row>
    <row r="1021" spans="1:125" s="32" customFormat="1" x14ac:dyDescent="0.25">
      <c r="A1021" s="40"/>
      <c r="B1021" s="40"/>
      <c r="C1021" s="40"/>
      <c r="D1021" s="40"/>
      <c r="R1021" s="34"/>
      <c r="S1021" s="34"/>
      <c r="T1021" s="34"/>
      <c r="U1021" s="34"/>
      <c r="V1021" s="34"/>
      <c r="W1021" s="34"/>
      <c r="X1021" s="34"/>
      <c r="Y1021" s="34"/>
      <c r="Z1021" s="34"/>
      <c r="AA1021" s="34"/>
      <c r="AB1021" s="34"/>
      <c r="AC1021" s="34"/>
      <c r="AD1021" s="34"/>
      <c r="AE1021" s="34"/>
      <c r="AF1021" s="34"/>
      <c r="AG1021" s="34"/>
      <c r="AH1021" s="34"/>
      <c r="AI1021" s="34"/>
      <c r="AJ1021" s="34"/>
      <c r="AK1021" s="34"/>
      <c r="AL1021" s="34"/>
      <c r="AM1021" s="34"/>
      <c r="AN1021" s="34"/>
      <c r="AO1021" s="34"/>
      <c r="AP1021" s="34"/>
      <c r="AQ1021" s="34"/>
      <c r="AR1021" s="34"/>
      <c r="AS1021" s="34"/>
      <c r="AT1021" s="34"/>
      <c r="AU1021" s="34"/>
      <c r="AV1021" s="34"/>
      <c r="AW1021" s="34"/>
      <c r="AX1021" s="34"/>
      <c r="AY1021" s="34"/>
      <c r="AZ1021" s="34"/>
      <c r="BA1021" s="34"/>
      <c r="BB1021" s="34"/>
      <c r="BC1021" s="34"/>
      <c r="BD1021" s="34"/>
      <c r="BE1021" s="34"/>
      <c r="BF1021" s="34"/>
      <c r="BG1021" s="34"/>
      <c r="BH1021" s="34"/>
      <c r="BI1021" s="34"/>
      <c r="BJ1021" s="34"/>
      <c r="BK1021" s="34"/>
      <c r="BL1021" s="34"/>
      <c r="BM1021" s="34"/>
      <c r="BN1021" s="34"/>
      <c r="BO1021" s="34"/>
      <c r="BP1021" s="34"/>
      <c r="BQ1021" s="34"/>
      <c r="BR1021" s="34"/>
      <c r="BS1021" s="34"/>
      <c r="BT1021" s="34"/>
      <c r="BU1021" s="34"/>
      <c r="BV1021" s="34"/>
      <c r="BW1021" s="34"/>
      <c r="BX1021" s="34"/>
      <c r="BY1021" s="34"/>
      <c r="BZ1021" s="34"/>
      <c r="CA1021" s="34"/>
      <c r="CB1021" s="34"/>
      <c r="CC1021" s="34"/>
      <c r="CD1021" s="34"/>
      <c r="CE1021" s="34"/>
      <c r="CF1021" s="34"/>
      <c r="CG1021" s="34"/>
      <c r="CH1021" s="34"/>
      <c r="CI1021" s="34"/>
      <c r="CJ1021" s="34"/>
      <c r="CK1021" s="34"/>
      <c r="CL1021" s="34"/>
      <c r="CM1021" s="34"/>
      <c r="CN1021" s="34"/>
      <c r="CO1021" s="34"/>
      <c r="CP1021" s="34"/>
      <c r="CQ1021" s="34"/>
      <c r="CR1021" s="34"/>
      <c r="CS1021" s="34"/>
      <c r="CT1021" s="34"/>
      <c r="CU1021" s="34"/>
      <c r="CV1021" s="34"/>
      <c r="CW1021" s="34"/>
      <c r="CX1021" s="34"/>
      <c r="CY1021" s="34"/>
      <c r="CZ1021" s="34"/>
      <c r="DA1021" s="34"/>
      <c r="DB1021" s="34"/>
      <c r="DC1021" s="34"/>
      <c r="DD1021" s="34"/>
      <c r="DE1021" s="34"/>
      <c r="DF1021" s="34"/>
      <c r="DG1021" s="34"/>
      <c r="DH1021" s="34"/>
      <c r="DI1021" s="34"/>
      <c r="DJ1021" s="34"/>
      <c r="DK1021" s="34"/>
      <c r="DL1021" s="34"/>
      <c r="DM1021" s="34"/>
      <c r="DN1021" s="34"/>
      <c r="DO1021" s="34"/>
      <c r="DP1021" s="34"/>
      <c r="DQ1021" s="34"/>
      <c r="DR1021" s="34"/>
      <c r="DS1021" s="34"/>
      <c r="DT1021" s="34"/>
      <c r="DU1021" s="34"/>
    </row>
    <row r="1022" spans="1:125" s="32" customFormat="1" x14ac:dyDescent="0.25">
      <c r="A1022" s="40"/>
      <c r="B1022" s="40"/>
      <c r="C1022" s="40"/>
      <c r="D1022" s="40"/>
      <c r="R1022" s="34"/>
      <c r="S1022" s="34"/>
      <c r="T1022" s="34"/>
      <c r="U1022" s="34"/>
      <c r="V1022" s="34"/>
      <c r="W1022" s="34"/>
      <c r="X1022" s="34"/>
      <c r="Y1022" s="34"/>
      <c r="Z1022" s="34"/>
      <c r="AA1022" s="34"/>
      <c r="AB1022" s="34"/>
      <c r="AC1022" s="34"/>
      <c r="AD1022" s="34"/>
      <c r="AE1022" s="34"/>
      <c r="AF1022" s="34"/>
      <c r="AG1022" s="34"/>
      <c r="AH1022" s="34"/>
      <c r="AI1022" s="34"/>
      <c r="AJ1022" s="34"/>
      <c r="AK1022" s="34"/>
      <c r="AL1022" s="34"/>
      <c r="AM1022" s="34"/>
      <c r="AN1022" s="34"/>
      <c r="AO1022" s="34"/>
      <c r="AP1022" s="34"/>
      <c r="AQ1022" s="34"/>
      <c r="AR1022" s="34"/>
      <c r="AS1022" s="34"/>
      <c r="AT1022" s="34"/>
      <c r="AU1022" s="34"/>
      <c r="AV1022" s="34"/>
      <c r="AW1022" s="34"/>
      <c r="AX1022" s="34"/>
      <c r="AY1022" s="34"/>
      <c r="AZ1022" s="34"/>
      <c r="BA1022" s="34"/>
      <c r="BB1022" s="34"/>
      <c r="BC1022" s="34"/>
      <c r="BD1022" s="34"/>
      <c r="BE1022" s="34"/>
      <c r="BF1022" s="34"/>
      <c r="BG1022" s="34"/>
      <c r="BH1022" s="34"/>
      <c r="BI1022" s="34"/>
      <c r="BJ1022" s="34"/>
      <c r="BK1022" s="34"/>
      <c r="BL1022" s="34"/>
      <c r="BM1022" s="34"/>
      <c r="BN1022" s="34"/>
      <c r="BO1022" s="34"/>
      <c r="BP1022" s="34"/>
      <c r="BQ1022" s="34"/>
      <c r="BR1022" s="34"/>
      <c r="BS1022" s="34"/>
      <c r="BT1022" s="34"/>
      <c r="BU1022" s="34"/>
      <c r="BV1022" s="34"/>
      <c r="BW1022" s="34"/>
      <c r="BX1022" s="34"/>
      <c r="BY1022" s="34"/>
      <c r="BZ1022" s="34"/>
      <c r="CA1022" s="34"/>
      <c r="CB1022" s="34"/>
      <c r="CC1022" s="34"/>
      <c r="CD1022" s="34"/>
      <c r="CE1022" s="34"/>
      <c r="CF1022" s="34"/>
      <c r="CG1022" s="34"/>
      <c r="CH1022" s="34"/>
      <c r="CI1022" s="34"/>
      <c r="CJ1022" s="34"/>
      <c r="CK1022" s="34"/>
      <c r="CL1022" s="34"/>
      <c r="CM1022" s="34"/>
      <c r="CN1022" s="34"/>
      <c r="CO1022" s="34"/>
      <c r="CP1022" s="34"/>
      <c r="CQ1022" s="34"/>
      <c r="CR1022" s="34"/>
      <c r="CS1022" s="34"/>
      <c r="CT1022" s="34"/>
      <c r="CU1022" s="34"/>
      <c r="CV1022" s="34"/>
      <c r="CW1022" s="34"/>
      <c r="CX1022" s="34"/>
      <c r="CY1022" s="34"/>
      <c r="CZ1022" s="34"/>
      <c r="DA1022" s="34"/>
      <c r="DB1022" s="34"/>
      <c r="DC1022" s="34"/>
      <c r="DD1022" s="34"/>
      <c r="DE1022" s="34"/>
      <c r="DF1022" s="34"/>
      <c r="DG1022" s="34"/>
      <c r="DH1022" s="34"/>
      <c r="DI1022" s="34"/>
      <c r="DJ1022" s="34"/>
      <c r="DK1022" s="34"/>
      <c r="DL1022" s="34"/>
      <c r="DM1022" s="34"/>
      <c r="DN1022" s="34"/>
      <c r="DO1022" s="34"/>
      <c r="DP1022" s="34"/>
      <c r="DQ1022" s="34"/>
      <c r="DR1022" s="34"/>
      <c r="DS1022" s="34"/>
      <c r="DT1022" s="34"/>
      <c r="DU1022" s="34"/>
    </row>
    <row r="1023" spans="1:125" s="32" customFormat="1" x14ac:dyDescent="0.25">
      <c r="A1023" s="40"/>
      <c r="B1023" s="40"/>
      <c r="C1023" s="40"/>
      <c r="D1023" s="40"/>
      <c r="R1023" s="34"/>
      <c r="S1023" s="34"/>
      <c r="T1023" s="34"/>
      <c r="U1023" s="34"/>
      <c r="V1023" s="34"/>
      <c r="W1023" s="34"/>
      <c r="X1023" s="34"/>
      <c r="Y1023" s="34"/>
      <c r="Z1023" s="34"/>
      <c r="AA1023" s="34"/>
      <c r="AB1023" s="34"/>
      <c r="AC1023" s="34"/>
      <c r="AD1023" s="34"/>
      <c r="AE1023" s="34"/>
      <c r="AF1023" s="34"/>
      <c r="AG1023" s="34"/>
      <c r="AH1023" s="34"/>
      <c r="AI1023" s="34"/>
      <c r="AJ1023" s="34"/>
      <c r="AK1023" s="34"/>
      <c r="AL1023" s="34"/>
      <c r="AM1023" s="34"/>
      <c r="AN1023" s="34"/>
      <c r="AO1023" s="34"/>
      <c r="AP1023" s="34"/>
      <c r="AQ1023" s="34"/>
      <c r="AR1023" s="34"/>
      <c r="AS1023" s="34"/>
      <c r="AT1023" s="34"/>
      <c r="AU1023" s="34"/>
      <c r="AV1023" s="34"/>
      <c r="AW1023" s="34"/>
      <c r="AX1023" s="34"/>
      <c r="AY1023" s="34"/>
      <c r="AZ1023" s="34"/>
      <c r="BA1023" s="34"/>
      <c r="BB1023" s="34"/>
      <c r="BC1023" s="34"/>
      <c r="BD1023" s="34"/>
      <c r="BE1023" s="34"/>
      <c r="BF1023" s="34"/>
      <c r="BG1023" s="34"/>
      <c r="BH1023" s="34"/>
      <c r="BI1023" s="34"/>
      <c r="BJ1023" s="34"/>
      <c r="BK1023" s="34"/>
      <c r="BL1023" s="34"/>
      <c r="BM1023" s="34"/>
      <c r="BN1023" s="34"/>
      <c r="BO1023" s="34"/>
      <c r="BP1023" s="34"/>
      <c r="BQ1023" s="34"/>
      <c r="BR1023" s="34"/>
      <c r="BS1023" s="34"/>
      <c r="BT1023" s="34"/>
      <c r="BU1023" s="34"/>
      <c r="BV1023" s="34"/>
      <c r="BW1023" s="34"/>
      <c r="BX1023" s="34"/>
      <c r="BY1023" s="34"/>
      <c r="BZ1023" s="34"/>
      <c r="CA1023" s="34"/>
      <c r="CB1023" s="34"/>
      <c r="CC1023" s="34"/>
      <c r="CD1023" s="34"/>
      <c r="CE1023" s="34"/>
      <c r="CF1023" s="34"/>
      <c r="CG1023" s="34"/>
      <c r="CH1023" s="34"/>
      <c r="CI1023" s="34"/>
      <c r="CJ1023" s="34"/>
      <c r="CK1023" s="34"/>
      <c r="CL1023" s="34"/>
      <c r="CM1023" s="34"/>
      <c r="CN1023" s="34"/>
      <c r="CO1023" s="34"/>
      <c r="CP1023" s="34"/>
      <c r="CQ1023" s="34"/>
      <c r="CR1023" s="34"/>
      <c r="CS1023" s="34"/>
      <c r="CT1023" s="34"/>
      <c r="CU1023" s="34"/>
      <c r="CV1023" s="34"/>
      <c r="CW1023" s="34"/>
      <c r="CX1023" s="34"/>
      <c r="CY1023" s="34"/>
      <c r="CZ1023" s="34"/>
      <c r="DA1023" s="34"/>
      <c r="DB1023" s="34"/>
      <c r="DC1023" s="34"/>
      <c r="DD1023" s="34"/>
      <c r="DE1023" s="34"/>
      <c r="DF1023" s="34"/>
      <c r="DG1023" s="34"/>
      <c r="DH1023" s="34"/>
      <c r="DI1023" s="34"/>
      <c r="DJ1023" s="34"/>
      <c r="DK1023" s="34"/>
      <c r="DL1023" s="34"/>
      <c r="DM1023" s="34"/>
      <c r="DN1023" s="34"/>
      <c r="DO1023" s="34"/>
      <c r="DP1023" s="34"/>
      <c r="DQ1023" s="34"/>
      <c r="DR1023" s="34"/>
      <c r="DS1023" s="34"/>
      <c r="DT1023" s="34"/>
      <c r="DU1023" s="34"/>
    </row>
    <row r="1024" spans="1:125" s="32" customFormat="1" x14ac:dyDescent="0.25">
      <c r="A1024" s="40"/>
      <c r="B1024" s="40"/>
      <c r="C1024" s="40"/>
      <c r="D1024" s="40"/>
      <c r="R1024" s="34"/>
      <c r="S1024" s="34"/>
      <c r="T1024" s="34"/>
      <c r="U1024" s="34"/>
      <c r="V1024" s="34"/>
      <c r="W1024" s="34"/>
      <c r="X1024" s="34"/>
      <c r="Y1024" s="34"/>
      <c r="Z1024" s="34"/>
      <c r="AA1024" s="34"/>
      <c r="AB1024" s="34"/>
      <c r="AC1024" s="34"/>
      <c r="AD1024" s="34"/>
      <c r="AE1024" s="34"/>
      <c r="AF1024" s="34"/>
      <c r="AG1024" s="34"/>
      <c r="AH1024" s="34"/>
      <c r="AI1024" s="34"/>
      <c r="AJ1024" s="34"/>
      <c r="AK1024" s="34"/>
      <c r="AL1024" s="34"/>
      <c r="AM1024" s="34"/>
      <c r="AN1024" s="34"/>
      <c r="AO1024" s="34"/>
      <c r="AP1024" s="34"/>
      <c r="AQ1024" s="34"/>
      <c r="AR1024" s="34"/>
      <c r="AS1024" s="34"/>
      <c r="AT1024" s="34"/>
      <c r="AU1024" s="34"/>
      <c r="AV1024" s="34"/>
      <c r="AW1024" s="34"/>
      <c r="AX1024" s="34"/>
      <c r="AY1024" s="34"/>
      <c r="AZ1024" s="34"/>
      <c r="BA1024" s="34"/>
      <c r="BB1024" s="34"/>
      <c r="BC1024" s="34"/>
      <c r="BD1024" s="34"/>
      <c r="BE1024" s="34"/>
      <c r="BF1024" s="34"/>
      <c r="BG1024" s="34"/>
      <c r="BH1024" s="34"/>
      <c r="BI1024" s="34"/>
      <c r="BJ1024" s="34"/>
      <c r="BK1024" s="34"/>
      <c r="BL1024" s="34"/>
      <c r="BM1024" s="34"/>
      <c r="BN1024" s="34"/>
      <c r="BO1024" s="34"/>
      <c r="BP1024" s="34"/>
      <c r="BQ1024" s="34"/>
      <c r="BR1024" s="34"/>
      <c r="BS1024" s="34"/>
      <c r="BT1024" s="34"/>
      <c r="BU1024" s="34"/>
      <c r="BV1024" s="34"/>
      <c r="BW1024" s="34"/>
      <c r="BX1024" s="34"/>
      <c r="BY1024" s="34"/>
      <c r="BZ1024" s="34"/>
      <c r="CA1024" s="34"/>
      <c r="CB1024" s="34"/>
      <c r="CC1024" s="34"/>
      <c r="CD1024" s="34"/>
      <c r="CE1024" s="34"/>
      <c r="CF1024" s="34"/>
      <c r="CG1024" s="34"/>
      <c r="CH1024" s="34"/>
      <c r="CI1024" s="34"/>
      <c r="CJ1024" s="34"/>
      <c r="CK1024" s="34"/>
      <c r="CL1024" s="34"/>
      <c r="CM1024" s="34"/>
      <c r="CN1024" s="34"/>
      <c r="CO1024" s="34"/>
      <c r="CP1024" s="34"/>
      <c r="CQ1024" s="34"/>
      <c r="CR1024" s="34"/>
      <c r="CS1024" s="34"/>
      <c r="CT1024" s="34"/>
      <c r="CU1024" s="34"/>
      <c r="CV1024" s="34"/>
      <c r="CW1024" s="34"/>
      <c r="CX1024" s="34"/>
      <c r="CY1024" s="34"/>
      <c r="CZ1024" s="34"/>
      <c r="DA1024" s="34"/>
      <c r="DB1024" s="34"/>
      <c r="DC1024" s="34"/>
      <c r="DD1024" s="34"/>
      <c r="DE1024" s="34"/>
      <c r="DF1024" s="34"/>
      <c r="DG1024" s="34"/>
      <c r="DH1024" s="34"/>
      <c r="DI1024" s="34"/>
      <c r="DJ1024" s="34"/>
      <c r="DK1024" s="34"/>
      <c r="DL1024" s="34"/>
      <c r="DM1024" s="34"/>
      <c r="DN1024" s="34"/>
      <c r="DO1024" s="34"/>
      <c r="DP1024" s="34"/>
      <c r="DQ1024" s="34"/>
      <c r="DR1024" s="34"/>
      <c r="DS1024" s="34"/>
      <c r="DT1024" s="34"/>
      <c r="DU1024" s="34"/>
    </row>
    <row r="1025" spans="1:125" s="32" customFormat="1" x14ac:dyDescent="0.25">
      <c r="A1025" s="40"/>
      <c r="B1025" s="40"/>
      <c r="C1025" s="40"/>
      <c r="D1025" s="40"/>
      <c r="R1025" s="34"/>
      <c r="S1025" s="34"/>
      <c r="T1025" s="34"/>
      <c r="U1025" s="34"/>
      <c r="V1025" s="34"/>
      <c r="W1025" s="34"/>
      <c r="X1025" s="34"/>
      <c r="Y1025" s="34"/>
      <c r="Z1025" s="34"/>
      <c r="AA1025" s="34"/>
      <c r="AB1025" s="34"/>
      <c r="AC1025" s="34"/>
      <c r="AD1025" s="34"/>
      <c r="AE1025" s="34"/>
      <c r="AF1025" s="34"/>
      <c r="AG1025" s="34"/>
      <c r="AH1025" s="34"/>
      <c r="AI1025" s="34"/>
      <c r="AJ1025" s="34"/>
      <c r="AK1025" s="34"/>
      <c r="AL1025" s="34"/>
      <c r="AM1025" s="34"/>
      <c r="AN1025" s="34"/>
      <c r="AO1025" s="34"/>
      <c r="AP1025" s="34"/>
      <c r="AQ1025" s="34"/>
      <c r="AR1025" s="34"/>
      <c r="AS1025" s="34"/>
      <c r="AT1025" s="34"/>
      <c r="AU1025" s="34"/>
      <c r="AV1025" s="34"/>
      <c r="AW1025" s="34"/>
      <c r="AX1025" s="34"/>
      <c r="AY1025" s="34"/>
      <c r="AZ1025" s="34"/>
      <c r="BA1025" s="34"/>
      <c r="BB1025" s="34"/>
      <c r="BC1025" s="34"/>
      <c r="BD1025" s="34"/>
      <c r="BE1025" s="34"/>
      <c r="BF1025" s="34"/>
      <c r="BG1025" s="34"/>
      <c r="BH1025" s="34"/>
      <c r="BI1025" s="34"/>
      <c r="BJ1025" s="34"/>
      <c r="BK1025" s="34"/>
      <c r="BL1025" s="34"/>
      <c r="BM1025" s="34"/>
      <c r="BN1025" s="34"/>
      <c r="BO1025" s="34"/>
      <c r="BP1025" s="34"/>
      <c r="BQ1025" s="34"/>
      <c r="BR1025" s="34"/>
      <c r="BS1025" s="34"/>
      <c r="BT1025" s="34"/>
      <c r="BU1025" s="34"/>
      <c r="BV1025" s="34"/>
      <c r="BW1025" s="34"/>
      <c r="BX1025" s="34"/>
      <c r="BY1025" s="34"/>
      <c r="BZ1025" s="34"/>
      <c r="CA1025" s="34"/>
      <c r="CB1025" s="34"/>
      <c r="CC1025" s="34"/>
      <c r="CD1025" s="34"/>
      <c r="CE1025" s="34"/>
      <c r="CF1025" s="34"/>
      <c r="CG1025" s="34"/>
      <c r="CH1025" s="34"/>
      <c r="CI1025" s="34"/>
      <c r="CJ1025" s="34"/>
      <c r="CK1025" s="34"/>
      <c r="CL1025" s="34"/>
      <c r="CM1025" s="34"/>
      <c r="CN1025" s="34"/>
      <c r="CO1025" s="34"/>
      <c r="CP1025" s="34"/>
      <c r="CQ1025" s="34"/>
      <c r="CR1025" s="34"/>
      <c r="CS1025" s="34"/>
      <c r="CT1025" s="34"/>
      <c r="CU1025" s="34"/>
      <c r="CV1025" s="34"/>
      <c r="CW1025" s="34"/>
      <c r="CX1025" s="34"/>
      <c r="CY1025" s="34"/>
      <c r="CZ1025" s="34"/>
      <c r="DA1025" s="34"/>
      <c r="DB1025" s="34"/>
      <c r="DC1025" s="34"/>
      <c r="DD1025" s="34"/>
      <c r="DE1025" s="34"/>
      <c r="DF1025" s="34"/>
      <c r="DG1025" s="34"/>
      <c r="DH1025" s="34"/>
      <c r="DI1025" s="34"/>
      <c r="DJ1025" s="34"/>
      <c r="DK1025" s="34"/>
      <c r="DL1025" s="34"/>
      <c r="DM1025" s="34"/>
      <c r="DN1025" s="34"/>
      <c r="DO1025" s="34"/>
      <c r="DP1025" s="34"/>
      <c r="DQ1025" s="34"/>
      <c r="DR1025" s="34"/>
      <c r="DS1025" s="34"/>
      <c r="DT1025" s="34"/>
      <c r="DU1025" s="34"/>
    </row>
    <row r="1026" spans="1:125" s="32" customFormat="1" x14ac:dyDescent="0.25">
      <c r="A1026" s="40"/>
      <c r="B1026" s="40"/>
      <c r="C1026" s="40"/>
      <c r="D1026" s="40"/>
      <c r="R1026" s="34"/>
      <c r="S1026" s="34"/>
      <c r="T1026" s="34"/>
      <c r="U1026" s="34"/>
      <c r="V1026" s="34"/>
      <c r="W1026" s="34"/>
      <c r="X1026" s="34"/>
      <c r="Y1026" s="34"/>
      <c r="Z1026" s="34"/>
      <c r="AA1026" s="34"/>
      <c r="AB1026" s="34"/>
      <c r="AC1026" s="34"/>
      <c r="AD1026" s="34"/>
      <c r="AE1026" s="34"/>
      <c r="AF1026" s="34"/>
      <c r="AG1026" s="34"/>
      <c r="AH1026" s="34"/>
      <c r="AI1026" s="34"/>
      <c r="AJ1026" s="34"/>
      <c r="AK1026" s="34"/>
      <c r="AL1026" s="34"/>
      <c r="AM1026" s="34"/>
      <c r="AN1026" s="34"/>
      <c r="AO1026" s="34"/>
      <c r="AP1026" s="34"/>
      <c r="AQ1026" s="34"/>
      <c r="AR1026" s="34"/>
      <c r="AS1026" s="34"/>
      <c r="AT1026" s="34"/>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row>
    <row r="1027" spans="1:125" s="32" customFormat="1" x14ac:dyDescent="0.25">
      <c r="A1027" s="40"/>
      <c r="B1027" s="40"/>
      <c r="C1027" s="40"/>
      <c r="D1027" s="40"/>
      <c r="R1027" s="34"/>
      <c r="S1027" s="34"/>
      <c r="T1027" s="34"/>
      <c r="U1027" s="34"/>
      <c r="V1027" s="34"/>
      <c r="W1027" s="34"/>
      <c r="X1027" s="34"/>
      <c r="Y1027" s="34"/>
      <c r="Z1027" s="34"/>
      <c r="AA1027" s="34"/>
      <c r="AB1027" s="34"/>
      <c r="AC1027" s="34"/>
      <c r="AD1027" s="34"/>
      <c r="AE1027" s="34"/>
      <c r="AF1027" s="34"/>
      <c r="AG1027" s="34"/>
      <c r="AH1027" s="34"/>
      <c r="AI1027" s="34"/>
      <c r="AJ1027" s="34"/>
      <c r="AK1027" s="34"/>
      <c r="AL1027" s="34"/>
      <c r="AM1027" s="34"/>
      <c r="AN1027" s="34"/>
      <c r="AO1027" s="34"/>
      <c r="AP1027" s="34"/>
      <c r="AQ1027" s="34"/>
      <c r="AR1027" s="34"/>
      <c r="AS1027" s="34"/>
      <c r="AT1027" s="34"/>
      <c r="AU1027" s="34"/>
      <c r="AV1027" s="34"/>
      <c r="AW1027" s="34"/>
      <c r="AX1027" s="34"/>
      <c r="AY1027" s="34"/>
      <c r="AZ1027" s="34"/>
      <c r="BA1027" s="34"/>
      <c r="BB1027" s="34"/>
      <c r="BC1027" s="34"/>
      <c r="BD1027" s="34"/>
      <c r="BE1027" s="34"/>
      <c r="BF1027" s="34"/>
      <c r="BG1027" s="34"/>
      <c r="BH1027" s="34"/>
      <c r="BI1027" s="34"/>
      <c r="BJ1027" s="34"/>
      <c r="BK1027" s="34"/>
      <c r="BL1027" s="34"/>
      <c r="BM1027" s="34"/>
      <c r="BN1027" s="34"/>
      <c r="BO1027" s="34"/>
      <c r="BP1027" s="34"/>
      <c r="BQ1027" s="34"/>
      <c r="BR1027" s="34"/>
      <c r="BS1027" s="34"/>
      <c r="BT1027" s="34"/>
      <c r="BU1027" s="34"/>
      <c r="BV1027" s="34"/>
      <c r="BW1027" s="34"/>
      <c r="BX1027" s="34"/>
      <c r="BY1027" s="34"/>
      <c r="BZ1027" s="34"/>
      <c r="CA1027" s="34"/>
      <c r="CB1027" s="34"/>
      <c r="CC1027" s="34"/>
      <c r="CD1027" s="34"/>
      <c r="CE1027" s="34"/>
      <c r="CF1027" s="34"/>
      <c r="CG1027" s="34"/>
      <c r="CH1027" s="34"/>
      <c r="CI1027" s="34"/>
      <c r="CJ1027" s="34"/>
      <c r="CK1027" s="34"/>
      <c r="CL1027" s="34"/>
      <c r="CM1027" s="34"/>
      <c r="CN1027" s="34"/>
      <c r="CO1027" s="34"/>
      <c r="CP1027" s="34"/>
      <c r="CQ1027" s="34"/>
      <c r="CR1027" s="34"/>
      <c r="CS1027" s="34"/>
      <c r="CT1027" s="34"/>
      <c r="CU1027" s="34"/>
      <c r="CV1027" s="34"/>
      <c r="CW1027" s="34"/>
      <c r="CX1027" s="34"/>
      <c r="CY1027" s="34"/>
      <c r="CZ1027" s="34"/>
      <c r="DA1027" s="34"/>
      <c r="DB1027" s="34"/>
      <c r="DC1027" s="34"/>
      <c r="DD1027" s="34"/>
      <c r="DE1027" s="34"/>
      <c r="DF1027" s="34"/>
      <c r="DG1027" s="34"/>
      <c r="DH1027" s="34"/>
      <c r="DI1027" s="34"/>
      <c r="DJ1027" s="34"/>
      <c r="DK1027" s="34"/>
      <c r="DL1027" s="34"/>
      <c r="DM1027" s="34"/>
      <c r="DN1027" s="34"/>
      <c r="DO1027" s="34"/>
      <c r="DP1027" s="34"/>
      <c r="DQ1027" s="34"/>
      <c r="DR1027" s="34"/>
      <c r="DS1027" s="34"/>
      <c r="DT1027" s="34"/>
      <c r="DU1027" s="34"/>
    </row>
    <row r="1028" spans="1:125" s="32" customFormat="1" x14ac:dyDescent="0.25">
      <c r="A1028" s="40"/>
      <c r="B1028" s="40"/>
      <c r="C1028" s="40"/>
      <c r="D1028" s="40"/>
      <c r="R1028" s="34"/>
      <c r="S1028" s="34"/>
      <c r="T1028" s="34"/>
      <c r="U1028" s="34"/>
      <c r="V1028" s="34"/>
      <c r="W1028" s="34"/>
      <c r="X1028" s="34"/>
      <c r="Y1028" s="34"/>
      <c r="Z1028" s="34"/>
      <c r="AA1028" s="34"/>
      <c r="AB1028" s="34"/>
      <c r="AC1028" s="34"/>
      <c r="AD1028" s="34"/>
      <c r="AE1028" s="34"/>
      <c r="AF1028" s="34"/>
      <c r="AG1028" s="34"/>
      <c r="AH1028" s="34"/>
      <c r="AI1028" s="34"/>
      <c r="AJ1028" s="34"/>
      <c r="AK1028" s="34"/>
      <c r="AL1028" s="34"/>
      <c r="AM1028" s="34"/>
      <c r="AN1028" s="34"/>
      <c r="AO1028" s="34"/>
      <c r="AP1028" s="34"/>
      <c r="AQ1028" s="34"/>
      <c r="AR1028" s="34"/>
      <c r="AS1028" s="34"/>
      <c r="AT1028" s="34"/>
      <c r="AU1028" s="34"/>
      <c r="AV1028" s="34"/>
      <c r="AW1028" s="34"/>
      <c r="AX1028" s="34"/>
      <c r="AY1028" s="34"/>
      <c r="AZ1028" s="34"/>
      <c r="BA1028" s="34"/>
      <c r="BB1028" s="34"/>
      <c r="BC1028" s="34"/>
      <c r="BD1028" s="34"/>
      <c r="BE1028" s="34"/>
      <c r="BF1028" s="34"/>
      <c r="BG1028" s="34"/>
      <c r="BH1028" s="34"/>
      <c r="BI1028" s="34"/>
      <c r="BJ1028" s="34"/>
      <c r="BK1028" s="34"/>
      <c r="BL1028" s="34"/>
      <c r="BM1028" s="34"/>
      <c r="BN1028" s="34"/>
      <c r="BO1028" s="34"/>
      <c r="BP1028" s="34"/>
      <c r="BQ1028" s="34"/>
      <c r="BR1028" s="34"/>
      <c r="BS1028" s="34"/>
      <c r="BT1028" s="34"/>
      <c r="BU1028" s="34"/>
      <c r="BV1028" s="34"/>
      <c r="BW1028" s="34"/>
      <c r="BX1028" s="34"/>
      <c r="BY1028" s="34"/>
      <c r="BZ1028" s="34"/>
      <c r="CA1028" s="34"/>
      <c r="CB1028" s="34"/>
      <c r="CC1028" s="34"/>
      <c r="CD1028" s="34"/>
      <c r="CE1028" s="34"/>
      <c r="CF1028" s="34"/>
      <c r="CG1028" s="34"/>
      <c r="CH1028" s="34"/>
      <c r="CI1028" s="34"/>
      <c r="CJ1028" s="34"/>
      <c r="CK1028" s="34"/>
      <c r="CL1028" s="34"/>
      <c r="CM1028" s="34"/>
      <c r="CN1028" s="34"/>
      <c r="CO1028" s="34"/>
      <c r="CP1028" s="34"/>
      <c r="CQ1028" s="34"/>
      <c r="CR1028" s="34"/>
      <c r="CS1028" s="34"/>
      <c r="CT1028" s="34"/>
      <c r="CU1028" s="34"/>
      <c r="CV1028" s="34"/>
      <c r="CW1028" s="34"/>
      <c r="CX1028" s="34"/>
      <c r="CY1028" s="34"/>
      <c r="CZ1028" s="34"/>
      <c r="DA1028" s="34"/>
      <c r="DB1028" s="34"/>
      <c r="DC1028" s="34"/>
      <c r="DD1028" s="34"/>
      <c r="DE1028" s="34"/>
      <c r="DF1028" s="34"/>
      <c r="DG1028" s="34"/>
      <c r="DH1028" s="34"/>
      <c r="DI1028" s="34"/>
      <c r="DJ1028" s="34"/>
      <c r="DK1028" s="34"/>
      <c r="DL1028" s="34"/>
      <c r="DM1028" s="34"/>
      <c r="DN1028" s="34"/>
      <c r="DO1028" s="34"/>
      <c r="DP1028" s="34"/>
      <c r="DQ1028" s="34"/>
      <c r="DR1028" s="34"/>
      <c r="DS1028" s="34"/>
      <c r="DT1028" s="34"/>
      <c r="DU1028" s="34"/>
    </row>
    <row r="1029" spans="1:125" s="32" customFormat="1" x14ac:dyDescent="0.25">
      <c r="A1029" s="40"/>
      <c r="B1029" s="40"/>
      <c r="C1029" s="40"/>
      <c r="D1029" s="40"/>
      <c r="R1029" s="34"/>
      <c r="S1029" s="34"/>
      <c r="T1029" s="34"/>
      <c r="U1029" s="34"/>
      <c r="V1029" s="34"/>
      <c r="W1029" s="34"/>
      <c r="X1029" s="34"/>
      <c r="Y1029" s="34"/>
      <c r="Z1029" s="34"/>
      <c r="AA1029" s="34"/>
      <c r="AB1029" s="34"/>
      <c r="AC1029" s="34"/>
      <c r="AD1029" s="34"/>
      <c r="AE1029" s="34"/>
      <c r="AF1029" s="34"/>
      <c r="AG1029" s="34"/>
      <c r="AH1029" s="34"/>
      <c r="AI1029" s="34"/>
      <c r="AJ1029" s="34"/>
      <c r="AK1029" s="34"/>
      <c r="AL1029" s="34"/>
      <c r="AM1029" s="34"/>
      <c r="AN1029" s="34"/>
      <c r="AO1029" s="34"/>
      <c r="AP1029" s="34"/>
      <c r="AQ1029" s="34"/>
      <c r="AR1029" s="34"/>
      <c r="AS1029" s="34"/>
      <c r="AT1029" s="34"/>
      <c r="AU1029" s="34"/>
      <c r="AV1029" s="34"/>
      <c r="AW1029" s="34"/>
      <c r="AX1029" s="34"/>
      <c r="AY1029" s="34"/>
      <c r="AZ1029" s="34"/>
      <c r="BA1029" s="34"/>
      <c r="BB1029" s="34"/>
      <c r="BC1029" s="34"/>
      <c r="BD1029" s="34"/>
      <c r="BE1029" s="34"/>
      <c r="BF1029" s="34"/>
      <c r="BG1029" s="34"/>
      <c r="BH1029" s="34"/>
      <c r="BI1029" s="34"/>
      <c r="BJ1029" s="34"/>
      <c r="BK1029" s="34"/>
      <c r="BL1029" s="34"/>
      <c r="BM1029" s="34"/>
      <c r="BN1029" s="34"/>
      <c r="BO1029" s="34"/>
      <c r="BP1029" s="34"/>
      <c r="BQ1029" s="34"/>
      <c r="BR1029" s="34"/>
      <c r="BS1029" s="34"/>
      <c r="BT1029" s="34"/>
      <c r="BU1029" s="34"/>
      <c r="BV1029" s="34"/>
      <c r="BW1029" s="34"/>
      <c r="BX1029" s="34"/>
      <c r="BY1029" s="34"/>
      <c r="BZ1029" s="34"/>
      <c r="CA1029" s="34"/>
      <c r="CB1029" s="34"/>
      <c r="CC1029" s="34"/>
      <c r="CD1029" s="34"/>
      <c r="CE1029" s="34"/>
      <c r="CF1029" s="34"/>
      <c r="CG1029" s="34"/>
      <c r="CH1029" s="34"/>
      <c r="CI1029" s="34"/>
      <c r="CJ1029" s="34"/>
      <c r="CK1029" s="34"/>
      <c r="CL1029" s="34"/>
      <c r="CM1029" s="34"/>
      <c r="CN1029" s="34"/>
      <c r="CO1029" s="34"/>
      <c r="CP1029" s="34"/>
      <c r="CQ1029" s="34"/>
      <c r="CR1029" s="34"/>
      <c r="CS1029" s="34"/>
      <c r="CT1029" s="34"/>
      <c r="CU1029" s="34"/>
      <c r="CV1029" s="34"/>
      <c r="CW1029" s="34"/>
      <c r="CX1029" s="34"/>
      <c r="CY1029" s="34"/>
      <c r="CZ1029" s="34"/>
      <c r="DA1029" s="34"/>
      <c r="DB1029" s="34"/>
      <c r="DC1029" s="34"/>
      <c r="DD1029" s="34"/>
      <c r="DE1029" s="34"/>
      <c r="DF1029" s="34"/>
      <c r="DG1029" s="34"/>
      <c r="DH1029" s="34"/>
      <c r="DI1029" s="34"/>
      <c r="DJ1029" s="34"/>
      <c r="DK1029" s="34"/>
      <c r="DL1029" s="34"/>
      <c r="DM1029" s="34"/>
      <c r="DN1029" s="34"/>
      <c r="DO1029" s="34"/>
      <c r="DP1029" s="34"/>
      <c r="DQ1029" s="34"/>
      <c r="DR1029" s="34"/>
      <c r="DS1029" s="34"/>
      <c r="DT1029" s="34"/>
      <c r="DU1029" s="34"/>
    </row>
    <row r="1030" spans="1:125" s="32" customFormat="1" x14ac:dyDescent="0.25">
      <c r="A1030" s="40"/>
      <c r="B1030" s="40"/>
      <c r="C1030" s="40"/>
      <c r="D1030" s="40"/>
      <c r="R1030" s="34"/>
      <c r="S1030" s="34"/>
      <c r="T1030" s="34"/>
      <c r="U1030" s="34"/>
      <c r="V1030" s="34"/>
      <c r="W1030" s="34"/>
      <c r="X1030" s="34"/>
      <c r="Y1030" s="34"/>
      <c r="Z1030" s="34"/>
      <c r="AA1030" s="34"/>
      <c r="AB1030" s="34"/>
      <c r="AC1030" s="34"/>
      <c r="AD1030" s="34"/>
      <c r="AE1030" s="34"/>
      <c r="AF1030" s="34"/>
      <c r="AG1030" s="34"/>
      <c r="AH1030" s="34"/>
      <c r="AI1030" s="34"/>
      <c r="AJ1030" s="34"/>
      <c r="AK1030" s="34"/>
      <c r="AL1030" s="34"/>
      <c r="AM1030" s="34"/>
      <c r="AN1030" s="34"/>
      <c r="AO1030" s="34"/>
      <c r="AP1030" s="34"/>
      <c r="AQ1030" s="34"/>
      <c r="AR1030" s="34"/>
      <c r="AS1030" s="34"/>
      <c r="AT1030" s="34"/>
      <c r="AU1030" s="34"/>
      <c r="AV1030" s="34"/>
      <c r="AW1030" s="34"/>
      <c r="AX1030" s="34"/>
      <c r="AY1030" s="34"/>
      <c r="AZ1030" s="34"/>
      <c r="BA1030" s="34"/>
      <c r="BB1030" s="34"/>
      <c r="BC1030" s="34"/>
      <c r="BD1030" s="34"/>
      <c r="BE1030" s="34"/>
      <c r="BF1030" s="34"/>
      <c r="BG1030" s="34"/>
      <c r="BH1030" s="34"/>
      <c r="BI1030" s="34"/>
      <c r="BJ1030" s="34"/>
      <c r="BK1030" s="34"/>
      <c r="BL1030" s="34"/>
      <c r="BM1030" s="34"/>
      <c r="BN1030" s="34"/>
      <c r="BO1030" s="34"/>
      <c r="BP1030" s="34"/>
      <c r="BQ1030" s="34"/>
      <c r="BR1030" s="34"/>
      <c r="BS1030" s="34"/>
      <c r="BT1030" s="34"/>
      <c r="BU1030" s="34"/>
      <c r="BV1030" s="34"/>
      <c r="BW1030" s="34"/>
      <c r="BX1030" s="34"/>
      <c r="BY1030" s="34"/>
      <c r="BZ1030" s="34"/>
      <c r="CA1030" s="34"/>
      <c r="CB1030" s="34"/>
      <c r="CC1030" s="34"/>
      <c r="CD1030" s="34"/>
      <c r="CE1030" s="34"/>
      <c r="CF1030" s="34"/>
      <c r="CG1030" s="34"/>
      <c r="CH1030" s="34"/>
      <c r="CI1030" s="34"/>
      <c r="CJ1030" s="34"/>
      <c r="CK1030" s="34"/>
      <c r="CL1030" s="34"/>
      <c r="CM1030" s="34"/>
      <c r="CN1030" s="34"/>
      <c r="CO1030" s="34"/>
      <c r="CP1030" s="34"/>
      <c r="CQ1030" s="34"/>
      <c r="CR1030" s="34"/>
      <c r="CS1030" s="34"/>
      <c r="CT1030" s="34"/>
      <c r="CU1030" s="34"/>
      <c r="CV1030" s="34"/>
      <c r="CW1030" s="34"/>
      <c r="CX1030" s="34"/>
      <c r="CY1030" s="34"/>
      <c r="CZ1030" s="34"/>
      <c r="DA1030" s="34"/>
      <c r="DB1030" s="34"/>
      <c r="DC1030" s="34"/>
      <c r="DD1030" s="34"/>
      <c r="DE1030" s="34"/>
      <c r="DF1030" s="34"/>
      <c r="DG1030" s="34"/>
      <c r="DH1030" s="34"/>
      <c r="DI1030" s="34"/>
      <c r="DJ1030" s="34"/>
      <c r="DK1030" s="34"/>
      <c r="DL1030" s="34"/>
      <c r="DM1030" s="34"/>
      <c r="DN1030" s="34"/>
      <c r="DO1030" s="34"/>
      <c r="DP1030" s="34"/>
      <c r="DQ1030" s="34"/>
      <c r="DR1030" s="34"/>
      <c r="DS1030" s="34"/>
      <c r="DT1030" s="34"/>
      <c r="DU1030" s="34"/>
    </row>
    <row r="1031" spans="1:125" s="32" customFormat="1" x14ac:dyDescent="0.25">
      <c r="A1031" s="40"/>
      <c r="B1031" s="40"/>
      <c r="C1031" s="40"/>
      <c r="D1031" s="40"/>
      <c r="R1031" s="34"/>
      <c r="S1031" s="34"/>
      <c r="T1031" s="34"/>
      <c r="U1031" s="34"/>
      <c r="V1031" s="34"/>
      <c r="W1031" s="34"/>
      <c r="X1031" s="34"/>
      <c r="Y1031" s="34"/>
      <c r="Z1031" s="34"/>
      <c r="AA1031" s="34"/>
      <c r="AB1031" s="34"/>
      <c r="AC1031" s="34"/>
      <c r="AD1031" s="34"/>
      <c r="AE1031" s="34"/>
      <c r="AF1031" s="34"/>
      <c r="AG1031" s="34"/>
      <c r="AH1031" s="34"/>
      <c r="AI1031" s="34"/>
      <c r="AJ1031" s="34"/>
      <c r="AK1031" s="34"/>
      <c r="AL1031" s="34"/>
      <c r="AM1031" s="34"/>
      <c r="AN1031" s="34"/>
      <c r="AO1031" s="34"/>
      <c r="AP1031" s="34"/>
      <c r="AQ1031" s="34"/>
      <c r="AR1031" s="34"/>
      <c r="AS1031" s="34"/>
      <c r="AT1031" s="34"/>
      <c r="AU1031" s="34"/>
      <c r="AV1031" s="34"/>
      <c r="AW1031" s="34"/>
      <c r="AX1031" s="34"/>
      <c r="AY1031" s="34"/>
      <c r="AZ1031" s="34"/>
      <c r="BA1031" s="34"/>
      <c r="BB1031" s="34"/>
      <c r="BC1031" s="34"/>
      <c r="BD1031" s="34"/>
      <c r="BE1031" s="34"/>
      <c r="BF1031" s="34"/>
      <c r="BG1031" s="34"/>
      <c r="BH1031" s="34"/>
      <c r="BI1031" s="34"/>
      <c r="BJ1031" s="34"/>
      <c r="BK1031" s="34"/>
      <c r="BL1031" s="34"/>
      <c r="BM1031" s="34"/>
      <c r="BN1031" s="34"/>
      <c r="BO1031" s="34"/>
      <c r="BP1031" s="34"/>
      <c r="BQ1031" s="34"/>
      <c r="BR1031" s="34"/>
      <c r="BS1031" s="34"/>
      <c r="BT1031" s="34"/>
      <c r="BU1031" s="34"/>
      <c r="BV1031" s="34"/>
      <c r="BW1031" s="34"/>
      <c r="BX1031" s="34"/>
      <c r="BY1031" s="34"/>
      <c r="BZ1031" s="34"/>
      <c r="CA1031" s="34"/>
      <c r="CB1031" s="34"/>
      <c r="CC1031" s="34"/>
      <c r="CD1031" s="34"/>
      <c r="CE1031" s="34"/>
      <c r="CF1031" s="34"/>
      <c r="CG1031" s="34"/>
      <c r="CH1031" s="34"/>
      <c r="CI1031" s="34"/>
      <c r="CJ1031" s="34"/>
      <c r="CK1031" s="34"/>
      <c r="CL1031" s="34"/>
      <c r="CM1031" s="34"/>
      <c r="CN1031" s="34"/>
      <c r="CO1031" s="34"/>
      <c r="CP1031" s="34"/>
      <c r="CQ1031" s="34"/>
      <c r="CR1031" s="34"/>
      <c r="CS1031" s="34"/>
      <c r="CT1031" s="34"/>
      <c r="CU1031" s="34"/>
      <c r="CV1031" s="34"/>
      <c r="CW1031" s="34"/>
      <c r="CX1031" s="34"/>
      <c r="CY1031" s="34"/>
      <c r="CZ1031" s="34"/>
      <c r="DA1031" s="34"/>
      <c r="DB1031" s="34"/>
      <c r="DC1031" s="34"/>
      <c r="DD1031" s="34"/>
      <c r="DE1031" s="34"/>
      <c r="DF1031" s="34"/>
      <c r="DG1031" s="34"/>
      <c r="DH1031" s="34"/>
      <c r="DI1031" s="34"/>
      <c r="DJ1031" s="34"/>
      <c r="DK1031" s="34"/>
      <c r="DL1031" s="34"/>
      <c r="DM1031" s="34"/>
      <c r="DN1031" s="34"/>
      <c r="DO1031" s="34"/>
      <c r="DP1031" s="34"/>
      <c r="DQ1031" s="34"/>
      <c r="DR1031" s="34"/>
      <c r="DS1031" s="34"/>
      <c r="DT1031" s="34"/>
      <c r="DU1031" s="34"/>
    </row>
    <row r="1032" spans="1:125" s="32" customFormat="1" x14ac:dyDescent="0.25">
      <c r="A1032" s="40"/>
      <c r="B1032" s="40"/>
      <c r="C1032" s="40"/>
      <c r="D1032" s="40"/>
      <c r="R1032" s="34"/>
      <c r="S1032" s="34"/>
      <c r="T1032" s="34"/>
      <c r="U1032" s="34"/>
      <c r="V1032" s="34"/>
      <c r="W1032" s="34"/>
      <c r="X1032" s="34"/>
      <c r="Y1032" s="34"/>
      <c r="Z1032" s="34"/>
      <c r="AA1032" s="34"/>
      <c r="AB1032" s="34"/>
      <c r="AC1032" s="34"/>
      <c r="AD1032" s="34"/>
      <c r="AE1032" s="34"/>
      <c r="AF1032" s="34"/>
      <c r="AG1032" s="34"/>
      <c r="AH1032" s="34"/>
      <c r="AI1032" s="34"/>
      <c r="AJ1032" s="34"/>
      <c r="AK1032" s="34"/>
      <c r="AL1032" s="34"/>
      <c r="AM1032" s="34"/>
      <c r="AN1032" s="34"/>
      <c r="AO1032" s="34"/>
      <c r="AP1032" s="34"/>
      <c r="AQ1032" s="34"/>
      <c r="AR1032" s="34"/>
      <c r="AS1032" s="34"/>
      <c r="AT1032" s="34"/>
      <c r="AU1032" s="34"/>
      <c r="AV1032" s="34"/>
      <c r="AW1032" s="34"/>
      <c r="AX1032" s="34"/>
      <c r="AY1032" s="34"/>
      <c r="AZ1032" s="34"/>
      <c r="BA1032" s="34"/>
      <c r="BB1032" s="34"/>
      <c r="BC1032" s="34"/>
      <c r="BD1032" s="34"/>
      <c r="BE1032" s="34"/>
      <c r="BF1032" s="34"/>
      <c r="BG1032" s="34"/>
      <c r="BH1032" s="34"/>
      <c r="BI1032" s="34"/>
      <c r="BJ1032" s="34"/>
      <c r="BK1032" s="34"/>
      <c r="BL1032" s="34"/>
      <c r="BM1032" s="34"/>
      <c r="BN1032" s="34"/>
      <c r="BO1032" s="34"/>
      <c r="BP1032" s="34"/>
      <c r="BQ1032" s="34"/>
      <c r="BR1032" s="34"/>
      <c r="BS1032" s="34"/>
      <c r="BT1032" s="34"/>
      <c r="BU1032" s="34"/>
      <c r="BV1032" s="34"/>
      <c r="BW1032" s="34"/>
      <c r="BX1032" s="34"/>
      <c r="BY1032" s="34"/>
      <c r="BZ1032" s="34"/>
      <c r="CA1032" s="34"/>
      <c r="CB1032" s="34"/>
      <c r="CC1032" s="34"/>
      <c r="CD1032" s="34"/>
      <c r="CE1032" s="34"/>
      <c r="CF1032" s="34"/>
      <c r="CG1032" s="34"/>
      <c r="CH1032" s="34"/>
      <c r="CI1032" s="34"/>
      <c r="CJ1032" s="34"/>
      <c r="CK1032" s="34"/>
      <c r="CL1032" s="34"/>
      <c r="CM1032" s="34"/>
      <c r="CN1032" s="34"/>
      <c r="CO1032" s="34"/>
      <c r="CP1032" s="34"/>
      <c r="CQ1032" s="34"/>
      <c r="CR1032" s="34"/>
      <c r="CS1032" s="34"/>
      <c r="CT1032" s="34"/>
      <c r="CU1032" s="34"/>
      <c r="CV1032" s="34"/>
      <c r="CW1032" s="34"/>
      <c r="CX1032" s="34"/>
      <c r="CY1032" s="34"/>
      <c r="CZ1032" s="34"/>
      <c r="DA1032" s="34"/>
      <c r="DB1032" s="34"/>
      <c r="DC1032" s="34"/>
      <c r="DD1032" s="34"/>
      <c r="DE1032" s="34"/>
      <c r="DF1032" s="34"/>
      <c r="DG1032" s="34"/>
      <c r="DH1032" s="34"/>
      <c r="DI1032" s="34"/>
      <c r="DJ1032" s="34"/>
      <c r="DK1032" s="34"/>
      <c r="DL1032" s="34"/>
      <c r="DM1032" s="34"/>
      <c r="DN1032" s="34"/>
      <c r="DO1032" s="34"/>
      <c r="DP1032" s="34"/>
      <c r="DQ1032" s="34"/>
      <c r="DR1032" s="34"/>
      <c r="DS1032" s="34"/>
      <c r="DT1032" s="34"/>
      <c r="DU1032" s="34"/>
    </row>
    <row r="1033" spans="1:125" s="32" customFormat="1" x14ac:dyDescent="0.25">
      <c r="A1033" s="40"/>
      <c r="B1033" s="40"/>
      <c r="C1033" s="40"/>
      <c r="D1033" s="40"/>
      <c r="R1033" s="34"/>
      <c r="S1033" s="34"/>
      <c r="T1033" s="34"/>
      <c r="U1033" s="34"/>
      <c r="V1033" s="34"/>
      <c r="W1033" s="34"/>
      <c r="X1033" s="34"/>
      <c r="Y1033" s="34"/>
      <c r="Z1033" s="34"/>
      <c r="AA1033" s="34"/>
      <c r="AB1033" s="34"/>
      <c r="AC1033" s="34"/>
      <c r="AD1033" s="34"/>
      <c r="AE1033" s="34"/>
      <c r="AF1033" s="34"/>
      <c r="AG1033" s="34"/>
      <c r="AH1033" s="34"/>
      <c r="AI1033" s="34"/>
      <c r="AJ1033" s="34"/>
      <c r="AK1033" s="34"/>
      <c r="AL1033" s="34"/>
      <c r="AM1033" s="34"/>
      <c r="AN1033" s="34"/>
      <c r="AO1033" s="34"/>
      <c r="AP1033" s="34"/>
      <c r="AQ1033" s="34"/>
      <c r="AR1033" s="34"/>
      <c r="AS1033" s="34"/>
      <c r="AT1033" s="34"/>
      <c r="AU1033" s="34"/>
      <c r="AV1033" s="34"/>
      <c r="AW1033" s="34"/>
      <c r="AX1033" s="34"/>
      <c r="AY1033" s="34"/>
      <c r="AZ1033" s="34"/>
      <c r="BA1033" s="34"/>
      <c r="BB1033" s="34"/>
      <c r="BC1033" s="34"/>
      <c r="BD1033" s="34"/>
      <c r="BE1033" s="34"/>
      <c r="BF1033" s="34"/>
      <c r="BG1033" s="34"/>
      <c r="BH1033" s="34"/>
      <c r="BI1033" s="34"/>
      <c r="BJ1033" s="34"/>
      <c r="BK1033" s="34"/>
      <c r="BL1033" s="34"/>
      <c r="BM1033" s="34"/>
      <c r="BN1033" s="34"/>
      <c r="BO1033" s="34"/>
      <c r="BP1033" s="34"/>
      <c r="BQ1033" s="34"/>
      <c r="BR1033" s="34"/>
      <c r="BS1033" s="34"/>
      <c r="BT1033" s="34"/>
      <c r="BU1033" s="34"/>
      <c r="BV1033" s="34"/>
      <c r="BW1033" s="34"/>
      <c r="BX1033" s="34"/>
      <c r="BY1033" s="34"/>
      <c r="BZ1033" s="34"/>
      <c r="CA1033" s="34"/>
      <c r="CB1033" s="34"/>
      <c r="CC1033" s="34"/>
      <c r="CD1033" s="34"/>
      <c r="CE1033" s="34"/>
      <c r="CF1033" s="34"/>
      <c r="CG1033" s="34"/>
      <c r="CH1033" s="34"/>
      <c r="CI1033" s="34"/>
      <c r="CJ1033" s="34"/>
      <c r="CK1033" s="34"/>
      <c r="CL1033" s="34"/>
      <c r="CM1033" s="34"/>
      <c r="CN1033" s="34"/>
      <c r="CO1033" s="34"/>
      <c r="CP1033" s="34"/>
      <c r="CQ1033" s="34"/>
      <c r="CR1033" s="34"/>
      <c r="CS1033" s="34"/>
      <c r="CT1033" s="34"/>
      <c r="CU1033" s="34"/>
      <c r="CV1033" s="34"/>
      <c r="CW1033" s="34"/>
      <c r="CX1033" s="34"/>
      <c r="CY1033" s="34"/>
      <c r="CZ1033" s="34"/>
      <c r="DA1033" s="34"/>
      <c r="DB1033" s="34"/>
      <c r="DC1033" s="34"/>
      <c r="DD1033" s="34"/>
      <c r="DE1033" s="34"/>
      <c r="DF1033" s="34"/>
      <c r="DG1033" s="34"/>
      <c r="DH1033" s="34"/>
      <c r="DI1033" s="34"/>
      <c r="DJ1033" s="34"/>
      <c r="DK1033" s="34"/>
      <c r="DL1033" s="34"/>
      <c r="DM1033" s="34"/>
      <c r="DN1033" s="34"/>
      <c r="DO1033" s="34"/>
      <c r="DP1033" s="34"/>
      <c r="DQ1033" s="34"/>
      <c r="DR1033" s="34"/>
      <c r="DS1033" s="34"/>
      <c r="DT1033" s="34"/>
      <c r="DU1033" s="34"/>
    </row>
    <row r="1034" spans="1:125" s="32" customFormat="1" x14ac:dyDescent="0.25">
      <c r="A1034" s="40"/>
      <c r="B1034" s="40"/>
      <c r="C1034" s="40"/>
      <c r="D1034" s="40"/>
      <c r="R1034" s="34"/>
      <c r="S1034" s="34"/>
      <c r="T1034" s="34"/>
      <c r="U1034" s="34"/>
      <c r="V1034" s="34"/>
      <c r="W1034" s="34"/>
      <c r="X1034" s="34"/>
      <c r="Y1034" s="34"/>
      <c r="Z1034" s="34"/>
      <c r="AA1034" s="34"/>
      <c r="AB1034" s="34"/>
      <c r="AC1034" s="34"/>
      <c r="AD1034" s="34"/>
      <c r="AE1034" s="34"/>
      <c r="AF1034" s="34"/>
      <c r="AG1034" s="34"/>
      <c r="AH1034" s="34"/>
      <c r="AI1034" s="34"/>
      <c r="AJ1034" s="34"/>
      <c r="AK1034" s="34"/>
      <c r="AL1034" s="34"/>
      <c r="AM1034" s="34"/>
      <c r="AN1034" s="34"/>
      <c r="AO1034" s="34"/>
      <c r="AP1034" s="34"/>
      <c r="AQ1034" s="34"/>
      <c r="AR1034" s="34"/>
      <c r="AS1034" s="34"/>
      <c r="AT1034" s="34"/>
      <c r="AU1034" s="34"/>
      <c r="AV1034" s="34"/>
      <c r="AW1034" s="34"/>
      <c r="AX1034" s="34"/>
      <c r="AY1034" s="34"/>
      <c r="AZ1034" s="34"/>
      <c r="BA1034" s="34"/>
      <c r="BB1034" s="34"/>
      <c r="BC1034" s="34"/>
      <c r="BD1034" s="34"/>
      <c r="BE1034" s="34"/>
      <c r="BF1034" s="34"/>
      <c r="BG1034" s="34"/>
      <c r="BH1034" s="34"/>
      <c r="BI1034" s="34"/>
      <c r="BJ1034" s="34"/>
      <c r="BK1034" s="34"/>
      <c r="BL1034" s="34"/>
      <c r="BM1034" s="34"/>
      <c r="BN1034" s="34"/>
      <c r="BO1034" s="34"/>
      <c r="BP1034" s="34"/>
      <c r="BQ1034" s="34"/>
      <c r="BR1034" s="34"/>
      <c r="BS1034" s="34"/>
      <c r="BT1034" s="34"/>
      <c r="BU1034" s="34"/>
      <c r="BV1034" s="34"/>
      <c r="BW1034" s="34"/>
      <c r="BX1034" s="34"/>
      <c r="BY1034" s="34"/>
      <c r="BZ1034" s="34"/>
      <c r="CA1034" s="34"/>
      <c r="CB1034" s="34"/>
      <c r="CC1034" s="34"/>
      <c r="CD1034" s="34"/>
      <c r="CE1034" s="34"/>
      <c r="CF1034" s="34"/>
      <c r="CG1034" s="34"/>
      <c r="CH1034" s="34"/>
      <c r="CI1034" s="34"/>
      <c r="CJ1034" s="34"/>
      <c r="CK1034" s="34"/>
      <c r="CL1034" s="34"/>
      <c r="CM1034" s="34"/>
      <c r="CN1034" s="34"/>
      <c r="CO1034" s="34"/>
      <c r="CP1034" s="34"/>
      <c r="CQ1034" s="34"/>
      <c r="CR1034" s="34"/>
      <c r="CS1034" s="34"/>
      <c r="CT1034" s="34"/>
      <c r="CU1034" s="34"/>
      <c r="CV1034" s="34"/>
      <c r="CW1034" s="34"/>
      <c r="CX1034" s="34"/>
      <c r="CY1034" s="34"/>
      <c r="CZ1034" s="34"/>
      <c r="DA1034" s="34"/>
      <c r="DB1034" s="34"/>
      <c r="DC1034" s="34"/>
      <c r="DD1034" s="34"/>
      <c r="DE1034" s="34"/>
      <c r="DF1034" s="34"/>
      <c r="DG1034" s="34"/>
      <c r="DH1034" s="34"/>
      <c r="DI1034" s="34"/>
      <c r="DJ1034" s="34"/>
      <c r="DK1034" s="34"/>
      <c r="DL1034" s="34"/>
      <c r="DM1034" s="34"/>
      <c r="DN1034" s="34"/>
      <c r="DO1034" s="34"/>
      <c r="DP1034" s="34"/>
      <c r="DQ1034" s="34"/>
      <c r="DR1034" s="34"/>
      <c r="DS1034" s="34"/>
      <c r="DT1034" s="34"/>
      <c r="DU1034" s="34"/>
    </row>
    <row r="1035" spans="1:125" s="32" customFormat="1" x14ac:dyDescent="0.25">
      <c r="A1035" s="40"/>
      <c r="B1035" s="40"/>
      <c r="C1035" s="40"/>
      <c r="D1035" s="40"/>
      <c r="R1035" s="34"/>
      <c r="S1035" s="34"/>
      <c r="T1035" s="34"/>
      <c r="U1035" s="34"/>
      <c r="V1035" s="34"/>
      <c r="W1035" s="34"/>
      <c r="X1035" s="34"/>
      <c r="Y1035" s="34"/>
      <c r="Z1035" s="34"/>
      <c r="AA1035" s="34"/>
      <c r="AB1035" s="34"/>
      <c r="AC1035" s="34"/>
      <c r="AD1035" s="34"/>
      <c r="AE1035" s="34"/>
      <c r="AF1035" s="34"/>
      <c r="AG1035" s="34"/>
      <c r="AH1035" s="34"/>
      <c r="AI1035" s="34"/>
      <c r="AJ1035" s="34"/>
      <c r="AK1035" s="34"/>
      <c r="AL1035" s="34"/>
      <c r="AM1035" s="34"/>
      <c r="AN1035" s="34"/>
      <c r="AO1035" s="34"/>
      <c r="AP1035" s="34"/>
      <c r="AQ1035" s="34"/>
      <c r="AR1035" s="34"/>
      <c r="AS1035" s="34"/>
      <c r="AT1035" s="34"/>
      <c r="AU1035" s="34"/>
      <c r="AV1035" s="34"/>
      <c r="AW1035" s="34"/>
      <c r="AX1035" s="34"/>
      <c r="AY1035" s="34"/>
      <c r="AZ1035" s="34"/>
      <c r="BA1035" s="34"/>
      <c r="BB1035" s="34"/>
      <c r="BC1035" s="34"/>
      <c r="BD1035" s="34"/>
      <c r="BE1035" s="34"/>
      <c r="BF1035" s="34"/>
      <c r="BG1035" s="34"/>
      <c r="BH1035" s="34"/>
      <c r="BI1035" s="34"/>
      <c r="BJ1035" s="34"/>
      <c r="BK1035" s="34"/>
      <c r="BL1035" s="34"/>
      <c r="BM1035" s="34"/>
      <c r="BN1035" s="34"/>
      <c r="BO1035" s="34"/>
      <c r="BP1035" s="34"/>
      <c r="BQ1035" s="34"/>
      <c r="BR1035" s="34"/>
      <c r="BS1035" s="34"/>
      <c r="BT1035" s="34"/>
      <c r="BU1035" s="34"/>
      <c r="BV1035" s="34"/>
      <c r="BW1035" s="34"/>
      <c r="BX1035" s="34"/>
      <c r="BY1035" s="34"/>
      <c r="BZ1035" s="34"/>
      <c r="CA1035" s="34"/>
      <c r="CB1035" s="34"/>
      <c r="CC1035" s="34"/>
      <c r="CD1035" s="34"/>
      <c r="CE1035" s="34"/>
      <c r="CF1035" s="34"/>
      <c r="CG1035" s="34"/>
      <c r="CH1035" s="34"/>
      <c r="CI1035" s="34"/>
      <c r="CJ1035" s="34"/>
      <c r="CK1035" s="34"/>
      <c r="CL1035" s="34"/>
      <c r="CM1035" s="34"/>
      <c r="CN1035" s="34"/>
      <c r="CO1035" s="34"/>
      <c r="CP1035" s="34"/>
      <c r="CQ1035" s="34"/>
      <c r="CR1035" s="34"/>
      <c r="CS1035" s="34"/>
      <c r="CT1035" s="34"/>
      <c r="CU1035" s="34"/>
      <c r="CV1035" s="34"/>
      <c r="CW1035" s="34"/>
      <c r="CX1035" s="34"/>
      <c r="CY1035" s="34"/>
      <c r="CZ1035" s="34"/>
      <c r="DA1035" s="34"/>
      <c r="DB1035" s="34"/>
      <c r="DC1035" s="34"/>
      <c r="DD1035" s="34"/>
      <c r="DE1035" s="34"/>
      <c r="DF1035" s="34"/>
      <c r="DG1035" s="34"/>
      <c r="DH1035" s="34"/>
      <c r="DI1035" s="34"/>
      <c r="DJ1035" s="34"/>
      <c r="DK1035" s="34"/>
      <c r="DL1035" s="34"/>
      <c r="DM1035" s="34"/>
      <c r="DN1035" s="34"/>
      <c r="DO1035" s="34"/>
      <c r="DP1035" s="34"/>
      <c r="DQ1035" s="34"/>
      <c r="DR1035" s="34"/>
      <c r="DS1035" s="34"/>
      <c r="DT1035" s="34"/>
      <c r="DU1035" s="34"/>
    </row>
    <row r="1036" spans="1:125" s="32" customFormat="1" x14ac:dyDescent="0.25">
      <c r="A1036" s="40"/>
      <c r="B1036" s="40"/>
      <c r="C1036" s="40"/>
      <c r="D1036" s="40"/>
      <c r="R1036" s="34"/>
      <c r="S1036" s="34"/>
      <c r="T1036" s="34"/>
      <c r="U1036" s="34"/>
      <c r="V1036" s="34"/>
      <c r="W1036" s="34"/>
      <c r="X1036" s="34"/>
      <c r="Y1036" s="34"/>
      <c r="Z1036" s="34"/>
      <c r="AA1036" s="34"/>
      <c r="AB1036" s="34"/>
      <c r="AC1036" s="34"/>
      <c r="AD1036" s="34"/>
      <c r="AE1036" s="34"/>
      <c r="AF1036" s="34"/>
      <c r="AG1036" s="34"/>
      <c r="AH1036" s="34"/>
      <c r="AI1036" s="34"/>
      <c r="AJ1036" s="34"/>
      <c r="AK1036" s="34"/>
      <c r="AL1036" s="34"/>
      <c r="AM1036" s="34"/>
      <c r="AN1036" s="34"/>
      <c r="AO1036" s="34"/>
      <c r="AP1036" s="34"/>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c r="CT1036" s="34"/>
      <c r="CU1036" s="34"/>
      <c r="CV1036" s="34"/>
      <c r="CW1036" s="34"/>
      <c r="CX1036" s="34"/>
      <c r="CY1036" s="34"/>
      <c r="CZ1036" s="34"/>
      <c r="DA1036" s="34"/>
      <c r="DB1036" s="34"/>
      <c r="DC1036" s="34"/>
      <c r="DD1036" s="34"/>
      <c r="DE1036" s="34"/>
      <c r="DF1036" s="34"/>
      <c r="DG1036" s="34"/>
      <c r="DH1036" s="34"/>
      <c r="DI1036" s="34"/>
      <c r="DJ1036" s="34"/>
      <c r="DK1036" s="34"/>
      <c r="DL1036" s="34"/>
      <c r="DM1036" s="34"/>
      <c r="DN1036" s="34"/>
      <c r="DO1036" s="34"/>
      <c r="DP1036" s="34"/>
      <c r="DQ1036" s="34"/>
      <c r="DR1036" s="34"/>
      <c r="DS1036" s="34"/>
      <c r="DT1036" s="34"/>
      <c r="DU1036" s="34"/>
    </row>
    <row r="1037" spans="1:125" s="32" customFormat="1" x14ac:dyDescent="0.25">
      <c r="A1037" s="40"/>
      <c r="B1037" s="40"/>
      <c r="C1037" s="40"/>
      <c r="D1037" s="40"/>
      <c r="R1037" s="34"/>
      <c r="S1037" s="34"/>
      <c r="T1037" s="34"/>
      <c r="U1037" s="34"/>
      <c r="V1037" s="34"/>
      <c r="W1037" s="34"/>
      <c r="X1037" s="34"/>
      <c r="Y1037" s="34"/>
      <c r="Z1037" s="34"/>
      <c r="AA1037" s="34"/>
      <c r="AB1037" s="34"/>
      <c r="AC1037" s="34"/>
      <c r="AD1037" s="34"/>
      <c r="AE1037" s="34"/>
      <c r="AF1037" s="34"/>
      <c r="AG1037" s="34"/>
      <c r="AH1037" s="34"/>
      <c r="AI1037" s="34"/>
      <c r="AJ1037" s="34"/>
      <c r="AK1037" s="34"/>
      <c r="AL1037" s="34"/>
      <c r="AM1037" s="34"/>
      <c r="AN1037" s="34"/>
      <c r="AO1037" s="34"/>
      <c r="AP1037" s="34"/>
      <c r="AQ1037" s="34"/>
      <c r="AR1037" s="34"/>
      <c r="AS1037" s="34"/>
      <c r="AT1037" s="34"/>
      <c r="AU1037" s="34"/>
      <c r="AV1037" s="34"/>
      <c r="AW1037" s="34"/>
      <c r="AX1037" s="34"/>
      <c r="AY1037" s="34"/>
      <c r="AZ1037" s="34"/>
      <c r="BA1037" s="34"/>
      <c r="BB1037" s="34"/>
      <c r="BC1037" s="34"/>
      <c r="BD1037" s="34"/>
      <c r="BE1037" s="34"/>
      <c r="BF1037" s="34"/>
      <c r="BG1037" s="34"/>
      <c r="BH1037" s="34"/>
      <c r="BI1037" s="34"/>
      <c r="BJ1037" s="34"/>
      <c r="BK1037" s="34"/>
      <c r="BL1037" s="34"/>
      <c r="BM1037" s="34"/>
      <c r="BN1037" s="34"/>
      <c r="BO1037" s="34"/>
      <c r="BP1037" s="34"/>
      <c r="BQ1037" s="34"/>
      <c r="BR1037" s="34"/>
      <c r="BS1037" s="34"/>
      <c r="BT1037" s="34"/>
      <c r="BU1037" s="34"/>
      <c r="BV1037" s="34"/>
      <c r="BW1037" s="34"/>
      <c r="BX1037" s="34"/>
      <c r="BY1037" s="34"/>
      <c r="BZ1037" s="34"/>
      <c r="CA1037" s="34"/>
      <c r="CB1037" s="34"/>
      <c r="CC1037" s="34"/>
      <c r="CD1037" s="34"/>
      <c r="CE1037" s="34"/>
      <c r="CF1037" s="34"/>
      <c r="CG1037" s="34"/>
      <c r="CH1037" s="34"/>
      <c r="CI1037" s="34"/>
      <c r="CJ1037" s="34"/>
      <c r="CK1037" s="34"/>
      <c r="CL1037" s="34"/>
      <c r="CM1037" s="34"/>
      <c r="CN1037" s="34"/>
      <c r="CO1037" s="34"/>
      <c r="CP1037" s="34"/>
      <c r="CQ1037" s="34"/>
      <c r="CR1037" s="34"/>
      <c r="CS1037" s="34"/>
      <c r="CT1037" s="34"/>
      <c r="CU1037" s="34"/>
      <c r="CV1037" s="34"/>
      <c r="CW1037" s="34"/>
      <c r="CX1037" s="34"/>
      <c r="CY1037" s="34"/>
      <c r="CZ1037" s="34"/>
      <c r="DA1037" s="34"/>
      <c r="DB1037" s="34"/>
      <c r="DC1037" s="34"/>
      <c r="DD1037" s="34"/>
      <c r="DE1037" s="34"/>
      <c r="DF1037" s="34"/>
      <c r="DG1037" s="34"/>
      <c r="DH1037" s="34"/>
      <c r="DI1037" s="34"/>
      <c r="DJ1037" s="34"/>
      <c r="DK1037" s="34"/>
      <c r="DL1037" s="34"/>
      <c r="DM1037" s="34"/>
      <c r="DN1037" s="34"/>
      <c r="DO1037" s="34"/>
      <c r="DP1037" s="34"/>
      <c r="DQ1037" s="34"/>
      <c r="DR1037" s="34"/>
      <c r="DS1037" s="34"/>
      <c r="DT1037" s="34"/>
      <c r="DU1037" s="34"/>
    </row>
    <row r="1038" spans="1:125" s="32" customFormat="1" x14ac:dyDescent="0.25">
      <c r="A1038" s="40"/>
      <c r="B1038" s="40"/>
      <c r="C1038" s="40"/>
      <c r="D1038" s="40"/>
      <c r="R1038" s="34"/>
      <c r="S1038" s="34"/>
      <c r="T1038" s="34"/>
      <c r="U1038" s="34"/>
      <c r="V1038" s="34"/>
      <c r="W1038" s="34"/>
      <c r="X1038" s="34"/>
      <c r="Y1038" s="34"/>
      <c r="Z1038" s="34"/>
      <c r="AA1038" s="34"/>
      <c r="AB1038" s="34"/>
      <c r="AC1038" s="34"/>
      <c r="AD1038" s="34"/>
      <c r="AE1038" s="34"/>
      <c r="AF1038" s="34"/>
      <c r="AG1038" s="34"/>
      <c r="AH1038" s="34"/>
      <c r="AI1038" s="34"/>
      <c r="AJ1038" s="34"/>
      <c r="AK1038" s="34"/>
      <c r="AL1038" s="34"/>
      <c r="AM1038" s="34"/>
      <c r="AN1038" s="34"/>
      <c r="AO1038" s="34"/>
      <c r="AP1038" s="34"/>
      <c r="AQ1038" s="34"/>
      <c r="AR1038" s="34"/>
      <c r="AS1038" s="34"/>
      <c r="AT1038" s="34"/>
      <c r="AU1038" s="34"/>
      <c r="AV1038" s="34"/>
      <c r="AW1038" s="34"/>
      <c r="AX1038" s="34"/>
      <c r="AY1038" s="34"/>
      <c r="AZ1038" s="34"/>
      <c r="BA1038" s="34"/>
      <c r="BB1038" s="34"/>
      <c r="BC1038" s="34"/>
      <c r="BD1038" s="34"/>
      <c r="BE1038" s="34"/>
      <c r="BF1038" s="34"/>
      <c r="BG1038" s="34"/>
      <c r="BH1038" s="34"/>
      <c r="BI1038" s="34"/>
      <c r="BJ1038" s="34"/>
      <c r="BK1038" s="34"/>
      <c r="BL1038" s="34"/>
      <c r="BM1038" s="34"/>
      <c r="BN1038" s="34"/>
      <c r="BO1038" s="34"/>
      <c r="BP1038" s="34"/>
      <c r="BQ1038" s="34"/>
      <c r="BR1038" s="34"/>
      <c r="BS1038" s="34"/>
      <c r="BT1038" s="34"/>
      <c r="BU1038" s="34"/>
      <c r="BV1038" s="34"/>
      <c r="BW1038" s="34"/>
      <c r="BX1038" s="34"/>
      <c r="BY1038" s="34"/>
      <c r="BZ1038" s="34"/>
      <c r="CA1038" s="34"/>
      <c r="CB1038" s="34"/>
      <c r="CC1038" s="34"/>
      <c r="CD1038" s="34"/>
      <c r="CE1038" s="34"/>
      <c r="CF1038" s="34"/>
      <c r="CG1038" s="34"/>
      <c r="CH1038" s="34"/>
      <c r="CI1038" s="34"/>
      <c r="CJ1038" s="34"/>
      <c r="CK1038" s="34"/>
      <c r="CL1038" s="34"/>
      <c r="CM1038" s="34"/>
      <c r="CN1038" s="34"/>
      <c r="CO1038" s="34"/>
      <c r="CP1038" s="34"/>
      <c r="CQ1038" s="34"/>
      <c r="CR1038" s="34"/>
      <c r="CS1038" s="34"/>
      <c r="CT1038" s="34"/>
      <c r="CU1038" s="34"/>
      <c r="CV1038" s="34"/>
      <c r="CW1038" s="34"/>
      <c r="CX1038" s="34"/>
      <c r="CY1038" s="34"/>
      <c r="CZ1038" s="34"/>
      <c r="DA1038" s="34"/>
      <c r="DB1038" s="34"/>
      <c r="DC1038" s="34"/>
      <c r="DD1038" s="34"/>
      <c r="DE1038" s="34"/>
      <c r="DF1038" s="34"/>
      <c r="DG1038" s="34"/>
      <c r="DH1038" s="34"/>
      <c r="DI1038" s="34"/>
      <c r="DJ1038" s="34"/>
      <c r="DK1038" s="34"/>
      <c r="DL1038" s="34"/>
      <c r="DM1038" s="34"/>
      <c r="DN1038" s="34"/>
      <c r="DO1038" s="34"/>
      <c r="DP1038" s="34"/>
      <c r="DQ1038" s="34"/>
      <c r="DR1038" s="34"/>
      <c r="DS1038" s="34"/>
      <c r="DT1038" s="34"/>
      <c r="DU1038" s="34"/>
    </row>
    <row r="1039" spans="1:125" s="32" customFormat="1" x14ac:dyDescent="0.25">
      <c r="A1039" s="40"/>
      <c r="B1039" s="40"/>
      <c r="C1039" s="40"/>
      <c r="D1039" s="40"/>
      <c r="R1039" s="34"/>
      <c r="S1039" s="34"/>
      <c r="T1039" s="34"/>
      <c r="U1039" s="34"/>
      <c r="V1039" s="34"/>
      <c r="W1039" s="34"/>
      <c r="X1039" s="34"/>
      <c r="Y1039" s="34"/>
      <c r="Z1039" s="34"/>
      <c r="AA1039" s="34"/>
      <c r="AB1039" s="34"/>
      <c r="AC1039" s="34"/>
      <c r="AD1039" s="34"/>
      <c r="AE1039" s="34"/>
      <c r="AF1039" s="34"/>
      <c r="AG1039" s="34"/>
      <c r="AH1039" s="34"/>
      <c r="AI1039" s="34"/>
      <c r="AJ1039" s="34"/>
      <c r="AK1039" s="34"/>
      <c r="AL1039" s="34"/>
      <c r="AM1039" s="34"/>
      <c r="AN1039" s="34"/>
      <c r="AO1039" s="34"/>
      <c r="AP1039" s="34"/>
      <c r="AQ1039" s="34"/>
      <c r="AR1039" s="34"/>
      <c r="AS1039" s="34"/>
      <c r="AT1039" s="34"/>
      <c r="AU1039" s="34"/>
      <c r="AV1039" s="34"/>
      <c r="AW1039" s="34"/>
      <c r="AX1039" s="34"/>
      <c r="AY1039" s="34"/>
      <c r="AZ1039" s="34"/>
      <c r="BA1039" s="34"/>
      <c r="BB1039" s="34"/>
      <c r="BC1039" s="34"/>
      <c r="BD1039" s="34"/>
      <c r="BE1039" s="34"/>
      <c r="BF1039" s="34"/>
      <c r="BG1039" s="34"/>
      <c r="BH1039" s="34"/>
      <c r="BI1039" s="34"/>
      <c r="BJ1039" s="34"/>
      <c r="BK1039" s="34"/>
      <c r="BL1039" s="34"/>
      <c r="BM1039" s="34"/>
      <c r="BN1039" s="34"/>
      <c r="BO1039" s="34"/>
      <c r="BP1039" s="34"/>
      <c r="BQ1039" s="34"/>
      <c r="BR1039" s="34"/>
      <c r="BS1039" s="34"/>
      <c r="BT1039" s="34"/>
      <c r="BU1039" s="34"/>
      <c r="BV1039" s="34"/>
      <c r="BW1039" s="34"/>
      <c r="BX1039" s="34"/>
      <c r="BY1039" s="34"/>
      <c r="BZ1039" s="34"/>
      <c r="CA1039" s="34"/>
      <c r="CB1039" s="34"/>
      <c r="CC1039" s="34"/>
      <c r="CD1039" s="34"/>
      <c r="CE1039" s="34"/>
      <c r="CF1039" s="34"/>
      <c r="CG1039" s="34"/>
      <c r="CH1039" s="34"/>
      <c r="CI1039" s="34"/>
      <c r="CJ1039" s="34"/>
      <c r="CK1039" s="34"/>
      <c r="CL1039" s="34"/>
      <c r="CM1039" s="34"/>
      <c r="CN1039" s="34"/>
      <c r="CO1039" s="34"/>
      <c r="CP1039" s="34"/>
      <c r="CQ1039" s="34"/>
      <c r="CR1039" s="34"/>
      <c r="CS1039" s="34"/>
      <c r="CT1039" s="34"/>
      <c r="CU1039" s="34"/>
      <c r="CV1039" s="34"/>
      <c r="CW1039" s="34"/>
      <c r="CX1039" s="34"/>
      <c r="CY1039" s="34"/>
      <c r="CZ1039" s="34"/>
      <c r="DA1039" s="34"/>
      <c r="DB1039" s="34"/>
      <c r="DC1039" s="34"/>
      <c r="DD1039" s="34"/>
      <c r="DE1039" s="34"/>
      <c r="DF1039" s="34"/>
      <c r="DG1039" s="34"/>
      <c r="DH1039" s="34"/>
      <c r="DI1039" s="34"/>
      <c r="DJ1039" s="34"/>
      <c r="DK1039" s="34"/>
      <c r="DL1039" s="34"/>
      <c r="DM1039" s="34"/>
      <c r="DN1039" s="34"/>
      <c r="DO1039" s="34"/>
      <c r="DP1039" s="34"/>
      <c r="DQ1039" s="34"/>
      <c r="DR1039" s="34"/>
      <c r="DS1039" s="34"/>
      <c r="DT1039" s="34"/>
      <c r="DU1039" s="34"/>
    </row>
    <row r="1040" spans="1:125" s="32" customFormat="1" x14ac:dyDescent="0.25">
      <c r="A1040" s="40"/>
      <c r="B1040" s="40"/>
      <c r="C1040" s="40"/>
      <c r="D1040" s="40"/>
      <c r="R1040" s="34"/>
      <c r="S1040" s="34"/>
      <c r="T1040" s="34"/>
      <c r="U1040" s="34"/>
      <c r="V1040" s="34"/>
      <c r="W1040" s="34"/>
      <c r="X1040" s="34"/>
      <c r="Y1040" s="34"/>
      <c r="Z1040" s="34"/>
      <c r="AA1040" s="34"/>
      <c r="AB1040" s="34"/>
      <c r="AC1040" s="34"/>
      <c r="AD1040" s="34"/>
      <c r="AE1040" s="34"/>
      <c r="AF1040" s="34"/>
      <c r="AG1040" s="34"/>
      <c r="AH1040" s="34"/>
      <c r="AI1040" s="34"/>
      <c r="AJ1040" s="34"/>
      <c r="AK1040" s="34"/>
      <c r="AL1040" s="34"/>
      <c r="AM1040" s="34"/>
      <c r="AN1040" s="34"/>
      <c r="AO1040" s="34"/>
      <c r="AP1040" s="34"/>
      <c r="AQ1040" s="34"/>
      <c r="AR1040" s="34"/>
      <c r="AS1040" s="34"/>
      <c r="AT1040" s="34"/>
      <c r="AU1040" s="34"/>
      <c r="AV1040" s="34"/>
      <c r="AW1040" s="34"/>
      <c r="AX1040" s="34"/>
      <c r="AY1040" s="34"/>
      <c r="AZ1040" s="34"/>
      <c r="BA1040" s="34"/>
      <c r="BB1040" s="34"/>
      <c r="BC1040" s="34"/>
      <c r="BD1040" s="34"/>
      <c r="BE1040" s="34"/>
      <c r="BF1040" s="34"/>
      <c r="BG1040" s="34"/>
      <c r="BH1040" s="34"/>
      <c r="BI1040" s="34"/>
      <c r="BJ1040" s="34"/>
      <c r="BK1040" s="34"/>
      <c r="BL1040" s="34"/>
      <c r="BM1040" s="34"/>
      <c r="BN1040" s="34"/>
      <c r="BO1040" s="34"/>
      <c r="BP1040" s="34"/>
      <c r="BQ1040" s="34"/>
      <c r="BR1040" s="34"/>
      <c r="BS1040" s="34"/>
      <c r="BT1040" s="34"/>
      <c r="BU1040" s="34"/>
      <c r="BV1040" s="34"/>
      <c r="BW1040" s="34"/>
      <c r="BX1040" s="34"/>
      <c r="BY1040" s="34"/>
      <c r="BZ1040" s="34"/>
      <c r="CA1040" s="34"/>
      <c r="CB1040" s="34"/>
      <c r="CC1040" s="34"/>
      <c r="CD1040" s="34"/>
      <c r="CE1040" s="34"/>
      <c r="CF1040" s="34"/>
      <c r="CG1040" s="34"/>
      <c r="CH1040" s="34"/>
      <c r="CI1040" s="34"/>
      <c r="CJ1040" s="34"/>
      <c r="CK1040" s="34"/>
      <c r="CL1040" s="34"/>
      <c r="CM1040" s="34"/>
      <c r="CN1040" s="34"/>
      <c r="CO1040" s="34"/>
      <c r="CP1040" s="34"/>
      <c r="CQ1040" s="34"/>
      <c r="CR1040" s="34"/>
      <c r="CS1040" s="34"/>
      <c r="CT1040" s="34"/>
      <c r="CU1040" s="34"/>
      <c r="CV1040" s="34"/>
      <c r="CW1040" s="34"/>
      <c r="CX1040" s="34"/>
      <c r="CY1040" s="34"/>
      <c r="CZ1040" s="34"/>
      <c r="DA1040" s="34"/>
      <c r="DB1040" s="34"/>
      <c r="DC1040" s="34"/>
      <c r="DD1040" s="34"/>
      <c r="DE1040" s="34"/>
      <c r="DF1040" s="34"/>
      <c r="DG1040" s="34"/>
      <c r="DH1040" s="34"/>
      <c r="DI1040" s="34"/>
      <c r="DJ1040" s="34"/>
      <c r="DK1040" s="34"/>
      <c r="DL1040" s="34"/>
      <c r="DM1040" s="34"/>
      <c r="DN1040" s="34"/>
      <c r="DO1040" s="34"/>
      <c r="DP1040" s="34"/>
      <c r="DQ1040" s="34"/>
      <c r="DR1040" s="34"/>
      <c r="DS1040" s="34"/>
      <c r="DT1040" s="34"/>
      <c r="DU1040" s="34"/>
    </row>
    <row r="1041" spans="1:125" s="32" customFormat="1" x14ac:dyDescent="0.25">
      <c r="A1041" s="40"/>
      <c r="B1041" s="40"/>
      <c r="C1041" s="40"/>
      <c r="D1041" s="40"/>
      <c r="R1041" s="34"/>
      <c r="S1041" s="34"/>
      <c r="T1041" s="34"/>
      <c r="U1041" s="34"/>
      <c r="V1041" s="34"/>
      <c r="W1041" s="34"/>
      <c r="X1041" s="34"/>
      <c r="Y1041" s="34"/>
      <c r="Z1041" s="34"/>
      <c r="AA1041" s="34"/>
      <c r="AB1041" s="34"/>
      <c r="AC1041" s="34"/>
      <c r="AD1041" s="34"/>
      <c r="AE1041" s="34"/>
      <c r="AF1041" s="34"/>
      <c r="AG1041" s="34"/>
      <c r="AH1041" s="34"/>
      <c r="AI1041" s="34"/>
      <c r="AJ1041" s="34"/>
      <c r="AK1041" s="34"/>
      <c r="AL1041" s="34"/>
      <c r="AM1041" s="34"/>
      <c r="AN1041" s="34"/>
      <c r="AO1041" s="34"/>
      <c r="AP1041" s="34"/>
      <c r="AQ1041" s="34"/>
      <c r="AR1041" s="34"/>
      <c r="AS1041" s="34"/>
      <c r="AT1041" s="34"/>
      <c r="AU1041" s="34"/>
      <c r="AV1041" s="34"/>
      <c r="AW1041" s="34"/>
      <c r="AX1041" s="34"/>
      <c r="AY1041" s="34"/>
      <c r="AZ1041" s="34"/>
      <c r="BA1041" s="34"/>
      <c r="BB1041" s="34"/>
      <c r="BC1041" s="34"/>
      <c r="BD1041" s="34"/>
      <c r="BE1041" s="34"/>
      <c r="BF1041" s="34"/>
      <c r="BG1041" s="34"/>
      <c r="BH1041" s="34"/>
      <c r="BI1041" s="34"/>
      <c r="BJ1041" s="34"/>
      <c r="BK1041" s="34"/>
      <c r="BL1041" s="34"/>
      <c r="BM1041" s="34"/>
      <c r="BN1041" s="34"/>
      <c r="BO1041" s="34"/>
      <c r="BP1041" s="34"/>
      <c r="BQ1041" s="34"/>
      <c r="BR1041" s="34"/>
      <c r="BS1041" s="34"/>
      <c r="BT1041" s="34"/>
      <c r="BU1041" s="34"/>
      <c r="BV1041" s="34"/>
      <c r="BW1041" s="34"/>
      <c r="BX1041" s="34"/>
      <c r="BY1041" s="34"/>
      <c r="BZ1041" s="34"/>
      <c r="CA1041" s="34"/>
      <c r="CB1041" s="34"/>
      <c r="CC1041" s="34"/>
      <c r="CD1041" s="34"/>
      <c r="CE1041" s="34"/>
      <c r="CF1041" s="34"/>
      <c r="CG1041" s="34"/>
      <c r="CH1041" s="34"/>
      <c r="CI1041" s="34"/>
      <c r="CJ1041" s="34"/>
      <c r="CK1041" s="34"/>
      <c r="CL1041" s="34"/>
      <c r="CM1041" s="34"/>
      <c r="CN1041" s="34"/>
      <c r="CO1041" s="34"/>
      <c r="CP1041" s="34"/>
      <c r="CQ1041" s="34"/>
      <c r="CR1041" s="34"/>
      <c r="CS1041" s="34"/>
      <c r="CT1041" s="34"/>
      <c r="CU1041" s="34"/>
      <c r="CV1041" s="34"/>
      <c r="CW1041" s="34"/>
      <c r="CX1041" s="34"/>
      <c r="CY1041" s="34"/>
      <c r="CZ1041" s="34"/>
      <c r="DA1041" s="34"/>
      <c r="DB1041" s="34"/>
      <c r="DC1041" s="34"/>
      <c r="DD1041" s="34"/>
      <c r="DE1041" s="34"/>
      <c r="DF1041" s="34"/>
      <c r="DG1041" s="34"/>
      <c r="DH1041" s="34"/>
      <c r="DI1041" s="34"/>
      <c r="DJ1041" s="34"/>
      <c r="DK1041" s="34"/>
      <c r="DL1041" s="34"/>
      <c r="DM1041" s="34"/>
      <c r="DN1041" s="34"/>
      <c r="DO1041" s="34"/>
      <c r="DP1041" s="34"/>
      <c r="DQ1041" s="34"/>
      <c r="DR1041" s="34"/>
      <c r="DS1041" s="34"/>
      <c r="DT1041" s="34"/>
      <c r="DU1041" s="34"/>
    </row>
    <row r="1042" spans="1:125" s="32" customFormat="1" x14ac:dyDescent="0.25">
      <c r="A1042" s="40"/>
      <c r="B1042" s="40"/>
      <c r="C1042" s="40"/>
      <c r="D1042" s="40"/>
      <c r="R1042" s="34"/>
      <c r="S1042" s="34"/>
      <c r="T1042" s="34"/>
      <c r="U1042" s="34"/>
      <c r="V1042" s="34"/>
      <c r="W1042" s="34"/>
      <c r="X1042" s="34"/>
      <c r="Y1042" s="34"/>
      <c r="Z1042" s="34"/>
      <c r="AA1042" s="34"/>
      <c r="AB1042" s="34"/>
      <c r="AC1042" s="34"/>
      <c r="AD1042" s="34"/>
      <c r="AE1042" s="34"/>
      <c r="AF1042" s="34"/>
      <c r="AG1042" s="34"/>
      <c r="AH1042" s="34"/>
      <c r="AI1042" s="34"/>
      <c r="AJ1042" s="34"/>
      <c r="AK1042" s="34"/>
      <c r="AL1042" s="34"/>
      <c r="AM1042" s="34"/>
      <c r="AN1042" s="34"/>
      <c r="AO1042" s="34"/>
      <c r="AP1042" s="34"/>
      <c r="AQ1042" s="34"/>
      <c r="AR1042" s="34"/>
      <c r="AS1042" s="34"/>
      <c r="AT1042" s="34"/>
      <c r="AU1042" s="34"/>
      <c r="AV1042" s="34"/>
      <c r="AW1042" s="34"/>
      <c r="AX1042" s="34"/>
      <c r="AY1042" s="34"/>
      <c r="AZ1042" s="34"/>
      <c r="BA1042" s="34"/>
      <c r="BB1042" s="34"/>
      <c r="BC1042" s="34"/>
      <c r="BD1042" s="34"/>
      <c r="BE1042" s="34"/>
      <c r="BF1042" s="34"/>
      <c r="BG1042" s="34"/>
      <c r="BH1042" s="34"/>
      <c r="BI1042" s="34"/>
      <c r="BJ1042" s="34"/>
      <c r="BK1042" s="34"/>
      <c r="BL1042" s="34"/>
      <c r="BM1042" s="34"/>
      <c r="BN1042" s="34"/>
      <c r="BO1042" s="34"/>
      <c r="BP1042" s="34"/>
      <c r="BQ1042" s="34"/>
      <c r="BR1042" s="34"/>
      <c r="BS1042" s="34"/>
      <c r="BT1042" s="34"/>
      <c r="BU1042" s="34"/>
      <c r="BV1042" s="34"/>
      <c r="BW1042" s="34"/>
      <c r="BX1042" s="34"/>
      <c r="BY1042" s="34"/>
      <c r="BZ1042" s="34"/>
      <c r="CA1042" s="34"/>
      <c r="CB1042" s="34"/>
      <c r="CC1042" s="34"/>
      <c r="CD1042" s="34"/>
      <c r="CE1042" s="34"/>
      <c r="CF1042" s="34"/>
      <c r="CG1042" s="34"/>
      <c r="CH1042" s="34"/>
      <c r="CI1042" s="34"/>
      <c r="CJ1042" s="34"/>
      <c r="CK1042" s="34"/>
      <c r="CL1042" s="34"/>
      <c r="CM1042" s="34"/>
      <c r="CN1042" s="34"/>
      <c r="CO1042" s="34"/>
      <c r="CP1042" s="34"/>
      <c r="CQ1042" s="34"/>
      <c r="CR1042" s="34"/>
      <c r="CS1042" s="34"/>
      <c r="CT1042" s="34"/>
      <c r="CU1042" s="34"/>
      <c r="CV1042" s="34"/>
      <c r="CW1042" s="34"/>
      <c r="CX1042" s="34"/>
      <c r="CY1042" s="34"/>
      <c r="CZ1042" s="34"/>
      <c r="DA1042" s="34"/>
      <c r="DB1042" s="34"/>
      <c r="DC1042" s="34"/>
      <c r="DD1042" s="34"/>
      <c r="DE1042" s="34"/>
      <c r="DF1042" s="34"/>
      <c r="DG1042" s="34"/>
      <c r="DH1042" s="34"/>
      <c r="DI1042" s="34"/>
      <c r="DJ1042" s="34"/>
      <c r="DK1042" s="34"/>
      <c r="DL1042" s="34"/>
      <c r="DM1042" s="34"/>
      <c r="DN1042" s="34"/>
      <c r="DO1042" s="34"/>
      <c r="DP1042" s="34"/>
      <c r="DQ1042" s="34"/>
      <c r="DR1042" s="34"/>
      <c r="DS1042" s="34"/>
      <c r="DT1042" s="34"/>
      <c r="DU1042" s="34"/>
    </row>
    <row r="1043" spans="1:125" s="32" customFormat="1" x14ac:dyDescent="0.25">
      <c r="A1043" s="40"/>
      <c r="B1043" s="40"/>
      <c r="C1043" s="40"/>
      <c r="D1043" s="40"/>
      <c r="R1043" s="34"/>
      <c r="S1043" s="34"/>
      <c r="T1043" s="34"/>
      <c r="U1043" s="34"/>
      <c r="V1043" s="34"/>
      <c r="W1043" s="34"/>
      <c r="X1043" s="34"/>
      <c r="Y1043" s="34"/>
      <c r="Z1043" s="34"/>
      <c r="AA1043" s="34"/>
      <c r="AB1043" s="34"/>
      <c r="AC1043" s="34"/>
      <c r="AD1043" s="34"/>
      <c r="AE1043" s="34"/>
      <c r="AF1043" s="34"/>
      <c r="AG1043" s="34"/>
      <c r="AH1043" s="34"/>
      <c r="AI1043" s="34"/>
      <c r="AJ1043" s="34"/>
      <c r="AK1043" s="34"/>
      <c r="AL1043" s="34"/>
      <c r="AM1043" s="34"/>
      <c r="AN1043" s="34"/>
      <c r="AO1043" s="34"/>
      <c r="AP1043" s="34"/>
      <c r="AQ1043" s="34"/>
      <c r="AR1043" s="34"/>
      <c r="AS1043" s="34"/>
      <c r="AT1043" s="34"/>
      <c r="AU1043" s="34"/>
      <c r="AV1043" s="34"/>
      <c r="AW1043" s="34"/>
      <c r="AX1043" s="34"/>
      <c r="AY1043" s="34"/>
      <c r="AZ1043" s="34"/>
      <c r="BA1043" s="34"/>
      <c r="BB1043" s="34"/>
      <c r="BC1043" s="34"/>
      <c r="BD1043" s="34"/>
      <c r="BE1043" s="34"/>
      <c r="BF1043" s="34"/>
      <c r="BG1043" s="34"/>
      <c r="BH1043" s="34"/>
      <c r="BI1043" s="34"/>
      <c r="BJ1043" s="34"/>
      <c r="BK1043" s="34"/>
      <c r="BL1043" s="34"/>
      <c r="BM1043" s="34"/>
      <c r="BN1043" s="34"/>
      <c r="BO1043" s="34"/>
      <c r="BP1043" s="34"/>
      <c r="BQ1043" s="34"/>
      <c r="BR1043" s="34"/>
      <c r="BS1043" s="34"/>
      <c r="BT1043" s="34"/>
      <c r="BU1043" s="34"/>
      <c r="BV1043" s="34"/>
      <c r="BW1043" s="34"/>
      <c r="BX1043" s="34"/>
      <c r="BY1043" s="34"/>
      <c r="BZ1043" s="34"/>
      <c r="CA1043" s="34"/>
      <c r="CB1043" s="34"/>
      <c r="CC1043" s="34"/>
      <c r="CD1043" s="34"/>
      <c r="CE1043" s="34"/>
      <c r="CF1043" s="34"/>
      <c r="CG1043" s="34"/>
      <c r="CH1043" s="34"/>
      <c r="CI1043" s="34"/>
      <c r="CJ1043" s="34"/>
      <c r="CK1043" s="34"/>
      <c r="CL1043" s="34"/>
      <c r="CM1043" s="34"/>
      <c r="CN1043" s="34"/>
      <c r="CO1043" s="34"/>
      <c r="CP1043" s="34"/>
      <c r="CQ1043" s="34"/>
      <c r="CR1043" s="34"/>
      <c r="CS1043" s="34"/>
      <c r="CT1043" s="34"/>
      <c r="CU1043" s="34"/>
      <c r="CV1043" s="34"/>
      <c r="CW1043" s="34"/>
      <c r="CX1043" s="34"/>
      <c r="CY1043" s="34"/>
      <c r="CZ1043" s="34"/>
      <c r="DA1043" s="34"/>
      <c r="DB1043" s="34"/>
      <c r="DC1043" s="34"/>
      <c r="DD1043" s="34"/>
      <c r="DE1043" s="34"/>
      <c r="DF1043" s="34"/>
      <c r="DG1043" s="34"/>
      <c r="DH1043" s="34"/>
      <c r="DI1043" s="34"/>
      <c r="DJ1043" s="34"/>
      <c r="DK1043" s="34"/>
      <c r="DL1043" s="34"/>
      <c r="DM1043" s="34"/>
      <c r="DN1043" s="34"/>
      <c r="DO1043" s="34"/>
      <c r="DP1043" s="34"/>
      <c r="DQ1043" s="34"/>
      <c r="DR1043" s="34"/>
      <c r="DS1043" s="34"/>
      <c r="DT1043" s="34"/>
      <c r="DU1043" s="34"/>
    </row>
    <row r="1044" spans="1:125" s="32" customFormat="1" x14ac:dyDescent="0.25">
      <c r="A1044" s="40"/>
      <c r="B1044" s="40"/>
      <c r="C1044" s="40"/>
      <c r="D1044" s="40"/>
      <c r="R1044" s="34"/>
      <c r="S1044" s="34"/>
      <c r="T1044" s="34"/>
      <c r="U1044" s="34"/>
      <c r="V1044" s="34"/>
      <c r="W1044" s="34"/>
      <c r="X1044" s="34"/>
      <c r="Y1044" s="34"/>
      <c r="Z1044" s="34"/>
      <c r="AA1044" s="34"/>
      <c r="AB1044" s="34"/>
      <c r="AC1044" s="34"/>
      <c r="AD1044" s="34"/>
      <c r="AE1044" s="34"/>
      <c r="AF1044" s="34"/>
      <c r="AG1044" s="34"/>
      <c r="AH1044" s="34"/>
      <c r="AI1044" s="34"/>
      <c r="AJ1044" s="34"/>
      <c r="AK1044" s="34"/>
      <c r="AL1044" s="34"/>
      <c r="AM1044" s="34"/>
      <c r="AN1044" s="34"/>
      <c r="AO1044" s="34"/>
      <c r="AP1044" s="34"/>
      <c r="AQ1044" s="34"/>
      <c r="AR1044" s="34"/>
      <c r="AS1044" s="34"/>
      <c r="AT1044" s="34"/>
      <c r="AU1044" s="34"/>
      <c r="AV1044" s="34"/>
      <c r="AW1044" s="34"/>
      <c r="AX1044" s="34"/>
      <c r="AY1044" s="34"/>
      <c r="AZ1044" s="34"/>
      <c r="BA1044" s="34"/>
      <c r="BB1044" s="34"/>
      <c r="BC1044" s="34"/>
      <c r="BD1044" s="34"/>
      <c r="BE1044" s="34"/>
      <c r="BF1044" s="34"/>
      <c r="BG1044" s="34"/>
      <c r="BH1044" s="34"/>
      <c r="BI1044" s="34"/>
      <c r="BJ1044" s="34"/>
      <c r="BK1044" s="34"/>
      <c r="BL1044" s="34"/>
      <c r="BM1044" s="34"/>
      <c r="BN1044" s="34"/>
      <c r="BO1044" s="34"/>
      <c r="BP1044" s="34"/>
      <c r="BQ1044" s="34"/>
      <c r="BR1044" s="34"/>
      <c r="BS1044" s="34"/>
      <c r="BT1044" s="34"/>
      <c r="BU1044" s="34"/>
      <c r="BV1044" s="34"/>
      <c r="BW1044" s="34"/>
      <c r="BX1044" s="34"/>
      <c r="BY1044" s="34"/>
      <c r="BZ1044" s="34"/>
      <c r="CA1044" s="34"/>
      <c r="CB1044" s="34"/>
      <c r="CC1044" s="34"/>
      <c r="CD1044" s="34"/>
      <c r="CE1044" s="34"/>
      <c r="CF1044" s="34"/>
      <c r="CG1044" s="34"/>
      <c r="CH1044" s="34"/>
      <c r="CI1044" s="34"/>
      <c r="CJ1044" s="34"/>
      <c r="CK1044" s="34"/>
      <c r="CL1044" s="34"/>
      <c r="CM1044" s="34"/>
      <c r="CN1044" s="34"/>
      <c r="CO1044" s="34"/>
      <c r="CP1044" s="34"/>
      <c r="CQ1044" s="34"/>
      <c r="CR1044" s="34"/>
      <c r="CS1044" s="34"/>
      <c r="CT1044" s="34"/>
      <c r="CU1044" s="34"/>
      <c r="CV1044" s="34"/>
      <c r="CW1044" s="34"/>
      <c r="CX1044" s="34"/>
      <c r="CY1044" s="34"/>
      <c r="CZ1044" s="34"/>
      <c r="DA1044" s="34"/>
      <c r="DB1044" s="34"/>
      <c r="DC1044" s="34"/>
      <c r="DD1044" s="34"/>
      <c r="DE1044" s="34"/>
      <c r="DF1044" s="34"/>
      <c r="DG1044" s="34"/>
      <c r="DH1044" s="34"/>
      <c r="DI1044" s="34"/>
      <c r="DJ1044" s="34"/>
      <c r="DK1044" s="34"/>
      <c r="DL1044" s="34"/>
      <c r="DM1044" s="34"/>
      <c r="DN1044" s="34"/>
      <c r="DO1044" s="34"/>
      <c r="DP1044" s="34"/>
      <c r="DQ1044" s="34"/>
      <c r="DR1044" s="34"/>
      <c r="DS1044" s="34"/>
      <c r="DT1044" s="34"/>
      <c r="DU1044" s="34"/>
    </row>
    <row r="1045" spans="1:125" s="32" customFormat="1" x14ac:dyDescent="0.25">
      <c r="A1045" s="40"/>
      <c r="B1045" s="40"/>
      <c r="C1045" s="40"/>
      <c r="D1045" s="40"/>
      <c r="R1045" s="34"/>
      <c r="S1045" s="34"/>
      <c r="T1045" s="34"/>
      <c r="U1045" s="34"/>
      <c r="V1045" s="34"/>
      <c r="W1045" s="34"/>
      <c r="X1045" s="34"/>
      <c r="Y1045" s="34"/>
      <c r="Z1045" s="34"/>
      <c r="AA1045" s="34"/>
      <c r="AB1045" s="34"/>
      <c r="AC1045" s="34"/>
      <c r="AD1045" s="34"/>
      <c r="AE1045" s="34"/>
      <c r="AF1045" s="34"/>
      <c r="AG1045" s="34"/>
      <c r="AH1045" s="34"/>
      <c r="AI1045" s="34"/>
      <c r="AJ1045" s="34"/>
      <c r="AK1045" s="34"/>
      <c r="AL1045" s="34"/>
      <c r="AM1045" s="34"/>
      <c r="AN1045" s="34"/>
      <c r="AO1045" s="34"/>
      <c r="AP1045" s="34"/>
      <c r="AQ1045" s="34"/>
      <c r="AR1045" s="34"/>
      <c r="AS1045" s="34"/>
      <c r="AT1045" s="34"/>
      <c r="AU1045" s="34"/>
      <c r="AV1045" s="34"/>
      <c r="AW1045" s="34"/>
      <c r="AX1045" s="34"/>
      <c r="AY1045" s="34"/>
      <c r="AZ1045" s="34"/>
      <c r="BA1045" s="34"/>
      <c r="BB1045" s="34"/>
      <c r="BC1045" s="34"/>
      <c r="BD1045" s="34"/>
      <c r="BE1045" s="34"/>
      <c r="BF1045" s="34"/>
      <c r="BG1045" s="34"/>
      <c r="BH1045" s="34"/>
      <c r="BI1045" s="34"/>
      <c r="BJ1045" s="34"/>
      <c r="BK1045" s="34"/>
      <c r="BL1045" s="34"/>
      <c r="BM1045" s="34"/>
      <c r="BN1045" s="34"/>
      <c r="BO1045" s="34"/>
      <c r="BP1045" s="34"/>
      <c r="BQ1045" s="34"/>
      <c r="BR1045" s="34"/>
      <c r="BS1045" s="34"/>
      <c r="BT1045" s="34"/>
      <c r="BU1045" s="34"/>
      <c r="BV1045" s="34"/>
      <c r="BW1045" s="34"/>
      <c r="BX1045" s="34"/>
      <c r="BY1045" s="34"/>
      <c r="BZ1045" s="34"/>
      <c r="CA1045" s="34"/>
      <c r="CB1045" s="34"/>
      <c r="CC1045" s="34"/>
      <c r="CD1045" s="34"/>
      <c r="CE1045" s="34"/>
      <c r="CF1045" s="34"/>
      <c r="CG1045" s="34"/>
      <c r="CH1045" s="34"/>
      <c r="CI1045" s="34"/>
      <c r="CJ1045" s="34"/>
      <c r="CK1045" s="34"/>
      <c r="CL1045" s="34"/>
      <c r="CM1045" s="34"/>
      <c r="CN1045" s="34"/>
      <c r="CO1045" s="34"/>
      <c r="CP1045" s="34"/>
      <c r="CQ1045" s="34"/>
      <c r="CR1045" s="34"/>
      <c r="CS1045" s="34"/>
      <c r="CT1045" s="34"/>
      <c r="CU1045" s="34"/>
      <c r="CV1045" s="34"/>
      <c r="CW1045" s="34"/>
      <c r="CX1045" s="34"/>
      <c r="CY1045" s="34"/>
      <c r="CZ1045" s="34"/>
      <c r="DA1045" s="34"/>
      <c r="DB1045" s="34"/>
      <c r="DC1045" s="34"/>
      <c r="DD1045" s="34"/>
      <c r="DE1045" s="34"/>
      <c r="DF1045" s="34"/>
      <c r="DG1045" s="34"/>
      <c r="DH1045" s="34"/>
      <c r="DI1045" s="34"/>
      <c r="DJ1045" s="34"/>
      <c r="DK1045" s="34"/>
      <c r="DL1045" s="34"/>
      <c r="DM1045" s="34"/>
      <c r="DN1045" s="34"/>
      <c r="DO1045" s="34"/>
      <c r="DP1045" s="34"/>
      <c r="DQ1045" s="34"/>
      <c r="DR1045" s="34"/>
      <c r="DS1045" s="34"/>
      <c r="DT1045" s="34"/>
      <c r="DU1045" s="34"/>
    </row>
    <row r="1046" spans="1:125" s="32" customFormat="1" x14ac:dyDescent="0.25">
      <c r="A1046" s="40"/>
      <c r="B1046" s="40"/>
      <c r="C1046" s="40"/>
      <c r="D1046" s="40"/>
      <c r="R1046" s="34"/>
      <c r="S1046" s="34"/>
      <c r="T1046" s="34"/>
      <c r="U1046" s="34"/>
      <c r="V1046" s="34"/>
      <c r="W1046" s="34"/>
      <c r="X1046" s="34"/>
      <c r="Y1046" s="34"/>
      <c r="Z1046" s="34"/>
      <c r="AA1046" s="34"/>
      <c r="AB1046" s="34"/>
      <c r="AC1046" s="34"/>
      <c r="AD1046" s="34"/>
      <c r="AE1046" s="34"/>
      <c r="AF1046" s="34"/>
      <c r="AG1046" s="34"/>
      <c r="AH1046" s="34"/>
      <c r="AI1046" s="34"/>
      <c r="AJ1046" s="34"/>
      <c r="AK1046" s="34"/>
      <c r="AL1046" s="34"/>
      <c r="AM1046" s="34"/>
      <c r="AN1046" s="34"/>
      <c r="AO1046" s="34"/>
      <c r="AP1046" s="34"/>
      <c r="AQ1046" s="34"/>
      <c r="AR1046" s="34"/>
      <c r="AS1046" s="34"/>
      <c r="AT1046" s="34"/>
      <c r="AU1046" s="34"/>
      <c r="AV1046" s="34"/>
      <c r="AW1046" s="34"/>
      <c r="AX1046" s="34"/>
      <c r="AY1046" s="34"/>
      <c r="AZ1046" s="34"/>
      <c r="BA1046" s="34"/>
      <c r="BB1046" s="34"/>
      <c r="BC1046" s="34"/>
      <c r="BD1046" s="34"/>
      <c r="BE1046" s="34"/>
      <c r="BF1046" s="34"/>
      <c r="BG1046" s="34"/>
      <c r="BH1046" s="34"/>
      <c r="BI1046" s="34"/>
      <c r="BJ1046" s="34"/>
      <c r="BK1046" s="34"/>
      <c r="BL1046" s="34"/>
      <c r="BM1046" s="34"/>
      <c r="BN1046" s="34"/>
      <c r="BO1046" s="34"/>
      <c r="BP1046" s="34"/>
      <c r="BQ1046" s="34"/>
      <c r="BR1046" s="34"/>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c r="CT1046" s="34"/>
      <c r="CU1046" s="34"/>
      <c r="CV1046" s="34"/>
      <c r="CW1046" s="34"/>
      <c r="CX1046" s="34"/>
      <c r="CY1046" s="34"/>
      <c r="CZ1046" s="34"/>
      <c r="DA1046" s="34"/>
      <c r="DB1046" s="34"/>
      <c r="DC1046" s="34"/>
      <c r="DD1046" s="34"/>
      <c r="DE1046" s="34"/>
      <c r="DF1046" s="34"/>
      <c r="DG1046" s="34"/>
      <c r="DH1046" s="34"/>
      <c r="DI1046" s="34"/>
      <c r="DJ1046" s="34"/>
      <c r="DK1046" s="34"/>
      <c r="DL1046" s="34"/>
      <c r="DM1046" s="34"/>
      <c r="DN1046" s="34"/>
      <c r="DO1046" s="34"/>
      <c r="DP1046" s="34"/>
      <c r="DQ1046" s="34"/>
      <c r="DR1046" s="34"/>
      <c r="DS1046" s="34"/>
      <c r="DT1046" s="34"/>
      <c r="DU1046" s="34"/>
    </row>
    <row r="1047" spans="1:125" s="32" customFormat="1" x14ac:dyDescent="0.25">
      <c r="A1047" s="40"/>
      <c r="B1047" s="40"/>
      <c r="C1047" s="40"/>
      <c r="D1047" s="40"/>
      <c r="R1047" s="34"/>
      <c r="S1047" s="34"/>
      <c r="T1047" s="34"/>
      <c r="U1047" s="34"/>
      <c r="V1047" s="34"/>
      <c r="W1047" s="34"/>
      <c r="X1047" s="34"/>
      <c r="Y1047" s="34"/>
      <c r="Z1047" s="34"/>
      <c r="AA1047" s="34"/>
      <c r="AB1047" s="34"/>
      <c r="AC1047" s="34"/>
      <c r="AD1047" s="34"/>
      <c r="AE1047" s="34"/>
      <c r="AF1047" s="34"/>
      <c r="AG1047" s="34"/>
      <c r="AH1047" s="34"/>
      <c r="AI1047" s="34"/>
      <c r="AJ1047" s="34"/>
      <c r="AK1047" s="34"/>
      <c r="AL1047" s="34"/>
      <c r="AM1047" s="34"/>
      <c r="AN1047" s="34"/>
      <c r="AO1047" s="34"/>
      <c r="AP1047" s="34"/>
      <c r="AQ1047" s="34"/>
      <c r="AR1047" s="34"/>
      <c r="AS1047" s="34"/>
      <c r="AT1047" s="34"/>
      <c r="AU1047" s="34"/>
      <c r="AV1047" s="34"/>
      <c r="AW1047" s="34"/>
      <c r="AX1047" s="34"/>
      <c r="AY1047" s="34"/>
      <c r="AZ1047" s="34"/>
      <c r="BA1047" s="34"/>
      <c r="BB1047" s="34"/>
      <c r="BC1047" s="34"/>
      <c r="BD1047" s="34"/>
      <c r="BE1047" s="34"/>
      <c r="BF1047" s="34"/>
      <c r="BG1047" s="34"/>
      <c r="BH1047" s="34"/>
      <c r="BI1047" s="34"/>
      <c r="BJ1047" s="34"/>
      <c r="BK1047" s="34"/>
      <c r="BL1047" s="34"/>
      <c r="BM1047" s="34"/>
      <c r="BN1047" s="34"/>
      <c r="BO1047" s="34"/>
      <c r="BP1047" s="34"/>
      <c r="BQ1047" s="34"/>
      <c r="BR1047" s="34"/>
      <c r="BS1047" s="34"/>
      <c r="BT1047" s="34"/>
      <c r="BU1047" s="34"/>
      <c r="BV1047" s="34"/>
      <c r="BW1047" s="34"/>
      <c r="BX1047" s="34"/>
      <c r="BY1047" s="34"/>
      <c r="BZ1047" s="34"/>
      <c r="CA1047" s="34"/>
      <c r="CB1047" s="34"/>
      <c r="CC1047" s="34"/>
      <c r="CD1047" s="34"/>
      <c r="CE1047" s="34"/>
      <c r="CF1047" s="34"/>
      <c r="CG1047" s="34"/>
      <c r="CH1047" s="34"/>
      <c r="CI1047" s="34"/>
      <c r="CJ1047" s="34"/>
      <c r="CK1047" s="34"/>
      <c r="CL1047" s="34"/>
      <c r="CM1047" s="34"/>
      <c r="CN1047" s="34"/>
      <c r="CO1047" s="34"/>
      <c r="CP1047" s="34"/>
      <c r="CQ1047" s="34"/>
      <c r="CR1047" s="34"/>
      <c r="CS1047" s="34"/>
      <c r="CT1047" s="34"/>
      <c r="CU1047" s="34"/>
      <c r="CV1047" s="34"/>
      <c r="CW1047" s="34"/>
      <c r="CX1047" s="34"/>
      <c r="CY1047" s="34"/>
      <c r="CZ1047" s="34"/>
      <c r="DA1047" s="34"/>
      <c r="DB1047" s="34"/>
      <c r="DC1047" s="34"/>
      <c r="DD1047" s="34"/>
      <c r="DE1047" s="34"/>
      <c r="DF1047" s="34"/>
      <c r="DG1047" s="34"/>
      <c r="DH1047" s="34"/>
      <c r="DI1047" s="34"/>
      <c r="DJ1047" s="34"/>
      <c r="DK1047" s="34"/>
      <c r="DL1047" s="34"/>
      <c r="DM1047" s="34"/>
      <c r="DN1047" s="34"/>
      <c r="DO1047" s="34"/>
      <c r="DP1047" s="34"/>
      <c r="DQ1047" s="34"/>
      <c r="DR1047" s="34"/>
      <c r="DS1047" s="34"/>
      <c r="DT1047" s="34"/>
      <c r="DU1047" s="34"/>
    </row>
    <row r="1048" spans="1:125" s="32" customFormat="1" x14ac:dyDescent="0.25">
      <c r="A1048" s="40"/>
      <c r="B1048" s="40"/>
      <c r="C1048" s="40"/>
      <c r="D1048" s="40"/>
      <c r="R1048" s="34"/>
      <c r="S1048" s="34"/>
      <c r="T1048" s="34"/>
      <c r="U1048" s="34"/>
      <c r="V1048" s="34"/>
      <c r="W1048" s="34"/>
      <c r="X1048" s="34"/>
      <c r="Y1048" s="34"/>
      <c r="Z1048" s="34"/>
      <c r="AA1048" s="34"/>
      <c r="AB1048" s="34"/>
      <c r="AC1048" s="34"/>
      <c r="AD1048" s="34"/>
      <c r="AE1048" s="34"/>
      <c r="AF1048" s="34"/>
      <c r="AG1048" s="34"/>
      <c r="AH1048" s="34"/>
      <c r="AI1048" s="34"/>
      <c r="AJ1048" s="34"/>
      <c r="AK1048" s="34"/>
      <c r="AL1048" s="34"/>
      <c r="AM1048" s="34"/>
      <c r="AN1048" s="34"/>
      <c r="AO1048" s="34"/>
      <c r="AP1048" s="34"/>
      <c r="AQ1048" s="34"/>
      <c r="AR1048" s="34"/>
      <c r="AS1048" s="34"/>
      <c r="AT1048" s="34"/>
      <c r="AU1048" s="34"/>
      <c r="AV1048" s="34"/>
      <c r="AW1048" s="34"/>
      <c r="AX1048" s="34"/>
      <c r="AY1048" s="34"/>
      <c r="AZ1048" s="34"/>
      <c r="BA1048" s="34"/>
      <c r="BB1048" s="34"/>
      <c r="BC1048" s="34"/>
      <c r="BD1048" s="34"/>
      <c r="BE1048" s="34"/>
      <c r="BF1048" s="34"/>
      <c r="BG1048" s="34"/>
      <c r="BH1048" s="34"/>
      <c r="BI1048" s="34"/>
      <c r="BJ1048" s="34"/>
      <c r="BK1048" s="34"/>
      <c r="BL1048" s="34"/>
      <c r="BM1048" s="34"/>
      <c r="BN1048" s="34"/>
      <c r="BO1048" s="34"/>
      <c r="BP1048" s="34"/>
      <c r="BQ1048" s="34"/>
      <c r="BR1048" s="34"/>
      <c r="BS1048" s="34"/>
      <c r="BT1048" s="34"/>
      <c r="BU1048" s="34"/>
      <c r="BV1048" s="34"/>
      <c r="BW1048" s="34"/>
      <c r="BX1048" s="34"/>
      <c r="BY1048" s="34"/>
      <c r="BZ1048" s="34"/>
      <c r="CA1048" s="34"/>
      <c r="CB1048" s="34"/>
      <c r="CC1048" s="34"/>
      <c r="CD1048" s="34"/>
      <c r="CE1048" s="34"/>
      <c r="CF1048" s="34"/>
      <c r="CG1048" s="34"/>
      <c r="CH1048" s="34"/>
      <c r="CI1048" s="34"/>
      <c r="CJ1048" s="34"/>
      <c r="CK1048" s="34"/>
      <c r="CL1048" s="34"/>
      <c r="CM1048" s="34"/>
      <c r="CN1048" s="34"/>
      <c r="CO1048" s="34"/>
      <c r="CP1048" s="34"/>
      <c r="CQ1048" s="34"/>
      <c r="CR1048" s="34"/>
      <c r="CS1048" s="34"/>
      <c r="CT1048" s="34"/>
      <c r="CU1048" s="34"/>
      <c r="CV1048" s="34"/>
      <c r="CW1048" s="34"/>
      <c r="CX1048" s="34"/>
      <c r="CY1048" s="34"/>
      <c r="CZ1048" s="34"/>
      <c r="DA1048" s="34"/>
      <c r="DB1048" s="34"/>
      <c r="DC1048" s="34"/>
      <c r="DD1048" s="34"/>
      <c r="DE1048" s="34"/>
      <c r="DF1048" s="34"/>
      <c r="DG1048" s="34"/>
      <c r="DH1048" s="34"/>
      <c r="DI1048" s="34"/>
      <c r="DJ1048" s="34"/>
      <c r="DK1048" s="34"/>
      <c r="DL1048" s="34"/>
      <c r="DM1048" s="34"/>
      <c r="DN1048" s="34"/>
      <c r="DO1048" s="34"/>
      <c r="DP1048" s="34"/>
      <c r="DQ1048" s="34"/>
      <c r="DR1048" s="34"/>
      <c r="DS1048" s="34"/>
      <c r="DT1048" s="34"/>
      <c r="DU1048" s="34"/>
    </row>
    <row r="1049" spans="1:125" s="32" customFormat="1" x14ac:dyDescent="0.25">
      <c r="A1049" s="40"/>
      <c r="B1049" s="40"/>
      <c r="C1049" s="40"/>
      <c r="D1049" s="40"/>
      <c r="R1049" s="34"/>
      <c r="S1049" s="34"/>
      <c r="T1049" s="34"/>
      <c r="U1049" s="34"/>
      <c r="V1049" s="34"/>
      <c r="W1049" s="34"/>
      <c r="X1049" s="34"/>
      <c r="Y1049" s="34"/>
      <c r="Z1049" s="34"/>
      <c r="AA1049" s="34"/>
      <c r="AB1049" s="34"/>
      <c r="AC1049" s="34"/>
      <c r="AD1049" s="34"/>
      <c r="AE1049" s="34"/>
      <c r="AF1049" s="34"/>
      <c r="AG1049" s="34"/>
      <c r="AH1049" s="34"/>
      <c r="AI1049" s="34"/>
      <c r="AJ1049" s="34"/>
      <c r="AK1049" s="34"/>
      <c r="AL1049" s="34"/>
      <c r="AM1049" s="34"/>
      <c r="AN1049" s="34"/>
      <c r="AO1049" s="34"/>
      <c r="AP1049" s="34"/>
      <c r="AQ1049" s="34"/>
      <c r="AR1049" s="34"/>
      <c r="AS1049" s="34"/>
      <c r="AT1049" s="34"/>
      <c r="AU1049" s="34"/>
      <c r="AV1049" s="34"/>
      <c r="AW1049" s="34"/>
      <c r="AX1049" s="34"/>
      <c r="AY1049" s="34"/>
      <c r="AZ1049" s="34"/>
      <c r="BA1049" s="34"/>
      <c r="BB1049" s="34"/>
      <c r="BC1049" s="34"/>
      <c r="BD1049" s="34"/>
      <c r="BE1049" s="34"/>
      <c r="BF1049" s="34"/>
      <c r="BG1049" s="34"/>
      <c r="BH1049" s="34"/>
      <c r="BI1049" s="34"/>
      <c r="BJ1049" s="34"/>
      <c r="BK1049" s="34"/>
      <c r="BL1049" s="34"/>
      <c r="BM1049" s="34"/>
      <c r="BN1049" s="34"/>
      <c r="BO1049" s="34"/>
      <c r="BP1049" s="34"/>
      <c r="BQ1049" s="34"/>
      <c r="BR1049" s="34"/>
      <c r="BS1049" s="34"/>
      <c r="BT1049" s="34"/>
      <c r="BU1049" s="34"/>
      <c r="BV1049" s="34"/>
      <c r="BW1049" s="34"/>
      <c r="BX1049" s="34"/>
      <c r="BY1049" s="34"/>
      <c r="BZ1049" s="34"/>
      <c r="CA1049" s="34"/>
      <c r="CB1049" s="34"/>
      <c r="CC1049" s="34"/>
      <c r="CD1049" s="34"/>
      <c r="CE1049" s="34"/>
      <c r="CF1049" s="34"/>
      <c r="CG1049" s="34"/>
      <c r="CH1049" s="34"/>
      <c r="CI1049" s="34"/>
      <c r="CJ1049" s="34"/>
      <c r="CK1049" s="34"/>
      <c r="CL1049" s="34"/>
      <c r="CM1049" s="34"/>
      <c r="CN1049" s="34"/>
      <c r="CO1049" s="34"/>
      <c r="CP1049" s="34"/>
      <c r="CQ1049" s="34"/>
      <c r="CR1049" s="34"/>
      <c r="CS1049" s="34"/>
      <c r="CT1049" s="34"/>
      <c r="CU1049" s="34"/>
      <c r="CV1049" s="34"/>
      <c r="CW1049" s="34"/>
      <c r="CX1049" s="34"/>
      <c r="CY1049" s="34"/>
      <c r="CZ1049" s="34"/>
      <c r="DA1049" s="34"/>
      <c r="DB1049" s="34"/>
      <c r="DC1049" s="34"/>
      <c r="DD1049" s="34"/>
      <c r="DE1049" s="34"/>
      <c r="DF1049" s="34"/>
      <c r="DG1049" s="34"/>
      <c r="DH1049" s="34"/>
      <c r="DI1049" s="34"/>
      <c r="DJ1049" s="34"/>
      <c r="DK1049" s="34"/>
      <c r="DL1049" s="34"/>
      <c r="DM1049" s="34"/>
      <c r="DN1049" s="34"/>
      <c r="DO1049" s="34"/>
      <c r="DP1049" s="34"/>
      <c r="DQ1049" s="34"/>
      <c r="DR1049" s="34"/>
      <c r="DS1049" s="34"/>
      <c r="DT1049" s="34"/>
      <c r="DU1049" s="34"/>
    </row>
    <row r="1050" spans="1:125" s="32" customFormat="1" x14ac:dyDescent="0.25">
      <c r="A1050" s="40"/>
      <c r="B1050" s="40"/>
      <c r="C1050" s="40"/>
      <c r="D1050" s="40"/>
      <c r="R1050" s="34"/>
      <c r="S1050" s="34"/>
      <c r="T1050" s="34"/>
      <c r="U1050" s="34"/>
      <c r="V1050" s="34"/>
      <c r="W1050" s="34"/>
      <c r="X1050" s="34"/>
      <c r="Y1050" s="34"/>
      <c r="Z1050" s="34"/>
      <c r="AA1050" s="34"/>
      <c r="AB1050" s="34"/>
      <c r="AC1050" s="34"/>
      <c r="AD1050" s="34"/>
      <c r="AE1050" s="34"/>
      <c r="AF1050" s="34"/>
      <c r="AG1050" s="34"/>
      <c r="AH1050" s="34"/>
      <c r="AI1050" s="34"/>
      <c r="AJ1050" s="34"/>
      <c r="AK1050" s="34"/>
      <c r="AL1050" s="34"/>
      <c r="AM1050" s="34"/>
      <c r="AN1050" s="34"/>
      <c r="AO1050" s="34"/>
      <c r="AP1050" s="34"/>
      <c r="AQ1050" s="34"/>
      <c r="AR1050" s="34"/>
      <c r="AS1050" s="34"/>
      <c r="AT1050" s="34"/>
      <c r="AU1050" s="34"/>
      <c r="AV1050" s="34"/>
      <c r="AW1050" s="34"/>
      <c r="AX1050" s="34"/>
      <c r="AY1050" s="34"/>
      <c r="AZ1050" s="34"/>
      <c r="BA1050" s="34"/>
      <c r="BB1050" s="34"/>
      <c r="BC1050" s="34"/>
      <c r="BD1050" s="34"/>
      <c r="BE1050" s="34"/>
      <c r="BF1050" s="34"/>
      <c r="BG1050" s="34"/>
      <c r="BH1050" s="34"/>
      <c r="BI1050" s="34"/>
      <c r="BJ1050" s="34"/>
      <c r="BK1050" s="34"/>
      <c r="BL1050" s="34"/>
      <c r="BM1050" s="34"/>
      <c r="BN1050" s="34"/>
      <c r="BO1050" s="34"/>
      <c r="BP1050" s="34"/>
      <c r="BQ1050" s="34"/>
      <c r="BR1050" s="34"/>
      <c r="BS1050" s="34"/>
      <c r="BT1050" s="34"/>
      <c r="BU1050" s="34"/>
      <c r="BV1050" s="34"/>
      <c r="BW1050" s="34"/>
      <c r="BX1050" s="34"/>
      <c r="BY1050" s="34"/>
      <c r="BZ1050" s="34"/>
      <c r="CA1050" s="34"/>
      <c r="CB1050" s="34"/>
      <c r="CC1050" s="34"/>
      <c r="CD1050" s="34"/>
      <c r="CE1050" s="34"/>
      <c r="CF1050" s="34"/>
      <c r="CG1050" s="34"/>
      <c r="CH1050" s="34"/>
      <c r="CI1050" s="34"/>
      <c r="CJ1050" s="34"/>
      <c r="CK1050" s="34"/>
      <c r="CL1050" s="34"/>
      <c r="CM1050" s="34"/>
      <c r="CN1050" s="34"/>
      <c r="CO1050" s="34"/>
      <c r="CP1050" s="34"/>
      <c r="CQ1050" s="34"/>
      <c r="CR1050" s="34"/>
      <c r="CS1050" s="34"/>
      <c r="CT1050" s="34"/>
      <c r="CU1050" s="34"/>
      <c r="CV1050" s="34"/>
      <c r="CW1050" s="34"/>
      <c r="CX1050" s="34"/>
      <c r="CY1050" s="34"/>
      <c r="CZ1050" s="34"/>
      <c r="DA1050" s="34"/>
      <c r="DB1050" s="34"/>
      <c r="DC1050" s="34"/>
      <c r="DD1050" s="34"/>
      <c r="DE1050" s="34"/>
      <c r="DF1050" s="34"/>
      <c r="DG1050" s="34"/>
      <c r="DH1050" s="34"/>
      <c r="DI1050" s="34"/>
      <c r="DJ1050" s="34"/>
      <c r="DK1050" s="34"/>
      <c r="DL1050" s="34"/>
      <c r="DM1050" s="34"/>
      <c r="DN1050" s="34"/>
      <c r="DO1050" s="34"/>
      <c r="DP1050" s="34"/>
      <c r="DQ1050" s="34"/>
      <c r="DR1050" s="34"/>
      <c r="DS1050" s="34"/>
      <c r="DT1050" s="34"/>
      <c r="DU1050" s="34"/>
    </row>
    <row r="1051" spans="1:125" s="32" customFormat="1" x14ac:dyDescent="0.25">
      <c r="A1051" s="40"/>
      <c r="B1051" s="40"/>
      <c r="C1051" s="40"/>
      <c r="D1051" s="40"/>
      <c r="R1051" s="34"/>
      <c r="S1051" s="34"/>
      <c r="T1051" s="34"/>
      <c r="U1051" s="34"/>
      <c r="V1051" s="34"/>
      <c r="W1051" s="34"/>
      <c r="X1051" s="34"/>
      <c r="Y1051" s="34"/>
      <c r="Z1051" s="34"/>
      <c r="AA1051" s="34"/>
      <c r="AB1051" s="34"/>
      <c r="AC1051" s="34"/>
      <c r="AD1051" s="34"/>
      <c r="AE1051" s="34"/>
      <c r="AF1051" s="34"/>
      <c r="AG1051" s="34"/>
      <c r="AH1051" s="34"/>
      <c r="AI1051" s="34"/>
      <c r="AJ1051" s="34"/>
      <c r="AK1051" s="34"/>
      <c r="AL1051" s="34"/>
      <c r="AM1051" s="34"/>
      <c r="AN1051" s="34"/>
      <c r="AO1051" s="34"/>
      <c r="AP1051" s="34"/>
      <c r="AQ1051" s="34"/>
      <c r="AR1051" s="34"/>
      <c r="AS1051" s="34"/>
      <c r="AT1051" s="34"/>
      <c r="AU1051" s="34"/>
      <c r="AV1051" s="34"/>
      <c r="AW1051" s="34"/>
      <c r="AX1051" s="34"/>
      <c r="AY1051" s="34"/>
      <c r="AZ1051" s="34"/>
      <c r="BA1051" s="34"/>
      <c r="BB1051" s="34"/>
      <c r="BC1051" s="34"/>
      <c r="BD1051" s="34"/>
      <c r="BE1051" s="34"/>
      <c r="BF1051" s="34"/>
      <c r="BG1051" s="34"/>
      <c r="BH1051" s="34"/>
      <c r="BI1051" s="34"/>
      <c r="BJ1051" s="34"/>
      <c r="BK1051" s="34"/>
      <c r="BL1051" s="34"/>
      <c r="BM1051" s="34"/>
      <c r="BN1051" s="34"/>
      <c r="BO1051" s="34"/>
      <c r="BP1051" s="34"/>
      <c r="BQ1051" s="34"/>
      <c r="BR1051" s="34"/>
      <c r="BS1051" s="34"/>
      <c r="BT1051" s="34"/>
      <c r="BU1051" s="34"/>
      <c r="BV1051" s="34"/>
      <c r="BW1051" s="34"/>
      <c r="BX1051" s="34"/>
      <c r="BY1051" s="34"/>
      <c r="BZ1051" s="34"/>
      <c r="CA1051" s="34"/>
      <c r="CB1051" s="34"/>
      <c r="CC1051" s="34"/>
      <c r="CD1051" s="34"/>
      <c r="CE1051" s="34"/>
      <c r="CF1051" s="34"/>
      <c r="CG1051" s="34"/>
      <c r="CH1051" s="34"/>
      <c r="CI1051" s="34"/>
      <c r="CJ1051" s="34"/>
      <c r="CK1051" s="34"/>
      <c r="CL1051" s="34"/>
      <c r="CM1051" s="34"/>
      <c r="CN1051" s="34"/>
      <c r="CO1051" s="34"/>
      <c r="CP1051" s="34"/>
      <c r="CQ1051" s="34"/>
      <c r="CR1051" s="34"/>
      <c r="CS1051" s="34"/>
      <c r="CT1051" s="34"/>
      <c r="CU1051" s="34"/>
      <c r="CV1051" s="34"/>
      <c r="CW1051" s="34"/>
      <c r="CX1051" s="34"/>
      <c r="CY1051" s="34"/>
      <c r="CZ1051" s="34"/>
      <c r="DA1051" s="34"/>
      <c r="DB1051" s="34"/>
      <c r="DC1051" s="34"/>
      <c r="DD1051" s="34"/>
      <c r="DE1051" s="34"/>
      <c r="DF1051" s="34"/>
      <c r="DG1051" s="34"/>
      <c r="DH1051" s="34"/>
      <c r="DI1051" s="34"/>
      <c r="DJ1051" s="34"/>
      <c r="DK1051" s="34"/>
      <c r="DL1051" s="34"/>
      <c r="DM1051" s="34"/>
      <c r="DN1051" s="34"/>
      <c r="DO1051" s="34"/>
      <c r="DP1051" s="34"/>
      <c r="DQ1051" s="34"/>
      <c r="DR1051" s="34"/>
      <c r="DS1051" s="34"/>
      <c r="DT1051" s="34"/>
      <c r="DU1051" s="34"/>
    </row>
    <row r="1052" spans="1:125" s="32" customFormat="1" x14ac:dyDescent="0.25">
      <c r="A1052" s="40"/>
      <c r="B1052" s="40"/>
      <c r="C1052" s="40"/>
      <c r="D1052" s="40"/>
      <c r="R1052" s="34"/>
      <c r="S1052" s="34"/>
      <c r="T1052" s="34"/>
      <c r="U1052" s="34"/>
      <c r="V1052" s="34"/>
      <c r="W1052" s="34"/>
      <c r="X1052" s="34"/>
      <c r="Y1052" s="34"/>
      <c r="Z1052" s="34"/>
      <c r="AA1052" s="34"/>
      <c r="AB1052" s="34"/>
      <c r="AC1052" s="34"/>
      <c r="AD1052" s="34"/>
      <c r="AE1052" s="34"/>
      <c r="AF1052" s="34"/>
      <c r="AG1052" s="34"/>
      <c r="AH1052" s="34"/>
      <c r="AI1052" s="34"/>
      <c r="AJ1052" s="34"/>
      <c r="AK1052" s="34"/>
      <c r="AL1052" s="34"/>
      <c r="AM1052" s="34"/>
      <c r="AN1052" s="34"/>
      <c r="AO1052" s="34"/>
      <c r="AP1052" s="34"/>
      <c r="AQ1052" s="34"/>
      <c r="AR1052" s="34"/>
      <c r="AS1052" s="34"/>
      <c r="AT1052" s="34"/>
      <c r="AU1052" s="34"/>
      <c r="AV1052" s="34"/>
      <c r="AW1052" s="34"/>
      <c r="AX1052" s="34"/>
      <c r="AY1052" s="34"/>
      <c r="AZ1052" s="34"/>
      <c r="BA1052" s="34"/>
      <c r="BB1052" s="34"/>
      <c r="BC1052" s="34"/>
      <c r="BD1052" s="34"/>
      <c r="BE1052" s="34"/>
      <c r="BF1052" s="34"/>
      <c r="BG1052" s="34"/>
      <c r="BH1052" s="34"/>
      <c r="BI1052" s="34"/>
      <c r="BJ1052" s="34"/>
      <c r="BK1052" s="34"/>
      <c r="BL1052" s="34"/>
      <c r="BM1052" s="34"/>
      <c r="BN1052" s="34"/>
      <c r="BO1052" s="34"/>
      <c r="BP1052" s="34"/>
      <c r="BQ1052" s="34"/>
      <c r="BR1052" s="34"/>
      <c r="BS1052" s="34"/>
      <c r="BT1052" s="34"/>
      <c r="BU1052" s="34"/>
      <c r="BV1052" s="34"/>
      <c r="BW1052" s="34"/>
      <c r="BX1052" s="34"/>
      <c r="BY1052" s="34"/>
      <c r="BZ1052" s="34"/>
      <c r="CA1052" s="34"/>
      <c r="CB1052" s="34"/>
      <c r="CC1052" s="34"/>
      <c r="CD1052" s="34"/>
      <c r="CE1052" s="34"/>
      <c r="CF1052" s="34"/>
      <c r="CG1052" s="34"/>
      <c r="CH1052" s="34"/>
      <c r="CI1052" s="34"/>
      <c r="CJ1052" s="34"/>
      <c r="CK1052" s="34"/>
      <c r="CL1052" s="34"/>
      <c r="CM1052" s="34"/>
      <c r="CN1052" s="34"/>
      <c r="CO1052" s="34"/>
      <c r="CP1052" s="34"/>
      <c r="CQ1052" s="34"/>
      <c r="CR1052" s="34"/>
      <c r="CS1052" s="34"/>
      <c r="CT1052" s="34"/>
      <c r="CU1052" s="34"/>
      <c r="CV1052" s="34"/>
      <c r="CW1052" s="34"/>
      <c r="CX1052" s="34"/>
      <c r="CY1052" s="34"/>
      <c r="CZ1052" s="34"/>
      <c r="DA1052" s="34"/>
      <c r="DB1052" s="34"/>
      <c r="DC1052" s="34"/>
      <c r="DD1052" s="34"/>
      <c r="DE1052" s="34"/>
      <c r="DF1052" s="34"/>
      <c r="DG1052" s="34"/>
      <c r="DH1052" s="34"/>
      <c r="DI1052" s="34"/>
      <c r="DJ1052" s="34"/>
      <c r="DK1052" s="34"/>
      <c r="DL1052" s="34"/>
      <c r="DM1052" s="34"/>
      <c r="DN1052" s="34"/>
      <c r="DO1052" s="34"/>
      <c r="DP1052" s="34"/>
      <c r="DQ1052" s="34"/>
      <c r="DR1052" s="34"/>
      <c r="DS1052" s="34"/>
      <c r="DT1052" s="34"/>
      <c r="DU1052" s="34"/>
    </row>
    <row r="1053" spans="1:125" s="32" customFormat="1" x14ac:dyDescent="0.25">
      <c r="A1053" s="40"/>
      <c r="B1053" s="40"/>
      <c r="C1053" s="40"/>
      <c r="D1053" s="40"/>
      <c r="R1053" s="34"/>
      <c r="S1053" s="34"/>
      <c r="T1053" s="34"/>
      <c r="U1053" s="34"/>
      <c r="V1053" s="34"/>
      <c r="W1053" s="34"/>
      <c r="X1053" s="34"/>
      <c r="Y1053" s="34"/>
      <c r="Z1053" s="34"/>
      <c r="AA1053" s="34"/>
      <c r="AB1053" s="34"/>
      <c r="AC1053" s="34"/>
      <c r="AD1053" s="34"/>
      <c r="AE1053" s="34"/>
      <c r="AF1053" s="34"/>
      <c r="AG1053" s="34"/>
      <c r="AH1053" s="34"/>
      <c r="AI1053" s="34"/>
      <c r="AJ1053" s="34"/>
      <c r="AK1053" s="34"/>
      <c r="AL1053" s="34"/>
      <c r="AM1053" s="34"/>
      <c r="AN1053" s="34"/>
      <c r="AO1053" s="34"/>
      <c r="AP1053" s="34"/>
      <c r="AQ1053" s="34"/>
      <c r="AR1053" s="34"/>
      <c r="AS1053" s="34"/>
      <c r="AT1053" s="34"/>
      <c r="AU1053" s="34"/>
      <c r="AV1053" s="34"/>
      <c r="AW1053" s="34"/>
      <c r="AX1053" s="34"/>
      <c r="AY1053" s="34"/>
      <c r="AZ1053" s="34"/>
      <c r="BA1053" s="34"/>
      <c r="BB1053" s="34"/>
      <c r="BC1053" s="34"/>
      <c r="BD1053" s="34"/>
      <c r="BE1053" s="34"/>
      <c r="BF1053" s="34"/>
      <c r="BG1053" s="34"/>
      <c r="BH1053" s="34"/>
      <c r="BI1053" s="34"/>
      <c r="BJ1053" s="34"/>
      <c r="BK1053" s="34"/>
      <c r="BL1053" s="34"/>
      <c r="BM1053" s="34"/>
      <c r="BN1053" s="34"/>
      <c r="BO1053" s="34"/>
      <c r="BP1053" s="34"/>
      <c r="BQ1053" s="34"/>
      <c r="BR1053" s="34"/>
      <c r="BS1053" s="34"/>
      <c r="BT1053" s="34"/>
      <c r="BU1053" s="34"/>
      <c r="BV1053" s="34"/>
      <c r="BW1053" s="34"/>
      <c r="BX1053" s="34"/>
      <c r="BY1053" s="34"/>
      <c r="BZ1053" s="34"/>
      <c r="CA1053" s="34"/>
      <c r="CB1053" s="34"/>
      <c r="CC1053" s="34"/>
      <c r="CD1053" s="34"/>
      <c r="CE1053" s="34"/>
      <c r="CF1053" s="34"/>
      <c r="CG1053" s="34"/>
      <c r="CH1053" s="34"/>
      <c r="CI1053" s="34"/>
      <c r="CJ1053" s="34"/>
      <c r="CK1053" s="34"/>
      <c r="CL1053" s="34"/>
      <c r="CM1053" s="34"/>
      <c r="CN1053" s="34"/>
      <c r="CO1053" s="34"/>
      <c r="CP1053" s="34"/>
      <c r="CQ1053" s="34"/>
      <c r="CR1053" s="34"/>
      <c r="CS1053" s="34"/>
      <c r="CT1053" s="34"/>
      <c r="CU1053" s="34"/>
      <c r="CV1053" s="34"/>
      <c r="CW1053" s="34"/>
      <c r="CX1053" s="34"/>
      <c r="CY1053" s="34"/>
      <c r="CZ1053" s="34"/>
      <c r="DA1053" s="34"/>
      <c r="DB1053" s="34"/>
      <c r="DC1053" s="34"/>
      <c r="DD1053" s="34"/>
      <c r="DE1053" s="34"/>
      <c r="DF1053" s="34"/>
      <c r="DG1053" s="34"/>
      <c r="DH1053" s="34"/>
      <c r="DI1053" s="34"/>
      <c r="DJ1053" s="34"/>
      <c r="DK1053" s="34"/>
      <c r="DL1053" s="34"/>
      <c r="DM1053" s="34"/>
      <c r="DN1053" s="34"/>
      <c r="DO1053" s="34"/>
      <c r="DP1053" s="34"/>
      <c r="DQ1053" s="34"/>
      <c r="DR1053" s="34"/>
      <c r="DS1053" s="34"/>
      <c r="DT1053" s="34"/>
      <c r="DU1053" s="34"/>
    </row>
    <row r="1054" spans="1:125" s="32" customFormat="1" x14ac:dyDescent="0.25">
      <c r="A1054" s="40"/>
      <c r="B1054" s="40"/>
      <c r="C1054" s="40"/>
      <c r="D1054" s="40"/>
      <c r="R1054" s="34"/>
      <c r="S1054" s="34"/>
      <c r="T1054" s="34"/>
      <c r="U1054" s="34"/>
      <c r="V1054" s="34"/>
      <c r="W1054" s="34"/>
      <c r="X1054" s="34"/>
      <c r="Y1054" s="34"/>
      <c r="Z1054" s="34"/>
      <c r="AA1054" s="34"/>
      <c r="AB1054" s="34"/>
      <c r="AC1054" s="34"/>
      <c r="AD1054" s="34"/>
      <c r="AE1054" s="34"/>
      <c r="AF1054" s="34"/>
      <c r="AG1054" s="34"/>
      <c r="AH1054" s="34"/>
      <c r="AI1054" s="34"/>
      <c r="AJ1054" s="34"/>
      <c r="AK1054" s="34"/>
      <c r="AL1054" s="34"/>
      <c r="AM1054" s="34"/>
      <c r="AN1054" s="34"/>
      <c r="AO1054" s="34"/>
      <c r="AP1054" s="34"/>
      <c r="AQ1054" s="34"/>
      <c r="AR1054" s="34"/>
      <c r="AS1054" s="34"/>
      <c r="AT1054" s="34"/>
      <c r="AU1054" s="34"/>
      <c r="AV1054" s="34"/>
      <c r="AW1054" s="34"/>
      <c r="AX1054" s="34"/>
      <c r="AY1054" s="34"/>
      <c r="AZ1054" s="34"/>
      <c r="BA1054" s="34"/>
      <c r="BB1054" s="34"/>
      <c r="BC1054" s="34"/>
      <c r="BD1054" s="34"/>
      <c r="BE1054" s="34"/>
      <c r="BF1054" s="34"/>
      <c r="BG1054" s="34"/>
      <c r="BH1054" s="34"/>
      <c r="BI1054" s="34"/>
      <c r="BJ1054" s="34"/>
      <c r="BK1054" s="34"/>
      <c r="BL1054" s="34"/>
      <c r="BM1054" s="34"/>
      <c r="BN1054" s="34"/>
      <c r="BO1054" s="34"/>
      <c r="BP1054" s="34"/>
      <c r="BQ1054" s="34"/>
      <c r="BR1054" s="34"/>
      <c r="BS1054" s="34"/>
      <c r="BT1054" s="34"/>
      <c r="BU1054" s="34"/>
      <c r="BV1054" s="34"/>
      <c r="BW1054" s="34"/>
      <c r="BX1054" s="34"/>
      <c r="BY1054" s="34"/>
      <c r="BZ1054" s="34"/>
      <c r="CA1054" s="34"/>
      <c r="CB1054" s="34"/>
      <c r="CC1054" s="34"/>
      <c r="CD1054" s="34"/>
      <c r="CE1054" s="34"/>
      <c r="CF1054" s="34"/>
      <c r="CG1054" s="34"/>
      <c r="CH1054" s="34"/>
      <c r="CI1054" s="34"/>
      <c r="CJ1054" s="34"/>
      <c r="CK1054" s="34"/>
      <c r="CL1054" s="34"/>
      <c r="CM1054" s="34"/>
      <c r="CN1054" s="34"/>
      <c r="CO1054" s="34"/>
      <c r="CP1054" s="34"/>
      <c r="CQ1054" s="34"/>
      <c r="CR1054" s="34"/>
      <c r="CS1054" s="34"/>
      <c r="CT1054" s="34"/>
      <c r="CU1054" s="34"/>
      <c r="CV1054" s="34"/>
      <c r="CW1054" s="34"/>
      <c r="CX1054" s="34"/>
      <c r="CY1054" s="34"/>
      <c r="CZ1054" s="34"/>
      <c r="DA1054" s="34"/>
      <c r="DB1054" s="34"/>
      <c r="DC1054" s="34"/>
      <c r="DD1054" s="34"/>
      <c r="DE1054" s="34"/>
      <c r="DF1054" s="34"/>
      <c r="DG1054" s="34"/>
      <c r="DH1054" s="34"/>
      <c r="DI1054" s="34"/>
      <c r="DJ1054" s="34"/>
      <c r="DK1054" s="34"/>
      <c r="DL1054" s="34"/>
      <c r="DM1054" s="34"/>
      <c r="DN1054" s="34"/>
      <c r="DO1054" s="34"/>
      <c r="DP1054" s="34"/>
      <c r="DQ1054" s="34"/>
      <c r="DR1054" s="34"/>
      <c r="DS1054" s="34"/>
      <c r="DT1054" s="34"/>
      <c r="DU1054" s="34"/>
    </row>
    <row r="1055" spans="1:125" s="32" customFormat="1" x14ac:dyDescent="0.25">
      <c r="A1055" s="40"/>
      <c r="B1055" s="40"/>
      <c r="C1055" s="40"/>
      <c r="D1055" s="40"/>
      <c r="R1055" s="34"/>
      <c r="S1055" s="34"/>
      <c r="T1055" s="34"/>
      <c r="U1055" s="34"/>
      <c r="V1055" s="34"/>
      <c r="W1055" s="34"/>
      <c r="X1055" s="34"/>
      <c r="Y1055" s="34"/>
      <c r="Z1055" s="34"/>
      <c r="AA1055" s="34"/>
      <c r="AB1055" s="34"/>
      <c r="AC1055" s="34"/>
      <c r="AD1055" s="34"/>
      <c r="AE1055" s="34"/>
      <c r="AF1055" s="34"/>
      <c r="AG1055" s="34"/>
      <c r="AH1055" s="34"/>
      <c r="AI1055" s="34"/>
      <c r="AJ1055" s="34"/>
      <c r="AK1055" s="34"/>
      <c r="AL1055" s="34"/>
      <c r="AM1055" s="34"/>
      <c r="AN1055" s="34"/>
      <c r="AO1055" s="34"/>
      <c r="AP1055" s="34"/>
      <c r="AQ1055" s="34"/>
      <c r="AR1055" s="34"/>
      <c r="AS1055" s="34"/>
      <c r="AT1055" s="34"/>
      <c r="AU1055" s="34"/>
      <c r="AV1055" s="34"/>
      <c r="AW1055" s="34"/>
      <c r="AX1055" s="34"/>
      <c r="AY1055" s="34"/>
      <c r="AZ1055" s="34"/>
      <c r="BA1055" s="34"/>
      <c r="BB1055" s="34"/>
      <c r="BC1055" s="34"/>
      <c r="BD1055" s="34"/>
      <c r="BE1055" s="34"/>
      <c r="BF1055" s="34"/>
      <c r="BG1055" s="34"/>
      <c r="BH1055" s="34"/>
      <c r="BI1055" s="34"/>
      <c r="BJ1055" s="34"/>
      <c r="BK1055" s="34"/>
      <c r="BL1055" s="34"/>
      <c r="BM1055" s="34"/>
      <c r="BN1055" s="34"/>
      <c r="BO1055" s="34"/>
      <c r="BP1055" s="34"/>
      <c r="BQ1055" s="34"/>
      <c r="BR1055" s="34"/>
      <c r="BS1055" s="34"/>
      <c r="BT1055" s="34"/>
      <c r="BU1055" s="34"/>
      <c r="BV1055" s="34"/>
      <c r="BW1055" s="34"/>
      <c r="BX1055" s="34"/>
      <c r="BY1055" s="34"/>
      <c r="BZ1055" s="34"/>
      <c r="CA1055" s="34"/>
      <c r="CB1055" s="34"/>
      <c r="CC1055" s="34"/>
      <c r="CD1055" s="34"/>
      <c r="CE1055" s="34"/>
      <c r="CF1055" s="34"/>
      <c r="CG1055" s="34"/>
      <c r="CH1055" s="34"/>
      <c r="CI1055" s="34"/>
      <c r="CJ1055" s="34"/>
      <c r="CK1055" s="34"/>
      <c r="CL1055" s="34"/>
      <c r="CM1055" s="34"/>
      <c r="CN1055" s="34"/>
      <c r="CO1055" s="34"/>
      <c r="CP1055" s="34"/>
      <c r="CQ1055" s="34"/>
      <c r="CR1055" s="34"/>
      <c r="CS1055" s="34"/>
      <c r="CT1055" s="34"/>
      <c r="CU1055" s="34"/>
      <c r="CV1055" s="34"/>
      <c r="CW1055" s="34"/>
      <c r="CX1055" s="34"/>
      <c r="CY1055" s="34"/>
      <c r="CZ1055" s="34"/>
      <c r="DA1055" s="34"/>
      <c r="DB1055" s="34"/>
      <c r="DC1055" s="34"/>
      <c r="DD1055" s="34"/>
      <c r="DE1055" s="34"/>
      <c r="DF1055" s="34"/>
      <c r="DG1055" s="34"/>
      <c r="DH1055" s="34"/>
      <c r="DI1055" s="34"/>
      <c r="DJ1055" s="34"/>
      <c r="DK1055" s="34"/>
      <c r="DL1055" s="34"/>
      <c r="DM1055" s="34"/>
      <c r="DN1055" s="34"/>
      <c r="DO1055" s="34"/>
      <c r="DP1055" s="34"/>
      <c r="DQ1055" s="34"/>
      <c r="DR1055" s="34"/>
      <c r="DS1055" s="34"/>
      <c r="DT1055" s="34"/>
      <c r="DU1055" s="34"/>
    </row>
    <row r="1056" spans="1:125" s="32" customFormat="1" x14ac:dyDescent="0.25">
      <c r="A1056" s="40"/>
      <c r="B1056" s="40"/>
      <c r="C1056" s="40"/>
      <c r="D1056" s="40"/>
      <c r="R1056" s="34"/>
      <c r="S1056" s="34"/>
      <c r="T1056" s="34"/>
      <c r="U1056" s="34"/>
      <c r="V1056" s="34"/>
      <c r="W1056" s="34"/>
      <c r="X1056" s="34"/>
      <c r="Y1056" s="34"/>
      <c r="Z1056" s="34"/>
      <c r="AA1056" s="34"/>
      <c r="AB1056" s="34"/>
      <c r="AC1056" s="34"/>
      <c r="AD1056" s="34"/>
      <c r="AE1056" s="34"/>
      <c r="AF1056" s="34"/>
      <c r="AG1056" s="34"/>
      <c r="AH1056" s="34"/>
      <c r="AI1056" s="34"/>
      <c r="AJ1056" s="34"/>
      <c r="AK1056" s="34"/>
      <c r="AL1056" s="34"/>
      <c r="AM1056" s="34"/>
      <c r="AN1056" s="34"/>
      <c r="AO1056" s="34"/>
      <c r="AP1056" s="34"/>
      <c r="AQ1056" s="34"/>
      <c r="AR1056" s="34"/>
      <c r="AS1056" s="34"/>
      <c r="AT1056" s="34"/>
      <c r="AU1056" s="34"/>
      <c r="AV1056" s="34"/>
      <c r="AW1056" s="34"/>
      <c r="AX1056" s="34"/>
      <c r="AY1056" s="34"/>
      <c r="AZ1056" s="34"/>
      <c r="BA1056" s="34"/>
      <c r="BB1056" s="34"/>
      <c r="BC1056" s="34"/>
      <c r="BD1056" s="34"/>
      <c r="BE1056" s="34"/>
      <c r="BF1056" s="34"/>
      <c r="BG1056" s="34"/>
      <c r="BH1056" s="34"/>
      <c r="BI1056" s="34"/>
      <c r="BJ1056" s="34"/>
      <c r="BK1056" s="34"/>
      <c r="BL1056" s="34"/>
      <c r="BM1056" s="34"/>
      <c r="BN1056" s="34"/>
      <c r="BO1056" s="34"/>
      <c r="BP1056" s="34"/>
      <c r="BQ1056" s="34"/>
      <c r="BR1056" s="34"/>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c r="CT1056" s="34"/>
      <c r="CU1056" s="34"/>
      <c r="CV1056" s="34"/>
      <c r="CW1056" s="34"/>
      <c r="CX1056" s="34"/>
      <c r="CY1056" s="34"/>
      <c r="CZ1056" s="34"/>
      <c r="DA1056" s="34"/>
      <c r="DB1056" s="34"/>
      <c r="DC1056" s="34"/>
      <c r="DD1056" s="34"/>
      <c r="DE1056" s="34"/>
      <c r="DF1056" s="34"/>
      <c r="DG1056" s="34"/>
      <c r="DH1056" s="34"/>
      <c r="DI1056" s="34"/>
      <c r="DJ1056" s="34"/>
      <c r="DK1056" s="34"/>
      <c r="DL1056" s="34"/>
      <c r="DM1056" s="34"/>
      <c r="DN1056" s="34"/>
      <c r="DO1056" s="34"/>
      <c r="DP1056" s="34"/>
      <c r="DQ1056" s="34"/>
      <c r="DR1056" s="34"/>
      <c r="DS1056" s="34"/>
      <c r="DT1056" s="34"/>
      <c r="DU1056" s="34"/>
    </row>
    <row r="1057" spans="1:125" s="32" customFormat="1" x14ac:dyDescent="0.25">
      <c r="A1057" s="40"/>
      <c r="B1057" s="40"/>
      <c r="C1057" s="40"/>
      <c r="D1057" s="40"/>
      <c r="R1057" s="34"/>
      <c r="S1057" s="34"/>
      <c r="T1057" s="34"/>
      <c r="U1057" s="34"/>
      <c r="V1057" s="34"/>
      <c r="W1057" s="34"/>
      <c r="X1057" s="34"/>
      <c r="Y1057" s="34"/>
      <c r="Z1057" s="34"/>
      <c r="AA1057" s="34"/>
      <c r="AB1057" s="34"/>
      <c r="AC1057" s="34"/>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4"/>
      <c r="DU1057" s="34"/>
    </row>
    <row r="1058" spans="1:125" s="32" customFormat="1" x14ac:dyDescent="0.25">
      <c r="A1058" s="40"/>
      <c r="B1058" s="40"/>
      <c r="C1058" s="40"/>
      <c r="D1058" s="40"/>
      <c r="R1058" s="34"/>
      <c r="S1058" s="34"/>
      <c r="T1058" s="34"/>
      <c r="U1058" s="34"/>
      <c r="V1058" s="34"/>
      <c r="W1058" s="34"/>
      <c r="X1058" s="34"/>
      <c r="Y1058" s="34"/>
      <c r="Z1058" s="34"/>
      <c r="AA1058" s="34"/>
      <c r="AB1058" s="34"/>
      <c r="AC1058" s="34"/>
      <c r="AD1058" s="34"/>
      <c r="AE1058" s="34"/>
      <c r="AF1058" s="34"/>
      <c r="AG1058" s="34"/>
      <c r="AH1058" s="34"/>
      <c r="AI1058" s="34"/>
      <c r="AJ1058" s="34"/>
      <c r="AK1058" s="34"/>
      <c r="AL1058" s="34"/>
      <c r="AM1058" s="34"/>
      <c r="AN1058" s="34"/>
      <c r="AO1058" s="34"/>
      <c r="AP1058" s="34"/>
      <c r="AQ1058" s="34"/>
      <c r="AR1058" s="34"/>
      <c r="AS1058" s="34"/>
      <c r="AT1058" s="34"/>
      <c r="AU1058" s="34"/>
      <c r="AV1058" s="34"/>
      <c r="AW1058" s="34"/>
      <c r="AX1058" s="34"/>
      <c r="AY1058" s="34"/>
      <c r="AZ1058" s="34"/>
      <c r="BA1058" s="34"/>
      <c r="BB1058" s="34"/>
      <c r="BC1058" s="34"/>
      <c r="BD1058" s="34"/>
      <c r="BE1058" s="34"/>
      <c r="BF1058" s="34"/>
      <c r="BG1058" s="34"/>
      <c r="BH1058" s="34"/>
      <c r="BI1058" s="34"/>
      <c r="BJ1058" s="34"/>
      <c r="BK1058" s="34"/>
      <c r="BL1058" s="34"/>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4"/>
      <c r="DU1058" s="34"/>
    </row>
    <row r="1059" spans="1:125" s="32" customFormat="1" x14ac:dyDescent="0.25">
      <c r="A1059" s="40"/>
      <c r="B1059" s="40"/>
      <c r="C1059" s="40"/>
      <c r="D1059" s="40"/>
      <c r="R1059" s="34"/>
      <c r="S1059" s="34"/>
      <c r="T1059" s="34"/>
      <c r="U1059" s="34"/>
      <c r="V1059" s="34"/>
      <c r="W1059" s="34"/>
      <c r="X1059" s="34"/>
      <c r="Y1059" s="34"/>
      <c r="Z1059" s="34"/>
      <c r="AA1059" s="34"/>
      <c r="AB1059" s="34"/>
      <c r="AC1059" s="34"/>
      <c r="AD1059" s="34"/>
      <c r="AE1059" s="34"/>
      <c r="AF1059" s="34"/>
      <c r="AG1059" s="34"/>
      <c r="AH1059" s="34"/>
      <c r="AI1059" s="34"/>
      <c r="AJ1059" s="34"/>
      <c r="AK1059" s="34"/>
      <c r="AL1059" s="34"/>
      <c r="AM1059" s="34"/>
      <c r="AN1059" s="34"/>
      <c r="AO1059" s="34"/>
      <c r="AP1059" s="34"/>
      <c r="AQ1059" s="34"/>
      <c r="AR1059" s="34"/>
      <c r="AS1059" s="34"/>
      <c r="AT1059" s="34"/>
      <c r="AU1059" s="34"/>
      <c r="AV1059" s="34"/>
      <c r="AW1059" s="34"/>
      <c r="AX1059" s="34"/>
      <c r="AY1059" s="34"/>
      <c r="AZ1059" s="34"/>
      <c r="BA1059" s="34"/>
      <c r="BB1059" s="34"/>
      <c r="BC1059" s="34"/>
      <c r="BD1059" s="34"/>
      <c r="BE1059" s="34"/>
      <c r="BF1059" s="34"/>
      <c r="BG1059" s="34"/>
      <c r="BH1059" s="34"/>
      <c r="BI1059" s="34"/>
      <c r="BJ1059" s="34"/>
      <c r="BK1059" s="34"/>
      <c r="BL1059" s="34"/>
      <c r="BM1059" s="34"/>
      <c r="BN1059" s="34"/>
      <c r="BO1059" s="34"/>
      <c r="BP1059" s="34"/>
      <c r="BQ1059" s="34"/>
      <c r="BR1059" s="34"/>
      <c r="BS1059" s="34"/>
      <c r="BT1059" s="34"/>
      <c r="BU1059" s="34"/>
      <c r="BV1059" s="34"/>
      <c r="BW1059" s="34"/>
      <c r="BX1059" s="34"/>
      <c r="BY1059" s="34"/>
      <c r="BZ1059" s="34"/>
      <c r="CA1059" s="34"/>
      <c r="CB1059" s="34"/>
      <c r="CC1059" s="34"/>
      <c r="CD1059" s="34"/>
      <c r="CE1059" s="34"/>
      <c r="CF1059" s="34"/>
      <c r="CG1059" s="34"/>
      <c r="CH1059" s="34"/>
      <c r="CI1059" s="34"/>
      <c r="CJ1059" s="34"/>
      <c r="CK1059" s="34"/>
      <c r="CL1059" s="34"/>
      <c r="CM1059" s="34"/>
      <c r="CN1059" s="34"/>
      <c r="CO1059" s="34"/>
      <c r="CP1059" s="34"/>
      <c r="CQ1059" s="34"/>
      <c r="CR1059" s="34"/>
      <c r="CS1059" s="34"/>
      <c r="CT1059" s="34"/>
      <c r="CU1059" s="34"/>
      <c r="CV1059" s="34"/>
      <c r="CW1059" s="34"/>
      <c r="CX1059" s="34"/>
      <c r="CY1059" s="34"/>
      <c r="CZ1059" s="34"/>
      <c r="DA1059" s="34"/>
      <c r="DB1059" s="34"/>
      <c r="DC1059" s="34"/>
      <c r="DD1059" s="34"/>
      <c r="DE1059" s="34"/>
      <c r="DF1059" s="34"/>
      <c r="DG1059" s="34"/>
      <c r="DH1059" s="34"/>
      <c r="DI1059" s="34"/>
      <c r="DJ1059" s="34"/>
      <c r="DK1059" s="34"/>
      <c r="DL1059" s="34"/>
      <c r="DM1059" s="34"/>
      <c r="DN1059" s="34"/>
      <c r="DO1059" s="34"/>
      <c r="DP1059" s="34"/>
      <c r="DQ1059" s="34"/>
      <c r="DR1059" s="34"/>
      <c r="DS1059" s="34"/>
      <c r="DT1059" s="34"/>
      <c r="DU1059" s="34"/>
    </row>
    <row r="1060" spans="1:125" s="32" customFormat="1" x14ac:dyDescent="0.25">
      <c r="A1060" s="40"/>
      <c r="B1060" s="40"/>
      <c r="C1060" s="40"/>
      <c r="D1060" s="40"/>
      <c r="R1060" s="34"/>
      <c r="S1060" s="34"/>
      <c r="T1060" s="34"/>
      <c r="U1060" s="34"/>
      <c r="V1060" s="34"/>
      <c r="W1060" s="34"/>
      <c r="X1060" s="34"/>
      <c r="Y1060" s="34"/>
      <c r="Z1060" s="34"/>
      <c r="AA1060" s="34"/>
      <c r="AB1060" s="34"/>
      <c r="AC1060" s="34"/>
      <c r="AD1060" s="34"/>
      <c r="AE1060" s="34"/>
      <c r="AF1060" s="34"/>
      <c r="AG1060" s="34"/>
      <c r="AH1060" s="34"/>
      <c r="AI1060" s="34"/>
      <c r="AJ1060" s="34"/>
      <c r="AK1060" s="34"/>
      <c r="AL1060" s="34"/>
      <c r="AM1060" s="34"/>
      <c r="AN1060" s="34"/>
      <c r="AO1060" s="34"/>
      <c r="AP1060" s="34"/>
      <c r="AQ1060" s="34"/>
      <c r="AR1060" s="34"/>
      <c r="AS1060" s="34"/>
      <c r="AT1060" s="34"/>
      <c r="AU1060" s="34"/>
      <c r="AV1060" s="34"/>
      <c r="AW1060" s="34"/>
      <c r="AX1060" s="34"/>
      <c r="AY1060" s="34"/>
      <c r="AZ1060" s="34"/>
      <c r="BA1060" s="34"/>
      <c r="BB1060" s="34"/>
      <c r="BC1060" s="34"/>
      <c r="BD1060" s="34"/>
      <c r="BE1060" s="34"/>
      <c r="BF1060" s="34"/>
      <c r="BG1060" s="34"/>
      <c r="BH1060" s="34"/>
      <c r="BI1060" s="34"/>
      <c r="BJ1060" s="34"/>
      <c r="BK1060" s="34"/>
      <c r="BL1060" s="34"/>
      <c r="BM1060" s="34"/>
      <c r="BN1060" s="34"/>
      <c r="BO1060" s="34"/>
      <c r="BP1060" s="34"/>
      <c r="BQ1060" s="34"/>
      <c r="BR1060" s="34"/>
      <c r="BS1060" s="34"/>
      <c r="BT1060" s="34"/>
      <c r="BU1060" s="34"/>
      <c r="BV1060" s="34"/>
      <c r="BW1060" s="34"/>
      <c r="BX1060" s="34"/>
      <c r="BY1060" s="34"/>
      <c r="BZ1060" s="34"/>
      <c r="CA1060" s="34"/>
      <c r="CB1060" s="34"/>
      <c r="CC1060" s="34"/>
      <c r="CD1060" s="34"/>
      <c r="CE1060" s="34"/>
      <c r="CF1060" s="34"/>
      <c r="CG1060" s="34"/>
      <c r="CH1060" s="34"/>
      <c r="CI1060" s="34"/>
      <c r="CJ1060" s="34"/>
      <c r="CK1060" s="34"/>
      <c r="CL1060" s="34"/>
      <c r="CM1060" s="34"/>
      <c r="CN1060" s="34"/>
      <c r="CO1060" s="34"/>
      <c r="CP1060" s="34"/>
      <c r="CQ1060" s="34"/>
      <c r="CR1060" s="34"/>
      <c r="CS1060" s="34"/>
      <c r="CT1060" s="34"/>
      <c r="CU1060" s="34"/>
      <c r="CV1060" s="34"/>
      <c r="CW1060" s="34"/>
      <c r="CX1060" s="34"/>
      <c r="CY1060" s="34"/>
      <c r="CZ1060" s="34"/>
      <c r="DA1060" s="34"/>
      <c r="DB1060" s="34"/>
      <c r="DC1060" s="34"/>
      <c r="DD1060" s="34"/>
      <c r="DE1060" s="34"/>
      <c r="DF1060" s="34"/>
      <c r="DG1060" s="34"/>
      <c r="DH1060" s="34"/>
      <c r="DI1060" s="34"/>
      <c r="DJ1060" s="34"/>
      <c r="DK1060" s="34"/>
      <c r="DL1060" s="34"/>
      <c r="DM1060" s="34"/>
      <c r="DN1060" s="34"/>
      <c r="DO1060" s="34"/>
      <c r="DP1060" s="34"/>
      <c r="DQ1060" s="34"/>
      <c r="DR1060" s="34"/>
      <c r="DS1060" s="34"/>
      <c r="DT1060" s="34"/>
      <c r="DU1060" s="34"/>
    </row>
    <row r="1061" spans="1:125" s="32" customFormat="1" x14ac:dyDescent="0.25">
      <c r="A1061" s="40"/>
      <c r="B1061" s="40"/>
      <c r="C1061" s="40"/>
      <c r="D1061" s="40"/>
      <c r="R1061" s="34"/>
      <c r="S1061" s="34"/>
      <c r="T1061" s="34"/>
      <c r="U1061" s="34"/>
      <c r="V1061" s="34"/>
      <c r="W1061" s="34"/>
      <c r="X1061" s="34"/>
      <c r="Y1061" s="34"/>
      <c r="Z1061" s="34"/>
      <c r="AA1061" s="34"/>
      <c r="AB1061" s="34"/>
      <c r="AC1061" s="34"/>
      <c r="AD1061" s="34"/>
      <c r="AE1061" s="34"/>
      <c r="AF1061" s="34"/>
      <c r="AG1061" s="34"/>
      <c r="AH1061" s="34"/>
      <c r="AI1061" s="34"/>
      <c r="AJ1061" s="34"/>
      <c r="AK1061" s="34"/>
      <c r="AL1061" s="34"/>
      <c r="AM1061" s="34"/>
      <c r="AN1061" s="34"/>
      <c r="AO1061" s="34"/>
      <c r="AP1061" s="34"/>
      <c r="AQ1061" s="34"/>
      <c r="AR1061" s="34"/>
      <c r="AS1061" s="34"/>
      <c r="AT1061" s="34"/>
      <c r="AU1061" s="34"/>
      <c r="AV1061" s="34"/>
      <c r="AW1061" s="34"/>
      <c r="AX1061" s="34"/>
      <c r="AY1061" s="34"/>
      <c r="AZ1061" s="34"/>
      <c r="BA1061" s="34"/>
      <c r="BB1061" s="34"/>
      <c r="BC1061" s="34"/>
      <c r="BD1061" s="34"/>
      <c r="BE1061" s="34"/>
      <c r="BF1061" s="34"/>
      <c r="BG1061" s="34"/>
      <c r="BH1061" s="34"/>
      <c r="BI1061" s="34"/>
      <c r="BJ1061" s="34"/>
      <c r="BK1061" s="34"/>
      <c r="BL1061" s="34"/>
      <c r="BM1061" s="34"/>
      <c r="BN1061" s="34"/>
      <c r="BO1061" s="34"/>
      <c r="BP1061" s="34"/>
      <c r="BQ1061" s="34"/>
      <c r="BR1061" s="34"/>
      <c r="BS1061" s="34"/>
      <c r="BT1061" s="34"/>
      <c r="BU1061" s="34"/>
      <c r="BV1061" s="34"/>
      <c r="BW1061" s="34"/>
      <c r="BX1061" s="34"/>
      <c r="BY1061" s="34"/>
      <c r="BZ1061" s="34"/>
      <c r="CA1061" s="34"/>
      <c r="CB1061" s="34"/>
      <c r="CC1061" s="34"/>
      <c r="CD1061" s="34"/>
      <c r="CE1061" s="34"/>
      <c r="CF1061" s="34"/>
      <c r="CG1061" s="34"/>
      <c r="CH1061" s="34"/>
      <c r="CI1061" s="34"/>
      <c r="CJ1061" s="34"/>
      <c r="CK1061" s="34"/>
      <c r="CL1061" s="34"/>
      <c r="CM1061" s="34"/>
      <c r="CN1061" s="34"/>
      <c r="CO1061" s="34"/>
      <c r="CP1061" s="34"/>
      <c r="CQ1061" s="34"/>
      <c r="CR1061" s="34"/>
      <c r="CS1061" s="34"/>
      <c r="CT1061" s="34"/>
      <c r="CU1061" s="34"/>
      <c r="CV1061" s="34"/>
      <c r="CW1061" s="34"/>
      <c r="CX1061" s="34"/>
      <c r="CY1061" s="34"/>
      <c r="CZ1061" s="34"/>
      <c r="DA1061" s="34"/>
      <c r="DB1061" s="34"/>
      <c r="DC1061" s="34"/>
      <c r="DD1061" s="34"/>
      <c r="DE1061" s="34"/>
      <c r="DF1061" s="34"/>
      <c r="DG1061" s="34"/>
      <c r="DH1061" s="34"/>
      <c r="DI1061" s="34"/>
      <c r="DJ1061" s="34"/>
      <c r="DK1061" s="34"/>
      <c r="DL1061" s="34"/>
      <c r="DM1061" s="34"/>
      <c r="DN1061" s="34"/>
      <c r="DO1061" s="34"/>
      <c r="DP1061" s="34"/>
      <c r="DQ1061" s="34"/>
      <c r="DR1061" s="34"/>
      <c r="DS1061" s="34"/>
      <c r="DT1061" s="34"/>
      <c r="DU1061" s="34"/>
    </row>
    <row r="1062" spans="1:125" s="32" customFormat="1" x14ac:dyDescent="0.25">
      <c r="A1062" s="40"/>
      <c r="B1062" s="40"/>
      <c r="C1062" s="40"/>
      <c r="D1062" s="40"/>
      <c r="R1062" s="34"/>
      <c r="S1062" s="34"/>
      <c r="T1062" s="34"/>
      <c r="U1062" s="34"/>
      <c r="V1062" s="34"/>
      <c r="W1062" s="34"/>
      <c r="X1062" s="34"/>
      <c r="Y1062" s="34"/>
      <c r="Z1062" s="34"/>
      <c r="AA1062" s="34"/>
      <c r="AB1062" s="34"/>
      <c r="AC1062" s="34"/>
      <c r="AD1062" s="34"/>
      <c r="AE1062" s="34"/>
      <c r="AF1062" s="34"/>
      <c r="AG1062" s="34"/>
      <c r="AH1062" s="34"/>
      <c r="AI1062" s="34"/>
      <c r="AJ1062" s="34"/>
      <c r="AK1062" s="34"/>
      <c r="AL1062" s="34"/>
      <c r="AM1062" s="34"/>
      <c r="AN1062" s="34"/>
      <c r="AO1062" s="34"/>
      <c r="AP1062" s="34"/>
      <c r="AQ1062" s="34"/>
      <c r="AR1062" s="34"/>
      <c r="AS1062" s="34"/>
      <c r="AT1062" s="34"/>
      <c r="AU1062" s="34"/>
      <c r="AV1062" s="34"/>
      <c r="AW1062" s="34"/>
      <c r="AX1062" s="34"/>
      <c r="AY1062" s="34"/>
      <c r="AZ1062" s="34"/>
      <c r="BA1062" s="34"/>
      <c r="BB1062" s="34"/>
      <c r="BC1062" s="34"/>
      <c r="BD1062" s="34"/>
      <c r="BE1062" s="34"/>
      <c r="BF1062" s="34"/>
      <c r="BG1062" s="34"/>
      <c r="BH1062" s="34"/>
      <c r="BI1062" s="34"/>
      <c r="BJ1062" s="34"/>
      <c r="BK1062" s="34"/>
      <c r="BL1062" s="34"/>
      <c r="BM1062" s="34"/>
      <c r="BN1062" s="34"/>
      <c r="BO1062" s="34"/>
      <c r="BP1062" s="34"/>
      <c r="BQ1062" s="34"/>
      <c r="BR1062" s="34"/>
      <c r="BS1062" s="34"/>
      <c r="BT1062" s="34"/>
      <c r="BU1062" s="34"/>
      <c r="BV1062" s="34"/>
      <c r="BW1062" s="34"/>
      <c r="BX1062" s="34"/>
      <c r="BY1062" s="34"/>
      <c r="BZ1062" s="34"/>
      <c r="CA1062" s="34"/>
      <c r="CB1062" s="34"/>
      <c r="CC1062" s="34"/>
      <c r="CD1062" s="34"/>
      <c r="CE1062" s="34"/>
      <c r="CF1062" s="34"/>
      <c r="CG1062" s="34"/>
      <c r="CH1062" s="34"/>
      <c r="CI1062" s="34"/>
      <c r="CJ1062" s="34"/>
      <c r="CK1062" s="34"/>
      <c r="CL1062" s="34"/>
      <c r="CM1062" s="34"/>
      <c r="CN1062" s="34"/>
      <c r="CO1062" s="34"/>
      <c r="CP1062" s="34"/>
      <c r="CQ1062" s="34"/>
      <c r="CR1062" s="34"/>
      <c r="CS1062" s="34"/>
      <c r="CT1062" s="34"/>
      <c r="CU1062" s="34"/>
      <c r="CV1062" s="34"/>
      <c r="CW1062" s="34"/>
      <c r="CX1062" s="34"/>
      <c r="CY1062" s="34"/>
      <c r="CZ1062" s="34"/>
      <c r="DA1062" s="34"/>
      <c r="DB1062" s="34"/>
      <c r="DC1062" s="34"/>
      <c r="DD1062" s="34"/>
      <c r="DE1062" s="34"/>
      <c r="DF1062" s="34"/>
      <c r="DG1062" s="34"/>
      <c r="DH1062" s="34"/>
      <c r="DI1062" s="34"/>
      <c r="DJ1062" s="34"/>
      <c r="DK1062" s="34"/>
      <c r="DL1062" s="34"/>
      <c r="DM1062" s="34"/>
      <c r="DN1062" s="34"/>
      <c r="DO1062" s="34"/>
      <c r="DP1062" s="34"/>
      <c r="DQ1062" s="34"/>
      <c r="DR1062" s="34"/>
      <c r="DS1062" s="34"/>
      <c r="DT1062" s="34"/>
      <c r="DU1062" s="34"/>
    </row>
    <row r="1063" spans="1:125" s="32" customFormat="1" x14ac:dyDescent="0.25">
      <c r="A1063" s="40"/>
      <c r="B1063" s="40"/>
      <c r="C1063" s="40"/>
      <c r="D1063" s="40"/>
      <c r="R1063" s="34"/>
      <c r="S1063" s="34"/>
      <c r="T1063" s="34"/>
      <c r="U1063" s="34"/>
      <c r="V1063" s="34"/>
      <c r="W1063" s="34"/>
      <c r="X1063" s="34"/>
      <c r="Y1063" s="34"/>
      <c r="Z1063" s="34"/>
      <c r="AA1063" s="34"/>
      <c r="AB1063" s="34"/>
      <c r="AC1063" s="34"/>
      <c r="AD1063" s="34"/>
      <c r="AE1063" s="34"/>
      <c r="AF1063" s="34"/>
      <c r="AG1063" s="34"/>
      <c r="AH1063" s="34"/>
      <c r="AI1063" s="34"/>
      <c r="AJ1063" s="34"/>
      <c r="AK1063" s="34"/>
      <c r="AL1063" s="34"/>
      <c r="AM1063" s="34"/>
      <c r="AN1063" s="34"/>
      <c r="AO1063" s="34"/>
      <c r="AP1063" s="34"/>
      <c r="AQ1063" s="34"/>
      <c r="AR1063" s="34"/>
      <c r="AS1063" s="34"/>
      <c r="AT1063" s="34"/>
      <c r="AU1063" s="34"/>
      <c r="AV1063" s="34"/>
      <c r="AW1063" s="34"/>
      <c r="AX1063" s="34"/>
      <c r="AY1063" s="34"/>
      <c r="AZ1063" s="34"/>
      <c r="BA1063" s="34"/>
      <c r="BB1063" s="34"/>
      <c r="BC1063" s="34"/>
      <c r="BD1063" s="34"/>
      <c r="BE1063" s="34"/>
      <c r="BF1063" s="34"/>
      <c r="BG1063" s="34"/>
      <c r="BH1063" s="34"/>
      <c r="BI1063" s="34"/>
      <c r="BJ1063" s="34"/>
      <c r="BK1063" s="34"/>
      <c r="BL1063" s="34"/>
      <c r="BM1063" s="34"/>
      <c r="BN1063" s="34"/>
      <c r="BO1063" s="34"/>
      <c r="BP1063" s="34"/>
      <c r="BQ1063" s="34"/>
      <c r="BR1063" s="34"/>
      <c r="BS1063" s="34"/>
      <c r="BT1063" s="34"/>
      <c r="BU1063" s="34"/>
      <c r="BV1063" s="34"/>
      <c r="BW1063" s="34"/>
      <c r="BX1063" s="34"/>
      <c r="BY1063" s="34"/>
      <c r="BZ1063" s="34"/>
      <c r="CA1063" s="34"/>
      <c r="CB1063" s="34"/>
      <c r="CC1063" s="34"/>
      <c r="CD1063" s="34"/>
      <c r="CE1063" s="34"/>
      <c r="CF1063" s="34"/>
      <c r="CG1063" s="34"/>
      <c r="CH1063" s="34"/>
      <c r="CI1063" s="34"/>
      <c r="CJ1063" s="34"/>
      <c r="CK1063" s="34"/>
      <c r="CL1063" s="34"/>
      <c r="CM1063" s="34"/>
      <c r="CN1063" s="34"/>
      <c r="CO1063" s="34"/>
      <c r="CP1063" s="34"/>
      <c r="CQ1063" s="34"/>
      <c r="CR1063" s="34"/>
      <c r="CS1063" s="34"/>
      <c r="CT1063" s="34"/>
      <c r="CU1063" s="34"/>
      <c r="CV1063" s="34"/>
      <c r="CW1063" s="34"/>
      <c r="CX1063" s="34"/>
      <c r="CY1063" s="34"/>
      <c r="CZ1063" s="34"/>
      <c r="DA1063" s="34"/>
      <c r="DB1063" s="34"/>
      <c r="DC1063" s="34"/>
      <c r="DD1063" s="34"/>
      <c r="DE1063" s="34"/>
      <c r="DF1063" s="34"/>
      <c r="DG1063" s="34"/>
      <c r="DH1063" s="34"/>
      <c r="DI1063" s="34"/>
      <c r="DJ1063" s="34"/>
      <c r="DK1063" s="34"/>
      <c r="DL1063" s="34"/>
      <c r="DM1063" s="34"/>
      <c r="DN1063" s="34"/>
      <c r="DO1063" s="34"/>
      <c r="DP1063" s="34"/>
      <c r="DQ1063" s="34"/>
      <c r="DR1063" s="34"/>
      <c r="DS1063" s="34"/>
      <c r="DT1063" s="34"/>
      <c r="DU1063" s="34"/>
    </row>
    <row r="1064" spans="1:125" s="32" customFormat="1" x14ac:dyDescent="0.25">
      <c r="A1064" s="40"/>
      <c r="B1064" s="40"/>
      <c r="C1064" s="40"/>
      <c r="D1064" s="40"/>
      <c r="R1064" s="34"/>
      <c r="S1064" s="34"/>
      <c r="T1064" s="34"/>
      <c r="U1064" s="34"/>
      <c r="V1064" s="34"/>
      <c r="W1064" s="34"/>
      <c r="X1064" s="34"/>
      <c r="Y1064" s="34"/>
      <c r="Z1064" s="34"/>
      <c r="AA1064" s="34"/>
      <c r="AB1064" s="34"/>
      <c r="AC1064" s="34"/>
      <c r="AD1064" s="34"/>
      <c r="AE1064" s="34"/>
      <c r="AF1064" s="34"/>
      <c r="AG1064" s="34"/>
      <c r="AH1064" s="34"/>
      <c r="AI1064" s="34"/>
      <c r="AJ1064" s="34"/>
      <c r="AK1064" s="34"/>
      <c r="AL1064" s="34"/>
      <c r="AM1064" s="34"/>
      <c r="AN1064" s="34"/>
      <c r="AO1064" s="34"/>
      <c r="AP1064" s="34"/>
      <c r="AQ1064" s="34"/>
      <c r="AR1064" s="34"/>
      <c r="AS1064" s="34"/>
      <c r="AT1064" s="34"/>
      <c r="AU1064" s="34"/>
      <c r="AV1064" s="34"/>
      <c r="AW1064" s="34"/>
      <c r="AX1064" s="34"/>
      <c r="AY1064" s="34"/>
      <c r="AZ1064" s="34"/>
      <c r="BA1064" s="34"/>
      <c r="BB1064" s="34"/>
      <c r="BC1064" s="34"/>
      <c r="BD1064" s="34"/>
      <c r="BE1064" s="34"/>
      <c r="BF1064" s="34"/>
      <c r="BG1064" s="34"/>
      <c r="BH1064" s="34"/>
      <c r="BI1064" s="34"/>
      <c r="BJ1064" s="34"/>
      <c r="BK1064" s="34"/>
      <c r="BL1064" s="34"/>
      <c r="BM1064" s="34"/>
      <c r="BN1064" s="34"/>
      <c r="BO1064" s="34"/>
      <c r="BP1064" s="34"/>
      <c r="BQ1064" s="34"/>
      <c r="BR1064" s="34"/>
      <c r="BS1064" s="34"/>
      <c r="BT1064" s="34"/>
      <c r="BU1064" s="34"/>
      <c r="BV1064" s="34"/>
      <c r="BW1064" s="34"/>
      <c r="BX1064" s="34"/>
      <c r="BY1064" s="34"/>
      <c r="BZ1064" s="34"/>
      <c r="CA1064" s="34"/>
      <c r="CB1064" s="34"/>
      <c r="CC1064" s="34"/>
      <c r="CD1064" s="34"/>
      <c r="CE1064" s="34"/>
      <c r="CF1064" s="34"/>
      <c r="CG1064" s="34"/>
      <c r="CH1064" s="34"/>
      <c r="CI1064" s="34"/>
      <c r="CJ1064" s="34"/>
      <c r="CK1064" s="34"/>
      <c r="CL1064" s="34"/>
      <c r="CM1064" s="34"/>
      <c r="CN1064" s="34"/>
      <c r="CO1064" s="34"/>
      <c r="CP1064" s="34"/>
      <c r="CQ1064" s="34"/>
      <c r="CR1064" s="34"/>
      <c r="CS1064" s="34"/>
      <c r="CT1064" s="34"/>
      <c r="CU1064" s="34"/>
      <c r="CV1064" s="34"/>
      <c r="CW1064" s="34"/>
      <c r="CX1064" s="34"/>
      <c r="CY1064" s="34"/>
      <c r="CZ1064" s="34"/>
      <c r="DA1064" s="34"/>
      <c r="DB1064" s="34"/>
      <c r="DC1064" s="34"/>
      <c r="DD1064" s="34"/>
      <c r="DE1064" s="34"/>
      <c r="DF1064" s="34"/>
      <c r="DG1064" s="34"/>
      <c r="DH1064" s="34"/>
      <c r="DI1064" s="34"/>
      <c r="DJ1064" s="34"/>
      <c r="DK1064" s="34"/>
      <c r="DL1064" s="34"/>
      <c r="DM1064" s="34"/>
      <c r="DN1064" s="34"/>
      <c r="DO1064" s="34"/>
      <c r="DP1064" s="34"/>
      <c r="DQ1064" s="34"/>
      <c r="DR1064" s="34"/>
      <c r="DS1064" s="34"/>
      <c r="DT1064" s="34"/>
      <c r="DU1064" s="34"/>
    </row>
    <row r="1065" spans="1:125" s="32" customFormat="1" x14ac:dyDescent="0.25">
      <c r="A1065" s="40"/>
      <c r="B1065" s="40"/>
      <c r="C1065" s="40"/>
      <c r="D1065" s="40"/>
      <c r="R1065" s="34"/>
      <c r="S1065" s="34"/>
      <c r="T1065" s="34"/>
      <c r="U1065" s="34"/>
      <c r="V1065" s="34"/>
      <c r="W1065" s="34"/>
      <c r="X1065" s="34"/>
      <c r="Y1065" s="34"/>
      <c r="Z1065" s="34"/>
      <c r="AA1065" s="34"/>
      <c r="AB1065" s="34"/>
      <c r="AC1065" s="34"/>
      <c r="AD1065" s="34"/>
      <c r="AE1065" s="34"/>
      <c r="AF1065" s="34"/>
      <c r="AG1065" s="34"/>
      <c r="AH1065" s="34"/>
      <c r="AI1065" s="34"/>
      <c r="AJ1065" s="34"/>
      <c r="AK1065" s="34"/>
      <c r="AL1065" s="34"/>
      <c r="AM1065" s="34"/>
      <c r="AN1065" s="34"/>
      <c r="AO1065" s="34"/>
      <c r="AP1065" s="34"/>
      <c r="AQ1065" s="34"/>
      <c r="AR1065" s="34"/>
      <c r="AS1065" s="34"/>
      <c r="AT1065" s="34"/>
      <c r="AU1065" s="34"/>
      <c r="AV1065" s="34"/>
      <c r="AW1065" s="34"/>
      <c r="AX1065" s="34"/>
      <c r="AY1065" s="34"/>
      <c r="AZ1065" s="34"/>
      <c r="BA1065" s="34"/>
      <c r="BB1065" s="34"/>
      <c r="BC1065" s="34"/>
      <c r="BD1065" s="34"/>
      <c r="BE1065" s="34"/>
      <c r="BF1065" s="34"/>
      <c r="BG1065" s="34"/>
      <c r="BH1065" s="34"/>
      <c r="BI1065" s="34"/>
      <c r="BJ1065" s="34"/>
      <c r="BK1065" s="34"/>
      <c r="BL1065" s="34"/>
      <c r="BM1065" s="34"/>
      <c r="BN1065" s="34"/>
      <c r="BO1065" s="34"/>
      <c r="BP1065" s="34"/>
      <c r="BQ1065" s="34"/>
      <c r="BR1065" s="34"/>
      <c r="BS1065" s="34"/>
      <c r="BT1065" s="34"/>
      <c r="BU1065" s="34"/>
      <c r="BV1065" s="34"/>
      <c r="BW1065" s="34"/>
      <c r="BX1065" s="34"/>
      <c r="BY1065" s="34"/>
      <c r="BZ1065" s="34"/>
      <c r="CA1065" s="34"/>
      <c r="CB1065" s="34"/>
      <c r="CC1065" s="34"/>
      <c r="CD1065" s="34"/>
      <c r="CE1065" s="34"/>
      <c r="CF1065" s="34"/>
      <c r="CG1065" s="34"/>
      <c r="CH1065" s="34"/>
      <c r="CI1065" s="34"/>
      <c r="CJ1065" s="34"/>
      <c r="CK1065" s="34"/>
      <c r="CL1065" s="34"/>
      <c r="CM1065" s="34"/>
      <c r="CN1065" s="34"/>
      <c r="CO1065" s="34"/>
      <c r="CP1065" s="34"/>
      <c r="CQ1065" s="34"/>
      <c r="CR1065" s="34"/>
      <c r="CS1065" s="34"/>
      <c r="CT1065" s="34"/>
      <c r="CU1065" s="34"/>
      <c r="CV1065" s="34"/>
      <c r="CW1065" s="34"/>
      <c r="CX1065" s="34"/>
      <c r="CY1065" s="34"/>
      <c r="CZ1065" s="34"/>
      <c r="DA1065" s="34"/>
      <c r="DB1065" s="34"/>
      <c r="DC1065" s="34"/>
      <c r="DD1065" s="34"/>
      <c r="DE1065" s="34"/>
      <c r="DF1065" s="34"/>
      <c r="DG1065" s="34"/>
      <c r="DH1065" s="34"/>
      <c r="DI1065" s="34"/>
      <c r="DJ1065" s="34"/>
      <c r="DK1065" s="34"/>
      <c r="DL1065" s="34"/>
      <c r="DM1065" s="34"/>
      <c r="DN1065" s="34"/>
      <c r="DO1065" s="34"/>
      <c r="DP1065" s="34"/>
      <c r="DQ1065" s="34"/>
      <c r="DR1065" s="34"/>
      <c r="DS1065" s="34"/>
      <c r="DT1065" s="34"/>
      <c r="DU1065" s="34"/>
    </row>
    <row r="1066" spans="1:125" s="32" customFormat="1" x14ac:dyDescent="0.25">
      <c r="A1066" s="40"/>
      <c r="B1066" s="40"/>
      <c r="C1066" s="40"/>
      <c r="D1066" s="40"/>
      <c r="R1066" s="34"/>
      <c r="S1066" s="34"/>
      <c r="T1066" s="34"/>
      <c r="U1066" s="34"/>
      <c r="V1066" s="34"/>
      <c r="W1066" s="34"/>
      <c r="X1066" s="34"/>
      <c r="Y1066" s="34"/>
      <c r="Z1066" s="34"/>
      <c r="AA1066" s="34"/>
      <c r="AB1066" s="34"/>
      <c r="AC1066" s="34"/>
      <c r="AD1066" s="34"/>
      <c r="AE1066" s="34"/>
      <c r="AF1066" s="34"/>
      <c r="AG1066" s="34"/>
      <c r="AH1066" s="34"/>
      <c r="AI1066" s="34"/>
      <c r="AJ1066" s="34"/>
      <c r="AK1066" s="34"/>
      <c r="AL1066" s="34"/>
      <c r="AM1066" s="34"/>
      <c r="AN1066" s="34"/>
      <c r="AO1066" s="34"/>
      <c r="AP1066" s="34"/>
      <c r="AQ1066" s="34"/>
      <c r="AR1066" s="34"/>
      <c r="AS1066" s="34"/>
      <c r="AT1066" s="34"/>
      <c r="AU1066" s="34"/>
      <c r="AV1066" s="34"/>
      <c r="AW1066" s="34"/>
      <c r="AX1066" s="34"/>
      <c r="AY1066" s="34"/>
      <c r="AZ1066" s="34"/>
      <c r="BA1066" s="34"/>
      <c r="BB1066" s="34"/>
      <c r="BC1066" s="34"/>
      <c r="BD1066" s="34"/>
      <c r="BE1066" s="34"/>
      <c r="BF1066" s="34"/>
      <c r="BG1066" s="34"/>
      <c r="BH1066" s="34"/>
      <c r="BI1066" s="34"/>
      <c r="BJ1066" s="34"/>
      <c r="BK1066" s="34"/>
      <c r="BL1066" s="34"/>
      <c r="BM1066" s="34"/>
      <c r="BN1066" s="34"/>
      <c r="BO1066" s="34"/>
      <c r="BP1066" s="34"/>
      <c r="BQ1066" s="34"/>
      <c r="BR1066" s="34"/>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c r="CT1066" s="34"/>
      <c r="CU1066" s="34"/>
      <c r="CV1066" s="34"/>
      <c r="CW1066" s="34"/>
      <c r="CX1066" s="34"/>
      <c r="CY1066" s="34"/>
      <c r="CZ1066" s="34"/>
      <c r="DA1066" s="34"/>
      <c r="DB1066" s="34"/>
      <c r="DC1066" s="34"/>
      <c r="DD1066" s="34"/>
      <c r="DE1066" s="34"/>
      <c r="DF1066" s="34"/>
      <c r="DG1066" s="34"/>
      <c r="DH1066" s="34"/>
      <c r="DI1066" s="34"/>
      <c r="DJ1066" s="34"/>
      <c r="DK1066" s="34"/>
      <c r="DL1066" s="34"/>
      <c r="DM1066" s="34"/>
      <c r="DN1066" s="34"/>
      <c r="DO1066" s="34"/>
      <c r="DP1066" s="34"/>
      <c r="DQ1066" s="34"/>
      <c r="DR1066" s="34"/>
      <c r="DS1066" s="34"/>
      <c r="DT1066" s="34"/>
      <c r="DU1066" s="34"/>
    </row>
    <row r="1067" spans="1:125" s="32" customFormat="1" x14ac:dyDescent="0.25">
      <c r="A1067" s="40"/>
      <c r="B1067" s="40"/>
      <c r="C1067" s="40"/>
      <c r="D1067" s="40"/>
      <c r="R1067" s="34"/>
      <c r="S1067" s="34"/>
      <c r="T1067" s="34"/>
      <c r="U1067" s="34"/>
      <c r="V1067" s="34"/>
      <c r="W1067" s="34"/>
      <c r="X1067" s="34"/>
      <c r="Y1067" s="34"/>
      <c r="Z1067" s="34"/>
      <c r="AA1067" s="34"/>
      <c r="AB1067" s="34"/>
      <c r="AC1067" s="34"/>
      <c r="AD1067" s="34"/>
      <c r="AE1067" s="34"/>
      <c r="AF1067" s="34"/>
      <c r="AG1067" s="34"/>
      <c r="AH1067" s="34"/>
      <c r="AI1067" s="34"/>
      <c r="AJ1067" s="34"/>
      <c r="AK1067" s="34"/>
      <c r="AL1067" s="34"/>
      <c r="AM1067" s="34"/>
      <c r="AN1067" s="34"/>
      <c r="AO1067" s="34"/>
      <c r="AP1067" s="34"/>
      <c r="AQ1067" s="34"/>
      <c r="AR1067" s="34"/>
      <c r="AS1067" s="34"/>
      <c r="AT1067" s="34"/>
      <c r="AU1067" s="34"/>
      <c r="AV1067" s="34"/>
      <c r="AW1067" s="34"/>
      <c r="AX1067" s="34"/>
      <c r="AY1067" s="34"/>
      <c r="AZ1067" s="34"/>
      <c r="BA1067" s="34"/>
      <c r="BB1067" s="34"/>
      <c r="BC1067" s="34"/>
      <c r="BD1067" s="34"/>
      <c r="BE1067" s="34"/>
      <c r="BF1067" s="34"/>
      <c r="BG1067" s="34"/>
      <c r="BH1067" s="34"/>
      <c r="BI1067" s="34"/>
      <c r="BJ1067" s="34"/>
      <c r="BK1067" s="34"/>
      <c r="BL1067" s="34"/>
      <c r="BM1067" s="34"/>
      <c r="BN1067" s="34"/>
      <c r="BO1067" s="34"/>
      <c r="BP1067" s="34"/>
      <c r="BQ1067" s="34"/>
      <c r="BR1067" s="34"/>
      <c r="BS1067" s="34"/>
      <c r="BT1067" s="34"/>
      <c r="BU1067" s="34"/>
      <c r="BV1067" s="34"/>
      <c r="BW1067" s="34"/>
      <c r="BX1067" s="34"/>
      <c r="BY1067" s="34"/>
      <c r="BZ1067" s="34"/>
      <c r="CA1067" s="34"/>
      <c r="CB1067" s="34"/>
      <c r="CC1067" s="34"/>
      <c r="CD1067" s="34"/>
      <c r="CE1067" s="34"/>
      <c r="CF1067" s="34"/>
      <c r="CG1067" s="34"/>
      <c r="CH1067" s="34"/>
      <c r="CI1067" s="34"/>
      <c r="CJ1067" s="34"/>
      <c r="CK1067" s="34"/>
      <c r="CL1067" s="34"/>
      <c r="CM1067" s="34"/>
      <c r="CN1067" s="34"/>
      <c r="CO1067" s="34"/>
      <c r="CP1067" s="34"/>
      <c r="CQ1067" s="34"/>
      <c r="CR1067" s="34"/>
      <c r="CS1067" s="34"/>
      <c r="CT1067" s="34"/>
      <c r="CU1067" s="34"/>
      <c r="CV1067" s="34"/>
      <c r="CW1067" s="34"/>
      <c r="CX1067" s="34"/>
      <c r="CY1067" s="34"/>
      <c r="CZ1067" s="34"/>
      <c r="DA1067" s="34"/>
      <c r="DB1067" s="34"/>
      <c r="DC1067" s="34"/>
      <c r="DD1067" s="34"/>
      <c r="DE1067" s="34"/>
      <c r="DF1067" s="34"/>
      <c r="DG1067" s="34"/>
      <c r="DH1067" s="34"/>
      <c r="DI1067" s="34"/>
      <c r="DJ1067" s="34"/>
      <c r="DK1067" s="34"/>
      <c r="DL1067" s="34"/>
      <c r="DM1067" s="34"/>
      <c r="DN1067" s="34"/>
      <c r="DO1067" s="34"/>
      <c r="DP1067" s="34"/>
      <c r="DQ1067" s="34"/>
      <c r="DR1067" s="34"/>
      <c r="DS1067" s="34"/>
      <c r="DT1067" s="34"/>
      <c r="DU1067" s="34"/>
    </row>
    <row r="1068" spans="1:125" s="32" customFormat="1" x14ac:dyDescent="0.25">
      <c r="A1068" s="40"/>
      <c r="B1068" s="40"/>
      <c r="C1068" s="40"/>
      <c r="D1068" s="40"/>
      <c r="R1068" s="34"/>
      <c r="S1068" s="34"/>
      <c r="T1068" s="34"/>
      <c r="U1068" s="34"/>
      <c r="V1068" s="34"/>
      <c r="W1068" s="34"/>
      <c r="X1068" s="34"/>
      <c r="Y1068" s="34"/>
      <c r="Z1068" s="34"/>
      <c r="AA1068" s="34"/>
      <c r="AB1068" s="34"/>
      <c r="AC1068" s="34"/>
      <c r="AD1068" s="34"/>
      <c r="AE1068" s="34"/>
      <c r="AF1068" s="34"/>
      <c r="AG1068" s="34"/>
      <c r="AH1068" s="34"/>
      <c r="AI1068" s="34"/>
      <c r="AJ1068" s="34"/>
      <c r="AK1068" s="34"/>
      <c r="AL1068" s="34"/>
      <c r="AM1068" s="34"/>
      <c r="AN1068" s="34"/>
      <c r="AO1068" s="34"/>
      <c r="AP1068" s="34"/>
      <c r="AQ1068" s="34"/>
      <c r="AR1068" s="34"/>
      <c r="AS1068" s="34"/>
      <c r="AT1068" s="34"/>
      <c r="AU1068" s="34"/>
      <c r="AV1068" s="34"/>
      <c r="AW1068" s="34"/>
      <c r="AX1068" s="34"/>
      <c r="AY1068" s="34"/>
      <c r="AZ1068" s="34"/>
      <c r="BA1068" s="34"/>
      <c r="BB1068" s="34"/>
      <c r="BC1068" s="34"/>
      <c r="BD1068" s="34"/>
      <c r="BE1068" s="34"/>
      <c r="BF1068" s="34"/>
      <c r="BG1068" s="34"/>
      <c r="BH1068" s="34"/>
      <c r="BI1068" s="34"/>
      <c r="BJ1068" s="34"/>
      <c r="BK1068" s="34"/>
      <c r="BL1068" s="34"/>
      <c r="BM1068" s="34"/>
      <c r="BN1068" s="34"/>
      <c r="BO1068" s="34"/>
      <c r="BP1068" s="34"/>
      <c r="BQ1068" s="34"/>
      <c r="BR1068" s="34"/>
      <c r="BS1068" s="34"/>
      <c r="BT1068" s="34"/>
      <c r="BU1068" s="34"/>
      <c r="BV1068" s="34"/>
      <c r="BW1068" s="34"/>
      <c r="BX1068" s="34"/>
      <c r="BY1068" s="34"/>
      <c r="BZ1068" s="34"/>
      <c r="CA1068" s="34"/>
      <c r="CB1068" s="34"/>
      <c r="CC1068" s="34"/>
      <c r="CD1068" s="34"/>
      <c r="CE1068" s="34"/>
      <c r="CF1068" s="34"/>
      <c r="CG1068" s="34"/>
      <c r="CH1068" s="34"/>
      <c r="CI1068" s="34"/>
      <c r="CJ1068" s="34"/>
      <c r="CK1068" s="34"/>
      <c r="CL1068" s="34"/>
      <c r="CM1068" s="34"/>
      <c r="CN1068" s="34"/>
      <c r="CO1068" s="34"/>
      <c r="CP1068" s="34"/>
      <c r="CQ1068" s="34"/>
      <c r="CR1068" s="34"/>
      <c r="CS1068" s="34"/>
      <c r="CT1068" s="34"/>
      <c r="CU1068" s="34"/>
      <c r="CV1068" s="34"/>
      <c r="CW1068" s="34"/>
      <c r="CX1068" s="34"/>
      <c r="CY1068" s="34"/>
      <c r="CZ1068" s="34"/>
      <c r="DA1068" s="34"/>
      <c r="DB1068" s="34"/>
      <c r="DC1068" s="34"/>
      <c r="DD1068" s="34"/>
      <c r="DE1068" s="34"/>
      <c r="DF1068" s="34"/>
      <c r="DG1068" s="34"/>
      <c r="DH1068" s="34"/>
      <c r="DI1068" s="34"/>
      <c r="DJ1068" s="34"/>
      <c r="DK1068" s="34"/>
      <c r="DL1068" s="34"/>
      <c r="DM1068" s="34"/>
      <c r="DN1068" s="34"/>
      <c r="DO1068" s="34"/>
      <c r="DP1068" s="34"/>
      <c r="DQ1068" s="34"/>
      <c r="DR1068" s="34"/>
      <c r="DS1068" s="34"/>
      <c r="DT1068" s="34"/>
      <c r="DU1068" s="34"/>
    </row>
    <row r="1069" spans="1:125" s="32" customFormat="1" x14ac:dyDescent="0.25">
      <c r="A1069" s="40"/>
      <c r="B1069" s="40"/>
      <c r="C1069" s="40"/>
      <c r="D1069" s="40"/>
      <c r="R1069" s="34"/>
      <c r="S1069" s="34"/>
      <c r="T1069" s="34"/>
      <c r="U1069" s="34"/>
      <c r="V1069" s="34"/>
      <c r="W1069" s="34"/>
      <c r="X1069" s="34"/>
      <c r="Y1069" s="34"/>
      <c r="Z1069" s="34"/>
      <c r="AA1069" s="34"/>
      <c r="AB1069" s="34"/>
      <c r="AC1069" s="34"/>
      <c r="AD1069" s="34"/>
      <c r="AE1069" s="34"/>
      <c r="AF1069" s="34"/>
      <c r="AG1069" s="34"/>
      <c r="AH1069" s="34"/>
      <c r="AI1069" s="34"/>
      <c r="AJ1069" s="34"/>
      <c r="AK1069" s="34"/>
      <c r="AL1069" s="34"/>
      <c r="AM1069" s="34"/>
      <c r="AN1069" s="34"/>
      <c r="AO1069" s="34"/>
      <c r="AP1069" s="34"/>
      <c r="AQ1069" s="34"/>
      <c r="AR1069" s="34"/>
      <c r="AS1069" s="34"/>
      <c r="AT1069" s="34"/>
      <c r="AU1069" s="34"/>
      <c r="AV1069" s="34"/>
      <c r="AW1069" s="34"/>
      <c r="AX1069" s="34"/>
      <c r="AY1069" s="34"/>
      <c r="AZ1069" s="34"/>
      <c r="BA1069" s="34"/>
      <c r="BB1069" s="34"/>
      <c r="BC1069" s="34"/>
      <c r="BD1069" s="34"/>
      <c r="BE1069" s="34"/>
      <c r="BF1069" s="34"/>
      <c r="BG1069" s="34"/>
      <c r="BH1069" s="34"/>
      <c r="BI1069" s="34"/>
      <c r="BJ1069" s="34"/>
      <c r="BK1069" s="34"/>
      <c r="BL1069" s="34"/>
      <c r="BM1069" s="34"/>
      <c r="BN1069" s="34"/>
      <c r="BO1069" s="34"/>
      <c r="BP1069" s="34"/>
      <c r="BQ1069" s="34"/>
      <c r="BR1069" s="34"/>
      <c r="BS1069" s="34"/>
      <c r="BT1069" s="34"/>
      <c r="BU1069" s="34"/>
      <c r="BV1069" s="34"/>
      <c r="BW1069" s="34"/>
      <c r="BX1069" s="34"/>
      <c r="BY1069" s="34"/>
      <c r="BZ1069" s="34"/>
      <c r="CA1069" s="34"/>
      <c r="CB1069" s="34"/>
      <c r="CC1069" s="34"/>
      <c r="CD1069" s="34"/>
      <c r="CE1069" s="34"/>
      <c r="CF1069" s="34"/>
      <c r="CG1069" s="34"/>
      <c r="CH1069" s="34"/>
      <c r="CI1069" s="34"/>
      <c r="CJ1069" s="34"/>
      <c r="CK1069" s="34"/>
      <c r="CL1069" s="34"/>
      <c r="CM1069" s="34"/>
      <c r="CN1069" s="34"/>
      <c r="CO1069" s="34"/>
      <c r="CP1069" s="34"/>
      <c r="CQ1069" s="34"/>
      <c r="CR1069" s="34"/>
      <c r="CS1069" s="34"/>
      <c r="CT1069" s="34"/>
      <c r="CU1069" s="34"/>
      <c r="CV1069" s="34"/>
      <c r="CW1069" s="34"/>
      <c r="CX1069" s="34"/>
      <c r="CY1069" s="34"/>
      <c r="CZ1069" s="34"/>
      <c r="DA1069" s="34"/>
      <c r="DB1069" s="34"/>
      <c r="DC1069" s="34"/>
      <c r="DD1069" s="34"/>
      <c r="DE1069" s="34"/>
      <c r="DF1069" s="34"/>
      <c r="DG1069" s="34"/>
      <c r="DH1069" s="34"/>
      <c r="DI1069" s="34"/>
      <c r="DJ1069" s="34"/>
      <c r="DK1069" s="34"/>
      <c r="DL1069" s="34"/>
      <c r="DM1069" s="34"/>
      <c r="DN1069" s="34"/>
      <c r="DO1069" s="34"/>
      <c r="DP1069" s="34"/>
      <c r="DQ1069" s="34"/>
      <c r="DR1069" s="34"/>
      <c r="DS1069" s="34"/>
      <c r="DT1069" s="34"/>
      <c r="DU1069" s="34"/>
    </row>
    <row r="1070" spans="1:125" s="32" customFormat="1" x14ac:dyDescent="0.25">
      <c r="A1070" s="40"/>
      <c r="B1070" s="40"/>
      <c r="C1070" s="40"/>
      <c r="D1070" s="40"/>
      <c r="R1070" s="34"/>
      <c r="S1070" s="34"/>
      <c r="T1070" s="34"/>
      <c r="U1070" s="34"/>
      <c r="V1070" s="34"/>
      <c r="W1070" s="34"/>
      <c r="X1070" s="34"/>
      <c r="Y1070" s="34"/>
      <c r="Z1070" s="34"/>
      <c r="AA1070" s="34"/>
      <c r="AB1070" s="34"/>
      <c r="AC1070" s="34"/>
      <c r="AD1070" s="34"/>
      <c r="AE1070" s="34"/>
      <c r="AF1070" s="34"/>
      <c r="AG1070" s="34"/>
      <c r="AH1070" s="34"/>
      <c r="AI1070" s="34"/>
      <c r="AJ1070" s="34"/>
      <c r="AK1070" s="34"/>
      <c r="AL1070" s="34"/>
      <c r="AM1070" s="34"/>
      <c r="AN1070" s="34"/>
      <c r="AO1070" s="34"/>
      <c r="AP1070" s="34"/>
      <c r="AQ1070" s="34"/>
      <c r="AR1070" s="34"/>
      <c r="AS1070" s="34"/>
      <c r="AT1070" s="34"/>
      <c r="AU1070" s="34"/>
      <c r="AV1070" s="34"/>
      <c r="AW1070" s="34"/>
      <c r="AX1070" s="34"/>
      <c r="AY1070" s="34"/>
      <c r="AZ1070" s="34"/>
      <c r="BA1070" s="34"/>
      <c r="BB1070" s="34"/>
      <c r="BC1070" s="34"/>
      <c r="BD1070" s="34"/>
      <c r="BE1070" s="34"/>
      <c r="BF1070" s="34"/>
      <c r="BG1070" s="34"/>
      <c r="BH1070" s="34"/>
      <c r="BI1070" s="34"/>
      <c r="BJ1070" s="34"/>
      <c r="BK1070" s="34"/>
      <c r="BL1070" s="34"/>
      <c r="BM1070" s="34"/>
      <c r="BN1070" s="34"/>
      <c r="BO1070" s="34"/>
      <c r="BP1070" s="34"/>
      <c r="BQ1070" s="34"/>
      <c r="BR1070" s="34"/>
      <c r="BS1070" s="34"/>
      <c r="BT1070" s="34"/>
      <c r="BU1070" s="34"/>
      <c r="BV1070" s="34"/>
      <c r="BW1070" s="34"/>
      <c r="BX1070" s="34"/>
      <c r="BY1070" s="34"/>
      <c r="BZ1070" s="34"/>
      <c r="CA1070" s="34"/>
      <c r="CB1070" s="34"/>
      <c r="CC1070" s="34"/>
      <c r="CD1070" s="34"/>
      <c r="CE1070" s="34"/>
      <c r="CF1070" s="34"/>
      <c r="CG1070" s="34"/>
      <c r="CH1070" s="34"/>
      <c r="CI1070" s="34"/>
      <c r="CJ1070" s="34"/>
      <c r="CK1070" s="34"/>
      <c r="CL1070" s="34"/>
      <c r="CM1070" s="34"/>
      <c r="CN1070" s="34"/>
      <c r="CO1070" s="34"/>
      <c r="CP1070" s="34"/>
      <c r="CQ1070" s="34"/>
      <c r="CR1070" s="34"/>
      <c r="CS1070" s="34"/>
      <c r="CT1070" s="34"/>
      <c r="CU1070" s="34"/>
      <c r="CV1070" s="34"/>
      <c r="CW1070" s="34"/>
      <c r="CX1070" s="34"/>
      <c r="CY1070" s="34"/>
      <c r="CZ1070" s="34"/>
      <c r="DA1070" s="34"/>
      <c r="DB1070" s="34"/>
      <c r="DC1070" s="34"/>
      <c r="DD1070" s="34"/>
      <c r="DE1070" s="34"/>
      <c r="DF1070" s="34"/>
      <c r="DG1070" s="34"/>
      <c r="DH1070" s="34"/>
      <c r="DI1070" s="34"/>
      <c r="DJ1070" s="34"/>
      <c r="DK1070" s="34"/>
      <c r="DL1070" s="34"/>
      <c r="DM1070" s="34"/>
      <c r="DN1070" s="34"/>
      <c r="DO1070" s="34"/>
      <c r="DP1070" s="34"/>
      <c r="DQ1070" s="34"/>
      <c r="DR1070" s="34"/>
      <c r="DS1070" s="34"/>
      <c r="DT1070" s="34"/>
      <c r="DU1070" s="34"/>
    </row>
    <row r="1071" spans="1:125" s="32" customFormat="1" x14ac:dyDescent="0.25">
      <c r="A1071" s="40"/>
      <c r="B1071" s="40"/>
      <c r="C1071" s="40"/>
      <c r="D1071" s="40"/>
      <c r="R1071" s="34"/>
      <c r="S1071" s="34"/>
      <c r="T1071" s="34"/>
      <c r="U1071" s="34"/>
      <c r="V1071" s="34"/>
      <c r="W1071" s="34"/>
      <c r="X1071" s="34"/>
      <c r="Y1071" s="34"/>
      <c r="Z1071" s="34"/>
      <c r="AA1071" s="34"/>
      <c r="AB1071" s="34"/>
      <c r="AC1071" s="34"/>
      <c r="AD1071" s="34"/>
      <c r="AE1071" s="34"/>
      <c r="AF1071" s="34"/>
      <c r="AG1071" s="34"/>
      <c r="AH1071" s="34"/>
      <c r="AI1071" s="34"/>
      <c r="AJ1071" s="34"/>
      <c r="AK1071" s="34"/>
      <c r="AL1071" s="34"/>
      <c r="AM1071" s="34"/>
      <c r="AN1071" s="34"/>
      <c r="AO1071" s="34"/>
      <c r="AP1071" s="34"/>
      <c r="AQ1071" s="34"/>
      <c r="AR1071" s="34"/>
      <c r="AS1071" s="34"/>
      <c r="AT1071" s="34"/>
      <c r="AU1071" s="34"/>
      <c r="AV1071" s="34"/>
      <c r="AW1071" s="34"/>
      <c r="AX1071" s="34"/>
      <c r="AY1071" s="34"/>
      <c r="AZ1071" s="34"/>
      <c r="BA1071" s="34"/>
      <c r="BB1071" s="34"/>
      <c r="BC1071" s="34"/>
      <c r="BD1071" s="34"/>
      <c r="BE1071" s="34"/>
      <c r="BF1071" s="34"/>
      <c r="BG1071" s="34"/>
      <c r="BH1071" s="34"/>
      <c r="BI1071" s="34"/>
      <c r="BJ1071" s="34"/>
      <c r="BK1071" s="34"/>
      <c r="BL1071" s="34"/>
      <c r="BM1071" s="34"/>
      <c r="BN1071" s="34"/>
      <c r="BO1071" s="34"/>
      <c r="BP1071" s="34"/>
      <c r="BQ1071" s="34"/>
      <c r="BR1071" s="34"/>
      <c r="BS1071" s="34"/>
      <c r="BT1071" s="34"/>
      <c r="BU1071" s="34"/>
      <c r="BV1071" s="34"/>
      <c r="BW1071" s="34"/>
      <c r="BX1071" s="34"/>
      <c r="BY1071" s="34"/>
      <c r="BZ1071" s="34"/>
      <c r="CA1071" s="34"/>
      <c r="CB1071" s="34"/>
      <c r="CC1071" s="34"/>
      <c r="CD1071" s="34"/>
      <c r="CE1071" s="34"/>
      <c r="CF1071" s="34"/>
      <c r="CG1071" s="34"/>
      <c r="CH1071" s="34"/>
      <c r="CI1071" s="34"/>
      <c r="CJ1071" s="34"/>
      <c r="CK1071" s="34"/>
      <c r="CL1071" s="34"/>
      <c r="CM1071" s="34"/>
      <c r="CN1071" s="34"/>
      <c r="CO1071" s="34"/>
      <c r="CP1071" s="34"/>
      <c r="CQ1071" s="34"/>
      <c r="CR1071" s="34"/>
      <c r="CS1071" s="34"/>
      <c r="CT1071" s="34"/>
      <c r="CU1071" s="34"/>
      <c r="CV1071" s="34"/>
      <c r="CW1071" s="34"/>
      <c r="CX1071" s="34"/>
      <c r="CY1071" s="34"/>
      <c r="CZ1071" s="34"/>
      <c r="DA1071" s="34"/>
      <c r="DB1071" s="34"/>
      <c r="DC1071" s="34"/>
      <c r="DD1071" s="34"/>
      <c r="DE1071" s="34"/>
      <c r="DF1071" s="34"/>
      <c r="DG1071" s="34"/>
      <c r="DH1071" s="34"/>
      <c r="DI1071" s="34"/>
      <c r="DJ1071" s="34"/>
      <c r="DK1071" s="34"/>
      <c r="DL1071" s="34"/>
      <c r="DM1071" s="34"/>
      <c r="DN1071" s="34"/>
      <c r="DO1071" s="34"/>
      <c r="DP1071" s="34"/>
      <c r="DQ1071" s="34"/>
      <c r="DR1071" s="34"/>
      <c r="DS1071" s="34"/>
      <c r="DT1071" s="34"/>
      <c r="DU1071" s="34"/>
    </row>
    <row r="1072" spans="1:125" s="32" customFormat="1" x14ac:dyDescent="0.25">
      <c r="A1072" s="40"/>
      <c r="B1072" s="40"/>
      <c r="C1072" s="40"/>
      <c r="D1072" s="40"/>
      <c r="R1072" s="34"/>
      <c r="S1072" s="34"/>
      <c r="T1072" s="34"/>
      <c r="U1072" s="34"/>
      <c r="V1072" s="34"/>
      <c r="W1072" s="34"/>
      <c r="X1072" s="34"/>
      <c r="Y1072" s="34"/>
      <c r="Z1072" s="34"/>
      <c r="AA1072" s="34"/>
      <c r="AB1072" s="34"/>
      <c r="AC1072" s="34"/>
      <c r="AD1072" s="34"/>
      <c r="AE1072" s="34"/>
      <c r="AF1072" s="34"/>
      <c r="AG1072" s="34"/>
      <c r="AH1072" s="34"/>
      <c r="AI1072" s="34"/>
      <c r="AJ1072" s="34"/>
      <c r="AK1072" s="34"/>
      <c r="AL1072" s="34"/>
      <c r="AM1072" s="34"/>
      <c r="AN1072" s="34"/>
      <c r="AO1072" s="34"/>
      <c r="AP1072" s="34"/>
      <c r="AQ1072" s="34"/>
      <c r="AR1072" s="34"/>
      <c r="AS1072" s="34"/>
      <c r="AT1072" s="34"/>
      <c r="AU1072" s="34"/>
      <c r="AV1072" s="34"/>
      <c r="AW1072" s="34"/>
      <c r="AX1072" s="34"/>
      <c r="AY1072" s="34"/>
      <c r="AZ1072" s="34"/>
      <c r="BA1072" s="34"/>
      <c r="BB1072" s="34"/>
      <c r="BC1072" s="34"/>
      <c r="BD1072" s="34"/>
      <c r="BE1072" s="34"/>
      <c r="BF1072" s="34"/>
      <c r="BG1072" s="34"/>
      <c r="BH1072" s="34"/>
      <c r="BI1072" s="34"/>
      <c r="BJ1072" s="34"/>
      <c r="BK1072" s="34"/>
      <c r="BL1072" s="34"/>
      <c r="BM1072" s="34"/>
      <c r="BN1072" s="34"/>
      <c r="BO1072" s="34"/>
      <c r="BP1072" s="34"/>
      <c r="BQ1072" s="34"/>
      <c r="BR1072" s="34"/>
      <c r="BS1072" s="34"/>
      <c r="BT1072" s="34"/>
      <c r="BU1072" s="34"/>
      <c r="BV1072" s="34"/>
      <c r="BW1072" s="34"/>
      <c r="BX1072" s="34"/>
      <c r="BY1072" s="34"/>
      <c r="BZ1072" s="34"/>
      <c r="CA1072" s="34"/>
      <c r="CB1072" s="34"/>
      <c r="CC1072" s="34"/>
      <c r="CD1072" s="34"/>
      <c r="CE1072" s="34"/>
      <c r="CF1072" s="34"/>
      <c r="CG1072" s="34"/>
      <c r="CH1072" s="34"/>
      <c r="CI1072" s="34"/>
      <c r="CJ1072" s="34"/>
      <c r="CK1072" s="34"/>
      <c r="CL1072" s="34"/>
      <c r="CM1072" s="34"/>
      <c r="CN1072" s="34"/>
      <c r="CO1072" s="34"/>
      <c r="CP1072" s="34"/>
      <c r="CQ1072" s="34"/>
      <c r="CR1072" s="34"/>
      <c r="CS1072" s="34"/>
      <c r="CT1072" s="34"/>
      <c r="CU1072" s="34"/>
      <c r="CV1072" s="34"/>
      <c r="CW1072" s="34"/>
      <c r="CX1072" s="34"/>
      <c r="CY1072" s="34"/>
      <c r="CZ1072" s="34"/>
      <c r="DA1072" s="34"/>
      <c r="DB1072" s="34"/>
      <c r="DC1072" s="34"/>
      <c r="DD1072" s="34"/>
      <c r="DE1072" s="34"/>
      <c r="DF1072" s="34"/>
      <c r="DG1072" s="34"/>
      <c r="DH1072" s="34"/>
      <c r="DI1072" s="34"/>
      <c r="DJ1072" s="34"/>
      <c r="DK1072" s="34"/>
      <c r="DL1072" s="34"/>
      <c r="DM1072" s="34"/>
      <c r="DN1072" s="34"/>
      <c r="DO1072" s="34"/>
      <c r="DP1072" s="34"/>
      <c r="DQ1072" s="34"/>
      <c r="DR1072" s="34"/>
      <c r="DS1072" s="34"/>
      <c r="DT1072" s="34"/>
      <c r="DU1072" s="34"/>
    </row>
    <row r="1073" spans="1:125" s="32" customFormat="1" x14ac:dyDescent="0.25">
      <c r="A1073" s="40"/>
      <c r="B1073" s="40"/>
      <c r="C1073" s="40"/>
      <c r="D1073" s="40"/>
      <c r="R1073" s="34"/>
      <c r="S1073" s="34"/>
      <c r="T1073" s="34"/>
      <c r="U1073" s="34"/>
      <c r="V1073" s="34"/>
      <c r="W1073" s="34"/>
      <c r="X1073" s="34"/>
      <c r="Y1073" s="34"/>
      <c r="Z1073" s="34"/>
      <c r="AA1073" s="34"/>
      <c r="AB1073" s="34"/>
      <c r="AC1073" s="34"/>
      <c r="AD1073" s="34"/>
      <c r="AE1073" s="34"/>
      <c r="AF1073" s="34"/>
      <c r="AG1073" s="34"/>
      <c r="AH1073" s="34"/>
      <c r="AI1073" s="34"/>
      <c r="AJ1073" s="34"/>
      <c r="AK1073" s="34"/>
      <c r="AL1073" s="34"/>
      <c r="AM1073" s="34"/>
      <c r="AN1073" s="34"/>
      <c r="AO1073" s="34"/>
      <c r="AP1073" s="34"/>
      <c r="AQ1073" s="34"/>
      <c r="AR1073" s="34"/>
      <c r="AS1073" s="34"/>
      <c r="AT1073" s="34"/>
      <c r="AU1073" s="34"/>
      <c r="AV1073" s="34"/>
      <c r="AW1073" s="34"/>
      <c r="AX1073" s="34"/>
      <c r="AY1073" s="34"/>
      <c r="AZ1073" s="34"/>
      <c r="BA1073" s="34"/>
      <c r="BB1073" s="34"/>
      <c r="BC1073" s="34"/>
      <c r="BD1073" s="34"/>
      <c r="BE1073" s="34"/>
      <c r="BF1073" s="34"/>
      <c r="BG1073" s="34"/>
      <c r="BH1073" s="34"/>
      <c r="BI1073" s="34"/>
      <c r="BJ1073" s="34"/>
      <c r="BK1073" s="34"/>
      <c r="BL1073" s="34"/>
      <c r="BM1073" s="34"/>
      <c r="BN1073" s="34"/>
      <c r="BO1073" s="34"/>
      <c r="BP1073" s="34"/>
      <c r="BQ1073" s="34"/>
      <c r="BR1073" s="34"/>
      <c r="BS1073" s="34"/>
      <c r="BT1073" s="34"/>
      <c r="BU1073" s="34"/>
      <c r="BV1073" s="34"/>
      <c r="BW1073" s="34"/>
      <c r="BX1073" s="34"/>
      <c r="BY1073" s="34"/>
      <c r="BZ1073" s="34"/>
      <c r="CA1073" s="34"/>
      <c r="CB1073" s="34"/>
      <c r="CC1073" s="34"/>
      <c r="CD1073" s="34"/>
      <c r="CE1073" s="34"/>
      <c r="CF1073" s="34"/>
      <c r="CG1073" s="34"/>
      <c r="CH1073" s="34"/>
      <c r="CI1073" s="34"/>
      <c r="CJ1073" s="34"/>
      <c r="CK1073" s="34"/>
      <c r="CL1073" s="34"/>
      <c r="CM1073" s="34"/>
      <c r="CN1073" s="34"/>
      <c r="CO1073" s="34"/>
      <c r="CP1073" s="34"/>
      <c r="CQ1073" s="34"/>
      <c r="CR1073" s="34"/>
      <c r="CS1073" s="34"/>
      <c r="CT1073" s="34"/>
      <c r="CU1073" s="34"/>
      <c r="CV1073" s="34"/>
      <c r="CW1073" s="34"/>
      <c r="CX1073" s="34"/>
      <c r="CY1073" s="34"/>
      <c r="CZ1073" s="34"/>
      <c r="DA1073" s="34"/>
      <c r="DB1073" s="34"/>
      <c r="DC1073" s="34"/>
      <c r="DD1073" s="34"/>
      <c r="DE1073" s="34"/>
      <c r="DF1073" s="34"/>
      <c r="DG1073" s="34"/>
      <c r="DH1073" s="34"/>
      <c r="DI1073" s="34"/>
      <c r="DJ1073" s="34"/>
      <c r="DK1073" s="34"/>
      <c r="DL1073" s="34"/>
      <c r="DM1073" s="34"/>
      <c r="DN1073" s="34"/>
      <c r="DO1073" s="34"/>
      <c r="DP1073" s="34"/>
      <c r="DQ1073" s="34"/>
      <c r="DR1073" s="34"/>
      <c r="DS1073" s="34"/>
      <c r="DT1073" s="34"/>
      <c r="DU1073" s="34"/>
    </row>
    <row r="1074" spans="1:125" s="32" customFormat="1" x14ac:dyDescent="0.25">
      <c r="A1074" s="40"/>
      <c r="B1074" s="40"/>
      <c r="C1074" s="40"/>
      <c r="D1074" s="40"/>
      <c r="R1074" s="34"/>
      <c r="S1074" s="34"/>
      <c r="T1074" s="34"/>
      <c r="U1074" s="34"/>
      <c r="V1074" s="34"/>
      <c r="W1074" s="34"/>
      <c r="X1074" s="34"/>
      <c r="Y1074" s="34"/>
      <c r="Z1074" s="34"/>
      <c r="AA1074" s="34"/>
      <c r="AB1074" s="34"/>
      <c r="AC1074" s="34"/>
      <c r="AD1074" s="34"/>
      <c r="AE1074" s="34"/>
      <c r="AF1074" s="34"/>
      <c r="AG1074" s="34"/>
      <c r="AH1074" s="34"/>
      <c r="AI1074" s="34"/>
      <c r="AJ1074" s="34"/>
      <c r="AK1074" s="34"/>
      <c r="AL1074" s="34"/>
      <c r="AM1074" s="34"/>
      <c r="AN1074" s="34"/>
      <c r="AO1074" s="34"/>
      <c r="AP1074" s="34"/>
      <c r="AQ1074" s="34"/>
      <c r="AR1074" s="34"/>
      <c r="AS1074" s="34"/>
      <c r="AT1074" s="34"/>
      <c r="AU1074" s="34"/>
      <c r="AV1074" s="34"/>
      <c r="AW1074" s="34"/>
      <c r="AX1074" s="34"/>
      <c r="AY1074" s="34"/>
      <c r="AZ1074" s="34"/>
      <c r="BA1074" s="34"/>
      <c r="BB1074" s="34"/>
      <c r="BC1074" s="34"/>
      <c r="BD1074" s="34"/>
      <c r="BE1074" s="34"/>
      <c r="BF1074" s="34"/>
      <c r="BG1074" s="34"/>
      <c r="BH1074" s="34"/>
      <c r="BI1074" s="34"/>
      <c r="BJ1074" s="34"/>
      <c r="BK1074" s="34"/>
      <c r="BL1074" s="34"/>
      <c r="BM1074" s="34"/>
      <c r="BN1074" s="34"/>
      <c r="BO1074" s="34"/>
      <c r="BP1074" s="34"/>
      <c r="BQ1074" s="34"/>
      <c r="BR1074" s="34"/>
      <c r="BS1074" s="34"/>
      <c r="BT1074" s="34"/>
      <c r="BU1074" s="34"/>
      <c r="BV1074" s="34"/>
      <c r="BW1074" s="34"/>
      <c r="BX1074" s="34"/>
      <c r="BY1074" s="34"/>
      <c r="BZ1074" s="34"/>
      <c r="CA1074" s="34"/>
      <c r="CB1074" s="34"/>
      <c r="CC1074" s="34"/>
      <c r="CD1074" s="34"/>
      <c r="CE1074" s="34"/>
      <c r="CF1074" s="34"/>
      <c r="CG1074" s="34"/>
      <c r="CH1074" s="34"/>
      <c r="CI1074" s="34"/>
      <c r="CJ1074" s="34"/>
      <c r="CK1074" s="34"/>
      <c r="CL1074" s="34"/>
      <c r="CM1074" s="34"/>
      <c r="CN1074" s="34"/>
      <c r="CO1074" s="34"/>
      <c r="CP1074" s="34"/>
      <c r="CQ1074" s="34"/>
      <c r="CR1074" s="34"/>
      <c r="CS1074" s="34"/>
      <c r="CT1074" s="34"/>
      <c r="CU1074" s="34"/>
      <c r="CV1074" s="34"/>
      <c r="CW1074" s="34"/>
      <c r="CX1074" s="34"/>
      <c r="CY1074" s="34"/>
      <c r="CZ1074" s="34"/>
      <c r="DA1074" s="34"/>
      <c r="DB1074" s="34"/>
      <c r="DC1074" s="34"/>
      <c r="DD1074" s="34"/>
      <c r="DE1074" s="34"/>
      <c r="DF1074" s="34"/>
      <c r="DG1074" s="34"/>
      <c r="DH1074" s="34"/>
      <c r="DI1074" s="34"/>
      <c r="DJ1074" s="34"/>
      <c r="DK1074" s="34"/>
      <c r="DL1074" s="34"/>
      <c r="DM1074" s="34"/>
      <c r="DN1074" s="34"/>
      <c r="DO1074" s="34"/>
      <c r="DP1074" s="34"/>
      <c r="DQ1074" s="34"/>
      <c r="DR1074" s="34"/>
      <c r="DS1074" s="34"/>
      <c r="DT1074" s="34"/>
      <c r="DU1074" s="34"/>
    </row>
    <row r="1075" spans="1:125" s="32" customFormat="1" x14ac:dyDescent="0.25">
      <c r="A1075" s="40"/>
      <c r="B1075" s="40"/>
      <c r="C1075" s="40"/>
      <c r="D1075" s="40"/>
      <c r="R1075" s="34"/>
      <c r="S1075" s="34"/>
      <c r="T1075" s="34"/>
      <c r="U1075" s="34"/>
      <c r="V1075" s="34"/>
      <c r="W1075" s="34"/>
      <c r="X1075" s="34"/>
      <c r="Y1075" s="34"/>
      <c r="Z1075" s="34"/>
      <c r="AA1075" s="34"/>
      <c r="AB1075" s="34"/>
      <c r="AC1075" s="34"/>
      <c r="AD1075" s="34"/>
      <c r="AE1075" s="34"/>
      <c r="AF1075" s="34"/>
      <c r="AG1075" s="34"/>
      <c r="AH1075" s="34"/>
      <c r="AI1075" s="34"/>
      <c r="AJ1075" s="34"/>
      <c r="AK1075" s="34"/>
      <c r="AL1075" s="34"/>
      <c r="AM1075" s="34"/>
      <c r="AN1075" s="34"/>
      <c r="AO1075" s="34"/>
      <c r="AP1075" s="34"/>
      <c r="AQ1075" s="34"/>
      <c r="AR1075" s="34"/>
      <c r="AS1075" s="34"/>
      <c r="AT1075" s="34"/>
      <c r="AU1075" s="34"/>
      <c r="AV1075" s="34"/>
      <c r="AW1075" s="34"/>
      <c r="AX1075" s="34"/>
      <c r="AY1075" s="34"/>
      <c r="AZ1075" s="34"/>
      <c r="BA1075" s="34"/>
      <c r="BB1075" s="34"/>
      <c r="BC1075" s="34"/>
      <c r="BD1075" s="34"/>
      <c r="BE1075" s="34"/>
      <c r="BF1075" s="34"/>
      <c r="BG1075" s="34"/>
      <c r="BH1075" s="34"/>
      <c r="BI1075" s="34"/>
      <c r="BJ1075" s="34"/>
      <c r="BK1075" s="34"/>
      <c r="BL1075" s="34"/>
      <c r="BM1075" s="34"/>
      <c r="BN1075" s="34"/>
      <c r="BO1075" s="34"/>
      <c r="BP1075" s="34"/>
      <c r="BQ1075" s="34"/>
      <c r="BR1075" s="34"/>
      <c r="BS1075" s="34"/>
      <c r="BT1075" s="34"/>
      <c r="BU1075" s="34"/>
      <c r="BV1075" s="34"/>
      <c r="BW1075" s="34"/>
      <c r="BX1075" s="34"/>
      <c r="BY1075" s="34"/>
      <c r="BZ1075" s="34"/>
      <c r="CA1075" s="34"/>
      <c r="CB1075" s="34"/>
      <c r="CC1075" s="34"/>
      <c r="CD1075" s="34"/>
      <c r="CE1075" s="34"/>
      <c r="CF1075" s="34"/>
      <c r="CG1075" s="34"/>
      <c r="CH1075" s="34"/>
      <c r="CI1075" s="34"/>
      <c r="CJ1075" s="34"/>
      <c r="CK1075" s="34"/>
      <c r="CL1075" s="34"/>
      <c r="CM1075" s="34"/>
      <c r="CN1075" s="34"/>
      <c r="CO1075" s="34"/>
      <c r="CP1075" s="34"/>
      <c r="CQ1075" s="34"/>
      <c r="CR1075" s="34"/>
      <c r="CS1075" s="34"/>
      <c r="CT1075" s="34"/>
      <c r="CU1075" s="34"/>
      <c r="CV1075" s="34"/>
      <c r="CW1075" s="34"/>
      <c r="CX1075" s="34"/>
      <c r="CY1075" s="34"/>
      <c r="CZ1075" s="34"/>
      <c r="DA1075" s="34"/>
      <c r="DB1075" s="34"/>
      <c r="DC1075" s="34"/>
      <c r="DD1075" s="34"/>
      <c r="DE1075" s="34"/>
      <c r="DF1075" s="34"/>
      <c r="DG1075" s="34"/>
      <c r="DH1075" s="34"/>
      <c r="DI1075" s="34"/>
      <c r="DJ1075" s="34"/>
      <c r="DK1075" s="34"/>
      <c r="DL1075" s="34"/>
      <c r="DM1075" s="34"/>
      <c r="DN1075" s="34"/>
      <c r="DO1075" s="34"/>
      <c r="DP1075" s="34"/>
      <c r="DQ1075" s="34"/>
      <c r="DR1075" s="34"/>
      <c r="DS1075" s="34"/>
      <c r="DT1075" s="34"/>
      <c r="DU1075" s="34"/>
    </row>
    <row r="1076" spans="1:125" s="32" customFormat="1" x14ac:dyDescent="0.25">
      <c r="A1076" s="40"/>
      <c r="B1076" s="40"/>
      <c r="C1076" s="40"/>
      <c r="D1076" s="40"/>
      <c r="R1076" s="34"/>
      <c r="S1076" s="34"/>
      <c r="T1076" s="34"/>
      <c r="U1076" s="34"/>
      <c r="V1076" s="34"/>
      <c r="W1076" s="34"/>
      <c r="X1076" s="34"/>
      <c r="Y1076" s="34"/>
      <c r="Z1076" s="34"/>
      <c r="AA1076" s="34"/>
      <c r="AB1076" s="34"/>
      <c r="AC1076" s="34"/>
      <c r="AD1076" s="34"/>
      <c r="AE1076" s="34"/>
      <c r="AF1076" s="34"/>
      <c r="AG1076" s="34"/>
      <c r="AH1076" s="34"/>
      <c r="AI1076" s="34"/>
      <c r="AJ1076" s="34"/>
      <c r="AK1076" s="34"/>
      <c r="AL1076" s="34"/>
      <c r="AM1076" s="34"/>
      <c r="AN1076" s="34"/>
      <c r="AO1076" s="34"/>
      <c r="AP1076" s="34"/>
      <c r="AQ1076" s="34"/>
      <c r="AR1076" s="34"/>
      <c r="AS1076" s="34"/>
      <c r="AT1076" s="34"/>
      <c r="AU1076" s="34"/>
      <c r="AV1076" s="34"/>
      <c r="AW1076" s="34"/>
      <c r="AX1076" s="34"/>
      <c r="AY1076" s="34"/>
      <c r="AZ1076" s="34"/>
      <c r="BA1076" s="34"/>
      <c r="BB1076" s="34"/>
      <c r="BC1076" s="34"/>
      <c r="BD1076" s="34"/>
      <c r="BE1076" s="34"/>
      <c r="BF1076" s="34"/>
      <c r="BG1076" s="34"/>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c r="CT1076" s="34"/>
      <c r="CU1076" s="34"/>
      <c r="CV1076" s="34"/>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row>
    <row r="1077" spans="1:125" s="32" customFormat="1" x14ac:dyDescent="0.25">
      <c r="A1077" s="40"/>
      <c r="B1077" s="40"/>
      <c r="C1077" s="40"/>
      <c r="D1077" s="40"/>
      <c r="R1077" s="34"/>
      <c r="S1077" s="34"/>
      <c r="T1077" s="34"/>
      <c r="U1077" s="34"/>
      <c r="V1077" s="34"/>
      <c r="W1077" s="34"/>
      <c r="X1077" s="34"/>
      <c r="Y1077" s="34"/>
      <c r="Z1077" s="34"/>
      <c r="AA1077" s="34"/>
      <c r="AB1077" s="34"/>
      <c r="AC1077" s="34"/>
      <c r="AD1077" s="34"/>
      <c r="AE1077" s="34"/>
      <c r="AF1077" s="34"/>
      <c r="AG1077" s="34"/>
      <c r="AH1077" s="34"/>
      <c r="AI1077" s="34"/>
      <c r="AJ1077" s="34"/>
      <c r="AK1077" s="34"/>
      <c r="AL1077" s="34"/>
      <c r="AM1077" s="34"/>
      <c r="AN1077" s="34"/>
      <c r="AO1077" s="34"/>
      <c r="AP1077" s="34"/>
      <c r="AQ1077" s="34"/>
      <c r="AR1077" s="34"/>
      <c r="AS1077" s="34"/>
      <c r="AT1077" s="34"/>
      <c r="AU1077" s="34"/>
      <c r="AV1077" s="34"/>
      <c r="AW1077" s="34"/>
      <c r="AX1077" s="34"/>
      <c r="AY1077" s="34"/>
      <c r="AZ1077" s="34"/>
      <c r="BA1077" s="34"/>
      <c r="BB1077" s="34"/>
      <c r="BC1077" s="34"/>
      <c r="BD1077" s="34"/>
      <c r="BE1077" s="34"/>
      <c r="BF1077" s="34"/>
      <c r="BG1077" s="34"/>
      <c r="BH1077" s="34"/>
      <c r="BI1077" s="34"/>
      <c r="BJ1077" s="34"/>
      <c r="BK1077" s="34"/>
      <c r="BL1077" s="34"/>
      <c r="BM1077" s="34"/>
      <c r="BN1077" s="34"/>
      <c r="BO1077" s="34"/>
      <c r="BP1077" s="34"/>
      <c r="BQ1077" s="34"/>
      <c r="BR1077" s="34"/>
      <c r="BS1077" s="34"/>
      <c r="BT1077" s="34"/>
      <c r="BU1077" s="34"/>
      <c r="BV1077" s="34"/>
      <c r="BW1077" s="34"/>
      <c r="BX1077" s="34"/>
      <c r="BY1077" s="34"/>
      <c r="BZ1077" s="34"/>
      <c r="CA1077" s="34"/>
      <c r="CB1077" s="34"/>
      <c r="CC1077" s="34"/>
      <c r="CD1077" s="34"/>
      <c r="CE1077" s="34"/>
      <c r="CF1077" s="34"/>
      <c r="CG1077" s="34"/>
      <c r="CH1077" s="34"/>
      <c r="CI1077" s="34"/>
      <c r="CJ1077" s="34"/>
      <c r="CK1077" s="34"/>
      <c r="CL1077" s="34"/>
      <c r="CM1077" s="34"/>
      <c r="CN1077" s="34"/>
      <c r="CO1077" s="34"/>
      <c r="CP1077" s="34"/>
      <c r="CQ1077" s="34"/>
      <c r="CR1077" s="34"/>
      <c r="CS1077" s="34"/>
      <c r="CT1077" s="34"/>
      <c r="CU1077" s="34"/>
      <c r="CV1077" s="34"/>
      <c r="CW1077" s="34"/>
      <c r="CX1077" s="34"/>
      <c r="CY1077" s="34"/>
      <c r="CZ1077" s="34"/>
      <c r="DA1077" s="34"/>
      <c r="DB1077" s="34"/>
      <c r="DC1077" s="34"/>
      <c r="DD1077" s="34"/>
      <c r="DE1077" s="34"/>
      <c r="DF1077" s="34"/>
      <c r="DG1077" s="34"/>
      <c r="DH1077" s="34"/>
      <c r="DI1077" s="34"/>
      <c r="DJ1077" s="34"/>
      <c r="DK1077" s="34"/>
      <c r="DL1077" s="34"/>
      <c r="DM1077" s="34"/>
      <c r="DN1077" s="34"/>
      <c r="DO1077" s="34"/>
      <c r="DP1077" s="34"/>
      <c r="DQ1077" s="34"/>
      <c r="DR1077" s="34"/>
      <c r="DS1077" s="34"/>
      <c r="DT1077" s="34"/>
      <c r="DU1077" s="34"/>
    </row>
    <row r="1078" spans="1:125" s="32" customFormat="1" x14ac:dyDescent="0.25">
      <c r="A1078" s="40"/>
      <c r="B1078" s="40"/>
      <c r="C1078" s="40"/>
      <c r="D1078" s="40"/>
      <c r="R1078" s="34"/>
      <c r="S1078" s="34"/>
      <c r="T1078" s="34"/>
      <c r="U1078" s="34"/>
      <c r="V1078" s="34"/>
      <c r="W1078" s="34"/>
      <c r="X1078" s="34"/>
      <c r="Y1078" s="34"/>
      <c r="Z1078" s="34"/>
      <c r="AA1078" s="34"/>
      <c r="AB1078" s="34"/>
      <c r="AC1078" s="34"/>
      <c r="AD1078" s="34"/>
      <c r="AE1078" s="34"/>
      <c r="AF1078" s="34"/>
      <c r="AG1078" s="34"/>
      <c r="AH1078" s="34"/>
      <c r="AI1078" s="34"/>
      <c r="AJ1078" s="34"/>
      <c r="AK1078" s="34"/>
      <c r="AL1078" s="34"/>
      <c r="AM1078" s="34"/>
      <c r="AN1078" s="34"/>
      <c r="AO1078" s="34"/>
      <c r="AP1078" s="34"/>
      <c r="AQ1078" s="34"/>
      <c r="AR1078" s="34"/>
      <c r="AS1078" s="34"/>
      <c r="AT1078" s="34"/>
      <c r="AU1078" s="34"/>
      <c r="AV1078" s="34"/>
      <c r="AW1078" s="34"/>
      <c r="AX1078" s="34"/>
      <c r="AY1078" s="34"/>
      <c r="AZ1078" s="34"/>
      <c r="BA1078" s="34"/>
      <c r="BB1078" s="34"/>
      <c r="BC1078" s="34"/>
      <c r="BD1078" s="34"/>
      <c r="BE1078" s="34"/>
      <c r="BF1078" s="34"/>
      <c r="BG1078" s="34"/>
      <c r="BH1078" s="34"/>
      <c r="BI1078" s="34"/>
      <c r="BJ1078" s="34"/>
      <c r="BK1078" s="34"/>
      <c r="BL1078" s="34"/>
      <c r="BM1078" s="34"/>
      <c r="BN1078" s="34"/>
      <c r="BO1078" s="34"/>
      <c r="BP1078" s="34"/>
      <c r="BQ1078" s="34"/>
      <c r="BR1078" s="34"/>
      <c r="BS1078" s="34"/>
      <c r="BT1078" s="34"/>
      <c r="BU1078" s="34"/>
      <c r="BV1078" s="34"/>
      <c r="BW1078" s="34"/>
      <c r="BX1078" s="34"/>
      <c r="BY1078" s="34"/>
      <c r="BZ1078" s="34"/>
      <c r="CA1078" s="34"/>
      <c r="CB1078" s="34"/>
      <c r="CC1078" s="34"/>
      <c r="CD1078" s="34"/>
      <c r="CE1078" s="34"/>
      <c r="CF1078" s="34"/>
      <c r="CG1078" s="34"/>
      <c r="CH1078" s="34"/>
      <c r="CI1078" s="34"/>
      <c r="CJ1078" s="34"/>
      <c r="CK1078" s="34"/>
      <c r="CL1078" s="34"/>
      <c r="CM1078" s="34"/>
      <c r="CN1078" s="34"/>
      <c r="CO1078" s="34"/>
      <c r="CP1078" s="34"/>
      <c r="CQ1078" s="34"/>
      <c r="CR1078" s="34"/>
      <c r="CS1078" s="34"/>
      <c r="CT1078" s="34"/>
      <c r="CU1078" s="34"/>
      <c r="CV1078" s="34"/>
      <c r="CW1078" s="34"/>
      <c r="CX1078" s="34"/>
      <c r="CY1078" s="34"/>
      <c r="CZ1078" s="34"/>
      <c r="DA1078" s="34"/>
      <c r="DB1078" s="34"/>
      <c r="DC1078" s="34"/>
      <c r="DD1078" s="34"/>
      <c r="DE1078" s="34"/>
      <c r="DF1078" s="34"/>
      <c r="DG1078" s="34"/>
      <c r="DH1078" s="34"/>
      <c r="DI1078" s="34"/>
      <c r="DJ1078" s="34"/>
      <c r="DK1078" s="34"/>
      <c r="DL1078" s="34"/>
      <c r="DM1078" s="34"/>
      <c r="DN1078" s="34"/>
      <c r="DO1078" s="34"/>
      <c r="DP1078" s="34"/>
      <c r="DQ1078" s="34"/>
      <c r="DR1078" s="34"/>
      <c r="DS1078" s="34"/>
      <c r="DT1078" s="34"/>
      <c r="DU1078" s="34"/>
    </row>
    <row r="1079" spans="1:125" s="32" customFormat="1" x14ac:dyDescent="0.25">
      <c r="A1079" s="40"/>
      <c r="B1079" s="40"/>
      <c r="C1079" s="40"/>
      <c r="D1079" s="40"/>
      <c r="R1079" s="34"/>
      <c r="S1079" s="34"/>
      <c r="T1079" s="34"/>
      <c r="U1079" s="34"/>
      <c r="V1079" s="34"/>
      <c r="W1079" s="34"/>
      <c r="X1079" s="34"/>
      <c r="Y1079" s="34"/>
      <c r="Z1079" s="34"/>
      <c r="AA1079" s="34"/>
      <c r="AB1079" s="34"/>
      <c r="AC1079" s="34"/>
      <c r="AD1079" s="34"/>
      <c r="AE1079" s="34"/>
      <c r="AF1079" s="34"/>
      <c r="AG1079" s="34"/>
      <c r="AH1079" s="34"/>
      <c r="AI1079" s="34"/>
      <c r="AJ1079" s="34"/>
      <c r="AK1079" s="34"/>
      <c r="AL1079" s="34"/>
      <c r="AM1079" s="34"/>
      <c r="AN1079" s="34"/>
      <c r="AO1079" s="34"/>
      <c r="AP1079" s="34"/>
      <c r="AQ1079" s="34"/>
      <c r="AR1079" s="34"/>
      <c r="AS1079" s="34"/>
      <c r="AT1079" s="34"/>
      <c r="AU1079" s="34"/>
      <c r="AV1079" s="34"/>
      <c r="AW1079" s="34"/>
      <c r="AX1079" s="34"/>
      <c r="AY1079" s="34"/>
      <c r="AZ1079" s="34"/>
      <c r="BA1079" s="34"/>
      <c r="BB1079" s="34"/>
      <c r="BC1079" s="34"/>
      <c r="BD1079" s="34"/>
      <c r="BE1079" s="34"/>
      <c r="BF1079" s="34"/>
      <c r="BG1079" s="34"/>
      <c r="BH1079" s="34"/>
      <c r="BI1079" s="34"/>
      <c r="BJ1079" s="34"/>
      <c r="BK1079" s="34"/>
      <c r="BL1079" s="34"/>
      <c r="BM1079" s="34"/>
      <c r="BN1079" s="34"/>
      <c r="BO1079" s="34"/>
      <c r="BP1079" s="34"/>
      <c r="BQ1079" s="34"/>
      <c r="BR1079" s="34"/>
      <c r="BS1079" s="34"/>
      <c r="BT1079" s="34"/>
      <c r="BU1079" s="34"/>
      <c r="BV1079" s="34"/>
      <c r="BW1079" s="34"/>
      <c r="BX1079" s="34"/>
      <c r="BY1079" s="34"/>
      <c r="BZ1079" s="34"/>
      <c r="CA1079" s="34"/>
      <c r="CB1079" s="34"/>
      <c r="CC1079" s="34"/>
      <c r="CD1079" s="34"/>
      <c r="CE1079" s="34"/>
      <c r="CF1079" s="34"/>
      <c r="CG1079" s="34"/>
      <c r="CH1079" s="34"/>
      <c r="CI1079" s="34"/>
      <c r="CJ1079" s="34"/>
      <c r="CK1079" s="34"/>
      <c r="CL1079" s="34"/>
      <c r="CM1079" s="34"/>
      <c r="CN1079" s="34"/>
      <c r="CO1079" s="34"/>
      <c r="CP1079" s="34"/>
      <c r="CQ1079" s="34"/>
      <c r="CR1079" s="34"/>
      <c r="CS1079" s="34"/>
      <c r="CT1079" s="34"/>
      <c r="CU1079" s="34"/>
      <c r="CV1079" s="34"/>
      <c r="CW1079" s="34"/>
      <c r="CX1079" s="34"/>
      <c r="CY1079" s="34"/>
      <c r="CZ1079" s="34"/>
      <c r="DA1079" s="34"/>
      <c r="DB1079" s="34"/>
      <c r="DC1079" s="34"/>
      <c r="DD1079" s="34"/>
      <c r="DE1079" s="34"/>
      <c r="DF1079" s="34"/>
      <c r="DG1079" s="34"/>
      <c r="DH1079" s="34"/>
      <c r="DI1079" s="34"/>
      <c r="DJ1079" s="34"/>
      <c r="DK1079" s="34"/>
      <c r="DL1079" s="34"/>
      <c r="DM1079" s="34"/>
      <c r="DN1079" s="34"/>
      <c r="DO1079" s="34"/>
      <c r="DP1079" s="34"/>
      <c r="DQ1079" s="34"/>
      <c r="DR1079" s="34"/>
      <c r="DS1079" s="34"/>
      <c r="DT1079" s="34"/>
      <c r="DU1079" s="34"/>
    </row>
    <row r="1080" spans="1:125" s="32" customFormat="1" x14ac:dyDescent="0.25">
      <c r="A1080" s="40"/>
      <c r="B1080" s="40"/>
      <c r="C1080" s="40"/>
      <c r="D1080" s="40"/>
      <c r="R1080" s="34"/>
      <c r="S1080" s="34"/>
      <c r="T1080" s="34"/>
      <c r="U1080" s="34"/>
      <c r="V1080" s="34"/>
      <c r="W1080" s="34"/>
      <c r="X1080" s="34"/>
      <c r="Y1080" s="34"/>
      <c r="Z1080" s="34"/>
      <c r="AA1080" s="34"/>
      <c r="AB1080" s="34"/>
      <c r="AC1080" s="34"/>
      <c r="AD1080" s="34"/>
      <c r="AE1080" s="34"/>
      <c r="AF1080" s="34"/>
      <c r="AG1080" s="34"/>
      <c r="AH1080" s="34"/>
      <c r="AI1080" s="34"/>
      <c r="AJ1080" s="34"/>
      <c r="AK1080" s="34"/>
      <c r="AL1080" s="34"/>
      <c r="AM1080" s="34"/>
      <c r="AN1080" s="34"/>
      <c r="AO1080" s="34"/>
      <c r="AP1080" s="34"/>
      <c r="AQ1080" s="34"/>
      <c r="AR1080" s="34"/>
      <c r="AS1080" s="34"/>
      <c r="AT1080" s="34"/>
      <c r="AU1080" s="34"/>
      <c r="AV1080" s="34"/>
      <c r="AW1080" s="34"/>
      <c r="AX1080" s="34"/>
      <c r="AY1080" s="34"/>
      <c r="AZ1080" s="34"/>
      <c r="BA1080" s="34"/>
      <c r="BB1080" s="34"/>
      <c r="BC1080" s="34"/>
      <c r="BD1080" s="34"/>
      <c r="BE1080" s="34"/>
      <c r="BF1080" s="34"/>
      <c r="BG1080" s="34"/>
      <c r="BH1080" s="34"/>
      <c r="BI1080" s="34"/>
      <c r="BJ1080" s="34"/>
      <c r="BK1080" s="34"/>
      <c r="BL1080" s="34"/>
      <c r="BM1080" s="34"/>
      <c r="BN1080" s="34"/>
      <c r="BO1080" s="34"/>
      <c r="BP1080" s="34"/>
      <c r="BQ1080" s="34"/>
      <c r="BR1080" s="34"/>
      <c r="BS1080" s="34"/>
      <c r="BT1080" s="34"/>
      <c r="BU1080" s="34"/>
      <c r="BV1080" s="34"/>
      <c r="BW1080" s="34"/>
      <c r="BX1080" s="34"/>
      <c r="BY1080" s="34"/>
      <c r="BZ1080" s="34"/>
      <c r="CA1080" s="34"/>
      <c r="CB1080" s="34"/>
      <c r="CC1080" s="34"/>
      <c r="CD1080" s="34"/>
      <c r="CE1080" s="34"/>
      <c r="CF1080" s="34"/>
      <c r="CG1080" s="34"/>
      <c r="CH1080" s="34"/>
      <c r="CI1080" s="34"/>
      <c r="CJ1080" s="34"/>
      <c r="CK1080" s="34"/>
      <c r="CL1080" s="34"/>
      <c r="CM1080" s="34"/>
      <c r="CN1080" s="34"/>
      <c r="CO1080" s="34"/>
      <c r="CP1080" s="34"/>
      <c r="CQ1080" s="34"/>
      <c r="CR1080" s="34"/>
      <c r="CS1080" s="34"/>
      <c r="CT1080" s="34"/>
      <c r="CU1080" s="34"/>
      <c r="CV1080" s="34"/>
      <c r="CW1080" s="34"/>
      <c r="CX1080" s="34"/>
      <c r="CY1080" s="34"/>
      <c r="CZ1080" s="34"/>
      <c r="DA1080" s="34"/>
      <c r="DB1080" s="34"/>
      <c r="DC1080" s="34"/>
      <c r="DD1080" s="34"/>
      <c r="DE1080" s="34"/>
      <c r="DF1080" s="34"/>
      <c r="DG1080" s="34"/>
      <c r="DH1080" s="34"/>
      <c r="DI1080" s="34"/>
      <c r="DJ1080" s="34"/>
      <c r="DK1080" s="34"/>
      <c r="DL1080" s="34"/>
      <c r="DM1080" s="34"/>
      <c r="DN1080" s="34"/>
      <c r="DO1080" s="34"/>
      <c r="DP1080" s="34"/>
      <c r="DQ1080" s="34"/>
      <c r="DR1080" s="34"/>
      <c r="DS1080" s="34"/>
      <c r="DT1080" s="34"/>
      <c r="DU1080" s="34"/>
    </row>
    <row r="1081" spans="1:125" s="32" customFormat="1" x14ac:dyDescent="0.25">
      <c r="A1081" s="40"/>
      <c r="B1081" s="40"/>
      <c r="C1081" s="40"/>
      <c r="D1081" s="40"/>
      <c r="R1081" s="34"/>
      <c r="S1081" s="34"/>
      <c r="T1081" s="34"/>
      <c r="U1081" s="34"/>
      <c r="V1081" s="34"/>
      <c r="W1081" s="34"/>
      <c r="X1081" s="34"/>
      <c r="Y1081" s="34"/>
      <c r="Z1081" s="34"/>
      <c r="AA1081" s="34"/>
      <c r="AB1081" s="34"/>
      <c r="AC1081" s="34"/>
      <c r="AD1081" s="34"/>
      <c r="AE1081" s="34"/>
      <c r="AF1081" s="34"/>
      <c r="AG1081" s="34"/>
      <c r="AH1081" s="34"/>
      <c r="AI1081" s="34"/>
      <c r="AJ1081" s="34"/>
      <c r="AK1081" s="34"/>
      <c r="AL1081" s="34"/>
      <c r="AM1081" s="34"/>
      <c r="AN1081" s="34"/>
      <c r="AO1081" s="34"/>
      <c r="AP1081" s="34"/>
      <c r="AQ1081" s="34"/>
      <c r="AR1081" s="34"/>
      <c r="AS1081" s="34"/>
      <c r="AT1081" s="34"/>
      <c r="AU1081" s="34"/>
      <c r="AV1081" s="34"/>
      <c r="AW1081" s="34"/>
      <c r="AX1081" s="34"/>
      <c r="AY1081" s="34"/>
      <c r="AZ1081" s="34"/>
      <c r="BA1081" s="34"/>
      <c r="BB1081" s="34"/>
      <c r="BC1081" s="34"/>
      <c r="BD1081" s="34"/>
      <c r="BE1081" s="34"/>
      <c r="BF1081" s="34"/>
      <c r="BG1081" s="34"/>
      <c r="BH1081" s="34"/>
      <c r="BI1081" s="34"/>
      <c r="BJ1081" s="34"/>
      <c r="BK1081" s="34"/>
      <c r="BL1081" s="34"/>
      <c r="BM1081" s="34"/>
      <c r="BN1081" s="34"/>
      <c r="BO1081" s="34"/>
      <c r="BP1081" s="34"/>
      <c r="BQ1081" s="34"/>
      <c r="BR1081" s="34"/>
      <c r="BS1081" s="34"/>
      <c r="BT1081" s="34"/>
      <c r="BU1081" s="34"/>
      <c r="BV1081" s="34"/>
      <c r="BW1081" s="34"/>
      <c r="BX1081" s="34"/>
      <c r="BY1081" s="34"/>
      <c r="BZ1081" s="34"/>
      <c r="CA1081" s="34"/>
      <c r="CB1081" s="34"/>
      <c r="CC1081" s="34"/>
      <c r="CD1081" s="34"/>
      <c r="CE1081" s="34"/>
      <c r="CF1081" s="34"/>
      <c r="CG1081" s="34"/>
      <c r="CH1081" s="34"/>
      <c r="CI1081" s="34"/>
      <c r="CJ1081" s="34"/>
      <c r="CK1081" s="34"/>
      <c r="CL1081" s="34"/>
      <c r="CM1081" s="34"/>
      <c r="CN1081" s="34"/>
      <c r="CO1081" s="34"/>
      <c r="CP1081" s="34"/>
      <c r="CQ1081" s="34"/>
      <c r="CR1081" s="34"/>
      <c r="CS1081" s="34"/>
      <c r="CT1081" s="34"/>
      <c r="CU1081" s="34"/>
      <c r="CV1081" s="34"/>
      <c r="CW1081" s="34"/>
      <c r="CX1081" s="34"/>
      <c r="CY1081" s="34"/>
      <c r="CZ1081" s="34"/>
      <c r="DA1081" s="34"/>
      <c r="DB1081" s="34"/>
      <c r="DC1081" s="34"/>
      <c r="DD1081" s="34"/>
      <c r="DE1081" s="34"/>
      <c r="DF1081" s="34"/>
      <c r="DG1081" s="34"/>
      <c r="DH1081" s="34"/>
      <c r="DI1081" s="34"/>
      <c r="DJ1081" s="34"/>
      <c r="DK1081" s="34"/>
      <c r="DL1081" s="34"/>
      <c r="DM1081" s="34"/>
      <c r="DN1081" s="34"/>
      <c r="DO1081" s="34"/>
      <c r="DP1081" s="34"/>
      <c r="DQ1081" s="34"/>
      <c r="DR1081" s="34"/>
      <c r="DS1081" s="34"/>
      <c r="DT1081" s="34"/>
      <c r="DU1081" s="34"/>
    </row>
    <row r="1082" spans="1:125" s="32" customFormat="1" x14ac:dyDescent="0.25">
      <c r="A1082" s="40"/>
      <c r="B1082" s="40"/>
      <c r="C1082" s="40"/>
      <c r="D1082" s="40"/>
      <c r="R1082" s="34"/>
      <c r="S1082" s="34"/>
      <c r="T1082" s="34"/>
      <c r="U1082" s="34"/>
      <c r="V1082" s="34"/>
      <c r="W1082" s="34"/>
      <c r="X1082" s="34"/>
      <c r="Y1082" s="34"/>
      <c r="Z1082" s="34"/>
      <c r="AA1082" s="34"/>
      <c r="AB1082" s="34"/>
      <c r="AC1082" s="34"/>
      <c r="AD1082" s="34"/>
      <c r="AE1082" s="34"/>
      <c r="AF1082" s="34"/>
      <c r="AG1082" s="34"/>
      <c r="AH1082" s="34"/>
      <c r="AI1082" s="34"/>
      <c r="AJ1082" s="34"/>
      <c r="AK1082" s="34"/>
      <c r="AL1082" s="34"/>
      <c r="AM1082" s="34"/>
      <c r="AN1082" s="34"/>
      <c r="AO1082" s="34"/>
      <c r="AP1082" s="34"/>
      <c r="AQ1082" s="34"/>
      <c r="AR1082" s="34"/>
      <c r="AS1082" s="34"/>
      <c r="AT1082" s="34"/>
      <c r="AU1082" s="34"/>
      <c r="AV1082" s="34"/>
      <c r="AW1082" s="34"/>
      <c r="AX1082" s="34"/>
      <c r="AY1082" s="34"/>
      <c r="AZ1082" s="34"/>
      <c r="BA1082" s="34"/>
      <c r="BB1082" s="34"/>
      <c r="BC1082" s="34"/>
      <c r="BD1082" s="34"/>
      <c r="BE1082" s="34"/>
      <c r="BF1082" s="34"/>
      <c r="BG1082" s="34"/>
      <c r="BH1082" s="34"/>
      <c r="BI1082" s="34"/>
      <c r="BJ1082" s="34"/>
      <c r="BK1082" s="34"/>
      <c r="BL1082" s="34"/>
      <c r="BM1082" s="34"/>
      <c r="BN1082" s="34"/>
      <c r="BO1082" s="34"/>
      <c r="BP1082" s="34"/>
      <c r="BQ1082" s="34"/>
      <c r="BR1082" s="34"/>
      <c r="BS1082" s="34"/>
      <c r="BT1082" s="34"/>
      <c r="BU1082" s="34"/>
      <c r="BV1082" s="34"/>
      <c r="BW1082" s="34"/>
      <c r="BX1082" s="34"/>
      <c r="BY1082" s="34"/>
      <c r="BZ1082" s="34"/>
      <c r="CA1082" s="34"/>
      <c r="CB1082" s="34"/>
      <c r="CC1082" s="34"/>
      <c r="CD1082" s="34"/>
      <c r="CE1082" s="34"/>
      <c r="CF1082" s="34"/>
      <c r="CG1082" s="34"/>
      <c r="CH1082" s="34"/>
      <c r="CI1082" s="34"/>
      <c r="CJ1082" s="34"/>
      <c r="CK1082" s="34"/>
      <c r="CL1082" s="34"/>
      <c r="CM1082" s="34"/>
      <c r="CN1082" s="34"/>
      <c r="CO1082" s="34"/>
      <c r="CP1082" s="34"/>
      <c r="CQ1082" s="34"/>
      <c r="CR1082" s="34"/>
      <c r="CS1082" s="34"/>
      <c r="CT1082" s="34"/>
      <c r="CU1082" s="34"/>
      <c r="CV1082" s="34"/>
      <c r="CW1082" s="34"/>
      <c r="CX1082" s="34"/>
      <c r="CY1082" s="34"/>
      <c r="CZ1082" s="34"/>
      <c r="DA1082" s="34"/>
      <c r="DB1082" s="34"/>
      <c r="DC1082" s="34"/>
      <c r="DD1082" s="34"/>
      <c r="DE1082" s="34"/>
      <c r="DF1082" s="34"/>
      <c r="DG1082" s="34"/>
      <c r="DH1082" s="34"/>
      <c r="DI1082" s="34"/>
      <c r="DJ1082" s="34"/>
      <c r="DK1082" s="34"/>
      <c r="DL1082" s="34"/>
      <c r="DM1082" s="34"/>
      <c r="DN1082" s="34"/>
      <c r="DO1082" s="34"/>
      <c r="DP1082" s="34"/>
      <c r="DQ1082" s="34"/>
      <c r="DR1082" s="34"/>
      <c r="DS1082" s="34"/>
      <c r="DT1082" s="34"/>
      <c r="DU1082" s="34"/>
    </row>
    <row r="1083" spans="1:125" s="32" customFormat="1" x14ac:dyDescent="0.25">
      <c r="A1083" s="40"/>
      <c r="B1083" s="40"/>
      <c r="C1083" s="40"/>
      <c r="D1083" s="40"/>
      <c r="R1083" s="34"/>
      <c r="S1083" s="34"/>
      <c r="T1083" s="34"/>
      <c r="U1083" s="34"/>
      <c r="V1083" s="34"/>
      <c r="W1083" s="34"/>
      <c r="X1083" s="34"/>
      <c r="Y1083" s="34"/>
      <c r="Z1083" s="34"/>
      <c r="AA1083" s="34"/>
      <c r="AB1083" s="34"/>
      <c r="AC1083" s="34"/>
      <c r="AD1083" s="34"/>
      <c r="AE1083" s="34"/>
      <c r="AF1083" s="34"/>
      <c r="AG1083" s="34"/>
      <c r="AH1083" s="34"/>
      <c r="AI1083" s="34"/>
      <c r="AJ1083" s="34"/>
      <c r="AK1083" s="34"/>
      <c r="AL1083" s="34"/>
      <c r="AM1083" s="34"/>
      <c r="AN1083" s="34"/>
      <c r="AO1083" s="34"/>
      <c r="AP1083" s="34"/>
      <c r="AQ1083" s="34"/>
      <c r="AR1083" s="34"/>
      <c r="AS1083" s="34"/>
      <c r="AT1083" s="34"/>
      <c r="AU1083" s="34"/>
      <c r="AV1083" s="34"/>
      <c r="AW1083" s="34"/>
      <c r="AX1083" s="34"/>
      <c r="AY1083" s="34"/>
      <c r="AZ1083" s="34"/>
      <c r="BA1083" s="34"/>
      <c r="BB1083" s="34"/>
      <c r="BC1083" s="34"/>
      <c r="BD1083" s="34"/>
      <c r="BE1083" s="34"/>
      <c r="BF1083" s="34"/>
      <c r="BG1083" s="34"/>
      <c r="BH1083" s="34"/>
      <c r="BI1083" s="34"/>
      <c r="BJ1083" s="34"/>
      <c r="BK1083" s="34"/>
      <c r="BL1083" s="34"/>
      <c r="BM1083" s="34"/>
      <c r="BN1083" s="34"/>
      <c r="BO1083" s="34"/>
      <c r="BP1083" s="34"/>
      <c r="BQ1083" s="34"/>
      <c r="BR1083" s="34"/>
      <c r="BS1083" s="34"/>
      <c r="BT1083" s="34"/>
      <c r="BU1083" s="34"/>
      <c r="BV1083" s="34"/>
      <c r="BW1083" s="34"/>
      <c r="BX1083" s="34"/>
      <c r="BY1083" s="34"/>
      <c r="BZ1083" s="34"/>
      <c r="CA1083" s="34"/>
      <c r="CB1083" s="34"/>
      <c r="CC1083" s="34"/>
      <c r="CD1083" s="34"/>
      <c r="CE1083" s="34"/>
      <c r="CF1083" s="34"/>
      <c r="CG1083" s="34"/>
      <c r="CH1083" s="34"/>
      <c r="CI1083" s="34"/>
      <c r="CJ1083" s="34"/>
      <c r="CK1083" s="34"/>
      <c r="CL1083" s="34"/>
      <c r="CM1083" s="34"/>
      <c r="CN1083" s="34"/>
      <c r="CO1083" s="34"/>
      <c r="CP1083" s="34"/>
      <c r="CQ1083" s="34"/>
      <c r="CR1083" s="34"/>
      <c r="CS1083" s="34"/>
      <c r="CT1083" s="34"/>
      <c r="CU1083" s="34"/>
      <c r="CV1083" s="34"/>
      <c r="CW1083" s="34"/>
      <c r="CX1083" s="34"/>
      <c r="CY1083" s="34"/>
      <c r="CZ1083" s="34"/>
      <c r="DA1083" s="34"/>
      <c r="DB1083" s="34"/>
      <c r="DC1083" s="34"/>
      <c r="DD1083" s="34"/>
      <c r="DE1083" s="34"/>
      <c r="DF1083" s="34"/>
      <c r="DG1083" s="34"/>
      <c r="DH1083" s="34"/>
      <c r="DI1083" s="34"/>
      <c r="DJ1083" s="34"/>
      <c r="DK1083" s="34"/>
      <c r="DL1083" s="34"/>
      <c r="DM1083" s="34"/>
      <c r="DN1083" s="34"/>
      <c r="DO1083" s="34"/>
      <c r="DP1083" s="34"/>
      <c r="DQ1083" s="34"/>
      <c r="DR1083" s="34"/>
      <c r="DS1083" s="34"/>
      <c r="DT1083" s="34"/>
      <c r="DU1083" s="34"/>
    </row>
    <row r="1084" spans="1:125" s="32" customFormat="1" x14ac:dyDescent="0.25">
      <c r="A1084" s="40"/>
      <c r="B1084" s="40"/>
      <c r="C1084" s="40"/>
      <c r="D1084" s="40"/>
      <c r="R1084" s="34"/>
      <c r="S1084" s="34"/>
      <c r="T1084" s="34"/>
      <c r="U1084" s="34"/>
      <c r="V1084" s="34"/>
      <c r="W1084" s="34"/>
      <c r="X1084" s="34"/>
      <c r="Y1084" s="34"/>
      <c r="Z1084" s="34"/>
      <c r="AA1084" s="34"/>
      <c r="AB1084" s="34"/>
      <c r="AC1084" s="34"/>
      <c r="AD1084" s="34"/>
      <c r="AE1084" s="34"/>
      <c r="AF1084" s="34"/>
      <c r="AG1084" s="34"/>
      <c r="AH1084" s="34"/>
      <c r="AI1084" s="34"/>
      <c r="AJ1084" s="34"/>
      <c r="AK1084" s="34"/>
      <c r="AL1084" s="34"/>
      <c r="AM1084" s="34"/>
      <c r="AN1084" s="34"/>
      <c r="AO1084" s="34"/>
      <c r="AP1084" s="34"/>
      <c r="AQ1084" s="34"/>
      <c r="AR1084" s="34"/>
      <c r="AS1084" s="34"/>
      <c r="AT1084" s="34"/>
      <c r="AU1084" s="34"/>
      <c r="AV1084" s="34"/>
      <c r="AW1084" s="34"/>
      <c r="AX1084" s="34"/>
      <c r="AY1084" s="34"/>
      <c r="AZ1084" s="34"/>
      <c r="BA1084" s="34"/>
      <c r="BB1084" s="34"/>
      <c r="BC1084" s="34"/>
      <c r="BD1084" s="34"/>
      <c r="BE1084" s="34"/>
      <c r="BF1084" s="34"/>
      <c r="BG1084" s="34"/>
      <c r="BH1084" s="34"/>
      <c r="BI1084" s="34"/>
      <c r="BJ1084" s="34"/>
      <c r="BK1084" s="34"/>
      <c r="BL1084" s="34"/>
      <c r="BM1084" s="34"/>
      <c r="BN1084" s="34"/>
      <c r="BO1084" s="34"/>
      <c r="BP1084" s="34"/>
      <c r="BQ1084" s="34"/>
      <c r="BR1084" s="34"/>
      <c r="BS1084" s="34"/>
      <c r="BT1084" s="34"/>
      <c r="BU1084" s="34"/>
      <c r="BV1084" s="34"/>
      <c r="BW1084" s="34"/>
      <c r="BX1084" s="34"/>
      <c r="BY1084" s="34"/>
      <c r="BZ1084" s="34"/>
      <c r="CA1084" s="34"/>
      <c r="CB1084" s="34"/>
      <c r="CC1084" s="34"/>
      <c r="CD1084" s="34"/>
      <c r="CE1084" s="34"/>
      <c r="CF1084" s="34"/>
      <c r="CG1084" s="34"/>
      <c r="CH1084" s="34"/>
      <c r="CI1084" s="34"/>
      <c r="CJ1084" s="34"/>
      <c r="CK1084" s="34"/>
      <c r="CL1084" s="34"/>
      <c r="CM1084" s="34"/>
      <c r="CN1084" s="34"/>
      <c r="CO1084" s="34"/>
      <c r="CP1084" s="34"/>
      <c r="CQ1084" s="34"/>
      <c r="CR1084" s="34"/>
      <c r="CS1084" s="34"/>
      <c r="CT1084" s="34"/>
      <c r="CU1084" s="34"/>
      <c r="CV1084" s="34"/>
      <c r="CW1084" s="34"/>
      <c r="CX1084" s="34"/>
      <c r="CY1084" s="34"/>
      <c r="CZ1084" s="34"/>
      <c r="DA1084" s="34"/>
      <c r="DB1084" s="34"/>
      <c r="DC1084" s="34"/>
      <c r="DD1084" s="34"/>
      <c r="DE1084" s="34"/>
      <c r="DF1084" s="34"/>
      <c r="DG1084" s="34"/>
      <c r="DH1084" s="34"/>
      <c r="DI1084" s="34"/>
      <c r="DJ1084" s="34"/>
      <c r="DK1084" s="34"/>
      <c r="DL1084" s="34"/>
      <c r="DM1084" s="34"/>
      <c r="DN1084" s="34"/>
      <c r="DO1084" s="34"/>
      <c r="DP1084" s="34"/>
      <c r="DQ1084" s="34"/>
      <c r="DR1084" s="34"/>
      <c r="DS1084" s="34"/>
      <c r="DT1084" s="34"/>
      <c r="DU1084" s="34"/>
    </row>
    <row r="1085" spans="1:125" s="32" customFormat="1" x14ac:dyDescent="0.25">
      <c r="A1085" s="40"/>
      <c r="B1085" s="40"/>
      <c r="C1085" s="40"/>
      <c r="D1085" s="40"/>
      <c r="R1085" s="34"/>
      <c r="S1085" s="34"/>
      <c r="T1085" s="34"/>
      <c r="U1085" s="34"/>
      <c r="V1085" s="34"/>
      <c r="W1085" s="34"/>
      <c r="X1085" s="34"/>
      <c r="Y1085" s="34"/>
      <c r="Z1085" s="34"/>
      <c r="AA1085" s="34"/>
      <c r="AB1085" s="34"/>
      <c r="AC1085" s="34"/>
      <c r="AD1085" s="34"/>
      <c r="AE1085" s="34"/>
      <c r="AF1085" s="34"/>
      <c r="AG1085" s="34"/>
      <c r="AH1085" s="34"/>
      <c r="AI1085" s="34"/>
      <c r="AJ1085" s="34"/>
      <c r="AK1085" s="34"/>
      <c r="AL1085" s="34"/>
      <c r="AM1085" s="34"/>
      <c r="AN1085" s="34"/>
      <c r="AO1085" s="34"/>
      <c r="AP1085" s="34"/>
      <c r="AQ1085" s="34"/>
      <c r="AR1085" s="34"/>
      <c r="AS1085" s="34"/>
      <c r="AT1085" s="34"/>
      <c r="AU1085" s="34"/>
      <c r="AV1085" s="34"/>
      <c r="AW1085" s="34"/>
      <c r="AX1085" s="34"/>
      <c r="AY1085" s="34"/>
      <c r="AZ1085" s="34"/>
      <c r="BA1085" s="34"/>
      <c r="BB1085" s="34"/>
      <c r="BC1085" s="34"/>
      <c r="BD1085" s="34"/>
      <c r="BE1085" s="34"/>
      <c r="BF1085" s="34"/>
      <c r="BG1085" s="34"/>
      <c r="BH1085" s="34"/>
      <c r="BI1085" s="34"/>
      <c r="BJ1085" s="34"/>
      <c r="BK1085" s="34"/>
      <c r="BL1085" s="34"/>
      <c r="BM1085" s="34"/>
      <c r="BN1085" s="34"/>
      <c r="BO1085" s="34"/>
      <c r="BP1085" s="34"/>
      <c r="BQ1085" s="34"/>
      <c r="BR1085" s="34"/>
      <c r="BS1085" s="34"/>
      <c r="BT1085" s="34"/>
      <c r="BU1085" s="34"/>
      <c r="BV1085" s="34"/>
      <c r="BW1085" s="34"/>
      <c r="BX1085" s="34"/>
      <c r="BY1085" s="34"/>
      <c r="BZ1085" s="34"/>
      <c r="CA1085" s="34"/>
      <c r="CB1085" s="34"/>
      <c r="CC1085" s="34"/>
      <c r="CD1085" s="34"/>
      <c r="CE1085" s="34"/>
      <c r="CF1085" s="34"/>
      <c r="CG1085" s="34"/>
      <c r="CH1085" s="34"/>
      <c r="CI1085" s="34"/>
      <c r="CJ1085" s="34"/>
      <c r="CK1085" s="34"/>
      <c r="CL1085" s="34"/>
      <c r="CM1085" s="34"/>
      <c r="CN1085" s="34"/>
      <c r="CO1085" s="34"/>
      <c r="CP1085" s="34"/>
      <c r="CQ1085" s="34"/>
      <c r="CR1085" s="34"/>
      <c r="CS1085" s="34"/>
      <c r="CT1085" s="34"/>
      <c r="CU1085" s="34"/>
      <c r="CV1085" s="34"/>
      <c r="CW1085" s="34"/>
      <c r="CX1085" s="34"/>
      <c r="CY1085" s="34"/>
      <c r="CZ1085" s="34"/>
      <c r="DA1085" s="34"/>
      <c r="DB1085" s="34"/>
      <c r="DC1085" s="34"/>
      <c r="DD1085" s="34"/>
      <c r="DE1085" s="34"/>
      <c r="DF1085" s="34"/>
      <c r="DG1085" s="34"/>
      <c r="DH1085" s="34"/>
      <c r="DI1085" s="34"/>
      <c r="DJ1085" s="34"/>
      <c r="DK1085" s="34"/>
      <c r="DL1085" s="34"/>
      <c r="DM1085" s="34"/>
      <c r="DN1085" s="34"/>
      <c r="DO1085" s="34"/>
      <c r="DP1085" s="34"/>
      <c r="DQ1085" s="34"/>
      <c r="DR1085" s="34"/>
      <c r="DS1085" s="34"/>
      <c r="DT1085" s="34"/>
      <c r="DU1085" s="34"/>
    </row>
    <row r="1086" spans="1:125" s="32" customFormat="1" x14ac:dyDescent="0.25">
      <c r="A1086" s="40"/>
      <c r="B1086" s="40"/>
      <c r="C1086" s="40"/>
      <c r="D1086" s="40"/>
      <c r="R1086" s="34"/>
      <c r="S1086" s="34"/>
      <c r="T1086" s="34"/>
      <c r="U1086" s="34"/>
      <c r="V1086" s="34"/>
      <c r="W1086" s="34"/>
      <c r="X1086" s="34"/>
      <c r="Y1086" s="34"/>
      <c r="Z1086" s="34"/>
      <c r="AA1086" s="34"/>
      <c r="AB1086" s="34"/>
      <c r="AC1086" s="34"/>
      <c r="AD1086" s="34"/>
      <c r="AE1086" s="34"/>
      <c r="AF1086" s="34"/>
      <c r="AG1086" s="34"/>
      <c r="AH1086" s="34"/>
      <c r="AI1086" s="34"/>
      <c r="AJ1086" s="34"/>
      <c r="AK1086" s="34"/>
      <c r="AL1086" s="34"/>
      <c r="AM1086" s="34"/>
      <c r="AN1086" s="34"/>
      <c r="AO1086" s="34"/>
      <c r="AP1086" s="34"/>
      <c r="AQ1086" s="34"/>
      <c r="AR1086" s="34"/>
      <c r="AS1086" s="34"/>
      <c r="AT1086" s="34"/>
      <c r="AU1086" s="34"/>
      <c r="AV1086" s="34"/>
      <c r="AW1086" s="34"/>
      <c r="AX1086" s="34"/>
      <c r="AY1086" s="34"/>
      <c r="AZ1086" s="34"/>
      <c r="BA1086" s="34"/>
      <c r="BB1086" s="34"/>
      <c r="BC1086" s="34"/>
      <c r="BD1086" s="34"/>
      <c r="BE1086" s="34"/>
      <c r="BF1086" s="34"/>
      <c r="BG1086" s="34"/>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c r="CT1086" s="34"/>
      <c r="CU1086" s="34"/>
      <c r="CV1086" s="34"/>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row>
    <row r="1087" spans="1:125" s="32" customFormat="1" x14ac:dyDescent="0.25">
      <c r="A1087" s="40"/>
      <c r="B1087" s="40"/>
      <c r="C1087" s="40"/>
      <c r="D1087" s="40"/>
      <c r="R1087" s="34"/>
      <c r="S1087" s="34"/>
      <c r="T1087" s="34"/>
      <c r="U1087" s="34"/>
      <c r="V1087" s="34"/>
      <c r="W1087" s="34"/>
      <c r="X1087" s="34"/>
      <c r="Y1087" s="34"/>
      <c r="Z1087" s="34"/>
      <c r="AA1087" s="34"/>
      <c r="AB1087" s="34"/>
      <c r="AC1087" s="34"/>
      <c r="AD1087" s="34"/>
      <c r="AE1087" s="34"/>
      <c r="AF1087" s="34"/>
      <c r="AG1087" s="34"/>
      <c r="AH1087" s="34"/>
      <c r="AI1087" s="34"/>
      <c r="AJ1087" s="34"/>
      <c r="AK1087" s="34"/>
      <c r="AL1087" s="34"/>
      <c r="AM1087" s="34"/>
      <c r="AN1087" s="34"/>
      <c r="AO1087" s="34"/>
      <c r="AP1087" s="34"/>
      <c r="AQ1087" s="34"/>
      <c r="AR1087" s="34"/>
      <c r="AS1087" s="34"/>
      <c r="AT1087" s="34"/>
      <c r="AU1087" s="34"/>
      <c r="AV1087" s="34"/>
      <c r="AW1087" s="34"/>
      <c r="AX1087" s="34"/>
      <c r="AY1087" s="34"/>
      <c r="AZ1087" s="34"/>
      <c r="BA1087" s="34"/>
      <c r="BB1087" s="34"/>
      <c r="BC1087" s="34"/>
      <c r="BD1087" s="34"/>
      <c r="BE1087" s="34"/>
      <c r="BF1087" s="34"/>
      <c r="BG1087" s="34"/>
      <c r="BH1087" s="34"/>
      <c r="BI1087" s="34"/>
      <c r="BJ1087" s="34"/>
      <c r="BK1087" s="34"/>
      <c r="BL1087" s="34"/>
      <c r="BM1087" s="34"/>
      <c r="BN1087" s="34"/>
      <c r="BO1087" s="34"/>
      <c r="BP1087" s="34"/>
      <c r="BQ1087" s="34"/>
      <c r="BR1087" s="34"/>
      <c r="BS1087" s="34"/>
      <c r="BT1087" s="34"/>
      <c r="BU1087" s="34"/>
      <c r="BV1087" s="34"/>
      <c r="BW1087" s="34"/>
      <c r="BX1087" s="34"/>
      <c r="BY1087" s="34"/>
      <c r="BZ1087" s="34"/>
      <c r="CA1087" s="34"/>
      <c r="CB1087" s="34"/>
      <c r="CC1087" s="34"/>
      <c r="CD1087" s="34"/>
      <c r="CE1087" s="34"/>
      <c r="CF1087" s="34"/>
      <c r="CG1087" s="34"/>
      <c r="CH1087" s="34"/>
      <c r="CI1087" s="34"/>
      <c r="CJ1087" s="34"/>
      <c r="CK1087" s="34"/>
      <c r="CL1087" s="34"/>
      <c r="CM1087" s="34"/>
      <c r="CN1087" s="34"/>
      <c r="CO1087" s="34"/>
      <c r="CP1087" s="34"/>
      <c r="CQ1087" s="34"/>
      <c r="CR1087" s="34"/>
      <c r="CS1087" s="34"/>
      <c r="CT1087" s="34"/>
      <c r="CU1087" s="34"/>
      <c r="CV1087" s="34"/>
      <c r="CW1087" s="34"/>
      <c r="CX1087" s="34"/>
      <c r="CY1087" s="34"/>
      <c r="CZ1087" s="34"/>
      <c r="DA1087" s="34"/>
      <c r="DB1087" s="34"/>
      <c r="DC1087" s="34"/>
      <c r="DD1087" s="34"/>
      <c r="DE1087" s="34"/>
      <c r="DF1087" s="34"/>
      <c r="DG1087" s="34"/>
      <c r="DH1087" s="34"/>
      <c r="DI1087" s="34"/>
      <c r="DJ1087" s="34"/>
      <c r="DK1087" s="34"/>
      <c r="DL1087" s="34"/>
      <c r="DM1087" s="34"/>
      <c r="DN1087" s="34"/>
      <c r="DO1087" s="34"/>
      <c r="DP1087" s="34"/>
      <c r="DQ1087" s="34"/>
      <c r="DR1087" s="34"/>
      <c r="DS1087" s="34"/>
      <c r="DT1087" s="34"/>
      <c r="DU1087" s="34"/>
    </row>
    <row r="1088" spans="1:125" s="32" customFormat="1" x14ac:dyDescent="0.25">
      <c r="A1088" s="40"/>
      <c r="B1088" s="40"/>
      <c r="C1088" s="40"/>
      <c r="D1088" s="40"/>
      <c r="R1088" s="34"/>
      <c r="S1088" s="34"/>
      <c r="T1088" s="34"/>
      <c r="U1088" s="34"/>
      <c r="V1088" s="34"/>
      <c r="W1088" s="34"/>
      <c r="X1088" s="34"/>
      <c r="Y1088" s="34"/>
      <c r="Z1088" s="34"/>
      <c r="AA1088" s="34"/>
      <c r="AB1088" s="34"/>
      <c r="AC1088" s="34"/>
      <c r="AD1088" s="34"/>
      <c r="AE1088" s="34"/>
      <c r="AF1088" s="34"/>
      <c r="AG1088" s="34"/>
      <c r="AH1088" s="34"/>
      <c r="AI1088" s="34"/>
      <c r="AJ1088" s="34"/>
      <c r="AK1088" s="34"/>
      <c r="AL1088" s="34"/>
      <c r="AM1088" s="34"/>
      <c r="AN1088" s="34"/>
      <c r="AO1088" s="34"/>
      <c r="AP1088" s="34"/>
      <c r="AQ1088" s="34"/>
      <c r="AR1088" s="34"/>
      <c r="AS1088" s="34"/>
      <c r="AT1088" s="34"/>
      <c r="AU1088" s="34"/>
      <c r="AV1088" s="34"/>
      <c r="AW1088" s="34"/>
      <c r="AX1088" s="34"/>
      <c r="AY1088" s="34"/>
      <c r="AZ1088" s="34"/>
      <c r="BA1088" s="34"/>
      <c r="BB1088" s="34"/>
      <c r="BC1088" s="34"/>
      <c r="BD1088" s="34"/>
      <c r="BE1088" s="34"/>
      <c r="BF1088" s="34"/>
      <c r="BG1088" s="34"/>
      <c r="BH1088" s="34"/>
      <c r="BI1088" s="34"/>
      <c r="BJ1088" s="34"/>
      <c r="BK1088" s="34"/>
      <c r="BL1088" s="34"/>
      <c r="BM1088" s="34"/>
      <c r="BN1088" s="34"/>
      <c r="BO1088" s="34"/>
      <c r="BP1088" s="34"/>
      <c r="BQ1088" s="34"/>
      <c r="BR1088" s="34"/>
      <c r="BS1088" s="34"/>
      <c r="BT1088" s="34"/>
      <c r="BU1088" s="34"/>
      <c r="BV1088" s="34"/>
      <c r="BW1088" s="34"/>
      <c r="BX1088" s="34"/>
      <c r="BY1088" s="34"/>
      <c r="BZ1088" s="34"/>
      <c r="CA1088" s="34"/>
      <c r="CB1088" s="34"/>
      <c r="CC1088" s="34"/>
      <c r="CD1088" s="34"/>
      <c r="CE1088" s="34"/>
      <c r="CF1088" s="34"/>
      <c r="CG1088" s="34"/>
      <c r="CH1088" s="34"/>
      <c r="CI1088" s="34"/>
      <c r="CJ1088" s="34"/>
      <c r="CK1088" s="34"/>
      <c r="CL1088" s="34"/>
      <c r="CM1088" s="34"/>
      <c r="CN1088" s="34"/>
      <c r="CO1088" s="34"/>
      <c r="CP1088" s="34"/>
      <c r="CQ1088" s="34"/>
      <c r="CR1088" s="34"/>
      <c r="CS1088" s="34"/>
      <c r="CT1088" s="34"/>
      <c r="CU1088" s="34"/>
      <c r="CV1088" s="34"/>
      <c r="CW1088" s="34"/>
      <c r="CX1088" s="34"/>
      <c r="CY1088" s="34"/>
      <c r="CZ1088" s="34"/>
      <c r="DA1088" s="34"/>
      <c r="DB1088" s="34"/>
      <c r="DC1088" s="34"/>
      <c r="DD1088" s="34"/>
      <c r="DE1088" s="34"/>
      <c r="DF1088" s="34"/>
      <c r="DG1088" s="34"/>
      <c r="DH1088" s="34"/>
      <c r="DI1088" s="34"/>
      <c r="DJ1088" s="34"/>
      <c r="DK1088" s="34"/>
      <c r="DL1088" s="34"/>
      <c r="DM1088" s="34"/>
      <c r="DN1088" s="34"/>
      <c r="DO1088" s="34"/>
      <c r="DP1088" s="34"/>
      <c r="DQ1088" s="34"/>
      <c r="DR1088" s="34"/>
      <c r="DS1088" s="34"/>
      <c r="DT1088" s="34"/>
      <c r="DU1088" s="34"/>
    </row>
    <row r="1089" spans="1:125" s="32" customFormat="1" x14ac:dyDescent="0.25">
      <c r="A1089" s="40"/>
      <c r="B1089" s="40"/>
      <c r="C1089" s="40"/>
      <c r="D1089" s="40"/>
      <c r="R1089" s="34"/>
      <c r="S1089" s="34"/>
      <c r="T1089" s="34"/>
      <c r="U1089" s="34"/>
      <c r="V1089" s="34"/>
      <c r="W1089" s="34"/>
      <c r="X1089" s="34"/>
      <c r="Y1089" s="34"/>
      <c r="Z1089" s="34"/>
      <c r="AA1089" s="34"/>
      <c r="AB1089" s="34"/>
      <c r="AC1089" s="34"/>
      <c r="AD1089" s="34"/>
      <c r="AE1089" s="34"/>
      <c r="AF1089" s="34"/>
      <c r="AG1089" s="34"/>
      <c r="AH1089" s="34"/>
      <c r="AI1089" s="34"/>
      <c r="AJ1089" s="34"/>
      <c r="AK1089" s="34"/>
      <c r="AL1089" s="34"/>
      <c r="AM1089" s="34"/>
      <c r="AN1089" s="34"/>
      <c r="AO1089" s="34"/>
      <c r="AP1089" s="34"/>
      <c r="AQ1089" s="34"/>
      <c r="AR1089" s="34"/>
      <c r="AS1089" s="34"/>
      <c r="AT1089" s="34"/>
      <c r="AU1089" s="34"/>
      <c r="AV1089" s="34"/>
      <c r="AW1089" s="34"/>
      <c r="AX1089" s="34"/>
      <c r="AY1089" s="34"/>
      <c r="AZ1089" s="34"/>
      <c r="BA1089" s="34"/>
      <c r="BB1089" s="34"/>
      <c r="BC1089" s="34"/>
      <c r="BD1089" s="34"/>
      <c r="BE1089" s="34"/>
      <c r="BF1089" s="34"/>
      <c r="BG1089" s="34"/>
      <c r="BH1089" s="34"/>
      <c r="BI1089" s="34"/>
      <c r="BJ1089" s="34"/>
      <c r="BK1089" s="34"/>
      <c r="BL1089" s="34"/>
      <c r="BM1089" s="34"/>
      <c r="BN1089" s="34"/>
      <c r="BO1089" s="34"/>
      <c r="BP1089" s="34"/>
      <c r="BQ1089" s="34"/>
      <c r="BR1089" s="34"/>
      <c r="BS1089" s="34"/>
      <c r="BT1089" s="34"/>
      <c r="BU1089" s="34"/>
      <c r="BV1089" s="34"/>
      <c r="BW1089" s="34"/>
      <c r="BX1089" s="34"/>
      <c r="BY1089" s="34"/>
      <c r="BZ1089" s="34"/>
      <c r="CA1089" s="34"/>
      <c r="CB1089" s="34"/>
      <c r="CC1089" s="34"/>
      <c r="CD1089" s="34"/>
      <c r="CE1089" s="34"/>
      <c r="CF1089" s="34"/>
      <c r="CG1089" s="34"/>
      <c r="CH1089" s="34"/>
      <c r="CI1089" s="34"/>
      <c r="CJ1089" s="34"/>
      <c r="CK1089" s="34"/>
      <c r="CL1089" s="34"/>
      <c r="CM1089" s="34"/>
      <c r="CN1089" s="34"/>
      <c r="CO1089" s="34"/>
      <c r="CP1089" s="34"/>
      <c r="CQ1089" s="34"/>
      <c r="CR1089" s="34"/>
      <c r="CS1089" s="34"/>
      <c r="CT1089" s="34"/>
      <c r="CU1089" s="34"/>
      <c r="CV1089" s="34"/>
      <c r="CW1089" s="34"/>
      <c r="CX1089" s="34"/>
      <c r="CY1089" s="34"/>
      <c r="CZ1089" s="34"/>
      <c r="DA1089" s="34"/>
      <c r="DB1089" s="34"/>
      <c r="DC1089" s="34"/>
      <c r="DD1089" s="34"/>
      <c r="DE1089" s="34"/>
      <c r="DF1089" s="34"/>
      <c r="DG1089" s="34"/>
      <c r="DH1089" s="34"/>
      <c r="DI1089" s="34"/>
      <c r="DJ1089" s="34"/>
      <c r="DK1089" s="34"/>
      <c r="DL1089" s="34"/>
      <c r="DM1089" s="34"/>
      <c r="DN1089" s="34"/>
      <c r="DO1089" s="34"/>
      <c r="DP1089" s="34"/>
      <c r="DQ1089" s="34"/>
      <c r="DR1089" s="34"/>
      <c r="DS1089" s="34"/>
      <c r="DT1089" s="34"/>
      <c r="DU1089" s="34"/>
    </row>
    <row r="1090" spans="1:125" s="32" customFormat="1" x14ac:dyDescent="0.25">
      <c r="A1090" s="40"/>
      <c r="B1090" s="40"/>
      <c r="C1090" s="40"/>
      <c r="D1090" s="40"/>
      <c r="R1090" s="34"/>
      <c r="S1090" s="34"/>
      <c r="T1090" s="34"/>
      <c r="U1090" s="34"/>
      <c r="V1090" s="34"/>
      <c r="W1090" s="34"/>
      <c r="X1090" s="34"/>
      <c r="Y1090" s="34"/>
      <c r="Z1090" s="34"/>
      <c r="AA1090" s="34"/>
      <c r="AB1090" s="34"/>
      <c r="AC1090" s="34"/>
      <c r="AD1090" s="34"/>
      <c r="AE1090" s="34"/>
      <c r="AF1090" s="34"/>
      <c r="AG1090" s="34"/>
      <c r="AH1090" s="34"/>
      <c r="AI1090" s="34"/>
      <c r="AJ1090" s="34"/>
      <c r="AK1090" s="34"/>
      <c r="AL1090" s="34"/>
      <c r="AM1090" s="34"/>
      <c r="AN1090" s="34"/>
      <c r="AO1090" s="34"/>
      <c r="AP1090" s="34"/>
      <c r="AQ1090" s="34"/>
      <c r="AR1090" s="34"/>
      <c r="AS1090" s="34"/>
      <c r="AT1090" s="34"/>
      <c r="AU1090" s="34"/>
      <c r="AV1090" s="34"/>
      <c r="AW1090" s="34"/>
      <c r="AX1090" s="34"/>
      <c r="AY1090" s="34"/>
      <c r="AZ1090" s="34"/>
      <c r="BA1090" s="34"/>
      <c r="BB1090" s="34"/>
      <c r="BC1090" s="34"/>
      <c r="BD1090" s="34"/>
      <c r="BE1090" s="34"/>
      <c r="BF1090" s="34"/>
      <c r="BG1090" s="34"/>
      <c r="BH1090" s="34"/>
      <c r="BI1090" s="34"/>
      <c r="BJ1090" s="34"/>
      <c r="BK1090" s="34"/>
      <c r="BL1090" s="34"/>
      <c r="BM1090" s="34"/>
      <c r="BN1090" s="34"/>
      <c r="BO1090" s="34"/>
      <c r="BP1090" s="34"/>
      <c r="BQ1090" s="34"/>
      <c r="BR1090" s="34"/>
      <c r="BS1090" s="34"/>
      <c r="BT1090" s="34"/>
      <c r="BU1090" s="34"/>
      <c r="BV1090" s="34"/>
      <c r="BW1090" s="34"/>
      <c r="BX1090" s="34"/>
      <c r="BY1090" s="34"/>
      <c r="BZ1090" s="34"/>
      <c r="CA1090" s="34"/>
      <c r="CB1090" s="34"/>
      <c r="CC1090" s="34"/>
      <c r="CD1090" s="34"/>
      <c r="CE1090" s="34"/>
      <c r="CF1090" s="34"/>
      <c r="CG1090" s="34"/>
      <c r="CH1090" s="34"/>
      <c r="CI1090" s="34"/>
      <c r="CJ1090" s="34"/>
      <c r="CK1090" s="34"/>
      <c r="CL1090" s="34"/>
      <c r="CM1090" s="34"/>
      <c r="CN1090" s="34"/>
      <c r="CO1090" s="34"/>
      <c r="CP1090" s="34"/>
      <c r="CQ1090" s="34"/>
      <c r="CR1090" s="34"/>
      <c r="CS1090" s="34"/>
      <c r="CT1090" s="34"/>
      <c r="CU1090" s="34"/>
      <c r="CV1090" s="34"/>
      <c r="CW1090" s="34"/>
      <c r="CX1090" s="34"/>
      <c r="CY1090" s="34"/>
      <c r="CZ1090" s="34"/>
      <c r="DA1090" s="34"/>
      <c r="DB1090" s="34"/>
      <c r="DC1090" s="34"/>
      <c r="DD1090" s="34"/>
      <c r="DE1090" s="34"/>
      <c r="DF1090" s="34"/>
      <c r="DG1090" s="34"/>
      <c r="DH1090" s="34"/>
      <c r="DI1090" s="34"/>
      <c r="DJ1090" s="34"/>
      <c r="DK1090" s="34"/>
      <c r="DL1090" s="34"/>
      <c r="DM1090" s="34"/>
      <c r="DN1090" s="34"/>
      <c r="DO1090" s="34"/>
      <c r="DP1090" s="34"/>
      <c r="DQ1090" s="34"/>
      <c r="DR1090" s="34"/>
      <c r="DS1090" s="34"/>
      <c r="DT1090" s="34"/>
      <c r="DU1090" s="34"/>
    </row>
    <row r="1091" spans="1:125" s="32" customFormat="1" x14ac:dyDescent="0.25">
      <c r="A1091" s="40"/>
      <c r="B1091" s="40"/>
      <c r="C1091" s="40"/>
      <c r="D1091" s="40"/>
      <c r="R1091" s="34"/>
      <c r="S1091" s="34"/>
      <c r="T1091" s="34"/>
      <c r="U1091" s="34"/>
      <c r="V1091" s="34"/>
      <c r="W1091" s="34"/>
      <c r="X1091" s="34"/>
      <c r="Y1091" s="34"/>
      <c r="Z1091" s="34"/>
      <c r="AA1091" s="34"/>
      <c r="AB1091" s="34"/>
      <c r="AC1091" s="34"/>
      <c r="AD1091" s="34"/>
      <c r="AE1091" s="34"/>
      <c r="AF1091" s="34"/>
      <c r="AG1091" s="34"/>
      <c r="AH1091" s="34"/>
      <c r="AI1091" s="34"/>
      <c r="AJ1091" s="34"/>
      <c r="AK1091" s="34"/>
      <c r="AL1091" s="34"/>
      <c r="AM1091" s="34"/>
      <c r="AN1091" s="34"/>
      <c r="AO1091" s="34"/>
      <c r="AP1091" s="34"/>
      <c r="AQ1091" s="34"/>
      <c r="AR1091" s="34"/>
      <c r="AS1091" s="34"/>
      <c r="AT1091" s="34"/>
      <c r="AU1091" s="34"/>
      <c r="AV1091" s="34"/>
      <c r="AW1091" s="34"/>
      <c r="AX1091" s="34"/>
      <c r="AY1091" s="34"/>
      <c r="AZ1091" s="34"/>
      <c r="BA1091" s="34"/>
      <c r="BB1091" s="34"/>
      <c r="BC1091" s="34"/>
      <c r="BD1091" s="34"/>
      <c r="BE1091" s="34"/>
      <c r="BF1091" s="34"/>
      <c r="BG1091" s="34"/>
      <c r="BH1091" s="34"/>
      <c r="BI1091" s="34"/>
      <c r="BJ1091" s="34"/>
      <c r="BK1091" s="34"/>
      <c r="BL1091" s="34"/>
      <c r="BM1091" s="34"/>
      <c r="BN1091" s="34"/>
      <c r="BO1091" s="34"/>
      <c r="BP1091" s="34"/>
      <c r="BQ1091" s="34"/>
      <c r="BR1091" s="34"/>
      <c r="BS1091" s="34"/>
      <c r="BT1091" s="34"/>
      <c r="BU1091" s="34"/>
      <c r="BV1091" s="34"/>
      <c r="BW1091" s="34"/>
      <c r="BX1091" s="34"/>
      <c r="BY1091" s="34"/>
      <c r="BZ1091" s="34"/>
      <c r="CA1091" s="34"/>
      <c r="CB1091" s="34"/>
      <c r="CC1091" s="34"/>
      <c r="CD1091" s="34"/>
      <c r="CE1091" s="34"/>
      <c r="CF1091" s="34"/>
      <c r="CG1091" s="34"/>
      <c r="CH1091" s="34"/>
      <c r="CI1091" s="34"/>
      <c r="CJ1091" s="34"/>
      <c r="CK1091" s="34"/>
      <c r="CL1091" s="34"/>
      <c r="CM1091" s="34"/>
      <c r="CN1091" s="34"/>
      <c r="CO1091" s="34"/>
      <c r="CP1091" s="34"/>
      <c r="CQ1091" s="34"/>
      <c r="CR1091" s="34"/>
      <c r="CS1091" s="34"/>
      <c r="CT1091" s="34"/>
      <c r="CU1091" s="34"/>
      <c r="CV1091" s="34"/>
      <c r="CW1091" s="34"/>
      <c r="CX1091" s="34"/>
      <c r="CY1091" s="34"/>
      <c r="CZ1091" s="34"/>
      <c r="DA1091" s="34"/>
      <c r="DB1091" s="34"/>
      <c r="DC1091" s="34"/>
      <c r="DD1091" s="34"/>
      <c r="DE1091" s="34"/>
      <c r="DF1091" s="34"/>
      <c r="DG1091" s="34"/>
      <c r="DH1091" s="34"/>
      <c r="DI1091" s="34"/>
      <c r="DJ1091" s="34"/>
      <c r="DK1091" s="34"/>
      <c r="DL1091" s="34"/>
      <c r="DM1091" s="34"/>
      <c r="DN1091" s="34"/>
      <c r="DO1091" s="34"/>
      <c r="DP1091" s="34"/>
      <c r="DQ1091" s="34"/>
      <c r="DR1091" s="34"/>
      <c r="DS1091" s="34"/>
      <c r="DT1091" s="34"/>
      <c r="DU1091" s="34"/>
    </row>
    <row r="1092" spans="1:125" s="32" customFormat="1" x14ac:dyDescent="0.25">
      <c r="A1092" s="40"/>
      <c r="B1092" s="40"/>
      <c r="C1092" s="40"/>
      <c r="D1092" s="40"/>
      <c r="R1092" s="34"/>
      <c r="S1092" s="34"/>
      <c r="T1092" s="34"/>
      <c r="U1092" s="34"/>
      <c r="V1092" s="34"/>
      <c r="W1092" s="34"/>
      <c r="X1092" s="34"/>
      <c r="Y1092" s="34"/>
      <c r="Z1092" s="34"/>
      <c r="AA1092" s="34"/>
      <c r="AB1092" s="34"/>
      <c r="AC1092" s="34"/>
      <c r="AD1092" s="34"/>
      <c r="AE1092" s="34"/>
      <c r="AF1092" s="34"/>
      <c r="AG1092" s="34"/>
      <c r="AH1092" s="34"/>
      <c r="AI1092" s="34"/>
      <c r="AJ1092" s="34"/>
      <c r="AK1092" s="34"/>
      <c r="AL1092" s="34"/>
      <c r="AM1092" s="34"/>
      <c r="AN1092" s="34"/>
      <c r="AO1092" s="34"/>
      <c r="AP1092" s="34"/>
      <c r="AQ1092" s="34"/>
      <c r="AR1092" s="34"/>
      <c r="AS1092" s="34"/>
      <c r="AT1092" s="34"/>
      <c r="AU1092" s="34"/>
      <c r="AV1092" s="34"/>
      <c r="AW1092" s="34"/>
      <c r="AX1092" s="34"/>
      <c r="AY1092" s="34"/>
      <c r="AZ1092" s="34"/>
      <c r="BA1092" s="34"/>
      <c r="BB1092" s="34"/>
      <c r="BC1092" s="34"/>
      <c r="BD1092" s="34"/>
      <c r="BE1092" s="34"/>
      <c r="BF1092" s="34"/>
      <c r="BG1092" s="34"/>
      <c r="BH1092" s="34"/>
      <c r="BI1092" s="34"/>
      <c r="BJ1092" s="34"/>
      <c r="BK1092" s="34"/>
      <c r="BL1092" s="34"/>
      <c r="BM1092" s="34"/>
      <c r="BN1092" s="34"/>
      <c r="BO1092" s="34"/>
      <c r="BP1092" s="34"/>
      <c r="BQ1092" s="34"/>
      <c r="BR1092" s="34"/>
      <c r="BS1092" s="34"/>
      <c r="BT1092" s="34"/>
      <c r="BU1092" s="34"/>
      <c r="BV1092" s="34"/>
      <c r="BW1092" s="34"/>
      <c r="BX1092" s="34"/>
      <c r="BY1092" s="34"/>
      <c r="BZ1092" s="34"/>
      <c r="CA1092" s="34"/>
      <c r="CB1092" s="34"/>
      <c r="CC1092" s="34"/>
      <c r="CD1092" s="34"/>
      <c r="CE1092" s="34"/>
      <c r="CF1092" s="34"/>
      <c r="CG1092" s="34"/>
      <c r="CH1092" s="34"/>
      <c r="CI1092" s="34"/>
      <c r="CJ1092" s="34"/>
      <c r="CK1092" s="34"/>
      <c r="CL1092" s="34"/>
      <c r="CM1092" s="34"/>
      <c r="CN1092" s="34"/>
      <c r="CO1092" s="34"/>
      <c r="CP1092" s="34"/>
      <c r="CQ1092" s="34"/>
      <c r="CR1092" s="34"/>
      <c r="CS1092" s="34"/>
      <c r="CT1092" s="34"/>
      <c r="CU1092" s="34"/>
      <c r="CV1092" s="34"/>
      <c r="CW1092" s="34"/>
      <c r="CX1092" s="34"/>
      <c r="CY1092" s="34"/>
      <c r="CZ1092" s="34"/>
      <c r="DA1092" s="34"/>
      <c r="DB1092" s="34"/>
      <c r="DC1092" s="34"/>
      <c r="DD1092" s="34"/>
      <c r="DE1092" s="34"/>
      <c r="DF1092" s="34"/>
      <c r="DG1092" s="34"/>
      <c r="DH1092" s="34"/>
      <c r="DI1092" s="34"/>
      <c r="DJ1092" s="34"/>
      <c r="DK1092" s="34"/>
      <c r="DL1092" s="34"/>
      <c r="DM1092" s="34"/>
      <c r="DN1092" s="34"/>
      <c r="DO1092" s="34"/>
      <c r="DP1092" s="34"/>
      <c r="DQ1092" s="34"/>
      <c r="DR1092" s="34"/>
      <c r="DS1092" s="34"/>
      <c r="DT1092" s="34"/>
      <c r="DU1092" s="34"/>
    </row>
    <row r="1093" spans="1:125" s="32" customFormat="1" x14ac:dyDescent="0.25">
      <c r="A1093" s="40"/>
      <c r="B1093" s="40"/>
      <c r="C1093" s="40"/>
      <c r="D1093" s="40"/>
      <c r="R1093" s="34"/>
      <c r="S1093" s="34"/>
      <c r="T1093" s="34"/>
      <c r="U1093" s="34"/>
      <c r="V1093" s="34"/>
      <c r="W1093" s="34"/>
      <c r="X1093" s="34"/>
      <c r="Y1093" s="34"/>
      <c r="Z1093" s="34"/>
      <c r="AA1093" s="34"/>
      <c r="AB1093" s="34"/>
      <c r="AC1093" s="34"/>
      <c r="AD1093" s="34"/>
      <c r="AE1093" s="34"/>
      <c r="AF1093" s="34"/>
      <c r="AG1093" s="34"/>
      <c r="AH1093" s="34"/>
      <c r="AI1093" s="34"/>
      <c r="AJ1093" s="34"/>
      <c r="AK1093" s="34"/>
      <c r="AL1093" s="34"/>
      <c r="AM1093" s="34"/>
      <c r="AN1093" s="34"/>
      <c r="AO1093" s="34"/>
      <c r="AP1093" s="34"/>
      <c r="AQ1093" s="34"/>
      <c r="AR1093" s="34"/>
      <c r="AS1093" s="34"/>
      <c r="AT1093" s="34"/>
      <c r="AU1093" s="34"/>
      <c r="AV1093" s="34"/>
      <c r="AW1093" s="34"/>
      <c r="AX1093" s="34"/>
      <c r="AY1093" s="34"/>
      <c r="AZ1093" s="34"/>
      <c r="BA1093" s="34"/>
      <c r="BB1093" s="34"/>
      <c r="BC1093" s="34"/>
      <c r="BD1093" s="34"/>
      <c r="BE1093" s="34"/>
      <c r="BF1093" s="34"/>
      <c r="BG1093" s="34"/>
      <c r="BH1093" s="34"/>
      <c r="BI1093" s="34"/>
      <c r="BJ1093" s="34"/>
      <c r="BK1093" s="34"/>
      <c r="BL1093" s="34"/>
      <c r="BM1093" s="34"/>
      <c r="BN1093" s="34"/>
      <c r="BO1093" s="34"/>
      <c r="BP1093" s="34"/>
      <c r="BQ1093" s="34"/>
      <c r="BR1093" s="34"/>
      <c r="BS1093" s="34"/>
      <c r="BT1093" s="34"/>
      <c r="BU1093" s="34"/>
      <c r="BV1093" s="34"/>
      <c r="BW1093" s="34"/>
      <c r="BX1093" s="34"/>
      <c r="BY1093" s="34"/>
      <c r="BZ1093" s="34"/>
      <c r="CA1093" s="34"/>
      <c r="CB1093" s="34"/>
      <c r="CC1093" s="34"/>
      <c r="CD1093" s="34"/>
      <c r="CE1093" s="34"/>
      <c r="CF1093" s="34"/>
      <c r="CG1093" s="34"/>
      <c r="CH1093" s="34"/>
      <c r="CI1093" s="34"/>
      <c r="CJ1093" s="34"/>
      <c r="CK1093" s="34"/>
      <c r="CL1093" s="34"/>
      <c r="CM1093" s="34"/>
      <c r="CN1093" s="34"/>
      <c r="CO1093" s="34"/>
      <c r="CP1093" s="34"/>
      <c r="CQ1093" s="34"/>
      <c r="CR1093" s="34"/>
      <c r="CS1093" s="34"/>
      <c r="CT1093" s="34"/>
      <c r="CU1093" s="34"/>
      <c r="CV1093" s="34"/>
      <c r="CW1093" s="34"/>
      <c r="CX1093" s="34"/>
      <c r="CY1093" s="34"/>
      <c r="CZ1093" s="34"/>
      <c r="DA1093" s="34"/>
      <c r="DB1093" s="34"/>
      <c r="DC1093" s="34"/>
      <c r="DD1093" s="34"/>
      <c r="DE1093" s="34"/>
      <c r="DF1093" s="34"/>
      <c r="DG1093" s="34"/>
      <c r="DH1093" s="34"/>
      <c r="DI1093" s="34"/>
      <c r="DJ1093" s="34"/>
      <c r="DK1093" s="34"/>
      <c r="DL1093" s="34"/>
      <c r="DM1093" s="34"/>
      <c r="DN1093" s="34"/>
      <c r="DO1093" s="34"/>
      <c r="DP1093" s="34"/>
      <c r="DQ1093" s="34"/>
      <c r="DR1093" s="34"/>
      <c r="DS1093" s="34"/>
      <c r="DT1093" s="34"/>
      <c r="DU1093" s="34"/>
    </row>
    <row r="1094" spans="1:125" s="32" customFormat="1" x14ac:dyDescent="0.25">
      <c r="A1094" s="40"/>
      <c r="B1094" s="40"/>
      <c r="C1094" s="40"/>
      <c r="D1094" s="40"/>
      <c r="R1094" s="34"/>
      <c r="S1094" s="34"/>
      <c r="T1094" s="34"/>
      <c r="U1094" s="34"/>
      <c r="V1094" s="34"/>
      <c r="W1094" s="34"/>
      <c r="X1094" s="34"/>
      <c r="Y1094" s="34"/>
      <c r="Z1094" s="34"/>
      <c r="AA1094" s="34"/>
      <c r="AB1094" s="34"/>
      <c r="AC1094" s="34"/>
      <c r="AD1094" s="34"/>
      <c r="AE1094" s="34"/>
      <c r="AF1094" s="34"/>
      <c r="AG1094" s="34"/>
      <c r="AH1094" s="34"/>
      <c r="AI1094" s="34"/>
      <c r="AJ1094" s="34"/>
      <c r="AK1094" s="34"/>
      <c r="AL1094" s="34"/>
      <c r="AM1094" s="34"/>
      <c r="AN1094" s="34"/>
      <c r="AO1094" s="34"/>
      <c r="AP1094" s="34"/>
      <c r="AQ1094" s="34"/>
      <c r="AR1094" s="34"/>
      <c r="AS1094" s="34"/>
      <c r="AT1094" s="34"/>
      <c r="AU1094" s="34"/>
      <c r="AV1094" s="34"/>
      <c r="AW1094" s="34"/>
      <c r="AX1094" s="34"/>
      <c r="AY1094" s="34"/>
      <c r="AZ1094" s="34"/>
      <c r="BA1094" s="34"/>
      <c r="BB1094" s="34"/>
      <c r="BC1094" s="34"/>
      <c r="BD1094" s="34"/>
      <c r="BE1094" s="34"/>
      <c r="BF1094" s="34"/>
      <c r="BG1094" s="34"/>
      <c r="BH1094" s="34"/>
      <c r="BI1094" s="34"/>
      <c r="BJ1094" s="34"/>
      <c r="BK1094" s="34"/>
      <c r="BL1094" s="34"/>
      <c r="BM1094" s="34"/>
      <c r="BN1094" s="34"/>
      <c r="BO1094" s="34"/>
      <c r="BP1094" s="34"/>
      <c r="BQ1094" s="34"/>
      <c r="BR1094" s="34"/>
      <c r="BS1094" s="34"/>
      <c r="BT1094" s="34"/>
      <c r="BU1094" s="34"/>
      <c r="BV1094" s="34"/>
      <c r="BW1094" s="34"/>
      <c r="BX1094" s="34"/>
      <c r="BY1094" s="34"/>
      <c r="BZ1094" s="34"/>
      <c r="CA1094" s="34"/>
      <c r="CB1094" s="34"/>
      <c r="CC1094" s="34"/>
      <c r="CD1094" s="34"/>
      <c r="CE1094" s="34"/>
      <c r="CF1094" s="34"/>
      <c r="CG1094" s="34"/>
      <c r="CH1094" s="34"/>
      <c r="CI1094" s="34"/>
      <c r="CJ1094" s="34"/>
      <c r="CK1094" s="34"/>
      <c r="CL1094" s="34"/>
      <c r="CM1094" s="34"/>
      <c r="CN1094" s="34"/>
      <c r="CO1094" s="34"/>
      <c r="CP1094" s="34"/>
      <c r="CQ1094" s="34"/>
      <c r="CR1094" s="34"/>
      <c r="CS1094" s="34"/>
      <c r="CT1094" s="34"/>
      <c r="CU1094" s="34"/>
      <c r="CV1094" s="34"/>
      <c r="CW1094" s="34"/>
      <c r="CX1094" s="34"/>
      <c r="CY1094" s="34"/>
      <c r="CZ1094" s="34"/>
      <c r="DA1094" s="34"/>
      <c r="DB1094" s="34"/>
      <c r="DC1094" s="34"/>
      <c r="DD1094" s="34"/>
      <c r="DE1094" s="34"/>
      <c r="DF1094" s="34"/>
      <c r="DG1094" s="34"/>
      <c r="DH1094" s="34"/>
      <c r="DI1094" s="34"/>
      <c r="DJ1094" s="34"/>
      <c r="DK1094" s="34"/>
      <c r="DL1094" s="34"/>
      <c r="DM1094" s="34"/>
      <c r="DN1094" s="34"/>
      <c r="DO1094" s="34"/>
      <c r="DP1094" s="34"/>
      <c r="DQ1094" s="34"/>
      <c r="DR1094" s="34"/>
      <c r="DS1094" s="34"/>
      <c r="DT1094" s="34"/>
      <c r="DU1094" s="34"/>
    </row>
    <row r="1095" spans="1:125" s="32" customFormat="1" x14ac:dyDescent="0.25">
      <c r="A1095" s="40"/>
      <c r="B1095" s="40"/>
      <c r="C1095" s="40"/>
      <c r="D1095" s="40"/>
      <c r="R1095" s="34"/>
      <c r="S1095" s="34"/>
      <c r="T1095" s="34"/>
      <c r="U1095" s="34"/>
      <c r="V1095" s="34"/>
      <c r="W1095" s="34"/>
      <c r="X1095" s="34"/>
      <c r="Y1095" s="34"/>
      <c r="Z1095" s="34"/>
      <c r="AA1095" s="34"/>
      <c r="AB1095" s="34"/>
      <c r="AC1095" s="34"/>
      <c r="AD1095" s="34"/>
      <c r="AE1095" s="34"/>
      <c r="AF1095" s="34"/>
      <c r="AG1095" s="34"/>
      <c r="AH1095" s="34"/>
      <c r="AI1095" s="34"/>
      <c r="AJ1095" s="34"/>
      <c r="AK1095" s="34"/>
      <c r="AL1095" s="34"/>
      <c r="AM1095" s="34"/>
      <c r="AN1095" s="34"/>
      <c r="AO1095" s="34"/>
      <c r="AP1095" s="34"/>
      <c r="AQ1095" s="34"/>
      <c r="AR1095" s="34"/>
      <c r="AS1095" s="34"/>
      <c r="AT1095" s="34"/>
      <c r="AU1095" s="34"/>
      <c r="AV1095" s="34"/>
      <c r="AW1095" s="34"/>
      <c r="AX1095" s="34"/>
      <c r="AY1095" s="34"/>
      <c r="AZ1095" s="34"/>
      <c r="BA1095" s="34"/>
      <c r="BB1095" s="34"/>
      <c r="BC1095" s="34"/>
      <c r="BD1095" s="34"/>
      <c r="BE1095" s="34"/>
      <c r="BF1095" s="34"/>
      <c r="BG1095" s="34"/>
      <c r="BH1095" s="34"/>
      <c r="BI1095" s="34"/>
      <c r="BJ1095" s="34"/>
      <c r="BK1095" s="34"/>
      <c r="BL1095" s="34"/>
      <c r="BM1095" s="34"/>
      <c r="BN1095" s="34"/>
      <c r="BO1095" s="34"/>
      <c r="BP1095" s="34"/>
      <c r="BQ1095" s="34"/>
      <c r="BR1095" s="34"/>
      <c r="BS1095" s="34"/>
      <c r="BT1095" s="34"/>
      <c r="BU1095" s="34"/>
      <c r="BV1095" s="34"/>
      <c r="BW1095" s="34"/>
      <c r="BX1095" s="34"/>
      <c r="BY1095" s="34"/>
      <c r="BZ1095" s="34"/>
      <c r="CA1095" s="34"/>
      <c r="CB1095" s="34"/>
      <c r="CC1095" s="34"/>
      <c r="CD1095" s="34"/>
      <c r="CE1095" s="34"/>
      <c r="CF1095" s="34"/>
      <c r="CG1095" s="34"/>
      <c r="CH1095" s="34"/>
      <c r="CI1095" s="34"/>
      <c r="CJ1095" s="34"/>
      <c r="CK1095" s="34"/>
      <c r="CL1095" s="34"/>
      <c r="CM1095" s="34"/>
      <c r="CN1095" s="34"/>
      <c r="CO1095" s="34"/>
      <c r="CP1095" s="34"/>
      <c r="CQ1095" s="34"/>
      <c r="CR1095" s="34"/>
      <c r="CS1095" s="34"/>
      <c r="CT1095" s="34"/>
      <c r="CU1095" s="34"/>
      <c r="CV1095" s="34"/>
      <c r="CW1095" s="34"/>
      <c r="CX1095" s="34"/>
      <c r="CY1095" s="34"/>
      <c r="CZ1095" s="34"/>
      <c r="DA1095" s="34"/>
      <c r="DB1095" s="34"/>
      <c r="DC1095" s="34"/>
      <c r="DD1095" s="34"/>
      <c r="DE1095" s="34"/>
      <c r="DF1095" s="34"/>
      <c r="DG1095" s="34"/>
      <c r="DH1095" s="34"/>
      <c r="DI1095" s="34"/>
      <c r="DJ1095" s="34"/>
      <c r="DK1095" s="34"/>
      <c r="DL1095" s="34"/>
      <c r="DM1095" s="34"/>
      <c r="DN1095" s="34"/>
      <c r="DO1095" s="34"/>
      <c r="DP1095" s="34"/>
      <c r="DQ1095" s="34"/>
      <c r="DR1095" s="34"/>
      <c r="DS1095" s="34"/>
      <c r="DT1095" s="34"/>
      <c r="DU1095" s="34"/>
    </row>
    <row r="1096" spans="1:125" s="32" customFormat="1" x14ac:dyDescent="0.25">
      <c r="A1096" s="40"/>
      <c r="B1096" s="40"/>
      <c r="C1096" s="40"/>
      <c r="D1096" s="40"/>
      <c r="R1096" s="34"/>
      <c r="S1096" s="34"/>
      <c r="T1096" s="34"/>
      <c r="U1096" s="34"/>
      <c r="V1096" s="34"/>
      <c r="W1096" s="34"/>
      <c r="X1096" s="34"/>
      <c r="Y1096" s="34"/>
      <c r="Z1096" s="34"/>
      <c r="AA1096" s="34"/>
      <c r="AB1096" s="34"/>
      <c r="AC1096" s="34"/>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4"/>
      <c r="DU1096" s="34"/>
    </row>
    <row r="1097" spans="1:125" s="32" customFormat="1" x14ac:dyDescent="0.25">
      <c r="A1097" s="40"/>
      <c r="B1097" s="40"/>
      <c r="C1097" s="40"/>
      <c r="D1097" s="40"/>
      <c r="R1097" s="34"/>
      <c r="S1097" s="34"/>
      <c r="T1097" s="34"/>
      <c r="U1097" s="34"/>
      <c r="V1097" s="34"/>
      <c r="W1097" s="34"/>
      <c r="X1097" s="34"/>
      <c r="Y1097" s="34"/>
      <c r="Z1097" s="34"/>
      <c r="AA1097" s="34"/>
      <c r="AB1097" s="34"/>
      <c r="AC1097" s="34"/>
      <c r="AD1097" s="34"/>
      <c r="AE1097" s="34"/>
      <c r="AF1097" s="34"/>
      <c r="AG1097" s="34"/>
      <c r="AH1097" s="34"/>
      <c r="AI1097" s="34"/>
      <c r="AJ1097" s="34"/>
      <c r="AK1097" s="34"/>
      <c r="AL1097" s="34"/>
      <c r="AM1097" s="34"/>
      <c r="AN1097" s="34"/>
      <c r="AO1097" s="34"/>
      <c r="AP1097" s="34"/>
      <c r="AQ1097" s="34"/>
      <c r="AR1097" s="34"/>
      <c r="AS1097" s="34"/>
      <c r="AT1097" s="34"/>
      <c r="AU1097" s="34"/>
      <c r="AV1097" s="34"/>
      <c r="AW1097" s="34"/>
      <c r="AX1097" s="34"/>
      <c r="AY1097" s="34"/>
      <c r="AZ1097" s="34"/>
      <c r="BA1097" s="34"/>
      <c r="BB1097" s="34"/>
      <c r="BC1097" s="34"/>
      <c r="BD1097" s="34"/>
      <c r="BE1097" s="34"/>
      <c r="BF1097" s="34"/>
      <c r="BG1097" s="34"/>
      <c r="BH1097" s="34"/>
      <c r="BI1097" s="34"/>
      <c r="BJ1097" s="34"/>
      <c r="BK1097" s="34"/>
      <c r="BL1097" s="34"/>
      <c r="BM1097" s="34"/>
      <c r="BN1097" s="34"/>
      <c r="BO1097" s="34"/>
      <c r="BP1097" s="34"/>
      <c r="BQ1097" s="34"/>
      <c r="BR1097" s="34"/>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c r="CT1097" s="34"/>
      <c r="CU1097" s="34"/>
      <c r="CV1097" s="34"/>
      <c r="CW1097" s="34"/>
      <c r="CX1097" s="34"/>
      <c r="CY1097" s="34"/>
      <c r="CZ1097" s="34"/>
      <c r="DA1097" s="34"/>
      <c r="DB1097" s="34"/>
      <c r="DC1097" s="34"/>
      <c r="DD1097" s="34"/>
      <c r="DE1097" s="34"/>
      <c r="DF1097" s="34"/>
      <c r="DG1097" s="34"/>
      <c r="DH1097" s="34"/>
      <c r="DI1097" s="34"/>
      <c r="DJ1097" s="34"/>
      <c r="DK1097" s="34"/>
      <c r="DL1097" s="34"/>
      <c r="DM1097" s="34"/>
      <c r="DN1097" s="34"/>
      <c r="DO1097" s="34"/>
      <c r="DP1097" s="34"/>
      <c r="DQ1097" s="34"/>
      <c r="DR1097" s="34"/>
      <c r="DS1097" s="34"/>
      <c r="DT1097" s="34"/>
      <c r="DU1097" s="34"/>
    </row>
    <row r="1098" spans="1:125" s="32" customFormat="1" x14ac:dyDescent="0.25">
      <c r="A1098" s="40"/>
      <c r="B1098" s="40"/>
      <c r="C1098" s="40"/>
      <c r="D1098" s="40"/>
      <c r="R1098" s="34"/>
      <c r="S1098" s="34"/>
      <c r="T1098" s="34"/>
      <c r="U1098" s="34"/>
      <c r="V1098" s="34"/>
      <c r="W1098" s="34"/>
      <c r="X1098" s="34"/>
      <c r="Y1098" s="34"/>
      <c r="Z1098" s="34"/>
      <c r="AA1098" s="34"/>
      <c r="AB1098" s="34"/>
      <c r="AC1098" s="34"/>
      <c r="AD1098" s="34"/>
      <c r="AE1098" s="34"/>
      <c r="AF1098" s="34"/>
      <c r="AG1098" s="34"/>
      <c r="AH1098" s="34"/>
      <c r="AI1098" s="34"/>
      <c r="AJ1098" s="34"/>
      <c r="AK1098" s="34"/>
      <c r="AL1098" s="34"/>
      <c r="AM1098" s="34"/>
      <c r="AN1098" s="34"/>
      <c r="AO1098" s="34"/>
      <c r="AP1098" s="34"/>
      <c r="AQ1098" s="34"/>
      <c r="AR1098" s="34"/>
      <c r="AS1098" s="34"/>
      <c r="AT1098" s="34"/>
      <c r="AU1098" s="34"/>
      <c r="AV1098" s="34"/>
      <c r="AW1098" s="34"/>
      <c r="AX1098" s="34"/>
      <c r="AY1098" s="34"/>
      <c r="AZ1098" s="34"/>
      <c r="BA1098" s="34"/>
      <c r="BB1098" s="34"/>
      <c r="BC1098" s="34"/>
      <c r="BD1098" s="34"/>
      <c r="BE1098" s="34"/>
      <c r="BF1098" s="34"/>
      <c r="BG1098" s="34"/>
      <c r="BH1098" s="34"/>
      <c r="BI1098" s="34"/>
      <c r="BJ1098" s="34"/>
      <c r="BK1098" s="34"/>
      <c r="BL1098" s="34"/>
      <c r="BM1098" s="34"/>
      <c r="BN1098" s="34"/>
      <c r="BO1098" s="34"/>
      <c r="BP1098" s="34"/>
      <c r="BQ1098" s="34"/>
      <c r="BR1098" s="34"/>
      <c r="BS1098" s="34"/>
      <c r="BT1098" s="34"/>
      <c r="BU1098" s="34"/>
      <c r="BV1098" s="34"/>
      <c r="BW1098" s="34"/>
      <c r="BX1098" s="34"/>
      <c r="BY1098" s="34"/>
      <c r="BZ1098" s="34"/>
      <c r="CA1098" s="34"/>
      <c r="CB1098" s="34"/>
      <c r="CC1098" s="34"/>
      <c r="CD1098" s="34"/>
      <c r="CE1098" s="34"/>
      <c r="CF1098" s="34"/>
      <c r="CG1098" s="34"/>
      <c r="CH1098" s="34"/>
      <c r="CI1098" s="34"/>
      <c r="CJ1098" s="34"/>
      <c r="CK1098" s="34"/>
      <c r="CL1098" s="34"/>
      <c r="CM1098" s="34"/>
      <c r="CN1098" s="34"/>
      <c r="CO1098" s="34"/>
      <c r="CP1098" s="34"/>
      <c r="CQ1098" s="34"/>
      <c r="CR1098" s="34"/>
      <c r="CS1098" s="34"/>
      <c r="CT1098" s="34"/>
      <c r="CU1098" s="34"/>
      <c r="CV1098" s="34"/>
      <c r="CW1098" s="34"/>
      <c r="CX1098" s="34"/>
      <c r="CY1098" s="34"/>
      <c r="CZ1098" s="34"/>
      <c r="DA1098" s="34"/>
      <c r="DB1098" s="34"/>
      <c r="DC1098" s="34"/>
      <c r="DD1098" s="34"/>
      <c r="DE1098" s="34"/>
      <c r="DF1098" s="34"/>
      <c r="DG1098" s="34"/>
      <c r="DH1098" s="34"/>
      <c r="DI1098" s="34"/>
      <c r="DJ1098" s="34"/>
      <c r="DK1098" s="34"/>
      <c r="DL1098" s="34"/>
      <c r="DM1098" s="34"/>
      <c r="DN1098" s="34"/>
      <c r="DO1098" s="34"/>
      <c r="DP1098" s="34"/>
      <c r="DQ1098" s="34"/>
      <c r="DR1098" s="34"/>
      <c r="DS1098" s="34"/>
      <c r="DT1098" s="34"/>
      <c r="DU1098" s="34"/>
    </row>
    <row r="1099" spans="1:125" s="32" customFormat="1" x14ac:dyDescent="0.25">
      <c r="A1099" s="40"/>
      <c r="B1099" s="40"/>
      <c r="C1099" s="40"/>
      <c r="D1099" s="40"/>
      <c r="R1099" s="34"/>
      <c r="S1099" s="34"/>
      <c r="T1099" s="34"/>
      <c r="U1099" s="34"/>
      <c r="V1099" s="34"/>
      <c r="W1099" s="34"/>
      <c r="X1099" s="34"/>
      <c r="Y1099" s="34"/>
      <c r="Z1099" s="34"/>
      <c r="AA1099" s="34"/>
      <c r="AB1099" s="34"/>
      <c r="AC1099" s="34"/>
      <c r="AD1099" s="34"/>
      <c r="AE1099" s="34"/>
      <c r="AF1099" s="34"/>
      <c r="AG1099" s="34"/>
      <c r="AH1099" s="34"/>
      <c r="AI1099" s="34"/>
      <c r="AJ1099" s="34"/>
      <c r="AK1099" s="34"/>
      <c r="AL1099" s="34"/>
      <c r="AM1099" s="34"/>
      <c r="AN1099" s="34"/>
      <c r="AO1099" s="34"/>
      <c r="AP1099" s="34"/>
      <c r="AQ1099" s="34"/>
      <c r="AR1099" s="34"/>
      <c r="AS1099" s="34"/>
      <c r="AT1099" s="34"/>
      <c r="AU1099" s="34"/>
      <c r="AV1099" s="34"/>
      <c r="AW1099" s="34"/>
      <c r="AX1099" s="34"/>
      <c r="AY1099" s="34"/>
      <c r="AZ1099" s="34"/>
      <c r="BA1099" s="34"/>
      <c r="BB1099" s="34"/>
      <c r="BC1099" s="34"/>
      <c r="BD1099" s="34"/>
      <c r="BE1099" s="34"/>
      <c r="BF1099" s="34"/>
      <c r="BG1099" s="34"/>
      <c r="BH1099" s="34"/>
      <c r="BI1099" s="34"/>
      <c r="BJ1099" s="34"/>
      <c r="BK1099" s="34"/>
      <c r="BL1099" s="34"/>
      <c r="BM1099" s="34"/>
      <c r="BN1099" s="34"/>
      <c r="BO1099" s="34"/>
      <c r="BP1099" s="34"/>
      <c r="BQ1099" s="34"/>
      <c r="BR1099" s="34"/>
      <c r="BS1099" s="34"/>
      <c r="BT1099" s="34"/>
      <c r="BU1099" s="34"/>
      <c r="BV1099" s="34"/>
      <c r="BW1099" s="34"/>
      <c r="BX1099" s="34"/>
      <c r="BY1099" s="34"/>
      <c r="BZ1099" s="34"/>
      <c r="CA1099" s="34"/>
      <c r="CB1099" s="34"/>
      <c r="CC1099" s="34"/>
      <c r="CD1099" s="34"/>
      <c r="CE1099" s="34"/>
      <c r="CF1099" s="34"/>
      <c r="CG1099" s="34"/>
      <c r="CH1099" s="34"/>
      <c r="CI1099" s="34"/>
      <c r="CJ1099" s="34"/>
      <c r="CK1099" s="34"/>
      <c r="CL1099" s="34"/>
      <c r="CM1099" s="34"/>
      <c r="CN1099" s="34"/>
      <c r="CO1099" s="34"/>
      <c r="CP1099" s="34"/>
      <c r="CQ1099" s="34"/>
      <c r="CR1099" s="34"/>
      <c r="CS1099" s="34"/>
      <c r="CT1099" s="34"/>
      <c r="CU1099" s="34"/>
      <c r="CV1099" s="34"/>
      <c r="CW1099" s="34"/>
      <c r="CX1099" s="34"/>
      <c r="CY1099" s="34"/>
      <c r="CZ1099" s="34"/>
      <c r="DA1099" s="34"/>
      <c r="DB1099" s="34"/>
      <c r="DC1099" s="34"/>
      <c r="DD1099" s="34"/>
      <c r="DE1099" s="34"/>
      <c r="DF1099" s="34"/>
      <c r="DG1099" s="34"/>
      <c r="DH1099" s="34"/>
      <c r="DI1099" s="34"/>
      <c r="DJ1099" s="34"/>
      <c r="DK1099" s="34"/>
      <c r="DL1099" s="34"/>
      <c r="DM1099" s="34"/>
      <c r="DN1099" s="34"/>
      <c r="DO1099" s="34"/>
      <c r="DP1099" s="34"/>
      <c r="DQ1099" s="34"/>
      <c r="DR1099" s="34"/>
      <c r="DS1099" s="34"/>
      <c r="DT1099" s="34"/>
      <c r="DU1099" s="34"/>
    </row>
    <row r="1100" spans="1:125" s="32" customFormat="1" x14ac:dyDescent="0.25">
      <c r="A1100" s="40"/>
      <c r="B1100" s="40"/>
      <c r="C1100" s="40"/>
      <c r="D1100" s="40"/>
      <c r="R1100" s="34"/>
      <c r="S1100" s="34"/>
      <c r="T1100" s="34"/>
      <c r="U1100" s="34"/>
      <c r="V1100" s="34"/>
      <c r="W1100" s="34"/>
      <c r="X1100" s="34"/>
      <c r="Y1100" s="34"/>
      <c r="Z1100" s="34"/>
      <c r="AA1100" s="34"/>
      <c r="AB1100" s="34"/>
      <c r="AC1100" s="34"/>
      <c r="AD1100" s="34"/>
      <c r="AE1100" s="34"/>
      <c r="AF1100" s="34"/>
      <c r="AG1100" s="34"/>
      <c r="AH1100" s="34"/>
      <c r="AI1100" s="34"/>
      <c r="AJ1100" s="34"/>
      <c r="AK1100" s="34"/>
      <c r="AL1100" s="34"/>
      <c r="AM1100" s="34"/>
      <c r="AN1100" s="34"/>
      <c r="AO1100" s="34"/>
      <c r="AP1100" s="34"/>
      <c r="AQ1100" s="34"/>
      <c r="AR1100" s="34"/>
      <c r="AS1100" s="34"/>
      <c r="AT1100" s="34"/>
      <c r="AU1100" s="34"/>
      <c r="AV1100" s="34"/>
      <c r="AW1100" s="34"/>
      <c r="AX1100" s="34"/>
      <c r="AY1100" s="34"/>
      <c r="AZ1100" s="34"/>
      <c r="BA1100" s="34"/>
      <c r="BB1100" s="34"/>
      <c r="BC1100" s="34"/>
      <c r="BD1100" s="34"/>
      <c r="BE1100" s="34"/>
      <c r="BF1100" s="34"/>
      <c r="BG1100" s="34"/>
      <c r="BH1100" s="34"/>
      <c r="BI1100" s="34"/>
      <c r="BJ1100" s="34"/>
      <c r="BK1100" s="34"/>
      <c r="BL1100" s="34"/>
      <c r="BM1100" s="34"/>
      <c r="BN1100" s="34"/>
      <c r="BO1100" s="34"/>
      <c r="BP1100" s="34"/>
      <c r="BQ1100" s="34"/>
      <c r="BR1100" s="34"/>
      <c r="BS1100" s="34"/>
      <c r="BT1100" s="34"/>
      <c r="BU1100" s="34"/>
      <c r="BV1100" s="34"/>
      <c r="BW1100" s="34"/>
      <c r="BX1100" s="34"/>
      <c r="BY1100" s="34"/>
      <c r="BZ1100" s="34"/>
      <c r="CA1100" s="34"/>
      <c r="CB1100" s="34"/>
      <c r="CC1100" s="34"/>
      <c r="CD1100" s="34"/>
      <c r="CE1100" s="34"/>
      <c r="CF1100" s="34"/>
      <c r="CG1100" s="34"/>
      <c r="CH1100" s="34"/>
      <c r="CI1100" s="34"/>
      <c r="CJ1100" s="34"/>
      <c r="CK1100" s="34"/>
      <c r="CL1100" s="34"/>
      <c r="CM1100" s="34"/>
      <c r="CN1100" s="34"/>
      <c r="CO1100" s="34"/>
      <c r="CP1100" s="34"/>
      <c r="CQ1100" s="34"/>
      <c r="CR1100" s="34"/>
      <c r="CS1100" s="34"/>
      <c r="CT1100" s="34"/>
      <c r="CU1100" s="34"/>
      <c r="CV1100" s="34"/>
      <c r="CW1100" s="34"/>
      <c r="CX1100" s="34"/>
      <c r="CY1100" s="34"/>
      <c r="CZ1100" s="34"/>
      <c r="DA1100" s="34"/>
      <c r="DB1100" s="34"/>
      <c r="DC1100" s="34"/>
      <c r="DD1100" s="34"/>
      <c r="DE1100" s="34"/>
      <c r="DF1100" s="34"/>
      <c r="DG1100" s="34"/>
      <c r="DH1100" s="34"/>
      <c r="DI1100" s="34"/>
      <c r="DJ1100" s="34"/>
      <c r="DK1100" s="34"/>
      <c r="DL1100" s="34"/>
      <c r="DM1100" s="34"/>
      <c r="DN1100" s="34"/>
      <c r="DO1100" s="34"/>
      <c r="DP1100" s="34"/>
      <c r="DQ1100" s="34"/>
      <c r="DR1100" s="34"/>
      <c r="DS1100" s="34"/>
      <c r="DT1100" s="34"/>
      <c r="DU1100" s="34"/>
    </row>
    <row r="1101" spans="1:125" s="32" customFormat="1" x14ac:dyDescent="0.25">
      <c r="A1101" s="40"/>
      <c r="B1101" s="40"/>
      <c r="C1101" s="40"/>
      <c r="D1101" s="40"/>
      <c r="R1101" s="34"/>
      <c r="S1101" s="34"/>
      <c r="T1101" s="34"/>
      <c r="U1101" s="34"/>
      <c r="V1101" s="34"/>
      <c r="W1101" s="34"/>
      <c r="X1101" s="34"/>
      <c r="Y1101" s="34"/>
      <c r="Z1101" s="34"/>
      <c r="AA1101" s="34"/>
      <c r="AB1101" s="34"/>
      <c r="AC1101" s="34"/>
      <c r="AD1101" s="34"/>
      <c r="AE1101" s="34"/>
      <c r="AF1101" s="34"/>
      <c r="AG1101" s="34"/>
      <c r="AH1101" s="34"/>
      <c r="AI1101" s="34"/>
      <c r="AJ1101" s="34"/>
      <c r="AK1101" s="34"/>
      <c r="AL1101" s="34"/>
      <c r="AM1101" s="34"/>
      <c r="AN1101" s="34"/>
      <c r="AO1101" s="34"/>
      <c r="AP1101" s="34"/>
      <c r="AQ1101" s="34"/>
      <c r="AR1101" s="34"/>
      <c r="AS1101" s="34"/>
      <c r="AT1101" s="34"/>
      <c r="AU1101" s="34"/>
      <c r="AV1101" s="34"/>
      <c r="AW1101" s="34"/>
      <c r="AX1101" s="34"/>
      <c r="AY1101" s="34"/>
      <c r="AZ1101" s="34"/>
      <c r="BA1101" s="34"/>
      <c r="BB1101" s="34"/>
      <c r="BC1101" s="34"/>
      <c r="BD1101" s="34"/>
      <c r="BE1101" s="34"/>
      <c r="BF1101" s="34"/>
      <c r="BG1101" s="34"/>
      <c r="BH1101" s="34"/>
      <c r="BI1101" s="34"/>
      <c r="BJ1101" s="34"/>
      <c r="BK1101" s="34"/>
      <c r="BL1101" s="34"/>
      <c r="BM1101" s="34"/>
      <c r="BN1101" s="34"/>
      <c r="BO1101" s="34"/>
      <c r="BP1101" s="34"/>
      <c r="BQ1101" s="34"/>
      <c r="BR1101" s="34"/>
      <c r="BS1101" s="34"/>
      <c r="BT1101" s="34"/>
      <c r="BU1101" s="34"/>
      <c r="BV1101" s="34"/>
      <c r="BW1101" s="34"/>
      <c r="BX1101" s="34"/>
      <c r="BY1101" s="34"/>
      <c r="BZ1101" s="34"/>
      <c r="CA1101" s="34"/>
      <c r="CB1101" s="34"/>
      <c r="CC1101" s="34"/>
      <c r="CD1101" s="34"/>
      <c r="CE1101" s="34"/>
      <c r="CF1101" s="34"/>
      <c r="CG1101" s="34"/>
      <c r="CH1101" s="34"/>
      <c r="CI1101" s="34"/>
      <c r="CJ1101" s="34"/>
      <c r="CK1101" s="34"/>
      <c r="CL1101" s="34"/>
      <c r="CM1101" s="34"/>
      <c r="CN1101" s="34"/>
      <c r="CO1101" s="34"/>
      <c r="CP1101" s="34"/>
      <c r="CQ1101" s="34"/>
      <c r="CR1101" s="34"/>
      <c r="CS1101" s="34"/>
      <c r="CT1101" s="34"/>
      <c r="CU1101" s="34"/>
      <c r="CV1101" s="34"/>
      <c r="CW1101" s="34"/>
      <c r="CX1101" s="34"/>
      <c r="CY1101" s="34"/>
      <c r="CZ1101" s="34"/>
      <c r="DA1101" s="34"/>
      <c r="DB1101" s="34"/>
      <c r="DC1101" s="34"/>
      <c r="DD1101" s="34"/>
      <c r="DE1101" s="34"/>
      <c r="DF1101" s="34"/>
      <c r="DG1101" s="34"/>
      <c r="DH1101" s="34"/>
      <c r="DI1101" s="34"/>
      <c r="DJ1101" s="34"/>
      <c r="DK1101" s="34"/>
      <c r="DL1101" s="34"/>
      <c r="DM1101" s="34"/>
      <c r="DN1101" s="34"/>
      <c r="DO1101" s="34"/>
      <c r="DP1101" s="34"/>
      <c r="DQ1101" s="34"/>
      <c r="DR1101" s="34"/>
      <c r="DS1101" s="34"/>
      <c r="DT1101" s="34"/>
      <c r="DU1101" s="34"/>
    </row>
    <row r="1102" spans="1:125" s="32" customFormat="1" x14ac:dyDescent="0.25">
      <c r="A1102" s="40"/>
      <c r="B1102" s="40"/>
      <c r="C1102" s="40"/>
      <c r="D1102" s="40"/>
      <c r="R1102" s="34"/>
      <c r="S1102" s="34"/>
      <c r="T1102" s="34"/>
      <c r="U1102" s="34"/>
      <c r="V1102" s="34"/>
      <c r="W1102" s="34"/>
      <c r="X1102" s="34"/>
      <c r="Y1102" s="34"/>
      <c r="Z1102" s="34"/>
      <c r="AA1102" s="34"/>
      <c r="AB1102" s="34"/>
      <c r="AC1102" s="34"/>
      <c r="AD1102" s="34"/>
      <c r="AE1102" s="34"/>
      <c r="AF1102" s="34"/>
      <c r="AG1102" s="34"/>
      <c r="AH1102" s="34"/>
      <c r="AI1102" s="34"/>
      <c r="AJ1102" s="34"/>
      <c r="AK1102" s="34"/>
      <c r="AL1102" s="34"/>
      <c r="AM1102" s="34"/>
      <c r="AN1102" s="34"/>
      <c r="AO1102" s="34"/>
      <c r="AP1102" s="34"/>
      <c r="AQ1102" s="34"/>
      <c r="AR1102" s="34"/>
      <c r="AS1102" s="34"/>
      <c r="AT1102" s="34"/>
      <c r="AU1102" s="34"/>
      <c r="AV1102" s="34"/>
      <c r="AW1102" s="34"/>
      <c r="AX1102" s="34"/>
      <c r="AY1102" s="34"/>
      <c r="AZ1102" s="34"/>
      <c r="BA1102" s="34"/>
      <c r="BB1102" s="34"/>
      <c r="BC1102" s="34"/>
      <c r="BD1102" s="34"/>
      <c r="BE1102" s="34"/>
      <c r="BF1102" s="34"/>
      <c r="BG1102" s="34"/>
      <c r="BH1102" s="34"/>
      <c r="BI1102" s="34"/>
      <c r="BJ1102" s="34"/>
      <c r="BK1102" s="34"/>
      <c r="BL1102" s="34"/>
      <c r="BM1102" s="34"/>
      <c r="BN1102" s="34"/>
      <c r="BO1102" s="34"/>
      <c r="BP1102" s="34"/>
      <c r="BQ1102" s="34"/>
      <c r="BR1102" s="34"/>
      <c r="BS1102" s="34"/>
      <c r="BT1102" s="34"/>
      <c r="BU1102" s="34"/>
      <c r="BV1102" s="34"/>
      <c r="BW1102" s="34"/>
      <c r="BX1102" s="34"/>
      <c r="BY1102" s="34"/>
      <c r="BZ1102" s="34"/>
      <c r="CA1102" s="34"/>
      <c r="CB1102" s="34"/>
      <c r="CC1102" s="34"/>
      <c r="CD1102" s="34"/>
      <c r="CE1102" s="34"/>
      <c r="CF1102" s="34"/>
      <c r="CG1102" s="34"/>
      <c r="CH1102" s="34"/>
      <c r="CI1102" s="34"/>
      <c r="CJ1102" s="34"/>
      <c r="CK1102" s="34"/>
      <c r="CL1102" s="34"/>
      <c r="CM1102" s="34"/>
      <c r="CN1102" s="34"/>
      <c r="CO1102" s="34"/>
      <c r="CP1102" s="34"/>
      <c r="CQ1102" s="34"/>
      <c r="CR1102" s="34"/>
      <c r="CS1102" s="34"/>
      <c r="CT1102" s="34"/>
      <c r="CU1102" s="34"/>
      <c r="CV1102" s="34"/>
      <c r="CW1102" s="34"/>
      <c r="CX1102" s="34"/>
      <c r="CY1102" s="34"/>
      <c r="CZ1102" s="34"/>
      <c r="DA1102" s="34"/>
      <c r="DB1102" s="34"/>
      <c r="DC1102" s="34"/>
      <c r="DD1102" s="34"/>
      <c r="DE1102" s="34"/>
      <c r="DF1102" s="34"/>
      <c r="DG1102" s="34"/>
      <c r="DH1102" s="34"/>
      <c r="DI1102" s="34"/>
      <c r="DJ1102" s="34"/>
      <c r="DK1102" s="34"/>
      <c r="DL1102" s="34"/>
      <c r="DM1102" s="34"/>
      <c r="DN1102" s="34"/>
      <c r="DO1102" s="34"/>
      <c r="DP1102" s="34"/>
      <c r="DQ1102" s="34"/>
      <c r="DR1102" s="34"/>
      <c r="DS1102" s="34"/>
      <c r="DT1102" s="34"/>
      <c r="DU1102" s="34"/>
    </row>
    <row r="1103" spans="1:125" s="32" customFormat="1" x14ac:dyDescent="0.25">
      <c r="A1103" s="40"/>
      <c r="B1103" s="40"/>
      <c r="C1103" s="40"/>
      <c r="D1103" s="40"/>
      <c r="R1103" s="34"/>
      <c r="S1103" s="34"/>
      <c r="T1103" s="34"/>
      <c r="U1103" s="34"/>
      <c r="V1103" s="34"/>
      <c r="W1103" s="34"/>
      <c r="X1103" s="34"/>
      <c r="Y1103" s="34"/>
      <c r="Z1103" s="34"/>
      <c r="AA1103" s="34"/>
      <c r="AB1103" s="34"/>
      <c r="AC1103" s="34"/>
      <c r="AD1103" s="34"/>
      <c r="AE1103" s="34"/>
      <c r="AF1103" s="34"/>
      <c r="AG1103" s="34"/>
      <c r="AH1103" s="34"/>
      <c r="AI1103" s="34"/>
      <c r="AJ1103" s="34"/>
      <c r="AK1103" s="34"/>
      <c r="AL1103" s="34"/>
      <c r="AM1103" s="34"/>
      <c r="AN1103" s="34"/>
      <c r="AO1103" s="34"/>
      <c r="AP1103" s="34"/>
      <c r="AQ1103" s="34"/>
      <c r="AR1103" s="34"/>
      <c r="AS1103" s="34"/>
      <c r="AT1103" s="34"/>
      <c r="AU1103" s="34"/>
      <c r="AV1103" s="34"/>
      <c r="AW1103" s="34"/>
      <c r="AX1103" s="34"/>
      <c r="AY1103" s="34"/>
      <c r="AZ1103" s="34"/>
      <c r="BA1103" s="34"/>
      <c r="BB1103" s="34"/>
      <c r="BC1103" s="34"/>
      <c r="BD1103" s="34"/>
      <c r="BE1103" s="34"/>
      <c r="BF1103" s="34"/>
      <c r="BG1103" s="34"/>
      <c r="BH1103" s="34"/>
      <c r="BI1103" s="34"/>
      <c r="BJ1103" s="34"/>
      <c r="BK1103" s="34"/>
      <c r="BL1103" s="34"/>
      <c r="BM1103" s="34"/>
      <c r="BN1103" s="34"/>
      <c r="BO1103" s="34"/>
      <c r="BP1103" s="34"/>
      <c r="BQ1103" s="34"/>
      <c r="BR1103" s="34"/>
      <c r="BS1103" s="34"/>
      <c r="BT1103" s="34"/>
      <c r="BU1103" s="34"/>
      <c r="BV1103" s="34"/>
      <c r="BW1103" s="34"/>
      <c r="BX1103" s="34"/>
      <c r="BY1103" s="34"/>
      <c r="BZ1103" s="34"/>
      <c r="CA1103" s="34"/>
      <c r="CB1103" s="34"/>
      <c r="CC1103" s="34"/>
      <c r="CD1103" s="34"/>
      <c r="CE1103" s="34"/>
      <c r="CF1103" s="34"/>
      <c r="CG1103" s="34"/>
      <c r="CH1103" s="34"/>
      <c r="CI1103" s="34"/>
      <c r="CJ1103" s="34"/>
      <c r="CK1103" s="34"/>
      <c r="CL1103" s="34"/>
      <c r="CM1103" s="34"/>
      <c r="CN1103" s="34"/>
      <c r="CO1103" s="34"/>
      <c r="CP1103" s="34"/>
      <c r="CQ1103" s="34"/>
      <c r="CR1103" s="34"/>
      <c r="CS1103" s="34"/>
      <c r="CT1103" s="34"/>
      <c r="CU1103" s="34"/>
      <c r="CV1103" s="34"/>
      <c r="CW1103" s="34"/>
      <c r="CX1103" s="34"/>
      <c r="CY1103" s="34"/>
      <c r="CZ1103" s="34"/>
      <c r="DA1103" s="34"/>
      <c r="DB1103" s="34"/>
      <c r="DC1103" s="34"/>
      <c r="DD1103" s="34"/>
      <c r="DE1103" s="34"/>
      <c r="DF1103" s="34"/>
      <c r="DG1103" s="34"/>
      <c r="DH1103" s="34"/>
      <c r="DI1103" s="34"/>
      <c r="DJ1103" s="34"/>
      <c r="DK1103" s="34"/>
      <c r="DL1103" s="34"/>
      <c r="DM1103" s="34"/>
      <c r="DN1103" s="34"/>
      <c r="DO1103" s="34"/>
      <c r="DP1103" s="34"/>
      <c r="DQ1103" s="34"/>
      <c r="DR1103" s="34"/>
      <c r="DS1103" s="34"/>
      <c r="DT1103" s="34"/>
      <c r="DU1103" s="34"/>
    </row>
    <row r="1104" spans="1:125" s="32" customFormat="1" x14ac:dyDescent="0.25">
      <c r="A1104" s="40"/>
      <c r="B1104" s="40"/>
      <c r="C1104" s="40"/>
      <c r="D1104" s="40"/>
      <c r="R1104" s="34"/>
      <c r="S1104" s="34"/>
      <c r="T1104" s="34"/>
      <c r="U1104" s="34"/>
      <c r="V1104" s="34"/>
      <c r="W1104" s="34"/>
      <c r="X1104" s="34"/>
      <c r="Y1104" s="34"/>
      <c r="Z1104" s="34"/>
      <c r="AA1104" s="34"/>
      <c r="AB1104" s="34"/>
      <c r="AC1104" s="34"/>
      <c r="AD1104" s="34"/>
      <c r="AE1104" s="34"/>
      <c r="AF1104" s="34"/>
      <c r="AG1104" s="34"/>
      <c r="AH1104" s="34"/>
      <c r="AI1104" s="34"/>
      <c r="AJ1104" s="34"/>
      <c r="AK1104" s="34"/>
      <c r="AL1104" s="34"/>
      <c r="AM1104" s="34"/>
      <c r="AN1104" s="34"/>
      <c r="AO1104" s="34"/>
      <c r="AP1104" s="34"/>
      <c r="AQ1104" s="34"/>
      <c r="AR1104" s="34"/>
      <c r="AS1104" s="34"/>
      <c r="AT1104" s="34"/>
      <c r="AU1104" s="34"/>
      <c r="AV1104" s="34"/>
      <c r="AW1104" s="34"/>
      <c r="AX1104" s="34"/>
      <c r="AY1104" s="34"/>
      <c r="AZ1104" s="34"/>
      <c r="BA1104" s="34"/>
      <c r="BB1104" s="34"/>
      <c r="BC1104" s="34"/>
      <c r="BD1104" s="34"/>
      <c r="BE1104" s="34"/>
      <c r="BF1104" s="34"/>
      <c r="BG1104" s="34"/>
      <c r="BH1104" s="34"/>
      <c r="BI1104" s="34"/>
      <c r="BJ1104" s="34"/>
      <c r="BK1104" s="34"/>
      <c r="BL1104" s="34"/>
      <c r="BM1104" s="34"/>
      <c r="BN1104" s="34"/>
      <c r="BO1104" s="34"/>
      <c r="BP1104" s="34"/>
      <c r="BQ1104" s="34"/>
      <c r="BR1104" s="34"/>
      <c r="BS1104" s="34"/>
      <c r="BT1104" s="34"/>
      <c r="BU1104" s="34"/>
      <c r="BV1104" s="34"/>
      <c r="BW1104" s="34"/>
      <c r="BX1104" s="34"/>
      <c r="BY1104" s="34"/>
      <c r="BZ1104" s="34"/>
      <c r="CA1104" s="34"/>
      <c r="CB1104" s="34"/>
      <c r="CC1104" s="34"/>
      <c r="CD1104" s="34"/>
      <c r="CE1104" s="34"/>
      <c r="CF1104" s="34"/>
      <c r="CG1104" s="34"/>
      <c r="CH1104" s="34"/>
      <c r="CI1104" s="34"/>
      <c r="CJ1104" s="34"/>
      <c r="CK1104" s="34"/>
      <c r="CL1104" s="34"/>
      <c r="CM1104" s="34"/>
      <c r="CN1104" s="34"/>
      <c r="CO1104" s="34"/>
      <c r="CP1104" s="34"/>
      <c r="CQ1104" s="34"/>
      <c r="CR1104" s="34"/>
      <c r="CS1104" s="34"/>
      <c r="CT1104" s="34"/>
      <c r="CU1104" s="34"/>
      <c r="CV1104" s="34"/>
      <c r="CW1104" s="34"/>
      <c r="CX1104" s="34"/>
      <c r="CY1104" s="34"/>
      <c r="CZ1104" s="34"/>
      <c r="DA1104" s="34"/>
      <c r="DB1104" s="34"/>
      <c r="DC1104" s="34"/>
      <c r="DD1104" s="34"/>
      <c r="DE1104" s="34"/>
      <c r="DF1104" s="34"/>
      <c r="DG1104" s="34"/>
      <c r="DH1104" s="34"/>
      <c r="DI1104" s="34"/>
      <c r="DJ1104" s="34"/>
      <c r="DK1104" s="34"/>
      <c r="DL1104" s="34"/>
      <c r="DM1104" s="34"/>
      <c r="DN1104" s="34"/>
      <c r="DO1104" s="34"/>
      <c r="DP1104" s="34"/>
      <c r="DQ1104" s="34"/>
      <c r="DR1104" s="34"/>
      <c r="DS1104" s="34"/>
      <c r="DT1104" s="34"/>
      <c r="DU1104" s="34"/>
    </row>
    <row r="1105" spans="1:125" s="32" customFormat="1" x14ac:dyDescent="0.25">
      <c r="A1105" s="40"/>
      <c r="B1105" s="40"/>
      <c r="C1105" s="40"/>
      <c r="D1105" s="40"/>
      <c r="R1105" s="34"/>
      <c r="S1105" s="34"/>
      <c r="T1105" s="34"/>
      <c r="U1105" s="34"/>
      <c r="V1105" s="34"/>
      <c r="W1105" s="34"/>
      <c r="X1105" s="34"/>
      <c r="Y1105" s="34"/>
      <c r="Z1105" s="34"/>
      <c r="AA1105" s="34"/>
      <c r="AB1105" s="34"/>
      <c r="AC1105" s="34"/>
      <c r="AD1105" s="34"/>
      <c r="AE1105" s="34"/>
      <c r="AF1105" s="34"/>
      <c r="AG1105" s="34"/>
      <c r="AH1105" s="34"/>
      <c r="AI1105" s="34"/>
      <c r="AJ1105" s="34"/>
      <c r="AK1105" s="34"/>
      <c r="AL1105" s="34"/>
      <c r="AM1105" s="34"/>
      <c r="AN1105" s="34"/>
      <c r="AO1105" s="34"/>
      <c r="AP1105" s="34"/>
      <c r="AQ1105" s="34"/>
      <c r="AR1105" s="34"/>
      <c r="AS1105" s="34"/>
      <c r="AT1105" s="34"/>
      <c r="AU1105" s="34"/>
      <c r="AV1105" s="34"/>
      <c r="AW1105" s="34"/>
      <c r="AX1105" s="34"/>
      <c r="AY1105" s="34"/>
      <c r="AZ1105" s="34"/>
      <c r="BA1105" s="34"/>
      <c r="BB1105" s="34"/>
      <c r="BC1105" s="34"/>
      <c r="BD1105" s="34"/>
      <c r="BE1105" s="34"/>
      <c r="BF1105" s="34"/>
      <c r="BG1105" s="34"/>
      <c r="BH1105" s="34"/>
      <c r="BI1105" s="34"/>
      <c r="BJ1105" s="34"/>
      <c r="BK1105" s="34"/>
      <c r="BL1105" s="34"/>
      <c r="BM1105" s="34"/>
      <c r="BN1105" s="34"/>
      <c r="BO1105" s="34"/>
      <c r="BP1105" s="34"/>
      <c r="BQ1105" s="34"/>
      <c r="BR1105" s="34"/>
      <c r="BS1105" s="34"/>
      <c r="BT1105" s="34"/>
      <c r="BU1105" s="34"/>
      <c r="BV1105" s="34"/>
      <c r="BW1105" s="34"/>
      <c r="BX1105" s="34"/>
      <c r="BY1105" s="34"/>
      <c r="BZ1105" s="34"/>
      <c r="CA1105" s="34"/>
      <c r="CB1105" s="34"/>
      <c r="CC1105" s="34"/>
      <c r="CD1105" s="34"/>
      <c r="CE1105" s="34"/>
      <c r="CF1105" s="34"/>
      <c r="CG1105" s="34"/>
      <c r="CH1105" s="34"/>
      <c r="CI1105" s="34"/>
      <c r="CJ1105" s="34"/>
      <c r="CK1105" s="34"/>
      <c r="CL1105" s="34"/>
      <c r="CM1105" s="34"/>
      <c r="CN1105" s="34"/>
      <c r="CO1105" s="34"/>
      <c r="CP1105" s="34"/>
      <c r="CQ1105" s="34"/>
      <c r="CR1105" s="34"/>
      <c r="CS1105" s="34"/>
      <c r="CT1105" s="34"/>
      <c r="CU1105" s="34"/>
      <c r="CV1105" s="34"/>
      <c r="CW1105" s="34"/>
      <c r="CX1105" s="34"/>
      <c r="CY1105" s="34"/>
      <c r="CZ1105" s="34"/>
      <c r="DA1105" s="34"/>
      <c r="DB1105" s="34"/>
      <c r="DC1105" s="34"/>
      <c r="DD1105" s="34"/>
      <c r="DE1105" s="34"/>
      <c r="DF1105" s="34"/>
      <c r="DG1105" s="34"/>
      <c r="DH1105" s="34"/>
      <c r="DI1105" s="34"/>
      <c r="DJ1105" s="34"/>
      <c r="DK1105" s="34"/>
      <c r="DL1105" s="34"/>
      <c r="DM1105" s="34"/>
      <c r="DN1105" s="34"/>
      <c r="DO1105" s="34"/>
      <c r="DP1105" s="34"/>
      <c r="DQ1105" s="34"/>
      <c r="DR1105" s="34"/>
      <c r="DS1105" s="34"/>
      <c r="DT1105" s="34"/>
      <c r="DU1105" s="34"/>
    </row>
    <row r="1106" spans="1:125" s="32" customFormat="1" x14ac:dyDescent="0.25">
      <c r="A1106" s="40"/>
      <c r="B1106" s="40"/>
      <c r="C1106" s="40"/>
      <c r="D1106" s="40"/>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row>
    <row r="1107" spans="1:125" s="32" customFormat="1" x14ac:dyDescent="0.25">
      <c r="A1107" s="40"/>
      <c r="B1107" s="40"/>
      <c r="C1107" s="40"/>
      <c r="D1107" s="40"/>
      <c r="R1107" s="34"/>
      <c r="S1107" s="34"/>
      <c r="T1107" s="34"/>
      <c r="U1107" s="34"/>
      <c r="V1107" s="34"/>
      <c r="W1107" s="34"/>
      <c r="X1107" s="34"/>
      <c r="Y1107" s="34"/>
      <c r="Z1107" s="34"/>
      <c r="AA1107" s="34"/>
      <c r="AB1107" s="34"/>
      <c r="AC1107" s="34"/>
      <c r="AD1107" s="34"/>
      <c r="AE1107" s="34"/>
      <c r="AF1107" s="34"/>
      <c r="AG1107" s="34"/>
      <c r="AH1107" s="34"/>
      <c r="AI1107" s="34"/>
      <c r="AJ1107" s="34"/>
      <c r="AK1107" s="34"/>
      <c r="AL1107" s="34"/>
      <c r="AM1107" s="34"/>
      <c r="AN1107" s="34"/>
      <c r="AO1107" s="34"/>
      <c r="AP1107" s="34"/>
      <c r="AQ1107" s="34"/>
      <c r="AR1107" s="34"/>
      <c r="AS1107" s="34"/>
      <c r="AT1107" s="34"/>
      <c r="AU1107" s="34"/>
      <c r="AV1107" s="34"/>
      <c r="AW1107" s="34"/>
      <c r="AX1107" s="34"/>
      <c r="AY1107" s="34"/>
      <c r="AZ1107" s="34"/>
      <c r="BA1107" s="34"/>
      <c r="BB1107" s="34"/>
      <c r="BC1107" s="34"/>
      <c r="BD1107" s="34"/>
      <c r="BE1107" s="34"/>
      <c r="BF1107" s="34"/>
      <c r="BG1107" s="34"/>
      <c r="BH1107" s="34"/>
      <c r="BI1107" s="34"/>
      <c r="BJ1107" s="34"/>
      <c r="BK1107" s="34"/>
      <c r="BL1107" s="34"/>
      <c r="BM1107" s="34"/>
      <c r="BN1107" s="34"/>
      <c r="BO1107" s="34"/>
      <c r="BP1107" s="34"/>
      <c r="BQ1107" s="34"/>
      <c r="BR1107" s="34"/>
      <c r="BS1107" s="34"/>
      <c r="BT1107" s="34"/>
      <c r="BU1107" s="34"/>
      <c r="BV1107" s="34"/>
      <c r="BW1107" s="34"/>
      <c r="BX1107" s="34"/>
      <c r="BY1107" s="34"/>
      <c r="BZ1107" s="34"/>
      <c r="CA1107" s="34"/>
      <c r="CB1107" s="34"/>
      <c r="CC1107" s="34"/>
      <c r="CD1107" s="34"/>
      <c r="CE1107" s="34"/>
      <c r="CF1107" s="34"/>
      <c r="CG1107" s="34"/>
      <c r="CH1107" s="34"/>
      <c r="CI1107" s="34"/>
      <c r="CJ1107" s="34"/>
      <c r="CK1107" s="34"/>
      <c r="CL1107" s="34"/>
      <c r="CM1107" s="34"/>
      <c r="CN1107" s="34"/>
      <c r="CO1107" s="34"/>
      <c r="CP1107" s="34"/>
      <c r="CQ1107" s="34"/>
      <c r="CR1107" s="34"/>
      <c r="CS1107" s="34"/>
      <c r="CT1107" s="34"/>
      <c r="CU1107" s="34"/>
      <c r="CV1107" s="34"/>
      <c r="CW1107" s="34"/>
      <c r="CX1107" s="34"/>
      <c r="CY1107" s="34"/>
      <c r="CZ1107" s="34"/>
      <c r="DA1107" s="34"/>
      <c r="DB1107" s="34"/>
      <c r="DC1107" s="34"/>
      <c r="DD1107" s="34"/>
      <c r="DE1107" s="34"/>
      <c r="DF1107" s="34"/>
      <c r="DG1107" s="34"/>
      <c r="DH1107" s="34"/>
      <c r="DI1107" s="34"/>
      <c r="DJ1107" s="34"/>
      <c r="DK1107" s="34"/>
      <c r="DL1107" s="34"/>
      <c r="DM1107" s="34"/>
      <c r="DN1107" s="34"/>
      <c r="DO1107" s="34"/>
      <c r="DP1107" s="34"/>
      <c r="DQ1107" s="34"/>
      <c r="DR1107" s="34"/>
      <c r="DS1107" s="34"/>
      <c r="DT1107" s="34"/>
      <c r="DU1107" s="34"/>
    </row>
    <row r="1108" spans="1:125" s="32" customFormat="1" x14ac:dyDescent="0.25">
      <c r="A1108" s="40"/>
      <c r="B1108" s="40"/>
      <c r="C1108" s="40"/>
      <c r="D1108" s="40"/>
      <c r="R1108" s="34"/>
      <c r="S1108" s="34"/>
      <c r="T1108" s="34"/>
      <c r="U1108" s="34"/>
      <c r="V1108" s="34"/>
      <c r="W1108" s="34"/>
      <c r="X1108" s="34"/>
      <c r="Y1108" s="34"/>
      <c r="Z1108" s="34"/>
      <c r="AA1108" s="34"/>
      <c r="AB1108" s="34"/>
      <c r="AC1108" s="34"/>
      <c r="AD1108" s="34"/>
      <c r="AE1108" s="34"/>
      <c r="AF1108" s="34"/>
      <c r="AG1108" s="34"/>
      <c r="AH1108" s="34"/>
      <c r="AI1108" s="34"/>
      <c r="AJ1108" s="34"/>
      <c r="AK1108" s="34"/>
      <c r="AL1108" s="34"/>
      <c r="AM1108" s="34"/>
      <c r="AN1108" s="34"/>
      <c r="AO1108" s="34"/>
      <c r="AP1108" s="34"/>
      <c r="AQ1108" s="34"/>
      <c r="AR1108" s="34"/>
      <c r="AS1108" s="34"/>
      <c r="AT1108" s="34"/>
      <c r="AU1108" s="34"/>
      <c r="AV1108" s="34"/>
      <c r="AW1108" s="34"/>
      <c r="AX1108" s="34"/>
      <c r="AY1108" s="34"/>
      <c r="AZ1108" s="34"/>
      <c r="BA1108" s="34"/>
      <c r="BB1108" s="34"/>
      <c r="BC1108" s="34"/>
      <c r="BD1108" s="34"/>
      <c r="BE1108" s="34"/>
      <c r="BF1108" s="34"/>
      <c r="BG1108" s="34"/>
      <c r="BH1108" s="34"/>
      <c r="BI1108" s="34"/>
      <c r="BJ1108" s="34"/>
      <c r="BK1108" s="34"/>
      <c r="BL1108" s="34"/>
      <c r="BM1108" s="34"/>
      <c r="BN1108" s="34"/>
      <c r="BO1108" s="34"/>
      <c r="BP1108" s="34"/>
      <c r="BQ1108" s="34"/>
      <c r="BR1108" s="34"/>
      <c r="BS1108" s="34"/>
      <c r="BT1108" s="34"/>
      <c r="BU1108" s="34"/>
      <c r="BV1108" s="34"/>
      <c r="BW1108" s="34"/>
      <c r="BX1108" s="34"/>
      <c r="BY1108" s="34"/>
      <c r="BZ1108" s="34"/>
      <c r="CA1108" s="34"/>
      <c r="CB1108" s="34"/>
      <c r="CC1108" s="34"/>
      <c r="CD1108" s="34"/>
      <c r="CE1108" s="34"/>
      <c r="CF1108" s="34"/>
      <c r="CG1108" s="34"/>
      <c r="CH1108" s="34"/>
      <c r="CI1108" s="34"/>
      <c r="CJ1108" s="34"/>
      <c r="CK1108" s="34"/>
      <c r="CL1108" s="34"/>
      <c r="CM1108" s="34"/>
      <c r="CN1108" s="34"/>
      <c r="CO1108" s="34"/>
      <c r="CP1108" s="34"/>
      <c r="CQ1108" s="34"/>
      <c r="CR1108" s="34"/>
      <c r="CS1108" s="34"/>
      <c r="CT1108" s="34"/>
      <c r="CU1108" s="34"/>
      <c r="CV1108" s="34"/>
      <c r="CW1108" s="34"/>
      <c r="CX1108" s="34"/>
      <c r="CY1108" s="34"/>
      <c r="CZ1108" s="34"/>
      <c r="DA1108" s="34"/>
      <c r="DB1108" s="34"/>
      <c r="DC1108" s="34"/>
      <c r="DD1108" s="34"/>
      <c r="DE1108" s="34"/>
      <c r="DF1108" s="34"/>
      <c r="DG1108" s="34"/>
      <c r="DH1108" s="34"/>
      <c r="DI1108" s="34"/>
      <c r="DJ1108" s="34"/>
      <c r="DK1108" s="34"/>
      <c r="DL1108" s="34"/>
      <c r="DM1108" s="34"/>
      <c r="DN1108" s="34"/>
      <c r="DO1108" s="34"/>
      <c r="DP1108" s="34"/>
      <c r="DQ1108" s="34"/>
      <c r="DR1108" s="34"/>
      <c r="DS1108" s="34"/>
      <c r="DT1108" s="34"/>
      <c r="DU1108" s="34"/>
    </row>
    <row r="1109" spans="1:125" s="32" customFormat="1" x14ac:dyDescent="0.25">
      <c r="A1109" s="40"/>
      <c r="B1109" s="40"/>
      <c r="C1109" s="40"/>
      <c r="D1109" s="40"/>
      <c r="R1109" s="34"/>
      <c r="S1109" s="34"/>
      <c r="T1109" s="34"/>
      <c r="U1109" s="34"/>
      <c r="V1109" s="34"/>
      <c r="W1109" s="34"/>
      <c r="X1109" s="34"/>
      <c r="Y1109" s="34"/>
      <c r="Z1109" s="34"/>
      <c r="AA1109" s="34"/>
      <c r="AB1109" s="34"/>
      <c r="AC1109" s="34"/>
      <c r="AD1109" s="34"/>
      <c r="AE1109" s="34"/>
      <c r="AF1109" s="34"/>
      <c r="AG1109" s="34"/>
      <c r="AH1109" s="34"/>
      <c r="AI1109" s="34"/>
      <c r="AJ1109" s="34"/>
      <c r="AK1109" s="34"/>
      <c r="AL1109" s="34"/>
      <c r="AM1109" s="34"/>
      <c r="AN1109" s="34"/>
      <c r="AO1109" s="34"/>
      <c r="AP1109" s="34"/>
      <c r="AQ1109" s="34"/>
      <c r="AR1109" s="34"/>
      <c r="AS1109" s="34"/>
      <c r="AT1109" s="34"/>
      <c r="AU1109" s="34"/>
      <c r="AV1109" s="34"/>
      <c r="AW1109" s="34"/>
      <c r="AX1109" s="34"/>
      <c r="AY1109" s="34"/>
      <c r="AZ1109" s="34"/>
      <c r="BA1109" s="34"/>
      <c r="BB1109" s="34"/>
      <c r="BC1109" s="34"/>
      <c r="BD1109" s="34"/>
      <c r="BE1109" s="34"/>
      <c r="BF1109" s="34"/>
      <c r="BG1109" s="34"/>
      <c r="BH1109" s="34"/>
      <c r="BI1109" s="34"/>
      <c r="BJ1109" s="34"/>
      <c r="BK1109" s="34"/>
      <c r="BL1109" s="34"/>
      <c r="BM1109" s="34"/>
      <c r="BN1109" s="34"/>
      <c r="BO1109" s="34"/>
      <c r="BP1109" s="34"/>
      <c r="BQ1109" s="34"/>
      <c r="BR1109" s="34"/>
      <c r="BS1109" s="34"/>
      <c r="BT1109" s="34"/>
      <c r="BU1109" s="34"/>
      <c r="BV1109" s="34"/>
      <c r="BW1109" s="34"/>
      <c r="BX1109" s="34"/>
      <c r="BY1109" s="34"/>
      <c r="BZ1109" s="34"/>
      <c r="CA1109" s="34"/>
      <c r="CB1109" s="34"/>
      <c r="CC1109" s="34"/>
      <c r="CD1109" s="34"/>
      <c r="CE1109" s="34"/>
      <c r="CF1109" s="34"/>
      <c r="CG1109" s="34"/>
      <c r="CH1109" s="34"/>
      <c r="CI1109" s="34"/>
      <c r="CJ1109" s="34"/>
      <c r="CK1109" s="34"/>
      <c r="CL1109" s="34"/>
      <c r="CM1109" s="34"/>
      <c r="CN1109" s="34"/>
      <c r="CO1109" s="34"/>
      <c r="CP1109" s="34"/>
      <c r="CQ1109" s="34"/>
      <c r="CR1109" s="34"/>
      <c r="CS1109" s="34"/>
      <c r="CT1109" s="34"/>
      <c r="CU1109" s="34"/>
      <c r="CV1109" s="34"/>
      <c r="CW1109" s="34"/>
      <c r="CX1109" s="34"/>
      <c r="CY1109" s="34"/>
      <c r="CZ1109" s="34"/>
      <c r="DA1109" s="34"/>
      <c r="DB1109" s="34"/>
      <c r="DC1109" s="34"/>
      <c r="DD1109" s="34"/>
      <c r="DE1109" s="34"/>
      <c r="DF1109" s="34"/>
      <c r="DG1109" s="34"/>
      <c r="DH1109" s="34"/>
      <c r="DI1109" s="34"/>
      <c r="DJ1109" s="34"/>
      <c r="DK1109" s="34"/>
      <c r="DL1109" s="34"/>
      <c r="DM1109" s="34"/>
      <c r="DN1109" s="34"/>
      <c r="DO1109" s="34"/>
      <c r="DP1109" s="34"/>
      <c r="DQ1109" s="34"/>
      <c r="DR1109" s="34"/>
      <c r="DS1109" s="34"/>
      <c r="DT1109" s="34"/>
      <c r="DU1109" s="34"/>
    </row>
    <row r="1110" spans="1:125" s="32" customFormat="1" x14ac:dyDescent="0.25">
      <c r="A1110" s="40"/>
      <c r="B1110" s="40"/>
      <c r="C1110" s="40"/>
      <c r="D1110" s="40"/>
      <c r="R1110" s="34"/>
      <c r="S1110" s="34"/>
      <c r="T1110" s="34"/>
      <c r="U1110" s="34"/>
      <c r="V1110" s="34"/>
      <c r="W1110" s="34"/>
      <c r="X1110" s="34"/>
      <c r="Y1110" s="34"/>
      <c r="Z1110" s="34"/>
      <c r="AA1110" s="34"/>
      <c r="AB1110" s="34"/>
      <c r="AC1110" s="34"/>
      <c r="AD1110" s="34"/>
      <c r="AE1110" s="34"/>
      <c r="AF1110" s="34"/>
      <c r="AG1110" s="34"/>
      <c r="AH1110" s="34"/>
      <c r="AI1110" s="34"/>
      <c r="AJ1110" s="34"/>
      <c r="AK1110" s="34"/>
      <c r="AL1110" s="34"/>
      <c r="AM1110" s="34"/>
      <c r="AN1110" s="34"/>
      <c r="AO1110" s="34"/>
      <c r="AP1110" s="34"/>
      <c r="AQ1110" s="34"/>
      <c r="AR1110" s="34"/>
      <c r="AS1110" s="34"/>
      <c r="AT1110" s="34"/>
      <c r="AU1110" s="34"/>
      <c r="AV1110" s="34"/>
      <c r="AW1110" s="34"/>
      <c r="AX1110" s="34"/>
      <c r="AY1110" s="34"/>
      <c r="AZ1110" s="34"/>
      <c r="BA1110" s="34"/>
      <c r="BB1110" s="34"/>
      <c r="BC1110" s="34"/>
      <c r="BD1110" s="34"/>
      <c r="BE1110" s="34"/>
      <c r="BF1110" s="34"/>
      <c r="BG1110" s="34"/>
      <c r="BH1110" s="34"/>
      <c r="BI1110" s="34"/>
      <c r="BJ1110" s="34"/>
      <c r="BK1110" s="34"/>
      <c r="BL1110" s="34"/>
      <c r="BM1110" s="34"/>
      <c r="BN1110" s="34"/>
      <c r="BO1110" s="34"/>
      <c r="BP1110" s="34"/>
      <c r="BQ1110" s="34"/>
      <c r="BR1110" s="34"/>
      <c r="BS1110" s="34"/>
      <c r="BT1110" s="34"/>
      <c r="BU1110" s="34"/>
      <c r="BV1110" s="34"/>
      <c r="BW1110" s="34"/>
      <c r="BX1110" s="34"/>
      <c r="BY1110" s="34"/>
      <c r="BZ1110" s="34"/>
      <c r="CA1110" s="34"/>
      <c r="CB1110" s="34"/>
      <c r="CC1110" s="34"/>
      <c r="CD1110" s="34"/>
      <c r="CE1110" s="34"/>
      <c r="CF1110" s="34"/>
      <c r="CG1110" s="34"/>
      <c r="CH1110" s="34"/>
      <c r="CI1110" s="34"/>
      <c r="CJ1110" s="34"/>
      <c r="CK1110" s="34"/>
      <c r="CL1110" s="34"/>
      <c r="CM1110" s="34"/>
      <c r="CN1110" s="34"/>
      <c r="CO1110" s="34"/>
      <c r="CP1110" s="34"/>
      <c r="CQ1110" s="34"/>
      <c r="CR1110" s="34"/>
      <c r="CS1110" s="34"/>
      <c r="CT1110" s="34"/>
      <c r="CU1110" s="34"/>
      <c r="CV1110" s="34"/>
      <c r="CW1110" s="34"/>
      <c r="CX1110" s="34"/>
      <c r="CY1110" s="34"/>
      <c r="CZ1110" s="34"/>
      <c r="DA1110" s="34"/>
      <c r="DB1110" s="34"/>
      <c r="DC1110" s="34"/>
      <c r="DD1110" s="34"/>
      <c r="DE1110" s="34"/>
      <c r="DF1110" s="34"/>
      <c r="DG1110" s="34"/>
      <c r="DH1110" s="34"/>
      <c r="DI1110" s="34"/>
      <c r="DJ1110" s="34"/>
      <c r="DK1110" s="34"/>
      <c r="DL1110" s="34"/>
      <c r="DM1110" s="34"/>
      <c r="DN1110" s="34"/>
      <c r="DO1110" s="34"/>
      <c r="DP1110" s="34"/>
      <c r="DQ1110" s="34"/>
      <c r="DR1110" s="34"/>
      <c r="DS1110" s="34"/>
      <c r="DT1110" s="34"/>
      <c r="DU1110" s="34"/>
    </row>
    <row r="1111" spans="1:125" s="32" customFormat="1" x14ac:dyDescent="0.25">
      <c r="A1111" s="40"/>
      <c r="B1111" s="40"/>
      <c r="C1111" s="40"/>
      <c r="D1111" s="40"/>
      <c r="R1111" s="34"/>
      <c r="S1111" s="34"/>
      <c r="T1111" s="34"/>
      <c r="U1111" s="34"/>
      <c r="V1111" s="34"/>
      <c r="W1111" s="34"/>
      <c r="X1111" s="34"/>
      <c r="Y1111" s="34"/>
      <c r="Z1111" s="34"/>
      <c r="AA1111" s="34"/>
      <c r="AB1111" s="34"/>
      <c r="AC1111" s="34"/>
      <c r="AD1111" s="34"/>
      <c r="AE1111" s="34"/>
      <c r="AF1111" s="34"/>
      <c r="AG1111" s="34"/>
      <c r="AH1111" s="34"/>
      <c r="AI1111" s="34"/>
      <c r="AJ1111" s="34"/>
      <c r="AK1111" s="34"/>
      <c r="AL1111" s="34"/>
      <c r="AM1111" s="34"/>
      <c r="AN1111" s="34"/>
      <c r="AO1111" s="34"/>
      <c r="AP1111" s="34"/>
      <c r="AQ1111" s="34"/>
      <c r="AR1111" s="34"/>
      <c r="AS1111" s="34"/>
      <c r="AT1111" s="34"/>
      <c r="AU1111" s="34"/>
      <c r="AV1111" s="34"/>
      <c r="AW1111" s="34"/>
      <c r="AX1111" s="34"/>
      <c r="AY1111" s="34"/>
      <c r="AZ1111" s="34"/>
      <c r="BA1111" s="34"/>
      <c r="BB1111" s="34"/>
      <c r="BC1111" s="34"/>
      <c r="BD1111" s="34"/>
      <c r="BE1111" s="34"/>
      <c r="BF1111" s="34"/>
      <c r="BG1111" s="34"/>
      <c r="BH1111" s="34"/>
      <c r="BI1111" s="34"/>
      <c r="BJ1111" s="34"/>
      <c r="BK1111" s="34"/>
      <c r="BL1111" s="34"/>
      <c r="BM1111" s="34"/>
      <c r="BN1111" s="34"/>
      <c r="BO1111" s="34"/>
      <c r="BP1111" s="34"/>
      <c r="BQ1111" s="34"/>
      <c r="BR1111" s="34"/>
      <c r="BS1111" s="34"/>
      <c r="BT1111" s="34"/>
      <c r="BU1111" s="34"/>
      <c r="BV1111" s="34"/>
      <c r="BW1111" s="34"/>
      <c r="BX1111" s="34"/>
      <c r="BY1111" s="34"/>
      <c r="BZ1111" s="34"/>
      <c r="CA1111" s="34"/>
      <c r="CB1111" s="34"/>
      <c r="CC1111" s="34"/>
      <c r="CD1111" s="34"/>
      <c r="CE1111" s="34"/>
      <c r="CF1111" s="34"/>
      <c r="CG1111" s="34"/>
      <c r="CH1111" s="34"/>
      <c r="CI1111" s="34"/>
      <c r="CJ1111" s="34"/>
      <c r="CK1111" s="34"/>
      <c r="CL1111" s="34"/>
      <c r="CM1111" s="34"/>
      <c r="CN1111" s="34"/>
      <c r="CO1111" s="34"/>
      <c r="CP1111" s="34"/>
      <c r="CQ1111" s="34"/>
      <c r="CR1111" s="34"/>
      <c r="CS1111" s="34"/>
      <c r="CT1111" s="34"/>
      <c r="CU1111" s="34"/>
      <c r="CV1111" s="34"/>
      <c r="CW1111" s="34"/>
      <c r="CX1111" s="34"/>
      <c r="CY1111" s="34"/>
      <c r="CZ1111" s="34"/>
      <c r="DA1111" s="34"/>
      <c r="DB1111" s="34"/>
      <c r="DC1111" s="34"/>
      <c r="DD1111" s="34"/>
      <c r="DE1111" s="34"/>
      <c r="DF1111" s="34"/>
      <c r="DG1111" s="34"/>
      <c r="DH1111" s="34"/>
      <c r="DI1111" s="34"/>
      <c r="DJ1111" s="34"/>
      <c r="DK1111" s="34"/>
      <c r="DL1111" s="34"/>
      <c r="DM1111" s="34"/>
      <c r="DN1111" s="34"/>
      <c r="DO1111" s="34"/>
      <c r="DP1111" s="34"/>
      <c r="DQ1111" s="34"/>
      <c r="DR1111" s="34"/>
      <c r="DS1111" s="34"/>
      <c r="DT1111" s="34"/>
      <c r="DU1111" s="34"/>
    </row>
    <row r="1112" spans="1:125" s="32" customFormat="1" x14ac:dyDescent="0.25">
      <c r="A1112" s="40"/>
      <c r="B1112" s="40"/>
      <c r="C1112" s="40"/>
      <c r="D1112" s="40"/>
      <c r="R1112" s="34"/>
      <c r="S1112" s="34"/>
      <c r="T1112" s="34"/>
      <c r="U1112" s="34"/>
      <c r="V1112" s="34"/>
      <c r="W1112" s="34"/>
      <c r="X1112" s="34"/>
      <c r="Y1112" s="34"/>
      <c r="Z1112" s="34"/>
      <c r="AA1112" s="34"/>
      <c r="AB1112" s="34"/>
      <c r="AC1112" s="34"/>
      <c r="AD1112" s="34"/>
      <c r="AE1112" s="34"/>
      <c r="AF1112" s="34"/>
      <c r="AG1112" s="34"/>
      <c r="AH1112" s="34"/>
      <c r="AI1112" s="34"/>
      <c r="AJ1112" s="34"/>
      <c r="AK1112" s="34"/>
      <c r="AL1112" s="34"/>
      <c r="AM1112" s="34"/>
      <c r="AN1112" s="34"/>
      <c r="AO1112" s="34"/>
      <c r="AP1112" s="34"/>
      <c r="AQ1112" s="34"/>
      <c r="AR1112" s="34"/>
      <c r="AS1112" s="34"/>
      <c r="AT1112" s="34"/>
      <c r="AU1112" s="34"/>
      <c r="AV1112" s="34"/>
      <c r="AW1112" s="34"/>
      <c r="AX1112" s="34"/>
      <c r="AY1112" s="34"/>
      <c r="AZ1112" s="34"/>
      <c r="BA1112" s="34"/>
      <c r="BB1112" s="34"/>
      <c r="BC1112" s="34"/>
      <c r="BD1112" s="34"/>
      <c r="BE1112" s="34"/>
      <c r="BF1112" s="34"/>
      <c r="BG1112" s="34"/>
      <c r="BH1112" s="34"/>
      <c r="BI1112" s="34"/>
      <c r="BJ1112" s="34"/>
      <c r="BK1112" s="34"/>
      <c r="BL1112" s="34"/>
      <c r="BM1112" s="34"/>
      <c r="BN1112" s="34"/>
      <c r="BO1112" s="34"/>
      <c r="BP1112" s="34"/>
      <c r="BQ1112" s="34"/>
      <c r="BR1112" s="34"/>
      <c r="BS1112" s="34"/>
      <c r="BT1112" s="34"/>
      <c r="BU1112" s="34"/>
      <c r="BV1112" s="34"/>
      <c r="BW1112" s="34"/>
      <c r="BX1112" s="34"/>
      <c r="BY1112" s="34"/>
      <c r="BZ1112" s="34"/>
      <c r="CA1112" s="34"/>
      <c r="CB1112" s="34"/>
      <c r="CC1112" s="34"/>
      <c r="CD1112" s="34"/>
      <c r="CE1112" s="34"/>
      <c r="CF1112" s="34"/>
      <c r="CG1112" s="34"/>
      <c r="CH1112" s="34"/>
      <c r="CI1112" s="34"/>
      <c r="CJ1112" s="34"/>
      <c r="CK1112" s="34"/>
      <c r="CL1112" s="34"/>
      <c r="CM1112" s="34"/>
      <c r="CN1112" s="34"/>
      <c r="CO1112" s="34"/>
      <c r="CP1112" s="34"/>
      <c r="CQ1112" s="34"/>
      <c r="CR1112" s="34"/>
      <c r="CS1112" s="34"/>
      <c r="CT1112" s="34"/>
      <c r="CU1112" s="34"/>
      <c r="CV1112" s="34"/>
      <c r="CW1112" s="34"/>
      <c r="CX1112" s="34"/>
      <c r="CY1112" s="34"/>
      <c r="CZ1112" s="34"/>
      <c r="DA1112" s="34"/>
      <c r="DB1112" s="34"/>
      <c r="DC1112" s="34"/>
      <c r="DD1112" s="34"/>
      <c r="DE1112" s="34"/>
      <c r="DF1112" s="34"/>
      <c r="DG1112" s="34"/>
      <c r="DH1112" s="34"/>
      <c r="DI1112" s="34"/>
      <c r="DJ1112" s="34"/>
      <c r="DK1112" s="34"/>
      <c r="DL1112" s="34"/>
      <c r="DM1112" s="34"/>
      <c r="DN1112" s="34"/>
      <c r="DO1112" s="34"/>
      <c r="DP1112" s="34"/>
      <c r="DQ1112" s="34"/>
      <c r="DR1112" s="34"/>
      <c r="DS1112" s="34"/>
      <c r="DT1112" s="34"/>
      <c r="DU1112" s="34"/>
    </row>
    <row r="1113" spans="1:125" s="32" customFormat="1" x14ac:dyDescent="0.25">
      <c r="A1113" s="40"/>
      <c r="B1113" s="40"/>
      <c r="C1113" s="40"/>
      <c r="D1113" s="40"/>
      <c r="R1113" s="34"/>
      <c r="S1113" s="34"/>
      <c r="T1113" s="34"/>
      <c r="U1113" s="34"/>
      <c r="V1113" s="34"/>
      <c r="W1113" s="34"/>
      <c r="X1113" s="34"/>
      <c r="Y1113" s="34"/>
      <c r="Z1113" s="34"/>
      <c r="AA1113" s="34"/>
      <c r="AB1113" s="34"/>
      <c r="AC1113" s="34"/>
      <c r="AD1113" s="34"/>
      <c r="AE1113" s="34"/>
      <c r="AF1113" s="34"/>
      <c r="AG1113" s="34"/>
      <c r="AH1113" s="34"/>
      <c r="AI1113" s="34"/>
      <c r="AJ1113" s="34"/>
      <c r="AK1113" s="34"/>
      <c r="AL1113" s="34"/>
      <c r="AM1113" s="34"/>
      <c r="AN1113" s="34"/>
      <c r="AO1113" s="34"/>
      <c r="AP1113" s="34"/>
      <c r="AQ1113" s="34"/>
      <c r="AR1113" s="34"/>
      <c r="AS1113" s="34"/>
      <c r="AT1113" s="34"/>
      <c r="AU1113" s="34"/>
      <c r="AV1113" s="34"/>
      <c r="AW1113" s="34"/>
      <c r="AX1113" s="34"/>
      <c r="AY1113" s="34"/>
      <c r="AZ1113" s="34"/>
      <c r="BA1113" s="34"/>
      <c r="BB1113" s="34"/>
      <c r="BC1113" s="34"/>
      <c r="BD1113" s="34"/>
      <c r="BE1113" s="34"/>
      <c r="BF1113" s="34"/>
      <c r="BG1113" s="34"/>
      <c r="BH1113" s="34"/>
      <c r="BI1113" s="34"/>
      <c r="BJ1113" s="34"/>
      <c r="BK1113" s="34"/>
      <c r="BL1113" s="34"/>
      <c r="BM1113" s="34"/>
      <c r="BN1113" s="34"/>
      <c r="BO1113" s="34"/>
      <c r="BP1113" s="34"/>
      <c r="BQ1113" s="34"/>
      <c r="BR1113" s="34"/>
      <c r="BS1113" s="34"/>
      <c r="BT1113" s="34"/>
      <c r="BU1113" s="34"/>
      <c r="BV1113" s="34"/>
      <c r="BW1113" s="34"/>
      <c r="BX1113" s="34"/>
      <c r="BY1113" s="34"/>
      <c r="BZ1113" s="34"/>
      <c r="CA1113" s="34"/>
      <c r="CB1113" s="34"/>
      <c r="CC1113" s="34"/>
      <c r="CD1113" s="34"/>
      <c r="CE1113" s="34"/>
      <c r="CF1113" s="34"/>
      <c r="CG1113" s="34"/>
      <c r="CH1113" s="34"/>
      <c r="CI1113" s="34"/>
      <c r="CJ1113" s="34"/>
      <c r="CK1113" s="34"/>
      <c r="CL1113" s="34"/>
      <c r="CM1113" s="34"/>
      <c r="CN1113" s="34"/>
      <c r="CO1113" s="34"/>
      <c r="CP1113" s="34"/>
      <c r="CQ1113" s="34"/>
      <c r="CR1113" s="34"/>
      <c r="CS1113" s="34"/>
      <c r="CT1113" s="34"/>
      <c r="CU1113" s="34"/>
      <c r="CV1113" s="34"/>
      <c r="CW1113" s="34"/>
      <c r="CX1113" s="34"/>
      <c r="CY1113" s="34"/>
      <c r="CZ1113" s="34"/>
      <c r="DA1113" s="34"/>
      <c r="DB1113" s="34"/>
      <c r="DC1113" s="34"/>
      <c r="DD1113" s="34"/>
      <c r="DE1113" s="34"/>
      <c r="DF1113" s="34"/>
      <c r="DG1113" s="34"/>
      <c r="DH1113" s="34"/>
      <c r="DI1113" s="34"/>
      <c r="DJ1113" s="34"/>
      <c r="DK1113" s="34"/>
      <c r="DL1113" s="34"/>
      <c r="DM1113" s="34"/>
      <c r="DN1113" s="34"/>
      <c r="DO1113" s="34"/>
      <c r="DP1113" s="34"/>
      <c r="DQ1113" s="34"/>
      <c r="DR1113" s="34"/>
      <c r="DS1113" s="34"/>
      <c r="DT1113" s="34"/>
      <c r="DU1113" s="34"/>
    </row>
    <row r="1114" spans="1:125" s="32" customFormat="1" x14ac:dyDescent="0.25">
      <c r="A1114" s="40"/>
      <c r="B1114" s="40"/>
      <c r="C1114" s="40"/>
      <c r="D1114" s="40"/>
      <c r="R1114" s="34"/>
      <c r="S1114" s="34"/>
      <c r="T1114" s="34"/>
      <c r="U1114" s="34"/>
      <c r="V1114" s="34"/>
      <c r="W1114" s="34"/>
      <c r="X1114" s="34"/>
      <c r="Y1114" s="34"/>
      <c r="Z1114" s="34"/>
      <c r="AA1114" s="34"/>
      <c r="AB1114" s="34"/>
      <c r="AC1114" s="34"/>
      <c r="AD1114" s="34"/>
      <c r="AE1114" s="34"/>
      <c r="AF1114" s="34"/>
      <c r="AG1114" s="34"/>
      <c r="AH1114" s="34"/>
      <c r="AI1114" s="34"/>
      <c r="AJ1114" s="34"/>
      <c r="AK1114" s="34"/>
      <c r="AL1114" s="34"/>
      <c r="AM1114" s="34"/>
      <c r="AN1114" s="34"/>
      <c r="AO1114" s="34"/>
      <c r="AP1114" s="34"/>
      <c r="AQ1114" s="34"/>
      <c r="AR1114" s="34"/>
      <c r="AS1114" s="34"/>
      <c r="AT1114" s="34"/>
      <c r="AU1114" s="34"/>
      <c r="AV1114" s="34"/>
      <c r="AW1114" s="34"/>
      <c r="AX1114" s="34"/>
      <c r="AY1114" s="34"/>
      <c r="AZ1114" s="34"/>
      <c r="BA1114" s="34"/>
      <c r="BB1114" s="34"/>
      <c r="BC1114" s="34"/>
      <c r="BD1114" s="34"/>
      <c r="BE1114" s="34"/>
      <c r="BF1114" s="34"/>
      <c r="BG1114" s="34"/>
      <c r="BH1114" s="34"/>
      <c r="BI1114" s="34"/>
      <c r="BJ1114" s="34"/>
      <c r="BK1114" s="34"/>
      <c r="BL1114" s="34"/>
      <c r="BM1114" s="34"/>
      <c r="BN1114" s="34"/>
      <c r="BO1114" s="34"/>
      <c r="BP1114" s="34"/>
      <c r="BQ1114" s="34"/>
      <c r="BR1114" s="34"/>
      <c r="BS1114" s="34"/>
      <c r="BT1114" s="34"/>
      <c r="BU1114" s="34"/>
      <c r="BV1114" s="34"/>
      <c r="BW1114" s="34"/>
      <c r="BX1114" s="34"/>
      <c r="BY1114" s="34"/>
      <c r="BZ1114" s="34"/>
      <c r="CA1114" s="34"/>
      <c r="CB1114" s="34"/>
      <c r="CC1114" s="34"/>
      <c r="CD1114" s="34"/>
      <c r="CE1114" s="34"/>
      <c r="CF1114" s="34"/>
      <c r="CG1114" s="34"/>
      <c r="CH1114" s="34"/>
      <c r="CI1114" s="34"/>
      <c r="CJ1114" s="34"/>
      <c r="CK1114" s="34"/>
      <c r="CL1114" s="34"/>
      <c r="CM1114" s="34"/>
      <c r="CN1114" s="34"/>
      <c r="CO1114" s="34"/>
      <c r="CP1114" s="34"/>
      <c r="CQ1114" s="34"/>
      <c r="CR1114" s="34"/>
      <c r="CS1114" s="34"/>
      <c r="CT1114" s="34"/>
      <c r="CU1114" s="34"/>
      <c r="CV1114" s="34"/>
      <c r="CW1114" s="34"/>
      <c r="CX1114" s="34"/>
      <c r="CY1114" s="34"/>
      <c r="CZ1114" s="34"/>
      <c r="DA1114" s="34"/>
      <c r="DB1114" s="34"/>
      <c r="DC1114" s="34"/>
      <c r="DD1114" s="34"/>
      <c r="DE1114" s="34"/>
      <c r="DF1114" s="34"/>
      <c r="DG1114" s="34"/>
      <c r="DH1114" s="34"/>
      <c r="DI1114" s="34"/>
      <c r="DJ1114" s="34"/>
      <c r="DK1114" s="34"/>
      <c r="DL1114" s="34"/>
      <c r="DM1114" s="34"/>
      <c r="DN1114" s="34"/>
      <c r="DO1114" s="34"/>
      <c r="DP1114" s="34"/>
      <c r="DQ1114" s="34"/>
      <c r="DR1114" s="34"/>
      <c r="DS1114" s="34"/>
      <c r="DT1114" s="34"/>
      <c r="DU1114" s="34"/>
    </row>
    <row r="1115" spans="1:125" s="32" customFormat="1" x14ac:dyDescent="0.25">
      <c r="A1115" s="40"/>
      <c r="B1115" s="40"/>
      <c r="C1115" s="40"/>
      <c r="D1115" s="40"/>
      <c r="R1115" s="34"/>
      <c r="S1115" s="34"/>
      <c r="T1115" s="34"/>
      <c r="U1115" s="34"/>
      <c r="V1115" s="34"/>
      <c r="W1115" s="34"/>
      <c r="X1115" s="34"/>
      <c r="Y1115" s="34"/>
      <c r="Z1115" s="34"/>
      <c r="AA1115" s="34"/>
      <c r="AB1115" s="34"/>
      <c r="AC1115" s="34"/>
      <c r="AD1115" s="34"/>
      <c r="AE1115" s="34"/>
      <c r="AF1115" s="34"/>
      <c r="AG1115" s="34"/>
      <c r="AH1115" s="34"/>
      <c r="AI1115" s="34"/>
      <c r="AJ1115" s="34"/>
      <c r="AK1115" s="34"/>
      <c r="AL1115" s="34"/>
      <c r="AM1115" s="34"/>
      <c r="AN1115" s="34"/>
      <c r="AO1115" s="34"/>
      <c r="AP1115" s="34"/>
      <c r="AQ1115" s="34"/>
      <c r="AR1115" s="34"/>
      <c r="AS1115" s="34"/>
      <c r="AT1115" s="34"/>
      <c r="AU1115" s="34"/>
      <c r="AV1115" s="34"/>
      <c r="AW1115" s="34"/>
      <c r="AX1115" s="34"/>
      <c r="AY1115" s="34"/>
      <c r="AZ1115" s="34"/>
      <c r="BA1115" s="34"/>
      <c r="BB1115" s="34"/>
      <c r="BC1115" s="34"/>
      <c r="BD1115" s="34"/>
      <c r="BE1115" s="34"/>
      <c r="BF1115" s="34"/>
      <c r="BG1115" s="34"/>
      <c r="BH1115" s="34"/>
      <c r="BI1115" s="34"/>
      <c r="BJ1115" s="34"/>
      <c r="BK1115" s="34"/>
      <c r="BL1115" s="34"/>
      <c r="BM1115" s="34"/>
      <c r="BN1115" s="34"/>
      <c r="BO1115" s="34"/>
      <c r="BP1115" s="34"/>
      <c r="BQ1115" s="34"/>
      <c r="BR1115" s="34"/>
      <c r="BS1115" s="34"/>
      <c r="BT1115" s="34"/>
      <c r="BU1115" s="34"/>
      <c r="BV1115" s="34"/>
      <c r="BW1115" s="34"/>
      <c r="BX1115" s="34"/>
      <c r="BY1115" s="34"/>
      <c r="BZ1115" s="34"/>
      <c r="CA1115" s="34"/>
      <c r="CB1115" s="34"/>
      <c r="CC1115" s="34"/>
      <c r="CD1115" s="34"/>
      <c r="CE1115" s="34"/>
      <c r="CF1115" s="34"/>
      <c r="CG1115" s="34"/>
      <c r="CH1115" s="34"/>
      <c r="CI1115" s="34"/>
      <c r="CJ1115" s="34"/>
      <c r="CK1115" s="34"/>
      <c r="CL1115" s="34"/>
      <c r="CM1115" s="34"/>
      <c r="CN1115" s="34"/>
      <c r="CO1115" s="34"/>
      <c r="CP1115" s="34"/>
      <c r="CQ1115" s="34"/>
      <c r="CR1115" s="34"/>
      <c r="CS1115" s="34"/>
      <c r="CT1115" s="34"/>
      <c r="CU1115" s="34"/>
      <c r="CV1115" s="34"/>
      <c r="CW1115" s="34"/>
      <c r="CX1115" s="34"/>
      <c r="CY1115" s="34"/>
      <c r="CZ1115" s="34"/>
      <c r="DA1115" s="34"/>
      <c r="DB1115" s="34"/>
      <c r="DC1115" s="34"/>
      <c r="DD1115" s="34"/>
      <c r="DE1115" s="34"/>
      <c r="DF1115" s="34"/>
      <c r="DG1115" s="34"/>
      <c r="DH1115" s="34"/>
      <c r="DI1115" s="34"/>
      <c r="DJ1115" s="34"/>
      <c r="DK1115" s="34"/>
      <c r="DL1115" s="34"/>
      <c r="DM1115" s="34"/>
      <c r="DN1115" s="34"/>
      <c r="DO1115" s="34"/>
      <c r="DP1115" s="34"/>
      <c r="DQ1115" s="34"/>
      <c r="DR1115" s="34"/>
      <c r="DS1115" s="34"/>
      <c r="DT1115" s="34"/>
      <c r="DU1115" s="34"/>
    </row>
    <row r="1116" spans="1:125" s="32" customFormat="1" x14ac:dyDescent="0.25">
      <c r="A1116" s="40"/>
      <c r="B1116" s="40"/>
      <c r="C1116" s="40"/>
      <c r="D1116" s="40"/>
      <c r="R1116" s="34"/>
      <c r="S1116" s="34"/>
      <c r="T1116" s="34"/>
      <c r="U1116" s="34"/>
      <c r="V1116" s="34"/>
      <c r="W1116" s="34"/>
      <c r="X1116" s="34"/>
      <c r="Y1116" s="34"/>
      <c r="Z1116" s="34"/>
      <c r="AA1116" s="34"/>
      <c r="AB1116" s="34"/>
      <c r="AC1116" s="34"/>
      <c r="AD1116" s="34"/>
      <c r="AE1116" s="34"/>
      <c r="AF1116" s="34"/>
      <c r="AG1116" s="34"/>
      <c r="AH1116" s="34"/>
      <c r="AI1116" s="34"/>
      <c r="AJ1116" s="34"/>
      <c r="AK1116" s="34"/>
      <c r="AL1116" s="34"/>
      <c r="AM1116" s="34"/>
      <c r="AN1116" s="34"/>
      <c r="AO1116" s="34"/>
      <c r="AP1116" s="34"/>
      <c r="AQ1116" s="34"/>
      <c r="AR1116" s="34"/>
      <c r="AS1116" s="34"/>
      <c r="AT1116" s="34"/>
      <c r="AU1116" s="34"/>
      <c r="AV1116" s="34"/>
      <c r="AW1116" s="34"/>
      <c r="AX1116" s="34"/>
      <c r="AY1116" s="34"/>
      <c r="AZ1116" s="34"/>
      <c r="BA1116" s="34"/>
      <c r="BB1116" s="34"/>
      <c r="BC1116" s="34"/>
      <c r="BD1116" s="34"/>
      <c r="BE1116" s="34"/>
      <c r="BF1116" s="34"/>
      <c r="BG1116" s="34"/>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row>
    <row r="1117" spans="1:125" s="32" customFormat="1" x14ac:dyDescent="0.25">
      <c r="A1117" s="40"/>
      <c r="B1117" s="40"/>
      <c r="C1117" s="40"/>
      <c r="D1117" s="40"/>
      <c r="R1117" s="34"/>
      <c r="S1117" s="34"/>
      <c r="T1117" s="34"/>
      <c r="U1117" s="34"/>
      <c r="V1117" s="34"/>
      <c r="W1117" s="34"/>
      <c r="X1117" s="34"/>
      <c r="Y1117" s="34"/>
      <c r="Z1117" s="34"/>
      <c r="AA1117" s="34"/>
      <c r="AB1117" s="34"/>
      <c r="AC1117" s="34"/>
      <c r="AD1117" s="34"/>
      <c r="AE1117" s="34"/>
      <c r="AF1117" s="34"/>
      <c r="AG1117" s="34"/>
      <c r="AH1117" s="34"/>
      <c r="AI1117" s="34"/>
      <c r="AJ1117" s="34"/>
      <c r="AK1117" s="34"/>
      <c r="AL1117" s="34"/>
      <c r="AM1117" s="34"/>
      <c r="AN1117" s="34"/>
      <c r="AO1117" s="34"/>
      <c r="AP1117" s="34"/>
      <c r="AQ1117" s="34"/>
      <c r="AR1117" s="34"/>
      <c r="AS1117" s="34"/>
      <c r="AT1117" s="34"/>
      <c r="AU1117" s="34"/>
      <c r="AV1117" s="34"/>
      <c r="AW1117" s="34"/>
      <c r="AX1117" s="34"/>
      <c r="AY1117" s="34"/>
      <c r="AZ1117" s="34"/>
      <c r="BA1117" s="34"/>
      <c r="BB1117" s="34"/>
      <c r="BC1117" s="34"/>
      <c r="BD1117" s="34"/>
      <c r="BE1117" s="34"/>
      <c r="BF1117" s="34"/>
      <c r="BG1117" s="34"/>
      <c r="BH1117" s="34"/>
      <c r="BI1117" s="34"/>
      <c r="BJ1117" s="34"/>
      <c r="BK1117" s="34"/>
      <c r="BL1117" s="34"/>
      <c r="BM1117" s="34"/>
      <c r="BN1117" s="34"/>
      <c r="BO1117" s="34"/>
      <c r="BP1117" s="34"/>
      <c r="BQ1117" s="34"/>
      <c r="BR1117" s="34"/>
      <c r="BS1117" s="34"/>
      <c r="BT1117" s="34"/>
      <c r="BU1117" s="34"/>
      <c r="BV1117" s="34"/>
      <c r="BW1117" s="34"/>
      <c r="BX1117" s="34"/>
      <c r="BY1117" s="34"/>
      <c r="BZ1117" s="34"/>
      <c r="CA1117" s="34"/>
      <c r="CB1117" s="34"/>
      <c r="CC1117" s="34"/>
      <c r="CD1117" s="34"/>
      <c r="CE1117" s="34"/>
      <c r="CF1117" s="34"/>
      <c r="CG1117" s="34"/>
      <c r="CH1117" s="34"/>
      <c r="CI1117" s="34"/>
      <c r="CJ1117" s="34"/>
      <c r="CK1117" s="34"/>
      <c r="CL1117" s="34"/>
      <c r="CM1117" s="34"/>
      <c r="CN1117" s="34"/>
      <c r="CO1117" s="34"/>
      <c r="CP1117" s="34"/>
      <c r="CQ1117" s="34"/>
      <c r="CR1117" s="34"/>
      <c r="CS1117" s="34"/>
      <c r="CT1117" s="34"/>
      <c r="CU1117" s="34"/>
      <c r="CV1117" s="34"/>
      <c r="CW1117" s="34"/>
      <c r="CX1117" s="34"/>
      <c r="CY1117" s="34"/>
      <c r="CZ1117" s="34"/>
      <c r="DA1117" s="34"/>
      <c r="DB1117" s="34"/>
      <c r="DC1117" s="34"/>
      <c r="DD1117" s="34"/>
      <c r="DE1117" s="34"/>
      <c r="DF1117" s="34"/>
      <c r="DG1117" s="34"/>
      <c r="DH1117" s="34"/>
      <c r="DI1117" s="34"/>
      <c r="DJ1117" s="34"/>
      <c r="DK1117" s="34"/>
      <c r="DL1117" s="34"/>
      <c r="DM1117" s="34"/>
      <c r="DN1117" s="34"/>
      <c r="DO1117" s="34"/>
      <c r="DP1117" s="34"/>
      <c r="DQ1117" s="34"/>
      <c r="DR1117" s="34"/>
      <c r="DS1117" s="34"/>
      <c r="DT1117" s="34"/>
      <c r="DU1117" s="34"/>
    </row>
    <row r="1118" spans="1:125" s="32" customFormat="1" x14ac:dyDescent="0.25">
      <c r="A1118" s="40"/>
      <c r="B1118" s="40"/>
      <c r="C1118" s="40"/>
      <c r="D1118" s="40"/>
      <c r="R1118" s="34"/>
      <c r="S1118" s="34"/>
      <c r="T1118" s="34"/>
      <c r="U1118" s="34"/>
      <c r="V1118" s="34"/>
      <c r="W1118" s="34"/>
      <c r="X1118" s="34"/>
      <c r="Y1118" s="34"/>
      <c r="Z1118" s="34"/>
      <c r="AA1118" s="34"/>
      <c r="AB1118" s="34"/>
      <c r="AC1118" s="34"/>
      <c r="AD1118" s="34"/>
      <c r="AE1118" s="34"/>
      <c r="AF1118" s="34"/>
      <c r="AG1118" s="34"/>
      <c r="AH1118" s="34"/>
      <c r="AI1118" s="34"/>
      <c r="AJ1118" s="34"/>
      <c r="AK1118" s="34"/>
      <c r="AL1118" s="34"/>
      <c r="AM1118" s="34"/>
      <c r="AN1118" s="34"/>
      <c r="AO1118" s="34"/>
      <c r="AP1118" s="34"/>
      <c r="AQ1118" s="34"/>
      <c r="AR1118" s="34"/>
      <c r="AS1118" s="34"/>
      <c r="AT1118" s="34"/>
      <c r="AU1118" s="34"/>
      <c r="AV1118" s="34"/>
      <c r="AW1118" s="34"/>
      <c r="AX1118" s="34"/>
      <c r="AY1118" s="34"/>
      <c r="AZ1118" s="34"/>
      <c r="BA1118" s="34"/>
      <c r="BB1118" s="34"/>
      <c r="BC1118" s="34"/>
      <c r="BD1118" s="34"/>
      <c r="BE1118" s="34"/>
      <c r="BF1118" s="34"/>
      <c r="BG1118" s="34"/>
      <c r="BH1118" s="34"/>
      <c r="BI1118" s="34"/>
      <c r="BJ1118" s="34"/>
      <c r="BK1118" s="34"/>
      <c r="BL1118" s="34"/>
      <c r="BM1118" s="34"/>
      <c r="BN1118" s="34"/>
      <c r="BO1118" s="34"/>
      <c r="BP1118" s="34"/>
      <c r="BQ1118" s="34"/>
      <c r="BR1118" s="34"/>
      <c r="BS1118" s="34"/>
      <c r="BT1118" s="34"/>
      <c r="BU1118" s="34"/>
      <c r="BV1118" s="34"/>
      <c r="BW1118" s="34"/>
      <c r="BX1118" s="34"/>
      <c r="BY1118" s="34"/>
      <c r="BZ1118" s="34"/>
      <c r="CA1118" s="34"/>
      <c r="CB1118" s="34"/>
      <c r="CC1118" s="34"/>
      <c r="CD1118" s="34"/>
      <c r="CE1118" s="34"/>
      <c r="CF1118" s="34"/>
      <c r="CG1118" s="34"/>
      <c r="CH1118" s="34"/>
      <c r="CI1118" s="34"/>
      <c r="CJ1118" s="34"/>
      <c r="CK1118" s="34"/>
      <c r="CL1118" s="34"/>
      <c r="CM1118" s="34"/>
      <c r="CN1118" s="34"/>
      <c r="CO1118" s="34"/>
      <c r="CP1118" s="34"/>
      <c r="CQ1118" s="34"/>
      <c r="CR1118" s="34"/>
      <c r="CS1118" s="34"/>
      <c r="CT1118" s="34"/>
      <c r="CU1118" s="34"/>
      <c r="CV1118" s="34"/>
      <c r="CW1118" s="34"/>
      <c r="CX1118" s="34"/>
      <c r="CY1118" s="34"/>
      <c r="CZ1118" s="34"/>
      <c r="DA1118" s="34"/>
      <c r="DB1118" s="34"/>
      <c r="DC1118" s="34"/>
      <c r="DD1118" s="34"/>
      <c r="DE1118" s="34"/>
      <c r="DF1118" s="34"/>
      <c r="DG1118" s="34"/>
      <c r="DH1118" s="34"/>
      <c r="DI1118" s="34"/>
      <c r="DJ1118" s="34"/>
      <c r="DK1118" s="34"/>
      <c r="DL1118" s="34"/>
      <c r="DM1118" s="34"/>
      <c r="DN1118" s="34"/>
      <c r="DO1118" s="34"/>
      <c r="DP1118" s="34"/>
      <c r="DQ1118" s="34"/>
      <c r="DR1118" s="34"/>
      <c r="DS1118" s="34"/>
      <c r="DT1118" s="34"/>
      <c r="DU1118" s="34"/>
    </row>
    <row r="1119" spans="1:125" s="32" customFormat="1" x14ac:dyDescent="0.25">
      <c r="A1119" s="40"/>
      <c r="B1119" s="40"/>
      <c r="C1119" s="40"/>
      <c r="D1119" s="40"/>
      <c r="R1119" s="34"/>
      <c r="S1119" s="34"/>
      <c r="T1119" s="34"/>
      <c r="U1119" s="34"/>
      <c r="V1119" s="34"/>
      <c r="W1119" s="34"/>
      <c r="X1119" s="34"/>
      <c r="Y1119" s="34"/>
      <c r="Z1119" s="34"/>
      <c r="AA1119" s="34"/>
      <c r="AB1119" s="34"/>
      <c r="AC1119" s="34"/>
      <c r="AD1119" s="34"/>
      <c r="AE1119" s="34"/>
      <c r="AF1119" s="34"/>
      <c r="AG1119" s="34"/>
      <c r="AH1119" s="34"/>
      <c r="AI1119" s="34"/>
      <c r="AJ1119" s="34"/>
      <c r="AK1119" s="34"/>
      <c r="AL1119" s="34"/>
      <c r="AM1119" s="34"/>
      <c r="AN1119" s="34"/>
      <c r="AO1119" s="34"/>
      <c r="AP1119" s="34"/>
      <c r="AQ1119" s="34"/>
      <c r="AR1119" s="34"/>
      <c r="AS1119" s="34"/>
      <c r="AT1119" s="34"/>
      <c r="AU1119" s="34"/>
      <c r="AV1119" s="34"/>
      <c r="AW1119" s="34"/>
      <c r="AX1119" s="34"/>
      <c r="AY1119" s="34"/>
      <c r="AZ1119" s="34"/>
      <c r="BA1119" s="34"/>
      <c r="BB1119" s="34"/>
      <c r="BC1119" s="34"/>
      <c r="BD1119" s="34"/>
      <c r="BE1119" s="34"/>
      <c r="BF1119" s="34"/>
      <c r="BG1119" s="34"/>
      <c r="BH1119" s="34"/>
      <c r="BI1119" s="34"/>
      <c r="BJ1119" s="34"/>
      <c r="BK1119" s="34"/>
      <c r="BL1119" s="34"/>
      <c r="BM1119" s="34"/>
      <c r="BN1119" s="34"/>
      <c r="BO1119" s="34"/>
      <c r="BP1119" s="34"/>
      <c r="BQ1119" s="34"/>
      <c r="BR1119" s="34"/>
      <c r="BS1119" s="34"/>
      <c r="BT1119" s="34"/>
      <c r="BU1119" s="34"/>
      <c r="BV1119" s="34"/>
      <c r="BW1119" s="34"/>
      <c r="BX1119" s="34"/>
      <c r="BY1119" s="34"/>
      <c r="BZ1119" s="34"/>
      <c r="CA1119" s="34"/>
      <c r="CB1119" s="34"/>
      <c r="CC1119" s="34"/>
      <c r="CD1119" s="34"/>
      <c r="CE1119" s="34"/>
      <c r="CF1119" s="34"/>
      <c r="CG1119" s="34"/>
      <c r="CH1119" s="34"/>
      <c r="CI1119" s="34"/>
      <c r="CJ1119" s="34"/>
      <c r="CK1119" s="34"/>
      <c r="CL1119" s="34"/>
      <c r="CM1119" s="34"/>
      <c r="CN1119" s="34"/>
      <c r="CO1119" s="34"/>
      <c r="CP1119" s="34"/>
      <c r="CQ1119" s="34"/>
      <c r="CR1119" s="34"/>
      <c r="CS1119" s="34"/>
      <c r="CT1119" s="34"/>
      <c r="CU1119" s="34"/>
      <c r="CV1119" s="34"/>
      <c r="CW1119" s="34"/>
      <c r="CX1119" s="34"/>
      <c r="CY1119" s="34"/>
      <c r="CZ1119" s="34"/>
      <c r="DA1119" s="34"/>
      <c r="DB1119" s="34"/>
      <c r="DC1119" s="34"/>
      <c r="DD1119" s="34"/>
      <c r="DE1119" s="34"/>
      <c r="DF1119" s="34"/>
      <c r="DG1119" s="34"/>
      <c r="DH1119" s="34"/>
      <c r="DI1119" s="34"/>
      <c r="DJ1119" s="34"/>
      <c r="DK1119" s="34"/>
      <c r="DL1119" s="34"/>
      <c r="DM1119" s="34"/>
      <c r="DN1119" s="34"/>
      <c r="DO1119" s="34"/>
      <c r="DP1119" s="34"/>
      <c r="DQ1119" s="34"/>
      <c r="DR1119" s="34"/>
      <c r="DS1119" s="34"/>
      <c r="DT1119" s="34"/>
      <c r="DU1119" s="34"/>
    </row>
    <row r="1120" spans="1:125" s="32" customFormat="1" x14ac:dyDescent="0.25">
      <c r="A1120" s="40"/>
      <c r="B1120" s="40"/>
      <c r="C1120" s="40"/>
      <c r="D1120" s="40"/>
      <c r="R1120" s="34"/>
      <c r="S1120" s="34"/>
      <c r="T1120" s="34"/>
      <c r="U1120" s="34"/>
      <c r="V1120" s="34"/>
      <c r="W1120" s="34"/>
      <c r="X1120" s="34"/>
      <c r="Y1120" s="34"/>
      <c r="Z1120" s="34"/>
      <c r="AA1120" s="34"/>
      <c r="AB1120" s="34"/>
      <c r="AC1120" s="34"/>
      <c r="AD1120" s="34"/>
      <c r="AE1120" s="34"/>
      <c r="AF1120" s="34"/>
      <c r="AG1120" s="34"/>
      <c r="AH1120" s="34"/>
      <c r="AI1120" s="34"/>
      <c r="AJ1120" s="34"/>
      <c r="AK1120" s="34"/>
      <c r="AL1120" s="34"/>
      <c r="AM1120" s="34"/>
      <c r="AN1120" s="34"/>
      <c r="AO1120" s="34"/>
      <c r="AP1120" s="34"/>
      <c r="AQ1120" s="34"/>
      <c r="AR1120" s="34"/>
      <c r="AS1120" s="34"/>
      <c r="AT1120" s="34"/>
      <c r="AU1120" s="34"/>
      <c r="AV1120" s="34"/>
      <c r="AW1120" s="34"/>
      <c r="AX1120" s="34"/>
      <c r="AY1120" s="34"/>
      <c r="AZ1120" s="34"/>
      <c r="BA1120" s="34"/>
      <c r="BB1120" s="34"/>
      <c r="BC1120" s="34"/>
      <c r="BD1120" s="34"/>
      <c r="BE1120" s="34"/>
      <c r="BF1120" s="34"/>
      <c r="BG1120" s="34"/>
      <c r="BH1120" s="34"/>
      <c r="BI1120" s="34"/>
      <c r="BJ1120" s="34"/>
      <c r="BK1120" s="34"/>
      <c r="BL1120" s="34"/>
      <c r="BM1120" s="34"/>
      <c r="BN1120" s="34"/>
      <c r="BO1120" s="34"/>
      <c r="BP1120" s="34"/>
      <c r="BQ1120" s="34"/>
      <c r="BR1120" s="34"/>
      <c r="BS1120" s="34"/>
      <c r="BT1120" s="34"/>
      <c r="BU1120" s="34"/>
      <c r="BV1120" s="34"/>
      <c r="BW1120" s="34"/>
      <c r="BX1120" s="34"/>
      <c r="BY1120" s="34"/>
      <c r="BZ1120" s="34"/>
      <c r="CA1120" s="34"/>
      <c r="CB1120" s="34"/>
      <c r="CC1120" s="34"/>
      <c r="CD1120" s="34"/>
      <c r="CE1120" s="34"/>
      <c r="CF1120" s="34"/>
      <c r="CG1120" s="34"/>
      <c r="CH1120" s="34"/>
      <c r="CI1120" s="34"/>
      <c r="CJ1120" s="34"/>
      <c r="CK1120" s="34"/>
      <c r="CL1120" s="34"/>
      <c r="CM1120" s="34"/>
      <c r="CN1120" s="34"/>
      <c r="CO1120" s="34"/>
      <c r="CP1120" s="34"/>
      <c r="CQ1120" s="34"/>
      <c r="CR1120" s="34"/>
      <c r="CS1120" s="34"/>
      <c r="CT1120" s="34"/>
      <c r="CU1120" s="34"/>
      <c r="CV1120" s="34"/>
      <c r="CW1120" s="34"/>
      <c r="CX1120" s="34"/>
      <c r="CY1120" s="34"/>
      <c r="CZ1120" s="34"/>
      <c r="DA1120" s="34"/>
      <c r="DB1120" s="34"/>
      <c r="DC1120" s="34"/>
      <c r="DD1120" s="34"/>
      <c r="DE1120" s="34"/>
      <c r="DF1120" s="34"/>
      <c r="DG1120" s="34"/>
      <c r="DH1120" s="34"/>
      <c r="DI1120" s="34"/>
      <c r="DJ1120" s="34"/>
      <c r="DK1120" s="34"/>
      <c r="DL1120" s="34"/>
      <c r="DM1120" s="34"/>
      <c r="DN1120" s="34"/>
      <c r="DO1120" s="34"/>
      <c r="DP1120" s="34"/>
      <c r="DQ1120" s="34"/>
      <c r="DR1120" s="34"/>
      <c r="DS1120" s="34"/>
      <c r="DT1120" s="34"/>
      <c r="DU1120" s="34"/>
    </row>
    <row r="1121" spans="1:125" s="32" customFormat="1" x14ac:dyDescent="0.25">
      <c r="A1121" s="40"/>
      <c r="B1121" s="40"/>
      <c r="C1121" s="40"/>
      <c r="D1121" s="40"/>
      <c r="R1121" s="34"/>
      <c r="S1121" s="34"/>
      <c r="T1121" s="34"/>
      <c r="U1121" s="34"/>
      <c r="V1121" s="34"/>
      <c r="W1121" s="34"/>
      <c r="X1121" s="34"/>
      <c r="Y1121" s="34"/>
      <c r="Z1121" s="34"/>
      <c r="AA1121" s="34"/>
      <c r="AB1121" s="34"/>
      <c r="AC1121" s="34"/>
      <c r="AD1121" s="34"/>
      <c r="AE1121" s="34"/>
      <c r="AF1121" s="34"/>
      <c r="AG1121" s="34"/>
      <c r="AH1121" s="34"/>
      <c r="AI1121" s="34"/>
      <c r="AJ1121" s="34"/>
      <c r="AK1121" s="34"/>
      <c r="AL1121" s="34"/>
      <c r="AM1121" s="34"/>
      <c r="AN1121" s="34"/>
      <c r="AO1121" s="34"/>
      <c r="AP1121" s="34"/>
      <c r="AQ1121" s="34"/>
      <c r="AR1121" s="34"/>
      <c r="AS1121" s="34"/>
      <c r="AT1121" s="34"/>
      <c r="AU1121" s="34"/>
      <c r="AV1121" s="34"/>
      <c r="AW1121" s="34"/>
      <c r="AX1121" s="34"/>
      <c r="AY1121" s="34"/>
      <c r="AZ1121" s="34"/>
      <c r="BA1121" s="34"/>
      <c r="BB1121" s="34"/>
      <c r="BC1121" s="34"/>
      <c r="BD1121" s="34"/>
      <c r="BE1121" s="34"/>
      <c r="BF1121" s="34"/>
      <c r="BG1121" s="34"/>
      <c r="BH1121" s="34"/>
      <c r="BI1121" s="34"/>
      <c r="BJ1121" s="34"/>
      <c r="BK1121" s="34"/>
      <c r="BL1121" s="34"/>
      <c r="BM1121" s="34"/>
      <c r="BN1121" s="34"/>
      <c r="BO1121" s="34"/>
      <c r="BP1121" s="34"/>
      <c r="BQ1121" s="34"/>
      <c r="BR1121" s="34"/>
      <c r="BS1121" s="34"/>
      <c r="BT1121" s="34"/>
      <c r="BU1121" s="34"/>
      <c r="BV1121" s="34"/>
      <c r="BW1121" s="34"/>
      <c r="BX1121" s="34"/>
      <c r="BY1121" s="34"/>
      <c r="BZ1121" s="34"/>
      <c r="CA1121" s="34"/>
      <c r="CB1121" s="34"/>
      <c r="CC1121" s="34"/>
      <c r="CD1121" s="34"/>
      <c r="CE1121" s="34"/>
      <c r="CF1121" s="34"/>
      <c r="CG1121" s="34"/>
      <c r="CH1121" s="34"/>
      <c r="CI1121" s="34"/>
      <c r="CJ1121" s="34"/>
      <c r="CK1121" s="34"/>
      <c r="CL1121" s="34"/>
      <c r="CM1121" s="34"/>
      <c r="CN1121" s="34"/>
      <c r="CO1121" s="34"/>
      <c r="CP1121" s="34"/>
      <c r="CQ1121" s="34"/>
      <c r="CR1121" s="34"/>
      <c r="CS1121" s="34"/>
      <c r="CT1121" s="34"/>
      <c r="CU1121" s="34"/>
      <c r="CV1121" s="34"/>
      <c r="CW1121" s="34"/>
      <c r="CX1121" s="34"/>
      <c r="CY1121" s="34"/>
      <c r="CZ1121" s="34"/>
      <c r="DA1121" s="34"/>
      <c r="DB1121" s="34"/>
      <c r="DC1121" s="34"/>
      <c r="DD1121" s="34"/>
      <c r="DE1121" s="34"/>
      <c r="DF1121" s="34"/>
      <c r="DG1121" s="34"/>
      <c r="DH1121" s="34"/>
      <c r="DI1121" s="34"/>
      <c r="DJ1121" s="34"/>
      <c r="DK1121" s="34"/>
      <c r="DL1121" s="34"/>
      <c r="DM1121" s="34"/>
      <c r="DN1121" s="34"/>
      <c r="DO1121" s="34"/>
      <c r="DP1121" s="34"/>
      <c r="DQ1121" s="34"/>
      <c r="DR1121" s="34"/>
      <c r="DS1121" s="34"/>
      <c r="DT1121" s="34"/>
      <c r="DU1121" s="34"/>
    </row>
    <row r="1122" spans="1:125" s="32" customFormat="1" x14ac:dyDescent="0.25">
      <c r="A1122" s="40"/>
      <c r="B1122" s="40"/>
      <c r="C1122" s="40"/>
      <c r="D1122" s="40"/>
      <c r="R1122" s="34"/>
      <c r="S1122" s="34"/>
      <c r="T1122" s="34"/>
      <c r="U1122" s="34"/>
      <c r="V1122" s="34"/>
      <c r="W1122" s="34"/>
      <c r="X1122" s="34"/>
      <c r="Y1122" s="34"/>
      <c r="Z1122" s="34"/>
      <c r="AA1122" s="34"/>
      <c r="AB1122" s="34"/>
      <c r="AC1122" s="34"/>
      <c r="AD1122" s="34"/>
      <c r="AE1122" s="34"/>
      <c r="AF1122" s="34"/>
      <c r="AG1122" s="34"/>
      <c r="AH1122" s="34"/>
      <c r="AI1122" s="34"/>
      <c r="AJ1122" s="34"/>
      <c r="AK1122" s="34"/>
      <c r="AL1122" s="34"/>
      <c r="AM1122" s="34"/>
      <c r="AN1122" s="34"/>
      <c r="AO1122" s="34"/>
      <c r="AP1122" s="34"/>
      <c r="AQ1122" s="34"/>
      <c r="AR1122" s="34"/>
      <c r="AS1122" s="34"/>
      <c r="AT1122" s="34"/>
      <c r="AU1122" s="34"/>
      <c r="AV1122" s="34"/>
      <c r="AW1122" s="34"/>
      <c r="AX1122" s="34"/>
      <c r="AY1122" s="34"/>
      <c r="AZ1122" s="34"/>
      <c r="BA1122" s="34"/>
      <c r="BB1122" s="34"/>
      <c r="BC1122" s="34"/>
      <c r="BD1122" s="34"/>
      <c r="BE1122" s="34"/>
      <c r="BF1122" s="34"/>
      <c r="BG1122" s="34"/>
      <c r="BH1122" s="34"/>
      <c r="BI1122" s="34"/>
      <c r="BJ1122" s="34"/>
      <c r="BK1122" s="34"/>
      <c r="BL1122" s="34"/>
      <c r="BM1122" s="34"/>
      <c r="BN1122" s="34"/>
      <c r="BO1122" s="34"/>
      <c r="BP1122" s="34"/>
      <c r="BQ1122" s="34"/>
      <c r="BR1122" s="34"/>
      <c r="BS1122" s="34"/>
      <c r="BT1122" s="34"/>
      <c r="BU1122" s="34"/>
      <c r="BV1122" s="34"/>
      <c r="BW1122" s="34"/>
      <c r="BX1122" s="34"/>
      <c r="BY1122" s="34"/>
      <c r="BZ1122" s="34"/>
      <c r="CA1122" s="34"/>
      <c r="CB1122" s="34"/>
      <c r="CC1122" s="34"/>
      <c r="CD1122" s="34"/>
      <c r="CE1122" s="34"/>
      <c r="CF1122" s="34"/>
      <c r="CG1122" s="34"/>
      <c r="CH1122" s="34"/>
      <c r="CI1122" s="34"/>
      <c r="CJ1122" s="34"/>
      <c r="CK1122" s="34"/>
      <c r="CL1122" s="34"/>
      <c r="CM1122" s="34"/>
      <c r="CN1122" s="34"/>
      <c r="CO1122" s="34"/>
      <c r="CP1122" s="34"/>
      <c r="CQ1122" s="34"/>
      <c r="CR1122" s="34"/>
      <c r="CS1122" s="34"/>
      <c r="CT1122" s="34"/>
      <c r="CU1122" s="34"/>
      <c r="CV1122" s="34"/>
      <c r="CW1122" s="34"/>
      <c r="CX1122" s="34"/>
      <c r="CY1122" s="34"/>
      <c r="CZ1122" s="34"/>
      <c r="DA1122" s="34"/>
      <c r="DB1122" s="34"/>
      <c r="DC1122" s="34"/>
      <c r="DD1122" s="34"/>
      <c r="DE1122" s="34"/>
      <c r="DF1122" s="34"/>
      <c r="DG1122" s="34"/>
      <c r="DH1122" s="34"/>
      <c r="DI1122" s="34"/>
      <c r="DJ1122" s="34"/>
      <c r="DK1122" s="34"/>
      <c r="DL1122" s="34"/>
      <c r="DM1122" s="34"/>
      <c r="DN1122" s="34"/>
      <c r="DO1122" s="34"/>
      <c r="DP1122" s="34"/>
      <c r="DQ1122" s="34"/>
      <c r="DR1122" s="34"/>
      <c r="DS1122" s="34"/>
      <c r="DT1122" s="34"/>
      <c r="DU1122" s="34"/>
    </row>
    <row r="1123" spans="1:125" s="32" customFormat="1" x14ac:dyDescent="0.25">
      <c r="A1123" s="40"/>
      <c r="B1123" s="40"/>
      <c r="C1123" s="40"/>
      <c r="D1123" s="40"/>
      <c r="R1123" s="34"/>
      <c r="S1123" s="34"/>
      <c r="T1123" s="34"/>
      <c r="U1123" s="34"/>
      <c r="V1123" s="34"/>
      <c r="W1123" s="34"/>
      <c r="X1123" s="34"/>
      <c r="Y1123" s="34"/>
      <c r="Z1123" s="34"/>
      <c r="AA1123" s="34"/>
      <c r="AB1123" s="34"/>
      <c r="AC1123" s="34"/>
      <c r="AD1123" s="34"/>
      <c r="AE1123" s="34"/>
      <c r="AF1123" s="34"/>
      <c r="AG1123" s="34"/>
      <c r="AH1123" s="34"/>
      <c r="AI1123" s="34"/>
      <c r="AJ1123" s="34"/>
      <c r="AK1123" s="34"/>
      <c r="AL1123" s="34"/>
      <c r="AM1123" s="34"/>
      <c r="AN1123" s="34"/>
      <c r="AO1123" s="34"/>
      <c r="AP1123" s="34"/>
      <c r="AQ1123" s="34"/>
      <c r="AR1123" s="34"/>
      <c r="AS1123" s="34"/>
      <c r="AT1123" s="34"/>
      <c r="AU1123" s="34"/>
      <c r="AV1123" s="34"/>
      <c r="AW1123" s="34"/>
      <c r="AX1123" s="34"/>
      <c r="AY1123" s="34"/>
      <c r="AZ1123" s="34"/>
      <c r="BA1123" s="34"/>
      <c r="BB1123" s="34"/>
      <c r="BC1123" s="34"/>
      <c r="BD1123" s="34"/>
      <c r="BE1123" s="34"/>
      <c r="BF1123" s="34"/>
      <c r="BG1123" s="34"/>
      <c r="BH1123" s="34"/>
      <c r="BI1123" s="34"/>
      <c r="BJ1123" s="34"/>
      <c r="BK1123" s="34"/>
      <c r="BL1123" s="34"/>
      <c r="BM1123" s="34"/>
      <c r="BN1123" s="34"/>
      <c r="BO1123" s="34"/>
      <c r="BP1123" s="34"/>
      <c r="BQ1123" s="34"/>
      <c r="BR1123" s="34"/>
      <c r="BS1123" s="34"/>
      <c r="BT1123" s="34"/>
      <c r="BU1123" s="34"/>
      <c r="BV1123" s="34"/>
      <c r="BW1123" s="34"/>
      <c r="BX1123" s="34"/>
      <c r="BY1123" s="34"/>
      <c r="BZ1123" s="34"/>
      <c r="CA1123" s="34"/>
      <c r="CB1123" s="34"/>
      <c r="CC1123" s="34"/>
      <c r="CD1123" s="34"/>
      <c r="CE1123" s="34"/>
      <c r="CF1123" s="34"/>
      <c r="CG1123" s="34"/>
      <c r="CH1123" s="34"/>
      <c r="CI1123" s="34"/>
      <c r="CJ1123" s="34"/>
      <c r="CK1123" s="34"/>
      <c r="CL1123" s="34"/>
      <c r="CM1123" s="34"/>
      <c r="CN1123" s="34"/>
      <c r="CO1123" s="34"/>
      <c r="CP1123" s="34"/>
      <c r="CQ1123" s="34"/>
      <c r="CR1123" s="34"/>
      <c r="CS1123" s="34"/>
      <c r="CT1123" s="34"/>
      <c r="CU1123" s="34"/>
      <c r="CV1123" s="34"/>
      <c r="CW1123" s="34"/>
      <c r="CX1123" s="34"/>
      <c r="CY1123" s="34"/>
      <c r="CZ1123" s="34"/>
      <c r="DA1123" s="34"/>
      <c r="DB1123" s="34"/>
      <c r="DC1123" s="34"/>
      <c r="DD1123" s="34"/>
      <c r="DE1123" s="34"/>
      <c r="DF1123" s="34"/>
      <c r="DG1123" s="34"/>
      <c r="DH1123" s="34"/>
      <c r="DI1123" s="34"/>
      <c r="DJ1123" s="34"/>
      <c r="DK1123" s="34"/>
      <c r="DL1123" s="34"/>
      <c r="DM1123" s="34"/>
      <c r="DN1123" s="34"/>
      <c r="DO1123" s="34"/>
      <c r="DP1123" s="34"/>
      <c r="DQ1123" s="34"/>
      <c r="DR1123" s="34"/>
      <c r="DS1123" s="34"/>
      <c r="DT1123" s="34"/>
      <c r="DU1123" s="34"/>
    </row>
    <row r="1124" spans="1:125" s="32" customFormat="1" x14ac:dyDescent="0.25">
      <c r="A1124" s="40"/>
      <c r="B1124" s="40"/>
      <c r="C1124" s="40"/>
      <c r="D1124" s="40"/>
      <c r="R1124" s="34"/>
      <c r="S1124" s="34"/>
      <c r="T1124" s="34"/>
      <c r="U1124" s="34"/>
      <c r="V1124" s="34"/>
      <c r="W1124" s="34"/>
      <c r="X1124" s="34"/>
      <c r="Y1124" s="34"/>
      <c r="Z1124" s="34"/>
      <c r="AA1124" s="34"/>
      <c r="AB1124" s="34"/>
      <c r="AC1124" s="34"/>
      <c r="AD1124" s="34"/>
      <c r="AE1124" s="34"/>
      <c r="AF1124" s="34"/>
      <c r="AG1124" s="34"/>
      <c r="AH1124" s="34"/>
      <c r="AI1124" s="34"/>
      <c r="AJ1124" s="34"/>
      <c r="AK1124" s="34"/>
      <c r="AL1124" s="34"/>
      <c r="AM1124" s="34"/>
      <c r="AN1124" s="34"/>
      <c r="AO1124" s="34"/>
      <c r="AP1124" s="34"/>
      <c r="AQ1124" s="34"/>
      <c r="AR1124" s="34"/>
      <c r="AS1124" s="34"/>
      <c r="AT1124" s="34"/>
      <c r="AU1124" s="34"/>
      <c r="AV1124" s="34"/>
      <c r="AW1124" s="34"/>
      <c r="AX1124" s="34"/>
      <c r="AY1124" s="34"/>
      <c r="AZ1124" s="34"/>
      <c r="BA1124" s="34"/>
      <c r="BB1124" s="34"/>
      <c r="BC1124" s="34"/>
      <c r="BD1124" s="34"/>
      <c r="BE1124" s="34"/>
      <c r="BF1124" s="34"/>
      <c r="BG1124" s="34"/>
      <c r="BH1124" s="34"/>
      <c r="BI1124" s="34"/>
      <c r="BJ1124" s="34"/>
      <c r="BK1124" s="34"/>
      <c r="BL1124" s="34"/>
      <c r="BM1124" s="34"/>
      <c r="BN1124" s="34"/>
      <c r="BO1124" s="34"/>
      <c r="BP1124" s="34"/>
      <c r="BQ1124" s="34"/>
      <c r="BR1124" s="34"/>
      <c r="BS1124" s="34"/>
      <c r="BT1124" s="34"/>
      <c r="BU1124" s="34"/>
      <c r="BV1124" s="34"/>
      <c r="BW1124" s="34"/>
      <c r="BX1124" s="34"/>
      <c r="BY1124" s="34"/>
      <c r="BZ1124" s="34"/>
      <c r="CA1124" s="34"/>
      <c r="CB1124" s="34"/>
      <c r="CC1124" s="34"/>
      <c r="CD1124" s="34"/>
      <c r="CE1124" s="34"/>
      <c r="CF1124" s="34"/>
      <c r="CG1124" s="34"/>
      <c r="CH1124" s="34"/>
      <c r="CI1124" s="34"/>
      <c r="CJ1124" s="34"/>
      <c r="CK1124" s="34"/>
      <c r="CL1124" s="34"/>
      <c r="CM1124" s="34"/>
      <c r="CN1124" s="34"/>
      <c r="CO1124" s="34"/>
      <c r="CP1124" s="34"/>
      <c r="CQ1124" s="34"/>
      <c r="CR1124" s="34"/>
      <c r="CS1124" s="34"/>
      <c r="CT1124" s="34"/>
      <c r="CU1124" s="34"/>
      <c r="CV1124" s="34"/>
      <c r="CW1124" s="34"/>
      <c r="CX1124" s="34"/>
      <c r="CY1124" s="34"/>
      <c r="CZ1124" s="34"/>
      <c r="DA1124" s="34"/>
      <c r="DB1124" s="34"/>
      <c r="DC1124" s="34"/>
      <c r="DD1124" s="34"/>
      <c r="DE1124" s="34"/>
      <c r="DF1124" s="34"/>
      <c r="DG1124" s="34"/>
      <c r="DH1124" s="34"/>
      <c r="DI1124" s="34"/>
      <c r="DJ1124" s="34"/>
      <c r="DK1124" s="34"/>
      <c r="DL1124" s="34"/>
      <c r="DM1124" s="34"/>
      <c r="DN1124" s="34"/>
      <c r="DO1124" s="34"/>
      <c r="DP1124" s="34"/>
      <c r="DQ1124" s="34"/>
      <c r="DR1124" s="34"/>
      <c r="DS1124" s="34"/>
      <c r="DT1124" s="34"/>
      <c r="DU1124" s="34"/>
    </row>
    <row r="1125" spans="1:125" s="32" customFormat="1" x14ac:dyDescent="0.25">
      <c r="A1125" s="40"/>
      <c r="B1125" s="40"/>
      <c r="C1125" s="40"/>
      <c r="D1125" s="40"/>
      <c r="R1125" s="34"/>
      <c r="S1125" s="34"/>
      <c r="T1125" s="34"/>
      <c r="U1125" s="34"/>
      <c r="V1125" s="34"/>
      <c r="W1125" s="34"/>
      <c r="X1125" s="34"/>
      <c r="Y1125" s="34"/>
      <c r="Z1125" s="34"/>
      <c r="AA1125" s="34"/>
      <c r="AB1125" s="34"/>
      <c r="AC1125" s="34"/>
      <c r="AD1125" s="34"/>
      <c r="AE1125" s="34"/>
      <c r="AF1125" s="34"/>
      <c r="AG1125" s="34"/>
      <c r="AH1125" s="34"/>
      <c r="AI1125" s="34"/>
      <c r="AJ1125" s="34"/>
      <c r="AK1125" s="34"/>
      <c r="AL1125" s="34"/>
      <c r="AM1125" s="34"/>
      <c r="AN1125" s="34"/>
      <c r="AO1125" s="34"/>
      <c r="AP1125" s="34"/>
      <c r="AQ1125" s="34"/>
      <c r="AR1125" s="34"/>
      <c r="AS1125" s="34"/>
      <c r="AT1125" s="34"/>
      <c r="AU1125" s="34"/>
      <c r="AV1125" s="34"/>
      <c r="AW1125" s="34"/>
      <c r="AX1125" s="34"/>
      <c r="AY1125" s="34"/>
      <c r="AZ1125" s="34"/>
      <c r="BA1125" s="34"/>
      <c r="BB1125" s="34"/>
      <c r="BC1125" s="34"/>
      <c r="BD1125" s="34"/>
      <c r="BE1125" s="34"/>
      <c r="BF1125" s="34"/>
      <c r="BG1125" s="34"/>
      <c r="BH1125" s="34"/>
      <c r="BI1125" s="34"/>
      <c r="BJ1125" s="34"/>
      <c r="BK1125" s="34"/>
      <c r="BL1125" s="34"/>
      <c r="BM1125" s="34"/>
      <c r="BN1125" s="34"/>
      <c r="BO1125" s="34"/>
      <c r="BP1125" s="34"/>
      <c r="BQ1125" s="34"/>
      <c r="BR1125" s="34"/>
      <c r="BS1125" s="34"/>
      <c r="BT1125" s="34"/>
      <c r="BU1125" s="34"/>
      <c r="BV1125" s="34"/>
      <c r="BW1125" s="34"/>
      <c r="BX1125" s="34"/>
      <c r="BY1125" s="34"/>
      <c r="BZ1125" s="34"/>
      <c r="CA1125" s="34"/>
      <c r="CB1125" s="34"/>
      <c r="CC1125" s="34"/>
      <c r="CD1125" s="34"/>
      <c r="CE1125" s="34"/>
      <c r="CF1125" s="34"/>
      <c r="CG1125" s="34"/>
      <c r="CH1125" s="34"/>
      <c r="CI1125" s="34"/>
      <c r="CJ1125" s="34"/>
      <c r="CK1125" s="34"/>
      <c r="CL1125" s="34"/>
      <c r="CM1125" s="34"/>
      <c r="CN1125" s="34"/>
      <c r="CO1125" s="34"/>
      <c r="CP1125" s="34"/>
      <c r="CQ1125" s="34"/>
      <c r="CR1125" s="34"/>
      <c r="CS1125" s="34"/>
      <c r="CT1125" s="34"/>
      <c r="CU1125" s="34"/>
      <c r="CV1125" s="34"/>
      <c r="CW1125" s="34"/>
      <c r="CX1125" s="34"/>
      <c r="CY1125" s="34"/>
      <c r="CZ1125" s="34"/>
      <c r="DA1125" s="34"/>
      <c r="DB1125" s="34"/>
      <c r="DC1125" s="34"/>
      <c r="DD1125" s="34"/>
      <c r="DE1125" s="34"/>
      <c r="DF1125" s="34"/>
      <c r="DG1125" s="34"/>
      <c r="DH1125" s="34"/>
      <c r="DI1125" s="34"/>
      <c r="DJ1125" s="34"/>
      <c r="DK1125" s="34"/>
      <c r="DL1125" s="34"/>
      <c r="DM1125" s="34"/>
      <c r="DN1125" s="34"/>
      <c r="DO1125" s="34"/>
      <c r="DP1125" s="34"/>
      <c r="DQ1125" s="34"/>
      <c r="DR1125" s="34"/>
      <c r="DS1125" s="34"/>
      <c r="DT1125" s="34"/>
      <c r="DU1125" s="34"/>
    </row>
    <row r="1126" spans="1:125" s="32" customFormat="1" x14ac:dyDescent="0.25">
      <c r="A1126" s="40"/>
      <c r="B1126" s="40"/>
      <c r="C1126" s="40"/>
      <c r="D1126" s="40"/>
      <c r="R1126" s="34"/>
      <c r="S1126" s="34"/>
      <c r="T1126" s="34"/>
      <c r="U1126" s="34"/>
      <c r="V1126" s="34"/>
      <c r="W1126" s="34"/>
      <c r="X1126" s="34"/>
      <c r="Y1126" s="34"/>
      <c r="Z1126" s="34"/>
      <c r="AA1126" s="34"/>
      <c r="AB1126" s="34"/>
      <c r="AC1126" s="34"/>
      <c r="AD1126" s="34"/>
      <c r="AE1126" s="34"/>
      <c r="AF1126" s="34"/>
      <c r="AG1126" s="34"/>
      <c r="AH1126" s="34"/>
      <c r="AI1126" s="34"/>
      <c r="AJ1126" s="34"/>
      <c r="AK1126" s="34"/>
      <c r="AL1126" s="34"/>
      <c r="AM1126" s="34"/>
      <c r="AN1126" s="34"/>
      <c r="AO1126" s="34"/>
      <c r="AP1126" s="34"/>
      <c r="AQ1126" s="34"/>
      <c r="AR1126" s="34"/>
      <c r="AS1126" s="34"/>
      <c r="AT1126" s="34"/>
      <c r="AU1126" s="34"/>
      <c r="AV1126" s="34"/>
      <c r="AW1126" s="34"/>
      <c r="AX1126" s="34"/>
      <c r="AY1126" s="34"/>
      <c r="AZ1126" s="34"/>
      <c r="BA1126" s="34"/>
      <c r="BB1126" s="34"/>
      <c r="BC1126" s="34"/>
      <c r="BD1126" s="34"/>
      <c r="BE1126" s="34"/>
      <c r="BF1126" s="34"/>
      <c r="BG1126" s="34"/>
      <c r="BH1126" s="34"/>
      <c r="BI1126" s="34"/>
      <c r="BJ1126" s="34"/>
      <c r="BK1126" s="34"/>
      <c r="BL1126" s="34"/>
      <c r="BM1126" s="34"/>
      <c r="BN1126" s="34"/>
      <c r="BO1126" s="34"/>
      <c r="BP1126" s="34"/>
      <c r="BQ1126" s="34"/>
      <c r="BR1126" s="34"/>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c r="CT1126" s="34"/>
      <c r="CU1126" s="34"/>
      <c r="CV1126" s="34"/>
      <c r="CW1126" s="34"/>
      <c r="CX1126" s="34"/>
      <c r="CY1126" s="34"/>
      <c r="CZ1126" s="34"/>
      <c r="DA1126" s="34"/>
      <c r="DB1126" s="34"/>
      <c r="DC1126" s="34"/>
      <c r="DD1126" s="34"/>
      <c r="DE1126" s="34"/>
      <c r="DF1126" s="34"/>
      <c r="DG1126" s="34"/>
      <c r="DH1126" s="34"/>
      <c r="DI1126" s="34"/>
      <c r="DJ1126" s="34"/>
      <c r="DK1126" s="34"/>
      <c r="DL1126" s="34"/>
      <c r="DM1126" s="34"/>
      <c r="DN1126" s="34"/>
      <c r="DO1126" s="34"/>
      <c r="DP1126" s="34"/>
      <c r="DQ1126" s="34"/>
      <c r="DR1126" s="34"/>
      <c r="DS1126" s="34"/>
      <c r="DT1126" s="34"/>
      <c r="DU1126" s="34"/>
    </row>
    <row r="1127" spans="1:125" s="32" customFormat="1" x14ac:dyDescent="0.25">
      <c r="A1127" s="40"/>
      <c r="B1127" s="40"/>
      <c r="C1127" s="40"/>
      <c r="D1127" s="40"/>
      <c r="R1127" s="34"/>
      <c r="S1127" s="34"/>
      <c r="T1127" s="34"/>
      <c r="U1127" s="34"/>
      <c r="V1127" s="34"/>
      <c r="W1127" s="34"/>
      <c r="X1127" s="34"/>
      <c r="Y1127" s="34"/>
      <c r="Z1127" s="34"/>
      <c r="AA1127" s="34"/>
      <c r="AB1127" s="34"/>
      <c r="AC1127" s="34"/>
      <c r="AD1127" s="34"/>
      <c r="AE1127" s="34"/>
      <c r="AF1127" s="34"/>
      <c r="AG1127" s="34"/>
      <c r="AH1127" s="34"/>
      <c r="AI1127" s="34"/>
      <c r="AJ1127" s="34"/>
      <c r="AK1127" s="34"/>
      <c r="AL1127" s="34"/>
      <c r="AM1127" s="34"/>
      <c r="AN1127" s="34"/>
      <c r="AO1127" s="34"/>
      <c r="AP1127" s="34"/>
      <c r="AQ1127" s="34"/>
      <c r="AR1127" s="34"/>
      <c r="AS1127" s="34"/>
      <c r="AT1127" s="34"/>
      <c r="AU1127" s="34"/>
      <c r="AV1127" s="34"/>
      <c r="AW1127" s="34"/>
      <c r="AX1127" s="34"/>
      <c r="AY1127" s="34"/>
      <c r="AZ1127" s="34"/>
      <c r="BA1127" s="34"/>
      <c r="BB1127" s="34"/>
      <c r="BC1127" s="34"/>
      <c r="BD1127" s="34"/>
      <c r="BE1127" s="34"/>
      <c r="BF1127" s="34"/>
      <c r="BG1127" s="34"/>
      <c r="BH1127" s="34"/>
      <c r="BI1127" s="34"/>
      <c r="BJ1127" s="34"/>
      <c r="BK1127" s="34"/>
      <c r="BL1127" s="34"/>
      <c r="BM1127" s="34"/>
      <c r="BN1127" s="34"/>
      <c r="BO1127" s="34"/>
      <c r="BP1127" s="34"/>
      <c r="BQ1127" s="34"/>
      <c r="BR1127" s="34"/>
      <c r="BS1127" s="34"/>
      <c r="BT1127" s="34"/>
      <c r="BU1127" s="34"/>
      <c r="BV1127" s="34"/>
      <c r="BW1127" s="34"/>
      <c r="BX1127" s="34"/>
      <c r="BY1127" s="34"/>
      <c r="BZ1127" s="34"/>
      <c r="CA1127" s="34"/>
      <c r="CB1127" s="34"/>
      <c r="CC1127" s="34"/>
      <c r="CD1127" s="34"/>
      <c r="CE1127" s="34"/>
      <c r="CF1127" s="34"/>
      <c r="CG1127" s="34"/>
      <c r="CH1127" s="34"/>
      <c r="CI1127" s="34"/>
      <c r="CJ1127" s="34"/>
      <c r="CK1127" s="34"/>
      <c r="CL1127" s="34"/>
      <c r="CM1127" s="34"/>
      <c r="CN1127" s="34"/>
      <c r="CO1127" s="34"/>
      <c r="CP1127" s="34"/>
      <c r="CQ1127" s="34"/>
      <c r="CR1127" s="34"/>
      <c r="CS1127" s="34"/>
      <c r="CT1127" s="34"/>
      <c r="CU1127" s="34"/>
      <c r="CV1127" s="34"/>
      <c r="CW1127" s="34"/>
      <c r="CX1127" s="34"/>
      <c r="CY1127" s="34"/>
      <c r="CZ1127" s="34"/>
      <c r="DA1127" s="34"/>
      <c r="DB1127" s="34"/>
      <c r="DC1127" s="34"/>
      <c r="DD1127" s="34"/>
      <c r="DE1127" s="34"/>
      <c r="DF1127" s="34"/>
      <c r="DG1127" s="34"/>
      <c r="DH1127" s="34"/>
      <c r="DI1127" s="34"/>
      <c r="DJ1127" s="34"/>
      <c r="DK1127" s="34"/>
      <c r="DL1127" s="34"/>
      <c r="DM1127" s="34"/>
      <c r="DN1127" s="34"/>
      <c r="DO1127" s="34"/>
      <c r="DP1127" s="34"/>
      <c r="DQ1127" s="34"/>
      <c r="DR1127" s="34"/>
      <c r="DS1127" s="34"/>
      <c r="DT1127" s="34"/>
      <c r="DU1127" s="34"/>
    </row>
    <row r="1128" spans="1:125" s="32" customFormat="1" x14ac:dyDescent="0.25">
      <c r="A1128" s="40"/>
      <c r="B1128" s="40"/>
      <c r="C1128" s="40"/>
      <c r="D1128" s="40"/>
      <c r="R1128" s="34"/>
      <c r="S1128" s="34"/>
      <c r="T1128" s="34"/>
      <c r="U1128" s="34"/>
      <c r="V1128" s="34"/>
      <c r="W1128" s="34"/>
      <c r="X1128" s="34"/>
      <c r="Y1128" s="34"/>
      <c r="Z1128" s="34"/>
      <c r="AA1128" s="34"/>
      <c r="AB1128" s="34"/>
      <c r="AC1128" s="34"/>
      <c r="AD1128" s="34"/>
      <c r="AE1128" s="34"/>
      <c r="AF1128" s="34"/>
      <c r="AG1128" s="34"/>
      <c r="AH1128" s="34"/>
      <c r="AI1128" s="34"/>
      <c r="AJ1128" s="34"/>
      <c r="AK1128" s="34"/>
      <c r="AL1128" s="34"/>
      <c r="AM1128" s="34"/>
      <c r="AN1128" s="34"/>
      <c r="AO1128" s="34"/>
      <c r="AP1128" s="34"/>
      <c r="AQ1128" s="34"/>
      <c r="AR1128" s="34"/>
      <c r="AS1128" s="34"/>
      <c r="AT1128" s="34"/>
      <c r="AU1128" s="34"/>
      <c r="AV1128" s="34"/>
      <c r="AW1128" s="34"/>
      <c r="AX1128" s="34"/>
      <c r="AY1128" s="34"/>
      <c r="AZ1128" s="34"/>
      <c r="BA1128" s="34"/>
      <c r="BB1128" s="34"/>
      <c r="BC1128" s="34"/>
      <c r="BD1128" s="34"/>
      <c r="BE1128" s="34"/>
      <c r="BF1128" s="34"/>
      <c r="BG1128" s="34"/>
      <c r="BH1128" s="34"/>
      <c r="BI1128" s="34"/>
      <c r="BJ1128" s="34"/>
      <c r="BK1128" s="34"/>
      <c r="BL1128" s="34"/>
      <c r="BM1128" s="34"/>
      <c r="BN1128" s="34"/>
      <c r="BO1128" s="34"/>
      <c r="BP1128" s="34"/>
      <c r="BQ1128" s="34"/>
      <c r="BR1128" s="34"/>
      <c r="BS1128" s="34"/>
      <c r="BT1128" s="34"/>
      <c r="BU1128" s="34"/>
      <c r="BV1128" s="34"/>
      <c r="BW1128" s="34"/>
      <c r="BX1128" s="34"/>
      <c r="BY1128" s="34"/>
      <c r="BZ1128" s="34"/>
      <c r="CA1128" s="34"/>
      <c r="CB1128" s="34"/>
      <c r="CC1128" s="34"/>
      <c r="CD1128" s="34"/>
      <c r="CE1128" s="34"/>
      <c r="CF1128" s="34"/>
      <c r="CG1128" s="34"/>
      <c r="CH1128" s="34"/>
      <c r="CI1128" s="34"/>
      <c r="CJ1128" s="34"/>
      <c r="CK1128" s="34"/>
      <c r="CL1128" s="34"/>
      <c r="CM1128" s="34"/>
      <c r="CN1128" s="34"/>
      <c r="CO1128" s="34"/>
      <c r="CP1128" s="34"/>
      <c r="CQ1128" s="34"/>
      <c r="CR1128" s="34"/>
      <c r="CS1128" s="34"/>
      <c r="CT1128" s="34"/>
      <c r="CU1128" s="34"/>
      <c r="CV1128" s="34"/>
      <c r="CW1128" s="34"/>
      <c r="CX1128" s="34"/>
      <c r="CY1128" s="34"/>
      <c r="CZ1128" s="34"/>
      <c r="DA1128" s="34"/>
      <c r="DB1128" s="34"/>
      <c r="DC1128" s="34"/>
      <c r="DD1128" s="34"/>
      <c r="DE1128" s="34"/>
      <c r="DF1128" s="34"/>
      <c r="DG1128" s="34"/>
      <c r="DH1128" s="34"/>
      <c r="DI1128" s="34"/>
      <c r="DJ1128" s="34"/>
      <c r="DK1128" s="34"/>
      <c r="DL1128" s="34"/>
      <c r="DM1128" s="34"/>
      <c r="DN1128" s="34"/>
      <c r="DO1128" s="34"/>
      <c r="DP1128" s="34"/>
      <c r="DQ1128" s="34"/>
      <c r="DR1128" s="34"/>
      <c r="DS1128" s="34"/>
      <c r="DT1128" s="34"/>
      <c r="DU1128" s="34"/>
    </row>
    <row r="1129" spans="1:125" s="32" customFormat="1" x14ac:dyDescent="0.25">
      <c r="A1129" s="40"/>
      <c r="B1129" s="40"/>
      <c r="C1129" s="40"/>
      <c r="D1129" s="40"/>
      <c r="R1129" s="34"/>
      <c r="S1129" s="34"/>
      <c r="T1129" s="34"/>
      <c r="U1129" s="34"/>
      <c r="V1129" s="34"/>
      <c r="W1129" s="34"/>
      <c r="X1129" s="34"/>
      <c r="Y1129" s="34"/>
      <c r="Z1129" s="34"/>
      <c r="AA1129" s="34"/>
      <c r="AB1129" s="34"/>
      <c r="AC1129" s="34"/>
      <c r="AD1129" s="34"/>
      <c r="AE1129" s="34"/>
      <c r="AF1129" s="34"/>
      <c r="AG1129" s="34"/>
      <c r="AH1129" s="34"/>
      <c r="AI1129" s="34"/>
      <c r="AJ1129" s="34"/>
      <c r="AK1129" s="34"/>
      <c r="AL1129" s="34"/>
      <c r="AM1129" s="34"/>
      <c r="AN1129" s="34"/>
      <c r="AO1129" s="34"/>
      <c r="AP1129" s="34"/>
      <c r="AQ1129" s="34"/>
      <c r="AR1129" s="34"/>
      <c r="AS1129" s="34"/>
      <c r="AT1129" s="34"/>
      <c r="AU1129" s="34"/>
      <c r="AV1129" s="34"/>
      <c r="AW1129" s="34"/>
      <c r="AX1129" s="34"/>
      <c r="AY1129" s="34"/>
      <c r="AZ1129" s="34"/>
      <c r="BA1129" s="34"/>
      <c r="BB1129" s="34"/>
      <c r="BC1129" s="34"/>
      <c r="BD1129" s="34"/>
      <c r="BE1129" s="34"/>
      <c r="BF1129" s="34"/>
      <c r="BG1129" s="34"/>
      <c r="BH1129" s="34"/>
      <c r="BI1129" s="34"/>
      <c r="BJ1129" s="34"/>
      <c r="BK1129" s="34"/>
      <c r="BL1129" s="34"/>
      <c r="BM1129" s="34"/>
      <c r="BN1129" s="34"/>
      <c r="BO1129" s="34"/>
      <c r="BP1129" s="34"/>
      <c r="BQ1129" s="34"/>
      <c r="BR1129" s="34"/>
      <c r="BS1129" s="34"/>
      <c r="BT1129" s="34"/>
      <c r="BU1129" s="34"/>
      <c r="BV1129" s="34"/>
      <c r="BW1129" s="34"/>
      <c r="BX1129" s="34"/>
      <c r="BY1129" s="34"/>
      <c r="BZ1129" s="34"/>
      <c r="CA1129" s="34"/>
      <c r="CB1129" s="34"/>
      <c r="CC1129" s="34"/>
      <c r="CD1129" s="34"/>
      <c r="CE1129" s="34"/>
      <c r="CF1129" s="34"/>
      <c r="CG1129" s="34"/>
      <c r="CH1129" s="34"/>
      <c r="CI1129" s="34"/>
      <c r="CJ1129" s="34"/>
      <c r="CK1129" s="34"/>
      <c r="CL1129" s="34"/>
      <c r="CM1129" s="34"/>
      <c r="CN1129" s="34"/>
      <c r="CO1129" s="34"/>
      <c r="CP1129" s="34"/>
      <c r="CQ1129" s="34"/>
      <c r="CR1129" s="34"/>
      <c r="CS1129" s="34"/>
      <c r="CT1129" s="34"/>
      <c r="CU1129" s="34"/>
      <c r="CV1129" s="34"/>
      <c r="CW1129" s="34"/>
      <c r="CX1129" s="34"/>
      <c r="CY1129" s="34"/>
      <c r="CZ1129" s="34"/>
      <c r="DA1129" s="34"/>
      <c r="DB1129" s="34"/>
      <c r="DC1129" s="34"/>
      <c r="DD1129" s="34"/>
      <c r="DE1129" s="34"/>
      <c r="DF1129" s="34"/>
      <c r="DG1129" s="34"/>
      <c r="DH1129" s="34"/>
      <c r="DI1129" s="34"/>
      <c r="DJ1129" s="34"/>
      <c r="DK1129" s="34"/>
      <c r="DL1129" s="34"/>
      <c r="DM1129" s="34"/>
      <c r="DN1129" s="34"/>
      <c r="DO1129" s="34"/>
      <c r="DP1129" s="34"/>
      <c r="DQ1129" s="34"/>
      <c r="DR1129" s="34"/>
      <c r="DS1129" s="34"/>
      <c r="DT1129" s="34"/>
      <c r="DU1129" s="34"/>
    </row>
    <row r="1130" spans="1:125" s="32" customFormat="1" x14ac:dyDescent="0.25">
      <c r="A1130" s="40"/>
      <c r="B1130" s="40"/>
      <c r="C1130" s="40"/>
      <c r="D1130" s="40"/>
      <c r="R1130" s="34"/>
      <c r="S1130" s="34"/>
      <c r="T1130" s="34"/>
      <c r="U1130" s="34"/>
      <c r="V1130" s="34"/>
      <c r="W1130" s="34"/>
      <c r="X1130" s="34"/>
      <c r="Y1130" s="34"/>
      <c r="Z1130" s="34"/>
      <c r="AA1130" s="34"/>
      <c r="AB1130" s="34"/>
      <c r="AC1130" s="34"/>
      <c r="AD1130" s="34"/>
      <c r="AE1130" s="34"/>
      <c r="AF1130" s="34"/>
      <c r="AG1130" s="34"/>
      <c r="AH1130" s="34"/>
      <c r="AI1130" s="34"/>
      <c r="AJ1130" s="34"/>
      <c r="AK1130" s="34"/>
      <c r="AL1130" s="34"/>
      <c r="AM1130" s="34"/>
      <c r="AN1130" s="34"/>
      <c r="AO1130" s="34"/>
      <c r="AP1130" s="34"/>
      <c r="AQ1130" s="34"/>
      <c r="AR1130" s="34"/>
      <c r="AS1130" s="34"/>
      <c r="AT1130" s="34"/>
      <c r="AU1130" s="34"/>
      <c r="AV1130" s="34"/>
      <c r="AW1130" s="34"/>
      <c r="AX1130" s="34"/>
      <c r="AY1130" s="34"/>
      <c r="AZ1130" s="34"/>
      <c r="BA1130" s="34"/>
      <c r="BB1130" s="34"/>
      <c r="BC1130" s="34"/>
      <c r="BD1130" s="34"/>
      <c r="BE1130" s="34"/>
      <c r="BF1130" s="34"/>
      <c r="BG1130" s="34"/>
      <c r="BH1130" s="34"/>
      <c r="BI1130" s="34"/>
      <c r="BJ1130" s="34"/>
      <c r="BK1130" s="34"/>
      <c r="BL1130" s="34"/>
      <c r="BM1130" s="34"/>
      <c r="BN1130" s="34"/>
      <c r="BO1130" s="34"/>
      <c r="BP1130" s="34"/>
      <c r="BQ1130" s="34"/>
      <c r="BR1130" s="34"/>
      <c r="BS1130" s="34"/>
      <c r="BT1130" s="34"/>
      <c r="BU1130" s="34"/>
      <c r="BV1130" s="34"/>
      <c r="BW1130" s="34"/>
      <c r="BX1130" s="34"/>
      <c r="BY1130" s="34"/>
      <c r="BZ1130" s="34"/>
      <c r="CA1130" s="34"/>
      <c r="CB1130" s="34"/>
      <c r="CC1130" s="34"/>
      <c r="CD1130" s="34"/>
      <c r="CE1130" s="34"/>
      <c r="CF1130" s="34"/>
      <c r="CG1130" s="34"/>
      <c r="CH1130" s="34"/>
      <c r="CI1130" s="34"/>
      <c r="CJ1130" s="34"/>
      <c r="CK1130" s="34"/>
      <c r="CL1130" s="34"/>
      <c r="CM1130" s="34"/>
      <c r="CN1130" s="34"/>
      <c r="CO1130" s="34"/>
      <c r="CP1130" s="34"/>
      <c r="CQ1130" s="34"/>
      <c r="CR1130" s="34"/>
      <c r="CS1130" s="34"/>
      <c r="CT1130" s="34"/>
      <c r="CU1130" s="34"/>
      <c r="CV1130" s="34"/>
      <c r="CW1130" s="34"/>
      <c r="CX1130" s="34"/>
      <c r="CY1130" s="34"/>
      <c r="CZ1130" s="34"/>
      <c r="DA1130" s="34"/>
      <c r="DB1130" s="34"/>
      <c r="DC1130" s="34"/>
      <c r="DD1130" s="34"/>
      <c r="DE1130" s="34"/>
      <c r="DF1130" s="34"/>
      <c r="DG1130" s="34"/>
      <c r="DH1130" s="34"/>
      <c r="DI1130" s="34"/>
      <c r="DJ1130" s="34"/>
      <c r="DK1130" s="34"/>
      <c r="DL1130" s="34"/>
      <c r="DM1130" s="34"/>
      <c r="DN1130" s="34"/>
      <c r="DO1130" s="34"/>
      <c r="DP1130" s="34"/>
      <c r="DQ1130" s="34"/>
      <c r="DR1130" s="34"/>
      <c r="DS1130" s="34"/>
      <c r="DT1130" s="34"/>
      <c r="DU1130" s="34"/>
    </row>
    <row r="1131" spans="1:125" s="32" customFormat="1" x14ac:dyDescent="0.25">
      <c r="A1131" s="40"/>
      <c r="B1131" s="40"/>
      <c r="C1131" s="40"/>
      <c r="D1131" s="40"/>
      <c r="R1131" s="34"/>
      <c r="S1131" s="34"/>
      <c r="T1131" s="34"/>
      <c r="U1131" s="34"/>
      <c r="V1131" s="34"/>
      <c r="W1131" s="34"/>
      <c r="X1131" s="34"/>
      <c r="Y1131" s="34"/>
      <c r="Z1131" s="34"/>
      <c r="AA1131" s="34"/>
      <c r="AB1131" s="34"/>
      <c r="AC1131" s="34"/>
      <c r="AD1131" s="34"/>
      <c r="AE1131" s="34"/>
      <c r="AF1131" s="34"/>
      <c r="AG1131" s="34"/>
      <c r="AH1131" s="34"/>
      <c r="AI1131" s="34"/>
      <c r="AJ1131" s="34"/>
      <c r="AK1131" s="34"/>
      <c r="AL1131" s="34"/>
      <c r="AM1131" s="34"/>
      <c r="AN1131" s="34"/>
      <c r="AO1131" s="34"/>
      <c r="AP1131" s="34"/>
      <c r="AQ1131" s="34"/>
      <c r="AR1131" s="34"/>
      <c r="AS1131" s="34"/>
      <c r="AT1131" s="34"/>
      <c r="AU1131" s="34"/>
      <c r="AV1131" s="34"/>
      <c r="AW1131" s="34"/>
      <c r="AX1131" s="34"/>
      <c r="AY1131" s="34"/>
      <c r="AZ1131" s="34"/>
      <c r="BA1131" s="34"/>
      <c r="BB1131" s="34"/>
      <c r="BC1131" s="34"/>
      <c r="BD1131" s="34"/>
      <c r="BE1131" s="34"/>
      <c r="BF1131" s="34"/>
      <c r="BG1131" s="34"/>
      <c r="BH1131" s="34"/>
      <c r="BI1131" s="34"/>
      <c r="BJ1131" s="34"/>
      <c r="BK1131" s="34"/>
      <c r="BL1131" s="34"/>
      <c r="BM1131" s="34"/>
      <c r="BN1131" s="34"/>
      <c r="BO1131" s="34"/>
      <c r="BP1131" s="34"/>
      <c r="BQ1131" s="34"/>
      <c r="BR1131" s="34"/>
      <c r="BS1131" s="34"/>
      <c r="BT1131" s="34"/>
      <c r="BU1131" s="34"/>
      <c r="BV1131" s="34"/>
      <c r="BW1131" s="34"/>
      <c r="BX1131" s="34"/>
      <c r="BY1131" s="34"/>
      <c r="BZ1131" s="34"/>
      <c r="CA1131" s="34"/>
      <c r="CB1131" s="34"/>
      <c r="CC1131" s="34"/>
      <c r="CD1131" s="34"/>
      <c r="CE1131" s="34"/>
      <c r="CF1131" s="34"/>
      <c r="CG1131" s="34"/>
      <c r="CH1131" s="34"/>
      <c r="CI1131" s="34"/>
      <c r="CJ1131" s="34"/>
      <c r="CK1131" s="34"/>
      <c r="CL1131" s="34"/>
      <c r="CM1131" s="34"/>
      <c r="CN1131" s="34"/>
      <c r="CO1131" s="34"/>
      <c r="CP1131" s="34"/>
      <c r="CQ1131" s="34"/>
      <c r="CR1131" s="34"/>
      <c r="CS1131" s="34"/>
      <c r="CT1131" s="34"/>
      <c r="CU1131" s="34"/>
      <c r="CV1131" s="34"/>
      <c r="CW1131" s="34"/>
      <c r="CX1131" s="34"/>
      <c r="CY1131" s="34"/>
      <c r="CZ1131" s="34"/>
      <c r="DA1131" s="34"/>
      <c r="DB1131" s="34"/>
      <c r="DC1131" s="34"/>
      <c r="DD1131" s="34"/>
      <c r="DE1131" s="34"/>
      <c r="DF1131" s="34"/>
      <c r="DG1131" s="34"/>
      <c r="DH1131" s="34"/>
      <c r="DI1131" s="34"/>
      <c r="DJ1131" s="34"/>
      <c r="DK1131" s="34"/>
      <c r="DL1131" s="34"/>
      <c r="DM1131" s="34"/>
      <c r="DN1131" s="34"/>
      <c r="DO1131" s="34"/>
      <c r="DP1131" s="34"/>
      <c r="DQ1131" s="34"/>
      <c r="DR1131" s="34"/>
      <c r="DS1131" s="34"/>
      <c r="DT1131" s="34"/>
      <c r="DU1131" s="34"/>
    </row>
    <row r="1132" spans="1:125" s="32" customFormat="1" x14ac:dyDescent="0.25">
      <c r="A1132" s="40"/>
      <c r="B1132" s="40"/>
      <c r="C1132" s="40"/>
      <c r="D1132" s="40"/>
      <c r="R1132" s="34"/>
      <c r="S1132" s="34"/>
      <c r="T1132" s="34"/>
      <c r="U1132" s="34"/>
      <c r="V1132" s="34"/>
      <c r="W1132" s="34"/>
      <c r="X1132" s="34"/>
      <c r="Y1132" s="34"/>
      <c r="Z1132" s="34"/>
      <c r="AA1132" s="34"/>
      <c r="AB1132" s="34"/>
      <c r="AC1132" s="34"/>
      <c r="AD1132" s="34"/>
      <c r="AE1132" s="34"/>
      <c r="AF1132" s="34"/>
      <c r="AG1132" s="34"/>
      <c r="AH1132" s="34"/>
      <c r="AI1132" s="34"/>
      <c r="AJ1132" s="34"/>
      <c r="AK1132" s="34"/>
      <c r="AL1132" s="34"/>
      <c r="AM1132" s="34"/>
      <c r="AN1132" s="34"/>
      <c r="AO1132" s="34"/>
      <c r="AP1132" s="34"/>
      <c r="AQ1132" s="34"/>
      <c r="AR1132" s="34"/>
      <c r="AS1132" s="34"/>
      <c r="AT1132" s="34"/>
      <c r="AU1132" s="34"/>
      <c r="AV1132" s="34"/>
      <c r="AW1132" s="34"/>
      <c r="AX1132" s="34"/>
      <c r="AY1132" s="34"/>
      <c r="AZ1132" s="34"/>
      <c r="BA1132" s="34"/>
      <c r="BB1132" s="34"/>
      <c r="BC1132" s="34"/>
      <c r="BD1132" s="34"/>
      <c r="BE1132" s="34"/>
      <c r="BF1132" s="34"/>
      <c r="BG1132" s="34"/>
      <c r="BH1132" s="34"/>
      <c r="BI1132" s="34"/>
      <c r="BJ1132" s="34"/>
      <c r="BK1132" s="34"/>
      <c r="BL1132" s="34"/>
      <c r="BM1132" s="34"/>
      <c r="BN1132" s="34"/>
      <c r="BO1132" s="34"/>
      <c r="BP1132" s="34"/>
      <c r="BQ1132" s="34"/>
      <c r="BR1132" s="34"/>
      <c r="BS1132" s="34"/>
      <c r="BT1132" s="34"/>
      <c r="BU1132" s="34"/>
      <c r="BV1132" s="34"/>
      <c r="BW1132" s="34"/>
      <c r="BX1132" s="34"/>
      <c r="BY1132" s="34"/>
      <c r="BZ1132" s="34"/>
      <c r="CA1132" s="34"/>
      <c r="CB1132" s="34"/>
      <c r="CC1132" s="34"/>
      <c r="CD1132" s="34"/>
      <c r="CE1132" s="34"/>
      <c r="CF1132" s="34"/>
      <c r="CG1132" s="34"/>
      <c r="CH1132" s="34"/>
      <c r="CI1132" s="34"/>
      <c r="CJ1132" s="34"/>
      <c r="CK1132" s="34"/>
      <c r="CL1132" s="34"/>
      <c r="CM1132" s="34"/>
      <c r="CN1132" s="34"/>
      <c r="CO1132" s="34"/>
      <c r="CP1132" s="34"/>
      <c r="CQ1132" s="34"/>
      <c r="CR1132" s="34"/>
      <c r="CS1132" s="34"/>
      <c r="CT1132" s="34"/>
      <c r="CU1132" s="34"/>
      <c r="CV1132" s="34"/>
      <c r="CW1132" s="34"/>
      <c r="CX1132" s="34"/>
      <c r="CY1132" s="34"/>
      <c r="CZ1132" s="34"/>
      <c r="DA1132" s="34"/>
      <c r="DB1132" s="34"/>
      <c r="DC1132" s="34"/>
      <c r="DD1132" s="34"/>
      <c r="DE1132" s="34"/>
      <c r="DF1132" s="34"/>
      <c r="DG1132" s="34"/>
      <c r="DH1132" s="34"/>
      <c r="DI1132" s="34"/>
      <c r="DJ1132" s="34"/>
      <c r="DK1132" s="34"/>
      <c r="DL1132" s="34"/>
      <c r="DM1132" s="34"/>
      <c r="DN1132" s="34"/>
      <c r="DO1132" s="34"/>
      <c r="DP1132" s="34"/>
      <c r="DQ1132" s="34"/>
      <c r="DR1132" s="34"/>
      <c r="DS1132" s="34"/>
      <c r="DT1132" s="34"/>
      <c r="DU1132" s="34"/>
    </row>
    <row r="1133" spans="1:125" s="32" customFormat="1" x14ac:dyDescent="0.25">
      <c r="A1133" s="40"/>
      <c r="B1133" s="40"/>
      <c r="C1133" s="40"/>
      <c r="D1133" s="40"/>
      <c r="R1133" s="34"/>
      <c r="S1133" s="34"/>
      <c r="T1133" s="34"/>
      <c r="U1133" s="34"/>
      <c r="V1133" s="34"/>
      <c r="W1133" s="34"/>
      <c r="X1133" s="34"/>
      <c r="Y1133" s="34"/>
      <c r="Z1133" s="34"/>
      <c r="AA1133" s="34"/>
      <c r="AB1133" s="34"/>
      <c r="AC1133" s="34"/>
      <c r="AD1133" s="34"/>
      <c r="AE1133" s="34"/>
      <c r="AF1133" s="34"/>
      <c r="AG1133" s="34"/>
      <c r="AH1133" s="34"/>
      <c r="AI1133" s="34"/>
      <c r="AJ1133" s="34"/>
      <c r="AK1133" s="34"/>
      <c r="AL1133" s="34"/>
      <c r="AM1133" s="34"/>
      <c r="AN1133" s="34"/>
      <c r="AO1133" s="34"/>
      <c r="AP1133" s="34"/>
      <c r="AQ1133" s="34"/>
      <c r="AR1133" s="34"/>
      <c r="AS1133" s="34"/>
      <c r="AT1133" s="34"/>
      <c r="AU1133" s="34"/>
      <c r="AV1133" s="34"/>
      <c r="AW1133" s="34"/>
      <c r="AX1133" s="34"/>
      <c r="AY1133" s="34"/>
      <c r="AZ1133" s="34"/>
      <c r="BA1133" s="34"/>
      <c r="BB1133" s="34"/>
      <c r="BC1133" s="34"/>
      <c r="BD1133" s="34"/>
      <c r="BE1133" s="34"/>
      <c r="BF1133" s="34"/>
      <c r="BG1133" s="34"/>
      <c r="BH1133" s="34"/>
      <c r="BI1133" s="34"/>
      <c r="BJ1133" s="34"/>
      <c r="BK1133" s="34"/>
      <c r="BL1133" s="34"/>
      <c r="BM1133" s="34"/>
      <c r="BN1133" s="34"/>
      <c r="BO1133" s="34"/>
      <c r="BP1133" s="34"/>
      <c r="BQ1133" s="34"/>
      <c r="BR1133" s="34"/>
      <c r="BS1133" s="34"/>
      <c r="BT1133" s="34"/>
      <c r="BU1133" s="34"/>
      <c r="BV1133" s="34"/>
      <c r="BW1133" s="34"/>
      <c r="BX1133" s="34"/>
      <c r="BY1133" s="34"/>
      <c r="BZ1133" s="34"/>
      <c r="CA1133" s="34"/>
      <c r="CB1133" s="34"/>
      <c r="CC1133" s="34"/>
      <c r="CD1133" s="34"/>
      <c r="CE1133" s="34"/>
      <c r="CF1133" s="34"/>
      <c r="CG1133" s="34"/>
      <c r="CH1133" s="34"/>
      <c r="CI1133" s="34"/>
      <c r="CJ1133" s="34"/>
      <c r="CK1133" s="34"/>
      <c r="CL1133" s="34"/>
      <c r="CM1133" s="34"/>
      <c r="CN1133" s="34"/>
      <c r="CO1133" s="34"/>
      <c r="CP1133" s="34"/>
      <c r="CQ1133" s="34"/>
      <c r="CR1133" s="34"/>
      <c r="CS1133" s="34"/>
      <c r="CT1133" s="34"/>
      <c r="CU1133" s="34"/>
      <c r="CV1133" s="34"/>
      <c r="CW1133" s="34"/>
      <c r="CX1133" s="34"/>
      <c r="CY1133" s="34"/>
      <c r="CZ1133" s="34"/>
      <c r="DA1133" s="34"/>
      <c r="DB1133" s="34"/>
      <c r="DC1133" s="34"/>
      <c r="DD1133" s="34"/>
      <c r="DE1133" s="34"/>
      <c r="DF1133" s="34"/>
      <c r="DG1133" s="34"/>
      <c r="DH1133" s="34"/>
      <c r="DI1133" s="34"/>
      <c r="DJ1133" s="34"/>
      <c r="DK1133" s="34"/>
      <c r="DL1133" s="34"/>
      <c r="DM1133" s="34"/>
      <c r="DN1133" s="34"/>
      <c r="DO1133" s="34"/>
      <c r="DP1133" s="34"/>
      <c r="DQ1133" s="34"/>
      <c r="DR1133" s="34"/>
      <c r="DS1133" s="34"/>
      <c r="DT1133" s="34"/>
      <c r="DU1133" s="34"/>
    </row>
    <row r="1134" spans="1:125" s="32" customFormat="1" x14ac:dyDescent="0.25">
      <c r="A1134" s="40"/>
      <c r="B1134" s="40"/>
      <c r="C1134" s="40"/>
      <c r="D1134" s="40"/>
      <c r="R1134" s="34"/>
      <c r="S1134" s="34"/>
      <c r="T1134" s="34"/>
      <c r="U1134" s="34"/>
      <c r="V1134" s="34"/>
      <c r="W1134" s="34"/>
      <c r="X1134" s="34"/>
      <c r="Y1134" s="34"/>
      <c r="Z1134" s="34"/>
      <c r="AA1134" s="34"/>
      <c r="AB1134" s="34"/>
      <c r="AC1134" s="34"/>
      <c r="AD1134" s="34"/>
      <c r="AE1134" s="34"/>
      <c r="AF1134" s="34"/>
      <c r="AG1134" s="34"/>
      <c r="AH1134" s="34"/>
      <c r="AI1134" s="34"/>
      <c r="AJ1134" s="34"/>
      <c r="AK1134" s="34"/>
      <c r="AL1134" s="34"/>
      <c r="AM1134" s="34"/>
      <c r="AN1134" s="34"/>
      <c r="AO1134" s="34"/>
      <c r="AP1134" s="34"/>
      <c r="AQ1134" s="34"/>
      <c r="AR1134" s="34"/>
      <c r="AS1134" s="34"/>
      <c r="AT1134" s="34"/>
      <c r="AU1134" s="34"/>
      <c r="AV1134" s="34"/>
      <c r="AW1134" s="34"/>
      <c r="AX1134" s="34"/>
      <c r="AY1134" s="34"/>
      <c r="AZ1134" s="34"/>
      <c r="BA1134" s="34"/>
      <c r="BB1134" s="34"/>
      <c r="BC1134" s="34"/>
      <c r="BD1134" s="34"/>
      <c r="BE1134" s="34"/>
      <c r="BF1134" s="34"/>
      <c r="BG1134" s="34"/>
      <c r="BH1134" s="34"/>
      <c r="BI1134" s="34"/>
      <c r="BJ1134" s="34"/>
      <c r="BK1134" s="34"/>
      <c r="BL1134" s="34"/>
      <c r="BM1134" s="34"/>
      <c r="BN1134" s="34"/>
      <c r="BO1134" s="34"/>
      <c r="BP1134" s="34"/>
      <c r="BQ1134" s="34"/>
      <c r="BR1134" s="34"/>
      <c r="BS1134" s="34"/>
      <c r="BT1134" s="34"/>
      <c r="BU1134" s="34"/>
      <c r="BV1134" s="34"/>
      <c r="BW1134" s="34"/>
      <c r="BX1134" s="34"/>
      <c r="BY1134" s="34"/>
      <c r="BZ1134" s="34"/>
      <c r="CA1134" s="34"/>
      <c r="CB1134" s="34"/>
      <c r="CC1134" s="34"/>
      <c r="CD1134" s="34"/>
      <c r="CE1134" s="34"/>
      <c r="CF1134" s="34"/>
      <c r="CG1134" s="34"/>
      <c r="CH1134" s="34"/>
      <c r="CI1134" s="34"/>
      <c r="CJ1134" s="34"/>
      <c r="CK1134" s="34"/>
      <c r="CL1134" s="34"/>
      <c r="CM1134" s="34"/>
      <c r="CN1134" s="34"/>
      <c r="CO1134" s="34"/>
      <c r="CP1134" s="34"/>
      <c r="CQ1134" s="34"/>
      <c r="CR1134" s="34"/>
      <c r="CS1134" s="34"/>
      <c r="CT1134" s="34"/>
      <c r="CU1134" s="34"/>
      <c r="CV1134" s="34"/>
      <c r="CW1134" s="34"/>
      <c r="CX1134" s="34"/>
      <c r="CY1134" s="34"/>
      <c r="CZ1134" s="34"/>
      <c r="DA1134" s="34"/>
      <c r="DB1134" s="34"/>
      <c r="DC1134" s="34"/>
      <c r="DD1134" s="34"/>
      <c r="DE1134" s="34"/>
      <c r="DF1134" s="34"/>
      <c r="DG1134" s="34"/>
      <c r="DH1134" s="34"/>
      <c r="DI1134" s="34"/>
      <c r="DJ1134" s="34"/>
      <c r="DK1134" s="34"/>
      <c r="DL1134" s="34"/>
      <c r="DM1134" s="34"/>
      <c r="DN1134" s="34"/>
      <c r="DO1134" s="34"/>
      <c r="DP1134" s="34"/>
      <c r="DQ1134" s="34"/>
      <c r="DR1134" s="34"/>
      <c r="DS1134" s="34"/>
      <c r="DT1134" s="34"/>
      <c r="DU1134" s="34"/>
    </row>
    <row r="1135" spans="1:125" s="32" customFormat="1" x14ac:dyDescent="0.25">
      <c r="A1135" s="40"/>
      <c r="B1135" s="40"/>
      <c r="C1135" s="40"/>
      <c r="D1135" s="40"/>
      <c r="R1135" s="34"/>
      <c r="S1135" s="34"/>
      <c r="T1135" s="34"/>
      <c r="U1135" s="34"/>
      <c r="V1135" s="34"/>
      <c r="W1135" s="34"/>
      <c r="X1135" s="34"/>
      <c r="Y1135" s="34"/>
      <c r="Z1135" s="34"/>
      <c r="AA1135" s="34"/>
      <c r="AB1135" s="34"/>
      <c r="AC1135" s="34"/>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4"/>
      <c r="DU1135" s="34"/>
    </row>
    <row r="1136" spans="1:125" s="32" customFormat="1" x14ac:dyDescent="0.25">
      <c r="A1136" s="40"/>
      <c r="B1136" s="40"/>
      <c r="C1136" s="40"/>
      <c r="D1136" s="40"/>
      <c r="R1136" s="34"/>
      <c r="S1136" s="34"/>
      <c r="T1136" s="34"/>
      <c r="U1136" s="34"/>
      <c r="V1136" s="34"/>
      <c r="W1136" s="34"/>
      <c r="X1136" s="34"/>
      <c r="Y1136" s="34"/>
      <c r="Z1136" s="34"/>
      <c r="AA1136" s="34"/>
      <c r="AB1136" s="34"/>
      <c r="AC1136" s="34"/>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4"/>
      <c r="DU1136" s="34"/>
    </row>
    <row r="1137" spans="1:125" s="32" customFormat="1" x14ac:dyDescent="0.25">
      <c r="A1137" s="40"/>
      <c r="B1137" s="40"/>
      <c r="C1137" s="40"/>
      <c r="D1137" s="40"/>
      <c r="R1137" s="34"/>
      <c r="S1137" s="34"/>
      <c r="T1137" s="34"/>
      <c r="U1137" s="34"/>
      <c r="V1137" s="34"/>
      <c r="W1137" s="34"/>
      <c r="X1137" s="34"/>
      <c r="Y1137" s="34"/>
      <c r="Z1137" s="34"/>
      <c r="AA1137" s="34"/>
      <c r="AB1137" s="34"/>
      <c r="AC1137" s="34"/>
      <c r="AD1137" s="34"/>
      <c r="AE1137" s="34"/>
      <c r="AF1137" s="34"/>
      <c r="AG1137" s="34"/>
      <c r="AH1137" s="34"/>
      <c r="AI1137" s="34"/>
      <c r="AJ1137" s="34"/>
      <c r="AK1137" s="34"/>
      <c r="AL1137" s="34"/>
      <c r="AM1137" s="34"/>
      <c r="AN1137" s="34"/>
      <c r="AO1137" s="34"/>
      <c r="AP1137" s="34"/>
      <c r="AQ1137" s="34"/>
      <c r="AR1137" s="34"/>
      <c r="AS1137" s="34"/>
      <c r="AT1137" s="34"/>
      <c r="AU1137" s="34"/>
      <c r="AV1137" s="34"/>
      <c r="AW1137" s="34"/>
      <c r="AX1137" s="34"/>
      <c r="AY1137" s="34"/>
      <c r="AZ1137" s="34"/>
      <c r="BA1137" s="34"/>
      <c r="BB1137" s="34"/>
      <c r="BC1137" s="34"/>
      <c r="BD1137" s="34"/>
      <c r="BE1137" s="34"/>
      <c r="BF1137" s="34"/>
      <c r="BG1137" s="34"/>
      <c r="BH1137" s="34"/>
      <c r="BI1137" s="34"/>
      <c r="BJ1137" s="34"/>
      <c r="BK1137" s="34"/>
      <c r="BL1137" s="34"/>
      <c r="BM1137" s="34"/>
      <c r="BN1137" s="34"/>
      <c r="BO1137" s="34"/>
      <c r="BP1137" s="34"/>
      <c r="BQ1137" s="34"/>
      <c r="BR1137" s="34"/>
      <c r="BS1137" s="34"/>
      <c r="BT1137" s="34"/>
      <c r="BU1137" s="34"/>
      <c r="BV1137" s="34"/>
      <c r="BW1137" s="34"/>
      <c r="BX1137" s="34"/>
      <c r="BY1137" s="34"/>
      <c r="BZ1137" s="34"/>
      <c r="CA1137" s="34"/>
      <c r="CB1137" s="34"/>
      <c r="CC1137" s="34"/>
      <c r="CD1137" s="34"/>
      <c r="CE1137" s="34"/>
      <c r="CF1137" s="34"/>
      <c r="CG1137" s="34"/>
      <c r="CH1137" s="34"/>
      <c r="CI1137" s="34"/>
      <c r="CJ1137" s="34"/>
      <c r="CK1137" s="34"/>
      <c r="CL1137" s="34"/>
      <c r="CM1137" s="34"/>
      <c r="CN1137" s="34"/>
      <c r="CO1137" s="34"/>
      <c r="CP1137" s="34"/>
      <c r="CQ1137" s="34"/>
      <c r="CR1137" s="34"/>
      <c r="CS1137" s="34"/>
      <c r="CT1137" s="34"/>
      <c r="CU1137" s="34"/>
      <c r="CV1137" s="34"/>
      <c r="CW1137" s="34"/>
      <c r="CX1137" s="34"/>
      <c r="CY1137" s="34"/>
      <c r="CZ1137" s="34"/>
      <c r="DA1137" s="34"/>
      <c r="DB1137" s="34"/>
      <c r="DC1137" s="34"/>
      <c r="DD1137" s="34"/>
      <c r="DE1137" s="34"/>
      <c r="DF1137" s="34"/>
      <c r="DG1137" s="34"/>
      <c r="DH1137" s="34"/>
      <c r="DI1137" s="34"/>
      <c r="DJ1137" s="34"/>
      <c r="DK1137" s="34"/>
      <c r="DL1137" s="34"/>
      <c r="DM1137" s="34"/>
      <c r="DN1137" s="34"/>
      <c r="DO1137" s="34"/>
      <c r="DP1137" s="34"/>
      <c r="DQ1137" s="34"/>
      <c r="DR1137" s="34"/>
      <c r="DS1137" s="34"/>
      <c r="DT1137" s="34"/>
      <c r="DU1137" s="34"/>
    </row>
    <row r="1138" spans="1:125" s="32" customFormat="1" x14ac:dyDescent="0.25">
      <c r="A1138" s="40"/>
      <c r="B1138" s="40"/>
      <c r="C1138" s="40"/>
      <c r="D1138" s="40"/>
      <c r="R1138" s="34"/>
      <c r="S1138" s="34"/>
      <c r="T1138" s="34"/>
      <c r="U1138" s="34"/>
      <c r="V1138" s="34"/>
      <c r="W1138" s="34"/>
      <c r="X1138" s="34"/>
      <c r="Y1138" s="34"/>
      <c r="Z1138" s="34"/>
      <c r="AA1138" s="34"/>
      <c r="AB1138" s="34"/>
      <c r="AC1138" s="34"/>
      <c r="AD1138" s="34"/>
      <c r="AE1138" s="34"/>
      <c r="AF1138" s="34"/>
      <c r="AG1138" s="34"/>
      <c r="AH1138" s="34"/>
      <c r="AI1138" s="34"/>
      <c r="AJ1138" s="34"/>
      <c r="AK1138" s="34"/>
      <c r="AL1138" s="34"/>
      <c r="AM1138" s="34"/>
      <c r="AN1138" s="34"/>
      <c r="AO1138" s="34"/>
      <c r="AP1138" s="34"/>
      <c r="AQ1138" s="34"/>
      <c r="AR1138" s="34"/>
      <c r="AS1138" s="34"/>
      <c r="AT1138" s="34"/>
      <c r="AU1138" s="34"/>
      <c r="AV1138" s="34"/>
      <c r="AW1138" s="34"/>
      <c r="AX1138" s="34"/>
      <c r="AY1138" s="34"/>
      <c r="AZ1138" s="34"/>
      <c r="BA1138" s="34"/>
      <c r="BB1138" s="34"/>
      <c r="BC1138" s="34"/>
      <c r="BD1138" s="34"/>
      <c r="BE1138" s="34"/>
      <c r="BF1138" s="34"/>
      <c r="BG1138" s="34"/>
      <c r="BH1138" s="34"/>
      <c r="BI1138" s="34"/>
      <c r="BJ1138" s="34"/>
      <c r="BK1138" s="34"/>
      <c r="BL1138" s="34"/>
      <c r="BM1138" s="34"/>
      <c r="BN1138" s="34"/>
      <c r="BO1138" s="34"/>
      <c r="BP1138" s="34"/>
      <c r="BQ1138" s="34"/>
      <c r="BR1138" s="34"/>
      <c r="BS1138" s="34"/>
      <c r="BT1138" s="34"/>
      <c r="BU1138" s="34"/>
      <c r="BV1138" s="34"/>
      <c r="BW1138" s="34"/>
      <c r="BX1138" s="34"/>
      <c r="BY1138" s="34"/>
      <c r="BZ1138" s="34"/>
      <c r="CA1138" s="34"/>
      <c r="CB1138" s="34"/>
      <c r="CC1138" s="34"/>
      <c r="CD1138" s="34"/>
      <c r="CE1138" s="34"/>
      <c r="CF1138" s="34"/>
      <c r="CG1138" s="34"/>
      <c r="CH1138" s="34"/>
      <c r="CI1138" s="34"/>
      <c r="CJ1138" s="34"/>
      <c r="CK1138" s="34"/>
      <c r="CL1138" s="34"/>
      <c r="CM1138" s="34"/>
      <c r="CN1138" s="34"/>
      <c r="CO1138" s="34"/>
      <c r="CP1138" s="34"/>
      <c r="CQ1138" s="34"/>
      <c r="CR1138" s="34"/>
      <c r="CS1138" s="34"/>
      <c r="CT1138" s="34"/>
      <c r="CU1138" s="34"/>
      <c r="CV1138" s="34"/>
      <c r="CW1138" s="34"/>
      <c r="CX1138" s="34"/>
      <c r="CY1138" s="34"/>
      <c r="CZ1138" s="34"/>
      <c r="DA1138" s="34"/>
      <c r="DB1138" s="34"/>
      <c r="DC1138" s="34"/>
      <c r="DD1138" s="34"/>
      <c r="DE1138" s="34"/>
      <c r="DF1138" s="34"/>
      <c r="DG1138" s="34"/>
      <c r="DH1138" s="34"/>
      <c r="DI1138" s="34"/>
      <c r="DJ1138" s="34"/>
      <c r="DK1138" s="34"/>
      <c r="DL1138" s="34"/>
      <c r="DM1138" s="34"/>
      <c r="DN1138" s="34"/>
      <c r="DO1138" s="34"/>
      <c r="DP1138" s="34"/>
      <c r="DQ1138" s="34"/>
      <c r="DR1138" s="34"/>
      <c r="DS1138" s="34"/>
      <c r="DT1138" s="34"/>
      <c r="DU1138" s="34"/>
    </row>
    <row r="1139" spans="1:125" s="32" customFormat="1" x14ac:dyDescent="0.25">
      <c r="A1139" s="40"/>
      <c r="B1139" s="40"/>
      <c r="C1139" s="40"/>
      <c r="D1139" s="40"/>
      <c r="R1139" s="34"/>
      <c r="S1139" s="34"/>
      <c r="T1139" s="34"/>
      <c r="U1139" s="34"/>
      <c r="V1139" s="34"/>
      <c r="W1139" s="34"/>
      <c r="X1139" s="34"/>
      <c r="Y1139" s="34"/>
      <c r="Z1139" s="34"/>
      <c r="AA1139" s="34"/>
      <c r="AB1139" s="34"/>
      <c r="AC1139" s="34"/>
      <c r="AD1139" s="34"/>
      <c r="AE1139" s="34"/>
      <c r="AF1139" s="34"/>
      <c r="AG1139" s="34"/>
      <c r="AH1139" s="34"/>
      <c r="AI1139" s="34"/>
      <c r="AJ1139" s="34"/>
      <c r="AK1139" s="34"/>
      <c r="AL1139" s="34"/>
      <c r="AM1139" s="34"/>
      <c r="AN1139" s="34"/>
      <c r="AO1139" s="34"/>
      <c r="AP1139" s="34"/>
      <c r="AQ1139" s="34"/>
      <c r="AR1139" s="34"/>
      <c r="AS1139" s="34"/>
      <c r="AT1139" s="34"/>
      <c r="AU1139" s="34"/>
      <c r="AV1139" s="34"/>
      <c r="AW1139" s="34"/>
      <c r="AX1139" s="34"/>
      <c r="AY1139" s="34"/>
      <c r="AZ1139" s="34"/>
      <c r="BA1139" s="34"/>
      <c r="BB1139" s="34"/>
      <c r="BC1139" s="34"/>
      <c r="BD1139" s="34"/>
      <c r="BE1139" s="34"/>
      <c r="BF1139" s="34"/>
      <c r="BG1139" s="34"/>
      <c r="BH1139" s="34"/>
      <c r="BI1139" s="34"/>
      <c r="BJ1139" s="34"/>
      <c r="BK1139" s="34"/>
      <c r="BL1139" s="34"/>
      <c r="BM1139" s="34"/>
      <c r="BN1139" s="34"/>
      <c r="BO1139" s="34"/>
      <c r="BP1139" s="34"/>
      <c r="BQ1139" s="34"/>
      <c r="BR1139" s="34"/>
      <c r="BS1139" s="34"/>
      <c r="BT1139" s="34"/>
      <c r="BU1139" s="34"/>
      <c r="BV1139" s="34"/>
      <c r="BW1139" s="34"/>
      <c r="BX1139" s="34"/>
      <c r="BY1139" s="34"/>
      <c r="BZ1139" s="34"/>
      <c r="CA1139" s="34"/>
      <c r="CB1139" s="34"/>
      <c r="CC1139" s="34"/>
      <c r="CD1139" s="34"/>
      <c r="CE1139" s="34"/>
      <c r="CF1139" s="34"/>
      <c r="CG1139" s="34"/>
      <c r="CH1139" s="34"/>
      <c r="CI1139" s="34"/>
      <c r="CJ1139" s="34"/>
      <c r="CK1139" s="34"/>
      <c r="CL1139" s="34"/>
      <c r="CM1139" s="34"/>
      <c r="CN1139" s="34"/>
      <c r="CO1139" s="34"/>
      <c r="CP1139" s="34"/>
      <c r="CQ1139" s="34"/>
      <c r="CR1139" s="34"/>
      <c r="CS1139" s="34"/>
      <c r="CT1139" s="34"/>
      <c r="CU1139" s="34"/>
      <c r="CV1139" s="34"/>
      <c r="CW1139" s="34"/>
      <c r="CX1139" s="34"/>
      <c r="CY1139" s="34"/>
      <c r="CZ1139" s="34"/>
      <c r="DA1139" s="34"/>
      <c r="DB1139" s="34"/>
      <c r="DC1139" s="34"/>
      <c r="DD1139" s="34"/>
      <c r="DE1139" s="34"/>
      <c r="DF1139" s="34"/>
      <c r="DG1139" s="34"/>
      <c r="DH1139" s="34"/>
      <c r="DI1139" s="34"/>
      <c r="DJ1139" s="34"/>
      <c r="DK1139" s="34"/>
      <c r="DL1139" s="34"/>
      <c r="DM1139" s="34"/>
      <c r="DN1139" s="34"/>
      <c r="DO1139" s="34"/>
      <c r="DP1139" s="34"/>
      <c r="DQ1139" s="34"/>
      <c r="DR1139" s="34"/>
      <c r="DS1139" s="34"/>
      <c r="DT1139" s="34"/>
      <c r="DU1139" s="34"/>
    </row>
    <row r="1140" spans="1:125" s="32" customFormat="1" x14ac:dyDescent="0.25">
      <c r="A1140" s="40"/>
      <c r="B1140" s="40"/>
      <c r="C1140" s="40"/>
      <c r="D1140" s="40"/>
      <c r="R1140" s="34"/>
      <c r="S1140" s="34"/>
      <c r="T1140" s="34"/>
      <c r="U1140" s="34"/>
      <c r="V1140" s="34"/>
      <c r="W1140" s="34"/>
      <c r="X1140" s="34"/>
      <c r="Y1140" s="34"/>
      <c r="Z1140" s="34"/>
      <c r="AA1140" s="34"/>
      <c r="AB1140" s="34"/>
      <c r="AC1140" s="34"/>
      <c r="AD1140" s="34"/>
      <c r="AE1140" s="34"/>
      <c r="AF1140" s="34"/>
      <c r="AG1140" s="34"/>
      <c r="AH1140" s="34"/>
      <c r="AI1140" s="34"/>
      <c r="AJ1140" s="34"/>
      <c r="AK1140" s="34"/>
      <c r="AL1140" s="34"/>
      <c r="AM1140" s="34"/>
      <c r="AN1140" s="34"/>
      <c r="AO1140" s="34"/>
      <c r="AP1140" s="34"/>
      <c r="AQ1140" s="34"/>
      <c r="AR1140" s="34"/>
      <c r="AS1140" s="34"/>
      <c r="AT1140" s="34"/>
      <c r="AU1140" s="34"/>
      <c r="AV1140" s="34"/>
      <c r="AW1140" s="34"/>
      <c r="AX1140" s="34"/>
      <c r="AY1140" s="34"/>
      <c r="AZ1140" s="34"/>
      <c r="BA1140" s="34"/>
      <c r="BB1140" s="34"/>
      <c r="BC1140" s="34"/>
      <c r="BD1140" s="34"/>
      <c r="BE1140" s="34"/>
      <c r="BF1140" s="34"/>
      <c r="BG1140" s="34"/>
      <c r="BH1140" s="34"/>
      <c r="BI1140" s="34"/>
      <c r="BJ1140" s="34"/>
      <c r="BK1140" s="34"/>
      <c r="BL1140" s="34"/>
      <c r="BM1140" s="34"/>
      <c r="BN1140" s="34"/>
      <c r="BO1140" s="34"/>
      <c r="BP1140" s="34"/>
      <c r="BQ1140" s="34"/>
      <c r="BR1140" s="34"/>
      <c r="BS1140" s="34"/>
      <c r="BT1140" s="34"/>
      <c r="BU1140" s="34"/>
      <c r="BV1140" s="34"/>
      <c r="BW1140" s="34"/>
      <c r="BX1140" s="34"/>
      <c r="BY1140" s="34"/>
      <c r="BZ1140" s="34"/>
      <c r="CA1140" s="34"/>
      <c r="CB1140" s="34"/>
      <c r="CC1140" s="34"/>
      <c r="CD1140" s="34"/>
      <c r="CE1140" s="34"/>
      <c r="CF1140" s="34"/>
      <c r="CG1140" s="34"/>
      <c r="CH1140" s="34"/>
      <c r="CI1140" s="34"/>
      <c r="CJ1140" s="34"/>
      <c r="CK1140" s="34"/>
      <c r="CL1140" s="34"/>
      <c r="CM1140" s="34"/>
      <c r="CN1140" s="34"/>
      <c r="CO1140" s="34"/>
      <c r="CP1140" s="34"/>
      <c r="CQ1140" s="34"/>
      <c r="CR1140" s="34"/>
      <c r="CS1140" s="34"/>
      <c r="CT1140" s="34"/>
      <c r="CU1140" s="34"/>
      <c r="CV1140" s="34"/>
      <c r="CW1140" s="34"/>
      <c r="CX1140" s="34"/>
      <c r="CY1140" s="34"/>
      <c r="CZ1140" s="34"/>
      <c r="DA1140" s="34"/>
      <c r="DB1140" s="34"/>
      <c r="DC1140" s="34"/>
      <c r="DD1140" s="34"/>
      <c r="DE1140" s="34"/>
      <c r="DF1140" s="34"/>
      <c r="DG1140" s="34"/>
      <c r="DH1140" s="34"/>
      <c r="DI1140" s="34"/>
      <c r="DJ1140" s="34"/>
      <c r="DK1140" s="34"/>
      <c r="DL1140" s="34"/>
      <c r="DM1140" s="34"/>
      <c r="DN1140" s="34"/>
      <c r="DO1140" s="34"/>
      <c r="DP1140" s="34"/>
      <c r="DQ1140" s="34"/>
      <c r="DR1140" s="34"/>
      <c r="DS1140" s="34"/>
      <c r="DT1140" s="34"/>
      <c r="DU1140" s="34"/>
    </row>
    <row r="1141" spans="1:125" s="32" customFormat="1" x14ac:dyDescent="0.25">
      <c r="A1141" s="40"/>
      <c r="B1141" s="40"/>
      <c r="C1141" s="40"/>
      <c r="D1141" s="40"/>
      <c r="R1141" s="34"/>
      <c r="S1141" s="34"/>
      <c r="T1141" s="34"/>
      <c r="U1141" s="34"/>
      <c r="V1141" s="34"/>
      <c r="W1141" s="34"/>
      <c r="X1141" s="34"/>
      <c r="Y1141" s="34"/>
      <c r="Z1141" s="34"/>
      <c r="AA1141" s="34"/>
      <c r="AB1141" s="34"/>
      <c r="AC1141" s="34"/>
      <c r="AD1141" s="34"/>
      <c r="AE1141" s="34"/>
      <c r="AF1141" s="34"/>
      <c r="AG1141" s="34"/>
      <c r="AH1141" s="34"/>
      <c r="AI1141" s="34"/>
      <c r="AJ1141" s="34"/>
      <c r="AK1141" s="34"/>
      <c r="AL1141" s="34"/>
      <c r="AM1141" s="34"/>
      <c r="AN1141" s="34"/>
      <c r="AO1141" s="34"/>
      <c r="AP1141" s="34"/>
      <c r="AQ1141" s="34"/>
      <c r="AR1141" s="34"/>
      <c r="AS1141" s="34"/>
      <c r="AT1141" s="34"/>
      <c r="AU1141" s="34"/>
      <c r="AV1141" s="34"/>
      <c r="AW1141" s="34"/>
      <c r="AX1141" s="34"/>
      <c r="AY1141" s="34"/>
      <c r="AZ1141" s="34"/>
      <c r="BA1141" s="34"/>
      <c r="BB1141" s="34"/>
      <c r="BC1141" s="34"/>
      <c r="BD1141" s="34"/>
      <c r="BE1141" s="34"/>
      <c r="BF1141" s="34"/>
      <c r="BG1141" s="34"/>
      <c r="BH1141" s="34"/>
      <c r="BI1141" s="34"/>
      <c r="BJ1141" s="34"/>
      <c r="BK1141" s="34"/>
      <c r="BL1141" s="34"/>
      <c r="BM1141" s="34"/>
      <c r="BN1141" s="34"/>
      <c r="BO1141" s="34"/>
      <c r="BP1141" s="34"/>
      <c r="BQ1141" s="34"/>
      <c r="BR1141" s="34"/>
      <c r="BS1141" s="34"/>
      <c r="BT1141" s="34"/>
      <c r="BU1141" s="34"/>
      <c r="BV1141" s="34"/>
      <c r="BW1141" s="34"/>
      <c r="BX1141" s="34"/>
      <c r="BY1141" s="34"/>
      <c r="BZ1141" s="34"/>
      <c r="CA1141" s="34"/>
      <c r="CB1141" s="34"/>
      <c r="CC1141" s="34"/>
      <c r="CD1141" s="34"/>
      <c r="CE1141" s="34"/>
      <c r="CF1141" s="34"/>
      <c r="CG1141" s="34"/>
      <c r="CH1141" s="34"/>
      <c r="CI1141" s="34"/>
      <c r="CJ1141" s="34"/>
      <c r="CK1141" s="34"/>
      <c r="CL1141" s="34"/>
      <c r="CM1141" s="34"/>
      <c r="CN1141" s="34"/>
      <c r="CO1141" s="34"/>
      <c r="CP1141" s="34"/>
      <c r="CQ1141" s="34"/>
      <c r="CR1141" s="34"/>
      <c r="CS1141" s="34"/>
      <c r="CT1141" s="34"/>
      <c r="CU1141" s="34"/>
      <c r="CV1141" s="34"/>
      <c r="CW1141" s="34"/>
      <c r="CX1141" s="34"/>
      <c r="CY1141" s="34"/>
      <c r="CZ1141" s="34"/>
      <c r="DA1141" s="34"/>
      <c r="DB1141" s="34"/>
      <c r="DC1141" s="34"/>
      <c r="DD1141" s="34"/>
      <c r="DE1141" s="34"/>
      <c r="DF1141" s="34"/>
      <c r="DG1141" s="34"/>
      <c r="DH1141" s="34"/>
      <c r="DI1141" s="34"/>
      <c r="DJ1141" s="34"/>
      <c r="DK1141" s="34"/>
      <c r="DL1141" s="34"/>
      <c r="DM1141" s="34"/>
      <c r="DN1141" s="34"/>
      <c r="DO1141" s="34"/>
      <c r="DP1141" s="34"/>
      <c r="DQ1141" s="34"/>
      <c r="DR1141" s="34"/>
      <c r="DS1141" s="34"/>
      <c r="DT1141" s="34"/>
      <c r="DU1141" s="34"/>
    </row>
    <row r="1142" spans="1:125" s="32" customFormat="1" x14ac:dyDescent="0.25">
      <c r="A1142" s="40"/>
      <c r="B1142" s="40"/>
      <c r="C1142" s="40"/>
      <c r="D1142" s="40"/>
      <c r="R1142" s="34"/>
      <c r="S1142" s="34"/>
      <c r="T1142" s="34"/>
      <c r="U1142" s="34"/>
      <c r="V1142" s="34"/>
      <c r="W1142" s="34"/>
      <c r="X1142" s="34"/>
      <c r="Y1142" s="34"/>
      <c r="Z1142" s="34"/>
      <c r="AA1142" s="34"/>
      <c r="AB1142" s="34"/>
      <c r="AC1142" s="34"/>
      <c r="AD1142" s="34"/>
      <c r="AE1142" s="34"/>
      <c r="AF1142" s="34"/>
      <c r="AG1142" s="34"/>
      <c r="AH1142" s="34"/>
      <c r="AI1142" s="34"/>
      <c r="AJ1142" s="34"/>
      <c r="AK1142" s="34"/>
      <c r="AL1142" s="34"/>
      <c r="AM1142" s="34"/>
      <c r="AN1142" s="34"/>
      <c r="AO1142" s="34"/>
      <c r="AP1142" s="34"/>
      <c r="AQ1142" s="34"/>
      <c r="AR1142" s="34"/>
      <c r="AS1142" s="34"/>
      <c r="AT1142" s="34"/>
      <c r="AU1142" s="34"/>
      <c r="AV1142" s="34"/>
      <c r="AW1142" s="34"/>
      <c r="AX1142" s="34"/>
      <c r="AY1142" s="34"/>
      <c r="AZ1142" s="34"/>
      <c r="BA1142" s="34"/>
      <c r="BB1142" s="34"/>
      <c r="BC1142" s="34"/>
      <c r="BD1142" s="34"/>
      <c r="BE1142" s="34"/>
      <c r="BF1142" s="34"/>
      <c r="BG1142" s="34"/>
      <c r="BH1142" s="34"/>
      <c r="BI1142" s="34"/>
      <c r="BJ1142" s="34"/>
      <c r="BK1142" s="34"/>
      <c r="BL1142" s="34"/>
      <c r="BM1142" s="34"/>
      <c r="BN1142" s="34"/>
      <c r="BO1142" s="34"/>
      <c r="BP1142" s="34"/>
      <c r="BQ1142" s="34"/>
      <c r="BR1142" s="34"/>
      <c r="BS1142" s="34"/>
      <c r="BT1142" s="34"/>
      <c r="BU1142" s="34"/>
      <c r="BV1142" s="34"/>
      <c r="BW1142" s="34"/>
      <c r="BX1142" s="34"/>
      <c r="BY1142" s="34"/>
      <c r="BZ1142" s="34"/>
      <c r="CA1142" s="34"/>
      <c r="CB1142" s="34"/>
      <c r="CC1142" s="34"/>
      <c r="CD1142" s="34"/>
      <c r="CE1142" s="34"/>
      <c r="CF1142" s="34"/>
      <c r="CG1142" s="34"/>
      <c r="CH1142" s="34"/>
      <c r="CI1142" s="34"/>
      <c r="CJ1142" s="34"/>
      <c r="CK1142" s="34"/>
      <c r="CL1142" s="34"/>
      <c r="CM1142" s="34"/>
      <c r="CN1142" s="34"/>
      <c r="CO1142" s="34"/>
      <c r="CP1142" s="34"/>
      <c r="CQ1142" s="34"/>
      <c r="CR1142" s="34"/>
      <c r="CS1142" s="34"/>
      <c r="CT1142" s="34"/>
      <c r="CU1142" s="34"/>
      <c r="CV1142" s="34"/>
      <c r="CW1142" s="34"/>
      <c r="CX1142" s="34"/>
      <c r="CY1142" s="34"/>
      <c r="CZ1142" s="34"/>
      <c r="DA1142" s="34"/>
      <c r="DB1142" s="34"/>
      <c r="DC1142" s="34"/>
      <c r="DD1142" s="34"/>
      <c r="DE1142" s="34"/>
      <c r="DF1142" s="34"/>
      <c r="DG1142" s="34"/>
      <c r="DH1142" s="34"/>
      <c r="DI1142" s="34"/>
      <c r="DJ1142" s="34"/>
      <c r="DK1142" s="34"/>
      <c r="DL1142" s="34"/>
      <c r="DM1142" s="34"/>
      <c r="DN1142" s="34"/>
      <c r="DO1142" s="34"/>
      <c r="DP1142" s="34"/>
      <c r="DQ1142" s="34"/>
      <c r="DR1142" s="34"/>
      <c r="DS1142" s="34"/>
      <c r="DT1142" s="34"/>
      <c r="DU1142" s="34"/>
    </row>
  </sheetData>
  <mergeCells count="360">
    <mergeCell ref="A141:D141"/>
    <mergeCell ref="E141:H141"/>
    <mergeCell ref="I141:L141"/>
    <mergeCell ref="M141:Q141"/>
    <mergeCell ref="A142:D142"/>
    <mergeCell ref="E142:Q142"/>
    <mergeCell ref="A139:C139"/>
    <mergeCell ref="E139:F139"/>
    <mergeCell ref="G139:H139"/>
    <mergeCell ref="J139:K139"/>
    <mergeCell ref="L139:Q139"/>
    <mergeCell ref="A140:D140"/>
    <mergeCell ref="E140:H140"/>
    <mergeCell ref="I140:L140"/>
    <mergeCell ref="M140:Q140"/>
    <mergeCell ref="A133:C138"/>
    <mergeCell ref="E133:Q133"/>
    <mergeCell ref="E134:Q134"/>
    <mergeCell ref="E135:F135"/>
    <mergeCell ref="G135:I135"/>
    <mergeCell ref="J135:Q135"/>
    <mergeCell ref="E136:Q136"/>
    <mergeCell ref="E137:Q137"/>
    <mergeCell ref="E138:Q138"/>
    <mergeCell ref="A130:C132"/>
    <mergeCell ref="E130:Q130"/>
    <mergeCell ref="E131:F131"/>
    <mergeCell ref="G131:I131"/>
    <mergeCell ref="J131:L131"/>
    <mergeCell ref="M131:O131"/>
    <mergeCell ref="P131:Q131"/>
    <mergeCell ref="E132:F132"/>
    <mergeCell ref="G132:H132"/>
    <mergeCell ref="I132:J132"/>
    <mergeCell ref="K132:L132"/>
    <mergeCell ref="M132:Q132"/>
    <mergeCell ref="A123:D123"/>
    <mergeCell ref="I123:L123"/>
    <mergeCell ref="M123:Q123"/>
    <mergeCell ref="A124:D124"/>
    <mergeCell ref="E124:Q124"/>
    <mergeCell ref="A127:L127"/>
    <mergeCell ref="M127:N127"/>
    <mergeCell ref="A128:C129"/>
    <mergeCell ref="E128:F128"/>
    <mergeCell ref="G128:I128"/>
    <mergeCell ref="J128:L128"/>
    <mergeCell ref="M128:O128"/>
    <mergeCell ref="P128:Q128"/>
    <mergeCell ref="E129:Q129"/>
    <mergeCell ref="A121:C121"/>
    <mergeCell ref="E121:F121"/>
    <mergeCell ref="G121:H121"/>
    <mergeCell ref="J121:K121"/>
    <mergeCell ref="L121:Q121"/>
    <mergeCell ref="A122:D122"/>
    <mergeCell ref="E122:H122"/>
    <mergeCell ref="I122:L122"/>
    <mergeCell ref="M122:Q122"/>
    <mergeCell ref="A115:C120"/>
    <mergeCell ref="E115:Q115"/>
    <mergeCell ref="E116:Q116"/>
    <mergeCell ref="E117:F117"/>
    <mergeCell ref="G117:I117"/>
    <mergeCell ref="J117:Q117"/>
    <mergeCell ref="E118:Q118"/>
    <mergeCell ref="E119:Q119"/>
    <mergeCell ref="E120:Q120"/>
    <mergeCell ref="A112:C114"/>
    <mergeCell ref="E112:Q112"/>
    <mergeCell ref="E113:F113"/>
    <mergeCell ref="G113:I113"/>
    <mergeCell ref="J113:L113"/>
    <mergeCell ref="M113:O113"/>
    <mergeCell ref="P113:Q113"/>
    <mergeCell ref="E114:F114"/>
    <mergeCell ref="G114:H114"/>
    <mergeCell ref="I114:J114"/>
    <mergeCell ref="K114:L114"/>
    <mergeCell ref="M114:Q114"/>
    <mergeCell ref="A105:D105"/>
    <mergeCell ref="E105:H105"/>
    <mergeCell ref="I105:L105"/>
    <mergeCell ref="M105:Q105"/>
    <mergeCell ref="A106:D106"/>
    <mergeCell ref="E106:Q106"/>
    <mergeCell ref="A109:L109"/>
    <mergeCell ref="M109:N109"/>
    <mergeCell ref="A110:C111"/>
    <mergeCell ref="E110:F110"/>
    <mergeCell ref="G110:I110"/>
    <mergeCell ref="J110:L110"/>
    <mergeCell ref="M110:O110"/>
    <mergeCell ref="P110:Q110"/>
    <mergeCell ref="E111:Q111"/>
    <mergeCell ref="A103:C103"/>
    <mergeCell ref="E103:F103"/>
    <mergeCell ref="G103:H103"/>
    <mergeCell ref="J103:K103"/>
    <mergeCell ref="L103:Q103"/>
    <mergeCell ref="A104:D104"/>
    <mergeCell ref="E104:H104"/>
    <mergeCell ref="I104:L104"/>
    <mergeCell ref="M104:Q104"/>
    <mergeCell ref="A97:C102"/>
    <mergeCell ref="E97:Q97"/>
    <mergeCell ref="E98:Q98"/>
    <mergeCell ref="E99:F99"/>
    <mergeCell ref="G99:I99"/>
    <mergeCell ref="J99:Q99"/>
    <mergeCell ref="E100:Q100"/>
    <mergeCell ref="E101:Q101"/>
    <mergeCell ref="E102:Q102"/>
    <mergeCell ref="A94:C96"/>
    <mergeCell ref="E94:Q94"/>
    <mergeCell ref="E95:F95"/>
    <mergeCell ref="G95:I95"/>
    <mergeCell ref="J95:L95"/>
    <mergeCell ref="M95:O95"/>
    <mergeCell ref="P95:Q95"/>
    <mergeCell ref="E96:F96"/>
    <mergeCell ref="G96:H96"/>
    <mergeCell ref="I96:J96"/>
    <mergeCell ref="K96:L96"/>
    <mergeCell ref="M96:Q96"/>
    <mergeCell ref="A87:D87"/>
    <mergeCell ref="E87:H87"/>
    <mergeCell ref="I87:L87"/>
    <mergeCell ref="M87:Q87"/>
    <mergeCell ref="A88:D88"/>
    <mergeCell ref="E88:Q88"/>
    <mergeCell ref="A91:L91"/>
    <mergeCell ref="M91:N91"/>
    <mergeCell ref="A92:C93"/>
    <mergeCell ref="E92:F92"/>
    <mergeCell ref="G92:I92"/>
    <mergeCell ref="J92:L92"/>
    <mergeCell ref="M92:O92"/>
    <mergeCell ref="P92:Q92"/>
    <mergeCell ref="E93:Q93"/>
    <mergeCell ref="A85:C85"/>
    <mergeCell ref="E85:F85"/>
    <mergeCell ref="G85:H85"/>
    <mergeCell ref="J85:K85"/>
    <mergeCell ref="L85:Q85"/>
    <mergeCell ref="A86:D86"/>
    <mergeCell ref="E86:H86"/>
    <mergeCell ref="I86:L86"/>
    <mergeCell ref="M86:Q86"/>
    <mergeCell ref="A79:C84"/>
    <mergeCell ref="E79:Q79"/>
    <mergeCell ref="E80:Q80"/>
    <mergeCell ref="E81:F81"/>
    <mergeCell ref="G81:I81"/>
    <mergeCell ref="J81:Q81"/>
    <mergeCell ref="E82:Q82"/>
    <mergeCell ref="E83:Q83"/>
    <mergeCell ref="E84:Q84"/>
    <mergeCell ref="A76:C78"/>
    <mergeCell ref="E76:Q76"/>
    <mergeCell ref="E77:F77"/>
    <mergeCell ref="G77:I77"/>
    <mergeCell ref="J77:L77"/>
    <mergeCell ref="M77:O77"/>
    <mergeCell ref="P77:Q77"/>
    <mergeCell ref="E78:F78"/>
    <mergeCell ref="G78:H78"/>
    <mergeCell ref="I78:J78"/>
    <mergeCell ref="K78:L78"/>
    <mergeCell ref="M78:Q78"/>
    <mergeCell ref="A69:D69"/>
    <mergeCell ref="E69:H69"/>
    <mergeCell ref="I69:L69"/>
    <mergeCell ref="M69:Q69"/>
    <mergeCell ref="A70:D70"/>
    <mergeCell ref="E70:Q70"/>
    <mergeCell ref="A73:L73"/>
    <mergeCell ref="M73:N73"/>
    <mergeCell ref="A74:C75"/>
    <mergeCell ref="E74:F74"/>
    <mergeCell ref="G74:I74"/>
    <mergeCell ref="J74:L74"/>
    <mergeCell ref="M74:O74"/>
    <mergeCell ref="P74:Q74"/>
    <mergeCell ref="E75:Q75"/>
    <mergeCell ref="A67:C67"/>
    <mergeCell ref="E67:F67"/>
    <mergeCell ref="G67:H67"/>
    <mergeCell ref="J67:K67"/>
    <mergeCell ref="L67:Q67"/>
    <mergeCell ref="A68:D68"/>
    <mergeCell ref="E68:H68"/>
    <mergeCell ref="I68:L68"/>
    <mergeCell ref="M68:Q68"/>
    <mergeCell ref="A61:C66"/>
    <mergeCell ref="E61:Q61"/>
    <mergeCell ref="E62:Q62"/>
    <mergeCell ref="E63:F63"/>
    <mergeCell ref="G63:I63"/>
    <mergeCell ref="J63:Q63"/>
    <mergeCell ref="E64:Q64"/>
    <mergeCell ref="E65:Q65"/>
    <mergeCell ref="E66:Q66"/>
    <mergeCell ref="A58:C60"/>
    <mergeCell ref="E58:Q58"/>
    <mergeCell ref="E59:F59"/>
    <mergeCell ref="G59:I59"/>
    <mergeCell ref="J59:L59"/>
    <mergeCell ref="M59:O59"/>
    <mergeCell ref="P59:Q59"/>
    <mergeCell ref="E60:F60"/>
    <mergeCell ref="G60:H60"/>
    <mergeCell ref="I60:J60"/>
    <mergeCell ref="K60:L60"/>
    <mergeCell ref="M60:Q60"/>
    <mergeCell ref="A51:D51"/>
    <mergeCell ref="E51:H51"/>
    <mergeCell ref="I51:L51"/>
    <mergeCell ref="M51:Q51"/>
    <mergeCell ref="A52:D52"/>
    <mergeCell ref="E52:Q52"/>
    <mergeCell ref="A55:L55"/>
    <mergeCell ref="M55:N55"/>
    <mergeCell ref="A56:C57"/>
    <mergeCell ref="E56:F56"/>
    <mergeCell ref="G56:I56"/>
    <mergeCell ref="J56:L56"/>
    <mergeCell ref="M56:O56"/>
    <mergeCell ref="P56:Q56"/>
    <mergeCell ref="E57:Q57"/>
    <mergeCell ref="A49:C49"/>
    <mergeCell ref="E49:F49"/>
    <mergeCell ref="G49:H49"/>
    <mergeCell ref="J49:K49"/>
    <mergeCell ref="L49:Q49"/>
    <mergeCell ref="A50:D50"/>
    <mergeCell ref="E50:H50"/>
    <mergeCell ref="I50:L50"/>
    <mergeCell ref="M50:Q50"/>
    <mergeCell ref="A43:C48"/>
    <mergeCell ref="E43:Q43"/>
    <mergeCell ref="E44:Q44"/>
    <mergeCell ref="E45:F45"/>
    <mergeCell ref="G45:I45"/>
    <mergeCell ref="J45:Q45"/>
    <mergeCell ref="E46:Q46"/>
    <mergeCell ref="E47:Q47"/>
    <mergeCell ref="E48:Q48"/>
    <mergeCell ref="A38:C39"/>
    <mergeCell ref="E38:F38"/>
    <mergeCell ref="G38:I38"/>
    <mergeCell ref="J38:L38"/>
    <mergeCell ref="M38:O38"/>
    <mergeCell ref="P38:Q38"/>
    <mergeCell ref="E39:Q39"/>
    <mergeCell ref="A40:C42"/>
    <mergeCell ref="E40:Q40"/>
    <mergeCell ref="E41:F41"/>
    <mergeCell ref="G41:I41"/>
    <mergeCell ref="J41:L41"/>
    <mergeCell ref="M41:O41"/>
    <mergeCell ref="P41:Q41"/>
    <mergeCell ref="E42:F42"/>
    <mergeCell ref="G42:H42"/>
    <mergeCell ref="I42:J42"/>
    <mergeCell ref="K42:L42"/>
    <mergeCell ref="M42:Q42"/>
    <mergeCell ref="A33:D33"/>
    <mergeCell ref="E33:H33"/>
    <mergeCell ref="I33:L33"/>
    <mergeCell ref="M33:Q33"/>
    <mergeCell ref="A34:D34"/>
    <mergeCell ref="E34:Q34"/>
    <mergeCell ref="A35:Q35"/>
    <mergeCell ref="A37:L37"/>
    <mergeCell ref="M37:N37"/>
    <mergeCell ref="A31:C31"/>
    <mergeCell ref="E31:F31"/>
    <mergeCell ref="G31:H31"/>
    <mergeCell ref="J31:K31"/>
    <mergeCell ref="L31:Q31"/>
    <mergeCell ref="A32:D32"/>
    <mergeCell ref="E32:H32"/>
    <mergeCell ref="I32:L32"/>
    <mergeCell ref="M32:Q32"/>
    <mergeCell ref="A25:C30"/>
    <mergeCell ref="E25:Q25"/>
    <mergeCell ref="E26:Q26"/>
    <mergeCell ref="E27:F27"/>
    <mergeCell ref="G27:I27"/>
    <mergeCell ref="J27:Q27"/>
    <mergeCell ref="E28:Q28"/>
    <mergeCell ref="E29:Q29"/>
    <mergeCell ref="E30:Q30"/>
    <mergeCell ref="A22:C24"/>
    <mergeCell ref="E22:Q22"/>
    <mergeCell ref="E23:F23"/>
    <mergeCell ref="G23:I23"/>
    <mergeCell ref="J23:L23"/>
    <mergeCell ref="M23:O23"/>
    <mergeCell ref="P23:Q23"/>
    <mergeCell ref="E24:F24"/>
    <mergeCell ref="G24:H24"/>
    <mergeCell ref="I24:J24"/>
    <mergeCell ref="K24:L24"/>
    <mergeCell ref="M24:Q24"/>
    <mergeCell ref="A15:D15"/>
    <mergeCell ref="E15:H15"/>
    <mergeCell ref="I15:L15"/>
    <mergeCell ref="M15:Q15"/>
    <mergeCell ref="A16:D16"/>
    <mergeCell ref="E16:Q16"/>
    <mergeCell ref="A19:L19"/>
    <mergeCell ref="M19:N19"/>
    <mergeCell ref="A20:C21"/>
    <mergeCell ref="E20:F20"/>
    <mergeCell ref="G20:I20"/>
    <mergeCell ref="J20:L20"/>
    <mergeCell ref="M20:O20"/>
    <mergeCell ref="P20:Q20"/>
    <mergeCell ref="E21:Q21"/>
    <mergeCell ref="A13:C13"/>
    <mergeCell ref="E13:F13"/>
    <mergeCell ref="G13:H13"/>
    <mergeCell ref="J13:K13"/>
    <mergeCell ref="L13:Q13"/>
    <mergeCell ref="A14:D14"/>
    <mergeCell ref="E14:H14"/>
    <mergeCell ref="I14:L14"/>
    <mergeCell ref="M14:Q14"/>
    <mergeCell ref="A7:C12"/>
    <mergeCell ref="E7:Q7"/>
    <mergeCell ref="E8:Q8"/>
    <mergeCell ref="E9:F9"/>
    <mergeCell ref="G9:I9"/>
    <mergeCell ref="J9:Q9"/>
    <mergeCell ref="E10:Q10"/>
    <mergeCell ref="E11:Q11"/>
    <mergeCell ref="E12:Q12"/>
    <mergeCell ref="A4:C6"/>
    <mergeCell ref="E4:Q4"/>
    <mergeCell ref="E5:F5"/>
    <mergeCell ref="G5:I5"/>
    <mergeCell ref="J5:L5"/>
    <mergeCell ref="M5:O5"/>
    <mergeCell ref="P5:Q5"/>
    <mergeCell ref="E6:F6"/>
    <mergeCell ref="G6:H6"/>
    <mergeCell ref="I6:J6"/>
    <mergeCell ref="K6:L6"/>
    <mergeCell ref="M6:Q6"/>
    <mergeCell ref="A1:L1"/>
    <mergeCell ref="M1:N1"/>
    <mergeCell ref="A2:C3"/>
    <mergeCell ref="E2:F2"/>
    <mergeCell ref="G2:I2"/>
    <mergeCell ref="J2:L2"/>
    <mergeCell ref="M2:O2"/>
    <mergeCell ref="P2:Q2"/>
    <mergeCell ref="E3:Q3"/>
  </mergeCells>
  <dataValidations count="29">
    <dataValidation allowBlank="1" showInputMessage="1" showErrorMessage="1" prompt="Esta se compone de dos elementos: i) el objeto a cuantificar y ii) la condición deseada del objeto. El código y nombre del indicador lo da la SDP." sqref="D133">
      <formula1>0</formula1>
      <formula2>0</formula2>
    </dataValidation>
    <dataValidation allowBlank="1" showInputMessage="1" showErrorMessage="1" prompt="Es el diagnóstico inicial o la medición realizada al comienzo que sirve como marco de referencia para el cálculo de avance del indicador. _x000a_En el caso de que no exista se colocará “No Aplica - N/A”." sqref="G132:H132">
      <formula1>0</formula1>
      <formula2>0</formula2>
    </dataValidation>
    <dataValidation allowBlank="1" showInputMessage="1" showErrorMessage="1" prompt="Corresponde a la fecha de programación del indicador en la vigencia." sqref="M1:N1 M19:N19 M37:N37 M55:N55 M73:N73 M91:N91 M109:N109 M127:N127">
      <formula1>0</formula1>
      <formula2>0</formula2>
    </dataValidation>
    <dataValidation allowBlank="1" showInputMessage="1" showErrorMessage="1" prompt="Corresponde al código asignado al proyecto en SEGPLAN." sqref="D2 D20 D38 D56 D74 D92 D110 D128">
      <formula1>0</formula1>
      <formula2>0</formula2>
    </dataValidation>
    <dataValidation allowBlank="1" showInputMessage="1" showErrorMessage="1" prompt="Corresponde al nombre definido para el proyecto de inversión" sqref="D3 D21 D39 D57 D75 D93 D111 D129">
      <formula1>0</formula1>
      <formula2>0</formula2>
    </dataValidation>
    <dataValidation allowBlank="1" showInputMessage="1" showErrorMessage="1" prompt="Corresponde al tipo de proceso (Misional, Estratégico, de Apoyo o de Evaluación), conforme al mapa de procesos de la entidad." sqref="M2:O2 M20:O20 M38:O38 M56:O56 M74:O74 M92:O92 M110:O110 M128:O128">
      <formula1>0</formula1>
      <formula2>0</formula2>
    </dataValidation>
    <dataValidation allowBlank="1" showInputMessage="1" showErrorMessage="1" prompt="Corresponde al código y nombre del proceso que ampara el indicador conforme al mapa de procesos de la entidad." sqref="G2:I2 G20:I20 G38:I38 G56:I56 G74:I74 G92:I92 G110:I110 G128:I128">
      <formula1>0</formula1>
      <formula2>0</formula2>
    </dataValidation>
    <dataValidation allowBlank="1" showInputMessage="1" showErrorMessage="1" prompt="El código para el caso de metas de proyectos de inversión lo da SEGPLAN._x000a_Para las metas de gestión el código se da en la OAPI de manera consecutiva. Si una meta finalizada, el código asigando a esta NO se puede volver a usar para otra meta." sqref="D4 D22 D40 D58 D76 D94 D112 D130">
      <formula1>0</formula1>
      <formula2>0</formula2>
    </dataValidation>
    <dataValidation allowBlank="1" showInputMessage="1" showErrorMessage="1" prompt="Valida si la meta hace parte de los indicadores objetivo o producto en Producto, Meta, Resultado PMR, a los cuales hace seguimiento la Secretaría de Hacienda Distrital." sqref="D5 D23 D41 D59 D77 D95 D113 D131">
      <formula1>0</formula1>
      <formula2>0</formula2>
    </dataValidation>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5:I5 G23:I23 G41:I41 G59:I59 G77:I77 G95:I95 G113:I113 G131:I131">
      <formula1>0</formula1>
      <formula2>0</formula2>
    </dataValidation>
    <dataValidation allowBlank="1" showInputMessage="1" showErrorMessage="1" prompt="Define si el indicador es de eficacia, eficiencia, efectividad, o calidad._x000a_Guía para la construcción y análisis de indicadores de gestión V.4_DAFP." sqref="M5:O5 M23:O23 M41:O41 M59:O59 M77:O77 M95:O95 M113:O113 M131:O131">
      <formula1>0</formula1>
      <formula2>0</formula2>
    </dataValidation>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6:H6 G24:H24 G42:H42 G60:H60 G78:H78 G96:H96 G114:H114">
      <formula1>0</formula1>
      <formula2>0</formula2>
    </dataValidation>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6 D24 D42 D60 D78 D96 D114 D132">
      <formula1>0</formula1>
      <formula2>0</formula2>
    </dataValidation>
    <dataValidation allowBlank="1" showInputMessage="1" showErrorMessage="1" prompt="Campo destinado para registrar una breve justificación cuando el valor de la meta sea inferior a la línea base." sqref="K6:L6 K24:L24 K42:L42 K60:L60 K78:L78 K96:L96 K114:L114 K132:L132">
      <formula1>0</formula1>
      <formula2>0</formula2>
    </dataValidation>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7 D25 D43 D61 D79 D97 D115">
      <formula1>0</formula1>
      <formula2>0</formula2>
    </dataValidation>
    <dataValidation allowBlank="1" showInputMessage="1" showErrorMessage="1" prompt="Es una explicación cualitativa que da cuenta de la utilidad del indicador, donde se incluye el alcance del indicador, precisando qué es, por qué y para qué se mide." sqref="D8 D26 D44 D62 D80 D98 D116 D134">
      <formula1>0</formula1>
      <formula2>0</formula2>
    </dataValidation>
    <dataValidation allowBlank="1" showInputMessage="1" showErrorMessage="1" prompt="Parámetro de referencia para determinar la magnitud y el tipo_x000a_de unidad del indicador. (p.ej. Número, personas, kilómetros, porcentaje, entre otras posibles unidades de medida)." sqref="D9 D27 D45 D63 D81 D99 D117 D135">
      <formula1>0</formula1>
      <formula2>0</formula2>
    </dataValidation>
    <dataValidation allowBlank="1" showInputMessage="1" showErrorMessage="1" prompt="Temporalidad con la cual se reporta la información (mensual, bimestral, trimestral, semestral o anual)." sqref="G9:I9 G27:I27 G45:I45 G63:I63 G81:I81 G99:I99 G117:I117 G135:I135">
      <formula1>0</formula1>
      <formula2>0</formula2>
    </dataValidation>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10 D28 D46 D64 D82 D100 D118 D136">
      <formula1>0</formula1>
      <formula2>0</formula2>
    </dataValidation>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2 D30 D48 D66 D84 D102 D120 D138">
      <formula1>0</formula1>
      <formula2>0</formula2>
    </dataValidation>
    <dataValidation allowBlank="1" showInputMessage="1" showErrorMessage="1" prompt="Representación matemática del cálculo del indicador." sqref="D11 D29 D47 D65 D83 D101 D119 D137">
      <formula1>0</formula1>
      <formula2>0</formula2>
    </dataValidation>
    <dataValidation allowBlank="1" showInputMessage="1" showErrorMessage="1" prompt="Campo para registrar las actualizaciones o modificaciones realizadas durante la vigencia. " sqref="A13:C13 A31:C31 A49:C49 A67:C67 A85:C85 A103:C103 A121:C121">
      <formula1>0</formula1>
      <formula2>0</formula2>
    </dataValidation>
    <dataValidation allowBlank="1" showInputMessage="1" showErrorMessage="1" prompt="Corresponde a la fecha en la cual fue realizada la actualización por_x000a_parte del área. Para el campo &quot;Valor de meta&quot; sólo se actualizará previa viabilidad de reprogramación de la OAPI." sqref="D13 D31 D49 D67 D85 D103 D121 D139">
      <formula1>0</formula1>
      <formula2>0</formula2>
    </dataValidation>
    <dataValidation allowBlank="1" showInputMessage="1" showErrorMessage="1" prompt="Corresponde al nombre del campo actualizado." sqref="G13:H13 G31:H31 G49:H49 G67:H67 G85:H85 G103:H103 G121:H121 G139:H139">
      <formula1>0</formula1>
      <formula2>0</formula2>
    </dataValidation>
    <dataValidation allowBlank="1" showInputMessage="1" showErrorMessage="1" prompt="Campo para describir de manera breve la modificación o actualización realizada." sqref="J13:K13 J31:K31 J49:K49 J67:K67 J85:K85 J103:K103 J121:K121 J139:K139">
      <formula1>0</formula1>
      <formula2>0</formula2>
    </dataValidation>
    <dataValidation allowBlank="1" showInputMessage="1" showErrorMessage="1" prompt="Nombre del funcionario encargado de consolidar la información en los POA." sqref="I14:L14 I32:L32 I50:L50 I68:L68 I86:L86 I104:L104 I122:L122 I140:L140">
      <formula1>0</formula1>
      <formula2>0</formula2>
    </dataValidation>
    <dataValidation allowBlank="1" showInputMessage="1" showErrorMessage="1" prompt="Funcionario que suministra al funcionario responsable de la consolidación de los POA, la información relacionada con la programación, avance físico y análisis de los indicadores." sqref="M14:Q14 M32:Q32 M50:Q50 M68:Q68 M86:Q86 M104:Q104 M122:Q122 M140:Q140">
      <formula1>0</formula1>
      <formula2>0</formula2>
    </dataValidation>
    <dataValidation allowBlank="1" showInputMessage="1" showErrorMessage="1" prompt="Corresponde al área responsable de la construcción y seguimiento al indicador." sqref="A16:D18 A34:D34 A36:D36 A52:D54 A70:D72 A88:D90 A106:D108 A124:D126 A142:D142">
      <formula1>0</formula1>
      <formula2>0</formula2>
    </dataValidation>
    <dataValidation allowBlank="1" showDropDown="1" showInputMessage="1" showErrorMessage="1" sqref="E2:F2 E20:F20 E38:F38 E56:F56 E74:F74 E92:F92 E110:F110">
      <formula1>0</formula1>
      <formula2>0</formula2>
    </dataValidation>
  </dataValidations>
  <pageMargins left="0.7" right="0.7" top="0.75" bottom="0.75" header="0.51180555555555496" footer="0.51180555555555496"/>
  <pageSetup paperSize="9" scale="46" firstPageNumber="0" orientation="portrait" horizontalDpi="300" verticalDpi="300"/>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19"/>
  <sheetViews>
    <sheetView showGridLines="0" topLeftCell="A6" zoomScale="80" zoomScaleNormal="80" workbookViewId="0">
      <selection activeCell="AO10" sqref="AO10"/>
    </sheetView>
  </sheetViews>
  <sheetFormatPr baseColWidth="10" defaultColWidth="11.42578125" defaultRowHeight="15" x14ac:dyDescent="0.25"/>
  <cols>
    <col min="1" max="1" width="8" style="53" customWidth="1"/>
    <col min="2" max="2" width="36.5703125" style="54" customWidth="1"/>
    <col min="3" max="3" width="14.28515625" style="53" customWidth="1"/>
    <col min="4" max="4" width="20.5703125" style="53" customWidth="1"/>
    <col min="5" max="7" width="14.140625" style="53" customWidth="1"/>
    <col min="8" max="16" width="12.28515625" style="53" customWidth="1"/>
    <col min="17" max="17" width="7.5703125" style="53" customWidth="1"/>
    <col min="18" max="18" width="42.28515625" style="53" customWidth="1"/>
    <col min="19" max="19" width="16.5703125" style="55" customWidth="1"/>
    <col min="20" max="20" width="16.28515625" style="53" hidden="1" customWidth="1"/>
    <col min="21" max="21" width="15.28515625" style="53" hidden="1" customWidth="1"/>
    <col min="22" max="22" width="15.28515625" style="56" hidden="1" customWidth="1"/>
    <col min="23" max="24" width="16.140625" style="53" hidden="1" customWidth="1"/>
    <col min="25" max="25" width="16.140625" style="56" hidden="1" customWidth="1"/>
    <col min="26" max="27" width="16.140625" style="53" customWidth="1"/>
    <col min="28" max="28" width="16.140625" style="56" customWidth="1"/>
    <col min="29" max="29" width="16.140625" style="53" customWidth="1"/>
    <col min="30" max="30" width="16.140625" style="57" customWidth="1"/>
    <col min="31" max="31" width="16.140625" style="58" customWidth="1"/>
    <col min="32" max="32" width="11.7109375" style="58" customWidth="1"/>
    <col min="33" max="33" width="39.85546875" style="53" customWidth="1"/>
    <col min="34" max="34" width="18.42578125" style="57" customWidth="1"/>
    <col min="35" max="35" width="16.7109375" style="57" customWidth="1"/>
    <col min="36" max="44" width="16.7109375" style="53" customWidth="1"/>
    <col min="45" max="45" width="12.85546875" style="53" customWidth="1"/>
    <col min="46" max="46" width="16.7109375" style="53" customWidth="1"/>
    <col min="47" max="47" width="50.5703125" style="59" customWidth="1"/>
    <col min="48" max="49" width="11.42578125" style="53"/>
    <col min="50" max="57" width="13.28515625" style="53" customWidth="1"/>
    <col min="58" max="58" width="20.42578125" style="53" customWidth="1"/>
    <col min="59" max="59" width="16.85546875" style="53" customWidth="1"/>
    <col min="60" max="60" width="11.42578125" style="56"/>
    <col min="61" max="1025" width="11.42578125" style="53"/>
  </cols>
  <sheetData>
    <row r="1" spans="1:60" s="60" customFormat="1" ht="25.5" customHeight="1" x14ac:dyDescent="0.25">
      <c r="B1" s="61"/>
      <c r="C1" s="62"/>
      <c r="D1" s="62"/>
      <c r="E1" s="62"/>
      <c r="F1" s="62"/>
      <c r="G1" s="62"/>
      <c r="H1" s="62"/>
      <c r="I1" s="62"/>
      <c r="J1" s="62"/>
      <c r="K1" s="62"/>
      <c r="L1" s="62"/>
      <c r="M1" s="62"/>
      <c r="N1" s="62"/>
      <c r="O1" s="62"/>
      <c r="P1" s="62"/>
      <c r="Q1" s="63"/>
      <c r="R1" s="63"/>
      <c r="S1" s="64"/>
      <c r="T1" s="63"/>
      <c r="U1" s="65"/>
      <c r="V1" s="66"/>
      <c r="W1" s="65"/>
      <c r="X1" s="65"/>
      <c r="Y1" s="66"/>
      <c r="Z1" s="65"/>
      <c r="AA1" s="65"/>
      <c r="AB1" s="66"/>
      <c r="AC1" s="65"/>
      <c r="AD1" s="67"/>
      <c r="AE1" s="68"/>
      <c r="AF1" s="68"/>
      <c r="AG1" s="69"/>
      <c r="AU1" s="70"/>
      <c r="AX1" s="505" t="s">
        <v>173</v>
      </c>
      <c r="AY1" s="505"/>
      <c r="AZ1" s="505"/>
      <c r="BA1" s="505"/>
      <c r="BB1" s="505"/>
      <c r="BC1" s="505"/>
      <c r="BD1" s="505"/>
      <c r="BE1" s="505"/>
      <c r="BF1" s="505"/>
      <c r="BH1" s="64"/>
    </row>
    <row r="2" spans="1:60" s="74" customFormat="1" ht="36" customHeight="1" x14ac:dyDescent="0.2">
      <c r="A2" s="506" t="s">
        <v>174</v>
      </c>
      <c r="B2" s="506"/>
      <c r="C2" s="506"/>
      <c r="D2" s="71"/>
      <c r="E2" s="507" t="s">
        <v>175</v>
      </c>
      <c r="F2" s="507"/>
      <c r="G2" s="507"/>
      <c r="H2" s="507" t="s">
        <v>176</v>
      </c>
      <c r="I2" s="507"/>
      <c r="J2" s="507"/>
      <c r="K2" s="507" t="s">
        <v>177</v>
      </c>
      <c r="L2" s="507"/>
      <c r="M2" s="507"/>
      <c r="N2" s="507" t="s">
        <v>178</v>
      </c>
      <c r="O2" s="507"/>
      <c r="P2" s="507"/>
      <c r="Q2" s="508" t="s">
        <v>179</v>
      </c>
      <c r="R2" s="508"/>
      <c r="S2" s="508"/>
      <c r="T2" s="508" t="s">
        <v>175</v>
      </c>
      <c r="U2" s="508"/>
      <c r="V2" s="508"/>
      <c r="W2" s="508" t="s">
        <v>176</v>
      </c>
      <c r="X2" s="508"/>
      <c r="Y2" s="508"/>
      <c r="Z2" s="508" t="s">
        <v>177</v>
      </c>
      <c r="AA2" s="508"/>
      <c r="AB2" s="508"/>
      <c r="AC2" s="508" t="s">
        <v>178</v>
      </c>
      <c r="AD2" s="508"/>
      <c r="AE2" s="508"/>
      <c r="AF2" s="509" t="s">
        <v>180</v>
      </c>
      <c r="AG2" s="509"/>
      <c r="AH2" s="509"/>
      <c r="AI2" s="509" t="s">
        <v>175</v>
      </c>
      <c r="AJ2" s="509"/>
      <c r="AK2" s="509"/>
      <c r="AL2" s="509" t="s">
        <v>176</v>
      </c>
      <c r="AM2" s="509"/>
      <c r="AN2" s="509"/>
      <c r="AO2" s="509" t="s">
        <v>177</v>
      </c>
      <c r="AP2" s="509"/>
      <c r="AQ2" s="509"/>
      <c r="AR2" s="509" t="s">
        <v>178</v>
      </c>
      <c r="AS2" s="509"/>
      <c r="AT2" s="509"/>
      <c r="AU2" s="510" t="s">
        <v>181</v>
      </c>
      <c r="AX2" s="511" t="s">
        <v>182</v>
      </c>
      <c r="AY2" s="511"/>
      <c r="AZ2" s="511"/>
      <c r="BA2" s="508" t="s">
        <v>183</v>
      </c>
      <c r="BB2" s="508"/>
      <c r="BC2" s="508"/>
      <c r="BD2" s="507" t="s">
        <v>184</v>
      </c>
      <c r="BE2" s="507"/>
      <c r="BF2" s="507"/>
      <c r="BG2" s="512" t="s">
        <v>185</v>
      </c>
      <c r="BH2" s="76"/>
    </row>
    <row r="3" spans="1:60" s="88" customFormat="1" ht="112.5" customHeight="1" x14ac:dyDescent="0.25">
      <c r="A3" s="77" t="s">
        <v>186</v>
      </c>
      <c r="B3" s="78" t="s">
        <v>187</v>
      </c>
      <c r="C3" s="77" t="s">
        <v>188</v>
      </c>
      <c r="D3" s="79" t="s">
        <v>189</v>
      </c>
      <c r="E3" s="80" t="str">
        <f>E2&amp;": PROGRAMADO META"</f>
        <v>ENE-MAR: PROGRAMADO META</v>
      </c>
      <c r="F3" s="80" t="str">
        <f>E2&amp;": EJECUTADO META"</f>
        <v>ENE-MAR: EJECUTADO META</v>
      </c>
      <c r="G3" s="81" t="s">
        <v>190</v>
      </c>
      <c r="H3" s="80" t="str">
        <f>H2&amp;": PROGRAMADO META"</f>
        <v>ABR-JUN: PROGRAMADO META</v>
      </c>
      <c r="I3" s="80" t="str">
        <f>H2&amp;": EJECUTADO META"</f>
        <v>ABR-JUN: EJECUTADO META</v>
      </c>
      <c r="J3" s="81" t="s">
        <v>190</v>
      </c>
      <c r="K3" s="80" t="str">
        <f>K2&amp;": PROGRAMADO META"</f>
        <v>JUL-SEP: PROGRAMADO META</v>
      </c>
      <c r="L3" s="80" t="str">
        <f>K2&amp;": EJECUTADO META"</f>
        <v>JUL-SEP: EJECUTADO META</v>
      </c>
      <c r="M3" s="81" t="s">
        <v>190</v>
      </c>
      <c r="N3" s="80" t="str">
        <f>N2&amp;": PROGRAMADO META"</f>
        <v>OCT-DIC: PROGRAMADO META</v>
      </c>
      <c r="O3" s="80" t="str">
        <f>N2&amp;": EJECUTADO META"</f>
        <v>OCT-DIC: EJECUTADO META</v>
      </c>
      <c r="P3" s="81" t="s">
        <v>190</v>
      </c>
      <c r="Q3" s="82" t="s">
        <v>191</v>
      </c>
      <c r="R3" s="82" t="s">
        <v>192</v>
      </c>
      <c r="S3" s="82" t="s">
        <v>193</v>
      </c>
      <c r="T3" s="83" t="str">
        <f>T2&amp;": PROGRAMADO ACTIVIDAD"</f>
        <v>ENE-MAR: PROGRAMADO ACTIVIDAD</v>
      </c>
      <c r="U3" s="83" t="str">
        <f>T2&amp;": EJECUTADO ACTIVIDAD"</f>
        <v>ENE-MAR: EJECUTADO ACTIVIDAD</v>
      </c>
      <c r="V3" s="82" t="s">
        <v>194</v>
      </c>
      <c r="W3" s="83" t="str">
        <f>W2&amp;": PROGRAMADO ACTIVIDAD"</f>
        <v>ABR-JUN: PROGRAMADO ACTIVIDAD</v>
      </c>
      <c r="X3" s="83" t="str">
        <f>W2&amp;": EJECUTADO  ACTIVIDAD"</f>
        <v>ABR-JUN: EJECUTADO  ACTIVIDAD</v>
      </c>
      <c r="Y3" s="82" t="s">
        <v>194</v>
      </c>
      <c r="Z3" s="83" t="str">
        <f>Z2&amp;": PROGRAMADO META"</f>
        <v>JUL-SEP: PROGRAMADO META</v>
      </c>
      <c r="AA3" s="83" t="str">
        <f>Z2&amp;": EJECUTADO META"</f>
        <v>JUL-SEP: EJECUTADO META</v>
      </c>
      <c r="AB3" s="82" t="s">
        <v>194</v>
      </c>
      <c r="AC3" s="83" t="str">
        <f>AC2&amp;": PROGRAMADO META"</f>
        <v>OCT-DIC: PROGRAMADO META</v>
      </c>
      <c r="AD3" s="83" t="str">
        <f>AC2&amp;": EJECUTADO META"</f>
        <v>OCT-DIC: EJECUTADO META</v>
      </c>
      <c r="AE3" s="82" t="s">
        <v>194</v>
      </c>
      <c r="AF3" s="84" t="s">
        <v>195</v>
      </c>
      <c r="AG3" s="84" t="s">
        <v>196</v>
      </c>
      <c r="AH3" s="84" t="s">
        <v>197</v>
      </c>
      <c r="AI3" s="85" t="str">
        <f>AI2&amp;": % PROGRAMADO TAREA"</f>
        <v>ENE-MAR: % PROGRAMADO TAREA</v>
      </c>
      <c r="AJ3" s="85" t="str">
        <f>AI2&amp;": % EJECUTADO TAREA"</f>
        <v>ENE-MAR: % EJECUTADO TAREA</v>
      </c>
      <c r="AK3" s="84" t="s">
        <v>198</v>
      </c>
      <c r="AL3" s="85" t="str">
        <f>AL2&amp;": % PROGRAMADO TAREA"</f>
        <v>ABR-JUN: % PROGRAMADO TAREA</v>
      </c>
      <c r="AM3" s="85" t="str">
        <f>AL2&amp;": EJECUTADO TAREA"</f>
        <v>ABR-JUN: EJECUTADO TAREA</v>
      </c>
      <c r="AN3" s="84" t="s">
        <v>198</v>
      </c>
      <c r="AO3" s="85" t="str">
        <f>AO2&amp;": % PROGRAMADO TAREA"</f>
        <v>JUL-SEP: % PROGRAMADO TAREA</v>
      </c>
      <c r="AP3" s="85" t="str">
        <f>AO2&amp;": EJECUTADO TAREA"</f>
        <v>JUL-SEP: EJECUTADO TAREA</v>
      </c>
      <c r="AQ3" s="84" t="s">
        <v>198</v>
      </c>
      <c r="AR3" s="85" t="str">
        <f>AR2&amp;": % PROGRAMADO TAREA"</f>
        <v>OCT-DIC: % PROGRAMADO TAREA</v>
      </c>
      <c r="AS3" s="85" t="str">
        <f>AR2&amp;": EJECUTADO TAREA"</f>
        <v>OCT-DIC: EJECUTADO TAREA</v>
      </c>
      <c r="AT3" s="84" t="s">
        <v>198</v>
      </c>
      <c r="AU3" s="510"/>
      <c r="AV3" s="53"/>
      <c r="AW3" s="53"/>
      <c r="AX3" s="86" t="s">
        <v>199</v>
      </c>
      <c r="AY3" s="86" t="s">
        <v>200</v>
      </c>
      <c r="AZ3" s="86" t="s">
        <v>201</v>
      </c>
      <c r="BA3" s="82" t="s">
        <v>202</v>
      </c>
      <c r="BB3" s="82" t="s">
        <v>203</v>
      </c>
      <c r="BC3" s="82" t="s">
        <v>204</v>
      </c>
      <c r="BD3" s="81" t="s">
        <v>205</v>
      </c>
      <c r="BE3" s="81" t="s">
        <v>206</v>
      </c>
      <c r="BF3" s="81" t="s">
        <v>207</v>
      </c>
      <c r="BG3" s="512"/>
      <c r="BH3" s="87"/>
    </row>
    <row r="4" spans="1:60" ht="51.75" customHeight="1" x14ac:dyDescent="0.25">
      <c r="A4" s="89">
        <v>1</v>
      </c>
      <c r="B4" s="90" t="s">
        <v>208</v>
      </c>
      <c r="C4" s="91">
        <v>1</v>
      </c>
      <c r="D4" s="92" t="s">
        <v>209</v>
      </c>
      <c r="E4" s="93">
        <f>SUM(((T4*$S$4)*100%)/$S$4)</f>
        <v>0</v>
      </c>
      <c r="F4" s="93">
        <f>SUM(((U4*$S$4)*100%)/$S$4)</f>
        <v>0</v>
      </c>
      <c r="G4" s="94">
        <f>IFERROR(F4/E4,E4)</f>
        <v>0</v>
      </c>
      <c r="H4" s="93">
        <f>SUM(((W4*$S$4)*100%)/$S$4)</f>
        <v>0</v>
      </c>
      <c r="I4" s="93">
        <f>SUM(((X4*$S$4)*100%)/$S$4)</f>
        <v>0</v>
      </c>
      <c r="J4" s="94">
        <f>IFERROR(I4/H4,H4)</f>
        <v>0</v>
      </c>
      <c r="K4" s="93">
        <f>SUM(((Z4*$S$4)*100%)/$S$4)</f>
        <v>0.97</v>
      </c>
      <c r="L4" s="93">
        <f>SUM(((AA4*$S$4)*100%)/$S$4)</f>
        <v>0.97</v>
      </c>
      <c r="M4" s="94">
        <f>IFERROR(L4/K4,K4)</f>
        <v>1</v>
      </c>
      <c r="N4" s="93">
        <f>SUM(((AC4*$S$4)*100%)/$S$4)</f>
        <v>0.03</v>
      </c>
      <c r="O4" s="93">
        <f>SUM(((AD4*$S$4)*100%)/$S$4)</f>
        <v>0.03</v>
      </c>
      <c r="P4" s="94">
        <f>IFERROR(O4/N4,N4)</f>
        <v>1</v>
      </c>
      <c r="Q4" s="89">
        <v>1</v>
      </c>
      <c r="R4" s="95" t="s">
        <v>210</v>
      </c>
      <c r="S4" s="96">
        <v>1</v>
      </c>
      <c r="T4" s="97">
        <f t="shared" ref="T4:U7" si="0">SUM(AI4)</f>
        <v>0</v>
      </c>
      <c r="U4" s="97">
        <f t="shared" si="0"/>
        <v>0</v>
      </c>
      <c r="V4" s="98">
        <f>IFERROR(U4/T4,U4)</f>
        <v>0</v>
      </c>
      <c r="W4" s="97">
        <f t="shared" ref="W4:X7" si="1">SUM(AL4)</f>
        <v>0</v>
      </c>
      <c r="X4" s="97">
        <f t="shared" si="1"/>
        <v>0</v>
      </c>
      <c r="Y4" s="98">
        <f>IFERROR(X4/W4,X4)</f>
        <v>0</v>
      </c>
      <c r="Z4" s="97">
        <f>SUM(AO4)</f>
        <v>0.97</v>
      </c>
      <c r="AA4" s="97">
        <f>SUM(AP4)</f>
        <v>0.97</v>
      </c>
      <c r="AB4" s="98">
        <f>IFERROR(AA4/Z4,AA4)</f>
        <v>1</v>
      </c>
      <c r="AC4" s="97">
        <f t="shared" ref="AC4:AD7" si="2">SUM(AR4)</f>
        <v>0.03</v>
      </c>
      <c r="AD4" s="97">
        <f t="shared" si="2"/>
        <v>0.03</v>
      </c>
      <c r="AE4" s="98">
        <f>IFERROR(AD4/AC4,AD4)</f>
        <v>1</v>
      </c>
      <c r="AF4" s="99">
        <v>1</v>
      </c>
      <c r="AG4" s="95" t="s">
        <v>211</v>
      </c>
      <c r="AH4" s="100">
        <v>1</v>
      </c>
      <c r="AI4" s="100">
        <v>0</v>
      </c>
      <c r="AJ4" s="100">
        <v>0</v>
      </c>
      <c r="AK4" s="101">
        <f t="shared" ref="AK4:AK19" si="3">IFERROR(AJ4/AI4,AJ4)</f>
        <v>0</v>
      </c>
      <c r="AL4" s="100">
        <v>0</v>
      </c>
      <c r="AM4" s="100">
        <v>0</v>
      </c>
      <c r="AN4" s="100">
        <v>0</v>
      </c>
      <c r="AO4" s="100">
        <v>0.97</v>
      </c>
      <c r="AP4" s="100">
        <v>0.97</v>
      </c>
      <c r="AQ4" s="101">
        <f>IFERROR(AP4/AO4,0)</f>
        <v>1</v>
      </c>
      <c r="AR4" s="100">
        <v>0.03</v>
      </c>
      <c r="AS4" s="100">
        <v>0.03</v>
      </c>
      <c r="AT4" s="101">
        <f t="shared" ref="AT4:AT19" si="4">IFERROR(AS4/AR4,0)</f>
        <v>1</v>
      </c>
      <c r="AU4" s="403" t="s">
        <v>1246</v>
      </c>
      <c r="AX4" s="103">
        <f t="shared" ref="AX4:AX19" si="5">SUM(AI4+AL4+AO4+AR4)</f>
        <v>1</v>
      </c>
      <c r="AY4" s="103">
        <f>SUM(AJ4+AM4+AP4+AS4)</f>
        <v>1</v>
      </c>
      <c r="AZ4" s="103">
        <f t="shared" ref="AZ4:AZ19" si="6">SUM(AK4+AN4+AQ4+AT4)</f>
        <v>2</v>
      </c>
      <c r="BA4" s="409">
        <f t="shared" ref="BA4:BC6" si="7">T4+W4+Z4+AC4:AC4</f>
        <v>1</v>
      </c>
      <c r="BB4" s="409">
        <f t="shared" si="7"/>
        <v>1</v>
      </c>
      <c r="BC4" s="104">
        <f t="shared" si="7"/>
        <v>2</v>
      </c>
      <c r="BD4" s="105">
        <f t="shared" ref="BD4:BE5" si="8">E4+H4+K4+N4</f>
        <v>1</v>
      </c>
      <c r="BE4" s="105">
        <f t="shared" si="8"/>
        <v>1</v>
      </c>
      <c r="BF4" s="105">
        <f>BE4/BD4</f>
        <v>1</v>
      </c>
      <c r="BG4" s="106">
        <f>SUM(BF4+BF6)</f>
        <v>1</v>
      </c>
    </row>
    <row r="5" spans="1:60" ht="51.75" customHeight="1" x14ac:dyDescent="0.25">
      <c r="A5" s="513">
        <v>2</v>
      </c>
      <c r="B5" s="514" t="s">
        <v>212</v>
      </c>
      <c r="C5" s="515">
        <v>1</v>
      </c>
      <c r="D5" s="516" t="s">
        <v>209</v>
      </c>
      <c r="E5" s="517">
        <f>SUM(((T5*$S$5)*100%)/$S$5)+(((T6*$S$6)*100%)/$S$6)</f>
        <v>0</v>
      </c>
      <c r="F5" s="517">
        <f>SUM(((U5*$S$5)*100%)/$S$5)+(((U6*$S$6)*100%)/$S$6)</f>
        <v>0</v>
      </c>
      <c r="G5" s="518">
        <f>IFERROR(F5/E5,E5)</f>
        <v>0</v>
      </c>
      <c r="H5" s="517">
        <f>SUM(((W5*$S$5)*100%)/$S$5)+(((W6*$S$6)*100%)/$S$6)</f>
        <v>0</v>
      </c>
      <c r="I5" s="517">
        <f>SUM(((X5*$S$5)*100%)/$S$5)+(((X6*$S$6)*100%)/$S$6)</f>
        <v>0</v>
      </c>
      <c r="J5" s="518">
        <f>IFERROR(I5/H5,H5)</f>
        <v>0</v>
      </c>
      <c r="K5" s="517">
        <f>SUM(((Z5*$S$5)*100%)/$S$5)+(((Z6*$S$6)*100%)/$S$6)</f>
        <v>0.75</v>
      </c>
      <c r="L5" s="517">
        <f>SUM(((AA5*$S$5)*100%)/$S$5)+(((AA6*$S$6)*100%)/$S$6)</f>
        <v>0.75</v>
      </c>
      <c r="M5" s="518">
        <f>IFERROR(L5/K5,K5)</f>
        <v>1</v>
      </c>
      <c r="N5" s="517">
        <f>SUM(((AC5*$S$5)*100%)/$S$5)+(((AC6*$S$6)*100%)/$S$6)</f>
        <v>0.25</v>
      </c>
      <c r="O5" s="517">
        <f>SUM(((AD5*$S$5)*100%)/$S$5)+(((AD6*$S$6)*100%)/$S$6)</f>
        <v>0.25</v>
      </c>
      <c r="P5" s="518">
        <f>IFERROR(O5/N5,N5)</f>
        <v>1</v>
      </c>
      <c r="Q5" s="89">
        <v>1</v>
      </c>
      <c r="R5" s="95" t="s">
        <v>1245</v>
      </c>
      <c r="S5" s="96">
        <v>0.5</v>
      </c>
      <c r="T5" s="97">
        <f t="shared" si="0"/>
        <v>0</v>
      </c>
      <c r="U5" s="97">
        <f t="shared" si="0"/>
        <v>0</v>
      </c>
      <c r="V5" s="98">
        <f>IFERROR(U5/T5,U5)</f>
        <v>0</v>
      </c>
      <c r="W5" s="97">
        <f t="shared" si="1"/>
        <v>0</v>
      </c>
      <c r="X5" s="97">
        <f t="shared" si="1"/>
        <v>0</v>
      </c>
      <c r="Y5" s="98">
        <f>IFERROR(X5/W5,X5)</f>
        <v>0</v>
      </c>
      <c r="Z5" s="97">
        <f t="shared" ref="Z5:AA7" si="9">SUM(AO5)</f>
        <v>0.25</v>
      </c>
      <c r="AA5" s="97">
        <f t="shared" si="9"/>
        <v>0.25</v>
      </c>
      <c r="AB5" s="98">
        <f>IFERROR(AA5/Z5,AA5)</f>
        <v>1</v>
      </c>
      <c r="AC5" s="97">
        <f t="shared" si="2"/>
        <v>0.25</v>
      </c>
      <c r="AD5" s="97">
        <f t="shared" si="2"/>
        <v>0.25</v>
      </c>
      <c r="AE5" s="98">
        <f>IFERROR(AD5/AC5,AD5)</f>
        <v>1</v>
      </c>
      <c r="AF5" s="99">
        <v>1</v>
      </c>
      <c r="AG5" s="95" t="s">
        <v>213</v>
      </c>
      <c r="AH5" s="100">
        <v>0.5</v>
      </c>
      <c r="AI5" s="100">
        <v>0</v>
      </c>
      <c r="AJ5" s="100">
        <v>0</v>
      </c>
      <c r="AK5" s="101">
        <f t="shared" si="3"/>
        <v>0</v>
      </c>
      <c r="AL5" s="100">
        <v>0</v>
      </c>
      <c r="AM5" s="100">
        <v>0</v>
      </c>
      <c r="AN5" s="100">
        <v>0</v>
      </c>
      <c r="AO5" s="100">
        <v>0.25</v>
      </c>
      <c r="AP5" s="100">
        <v>0.25</v>
      </c>
      <c r="AQ5" s="101">
        <f>IFERROR(AP5/AO5,0)</f>
        <v>1</v>
      </c>
      <c r="AR5" s="100">
        <v>0.25</v>
      </c>
      <c r="AS5" s="402">
        <v>0.25</v>
      </c>
      <c r="AT5" s="101">
        <f t="shared" si="4"/>
        <v>1</v>
      </c>
      <c r="AU5" s="403" t="s">
        <v>1266</v>
      </c>
      <c r="AX5" s="103">
        <f t="shared" si="5"/>
        <v>0.5</v>
      </c>
      <c r="AY5" s="103">
        <f t="shared" ref="AY5:AY19" si="10">SUM(AJ5+AM5+AP5+AS5)</f>
        <v>0.5</v>
      </c>
      <c r="AZ5" s="103">
        <f t="shared" si="6"/>
        <v>2</v>
      </c>
      <c r="BA5" s="409">
        <f t="shared" si="7"/>
        <v>0.5</v>
      </c>
      <c r="BB5" s="409">
        <f t="shared" si="7"/>
        <v>0.5</v>
      </c>
      <c r="BC5" s="104">
        <f t="shared" si="7"/>
        <v>2</v>
      </c>
      <c r="BD5" s="519">
        <f t="shared" si="8"/>
        <v>1</v>
      </c>
      <c r="BE5" s="519">
        <f t="shared" si="8"/>
        <v>1</v>
      </c>
      <c r="BF5" s="519">
        <f>BE5/BD5</f>
        <v>1</v>
      </c>
      <c r="BG5" s="520">
        <f>BF5</f>
        <v>1</v>
      </c>
    </row>
    <row r="6" spans="1:60" ht="51.75" customHeight="1" x14ac:dyDescent="0.25">
      <c r="A6" s="513"/>
      <c r="B6" s="514"/>
      <c r="C6" s="515"/>
      <c r="D6" s="516"/>
      <c r="E6" s="517"/>
      <c r="F6" s="517"/>
      <c r="G6" s="518"/>
      <c r="H6" s="517"/>
      <c r="I6" s="517"/>
      <c r="J6" s="518"/>
      <c r="K6" s="517"/>
      <c r="L6" s="517"/>
      <c r="M6" s="518"/>
      <c r="N6" s="517"/>
      <c r="O6" s="517"/>
      <c r="P6" s="518"/>
      <c r="Q6" s="89">
        <v>2</v>
      </c>
      <c r="R6" s="95" t="s">
        <v>214</v>
      </c>
      <c r="S6" s="96">
        <v>0.5</v>
      </c>
      <c r="T6" s="97">
        <f t="shared" si="0"/>
        <v>0</v>
      </c>
      <c r="U6" s="97">
        <f t="shared" si="0"/>
        <v>0</v>
      </c>
      <c r="V6" s="98">
        <f>IFERROR(U6/T6,U6)</f>
        <v>0</v>
      </c>
      <c r="W6" s="97">
        <f t="shared" si="1"/>
        <v>0</v>
      </c>
      <c r="X6" s="97">
        <f t="shared" si="1"/>
        <v>0</v>
      </c>
      <c r="Y6" s="98">
        <f>IFERROR(X6/W6,X6)</f>
        <v>0</v>
      </c>
      <c r="Z6" s="97">
        <f t="shared" si="9"/>
        <v>0.5</v>
      </c>
      <c r="AA6" s="97">
        <f t="shared" si="9"/>
        <v>0.5</v>
      </c>
      <c r="AB6" s="98">
        <f>IFERROR(AA6/Z6,AA6)</f>
        <v>1</v>
      </c>
      <c r="AC6" s="97">
        <f t="shared" si="2"/>
        <v>0</v>
      </c>
      <c r="AD6" s="97">
        <f t="shared" si="2"/>
        <v>0</v>
      </c>
      <c r="AE6" s="98">
        <f>IFERROR(AD6/AC6,AD6)</f>
        <v>0</v>
      </c>
      <c r="AF6" s="99">
        <v>2</v>
      </c>
      <c r="AG6" s="95" t="s">
        <v>215</v>
      </c>
      <c r="AH6" s="100">
        <v>0.5</v>
      </c>
      <c r="AI6" s="100">
        <v>0</v>
      </c>
      <c r="AJ6" s="100">
        <v>0</v>
      </c>
      <c r="AK6" s="101">
        <f t="shared" si="3"/>
        <v>0</v>
      </c>
      <c r="AL6" s="100">
        <v>0</v>
      </c>
      <c r="AM6" s="100">
        <v>0</v>
      </c>
      <c r="AN6" s="100">
        <v>0</v>
      </c>
      <c r="AO6" s="100">
        <v>0.5</v>
      </c>
      <c r="AP6" s="100">
        <v>0.5</v>
      </c>
      <c r="AQ6" s="101">
        <f>IFERROR(AP6/AO6,0)</f>
        <v>1</v>
      </c>
      <c r="AR6" s="100">
        <v>0</v>
      </c>
      <c r="AS6" s="100">
        <v>0</v>
      </c>
      <c r="AT6" s="101">
        <f t="shared" si="4"/>
        <v>0</v>
      </c>
      <c r="AU6" s="102" t="s">
        <v>216</v>
      </c>
      <c r="AX6" s="103">
        <f t="shared" si="5"/>
        <v>0.5</v>
      </c>
      <c r="AY6" s="103">
        <f t="shared" si="10"/>
        <v>0.5</v>
      </c>
      <c r="AZ6" s="103">
        <f t="shared" si="6"/>
        <v>1</v>
      </c>
      <c r="BA6" s="409">
        <f t="shared" si="7"/>
        <v>0.5</v>
      </c>
      <c r="BB6" s="409">
        <f t="shared" si="7"/>
        <v>0.5</v>
      </c>
      <c r="BC6" s="104">
        <f t="shared" si="7"/>
        <v>1</v>
      </c>
      <c r="BD6" s="519"/>
      <c r="BE6" s="519"/>
      <c r="BF6" s="519"/>
      <c r="BG6" s="520"/>
    </row>
    <row r="7" spans="1:60" ht="77.25" customHeight="1" x14ac:dyDescent="0.25">
      <c r="A7" s="89">
        <v>3</v>
      </c>
      <c r="B7" s="90" t="s">
        <v>217</v>
      </c>
      <c r="C7" s="91">
        <v>1</v>
      </c>
      <c r="D7" s="92" t="s">
        <v>209</v>
      </c>
      <c r="E7" s="93">
        <f>SUM(((T7*$S$7)*100%)/$S$7)</f>
        <v>0</v>
      </c>
      <c r="F7" s="93">
        <f>SUM(((U7*$S$7)*100%)/$S$7)</f>
        <v>0</v>
      </c>
      <c r="G7" s="94">
        <f>IFERROR(F7/E7,E7)</f>
        <v>0</v>
      </c>
      <c r="H7" s="93">
        <f>SUM(((W7*$S$7)*100%)/$S$7)</f>
        <v>0</v>
      </c>
      <c r="I7" s="93">
        <f>SUM(((X7*$S$7)*100%)/$S$7)</f>
        <v>0</v>
      </c>
      <c r="J7" s="94">
        <f>IFERROR(I7/H7,H7)</f>
        <v>0</v>
      </c>
      <c r="K7" s="93">
        <f>SUM(((Z7*$S$7)*100%)/$S$7)</f>
        <v>0.5</v>
      </c>
      <c r="L7" s="93">
        <f>SUM(((AA7*$S$7)*100%)/$S$7)</f>
        <v>0.5</v>
      </c>
      <c r="M7" s="94">
        <f>IFERROR(L7/K7,K7)</f>
        <v>1</v>
      </c>
      <c r="N7" s="93">
        <f>SUM(((AC7*$S$7)*100%)/$S$7)</f>
        <v>0.5</v>
      </c>
      <c r="O7" s="93">
        <f>SUM(((AD7*$S$7)*100%)/$S$7)</f>
        <v>0.5</v>
      </c>
      <c r="P7" s="94">
        <f>IFERROR(O7/N7,N7)</f>
        <v>1</v>
      </c>
      <c r="Q7" s="89">
        <v>1</v>
      </c>
      <c r="R7" s="95" t="s">
        <v>218</v>
      </c>
      <c r="S7" s="96">
        <v>1</v>
      </c>
      <c r="T7" s="97">
        <f t="shared" si="0"/>
        <v>0</v>
      </c>
      <c r="U7" s="97">
        <f t="shared" si="0"/>
        <v>0</v>
      </c>
      <c r="V7" s="98">
        <f>IFERROR(U7/T7,U7)</f>
        <v>0</v>
      </c>
      <c r="W7" s="97">
        <f t="shared" si="1"/>
        <v>0</v>
      </c>
      <c r="X7" s="97">
        <f t="shared" si="1"/>
        <v>0</v>
      </c>
      <c r="Y7" s="98">
        <f>IFERROR(X7/W7,X7)</f>
        <v>0</v>
      </c>
      <c r="Z7" s="97">
        <f t="shared" si="9"/>
        <v>0.5</v>
      </c>
      <c r="AA7" s="97">
        <f t="shared" si="9"/>
        <v>0.5</v>
      </c>
      <c r="AB7" s="98">
        <f>IFERROR(AA7/Z7,AA7)</f>
        <v>1</v>
      </c>
      <c r="AC7" s="97">
        <f t="shared" si="2"/>
        <v>0.5</v>
      </c>
      <c r="AD7" s="97">
        <f t="shared" si="2"/>
        <v>0.5</v>
      </c>
      <c r="AE7" s="98">
        <f>IFERROR(AD7/AC7,AD7)</f>
        <v>1</v>
      </c>
      <c r="AF7" s="99">
        <v>1</v>
      </c>
      <c r="AG7" s="107" t="s">
        <v>219</v>
      </c>
      <c r="AH7" s="100">
        <v>1</v>
      </c>
      <c r="AI7" s="100">
        <v>0</v>
      </c>
      <c r="AJ7" s="100">
        <v>0</v>
      </c>
      <c r="AK7" s="101">
        <f t="shared" si="3"/>
        <v>0</v>
      </c>
      <c r="AL7" s="100">
        <v>0</v>
      </c>
      <c r="AM7" s="100">
        <v>0</v>
      </c>
      <c r="AN7" s="100">
        <v>0</v>
      </c>
      <c r="AO7" s="100">
        <v>0.5</v>
      </c>
      <c r="AP7" s="100">
        <v>0.5</v>
      </c>
      <c r="AQ7" s="101">
        <v>1</v>
      </c>
      <c r="AR7" s="100">
        <v>0.5</v>
      </c>
      <c r="AS7" s="402">
        <v>0.5</v>
      </c>
      <c r="AT7" s="101">
        <f t="shared" si="4"/>
        <v>1</v>
      </c>
      <c r="AU7" s="403" t="s">
        <v>1272</v>
      </c>
      <c r="AX7" s="103">
        <f t="shared" si="5"/>
        <v>1</v>
      </c>
      <c r="AY7" s="103">
        <f t="shared" si="10"/>
        <v>1</v>
      </c>
      <c r="AZ7" s="103">
        <f t="shared" si="6"/>
        <v>2</v>
      </c>
      <c r="BA7" s="409">
        <f>T7+W7+Z7+AC7:AC7</f>
        <v>1</v>
      </c>
      <c r="BB7" s="409">
        <f>U7+X7+AA7+AD7:AD7</f>
        <v>1</v>
      </c>
      <c r="BC7" s="104">
        <f>BB7/BA7</f>
        <v>1</v>
      </c>
      <c r="BD7" s="105">
        <f t="shared" ref="BD7:BE8" si="11">E7+H7+K7+N7</f>
        <v>1</v>
      </c>
      <c r="BE7" s="105">
        <f t="shared" si="11"/>
        <v>1</v>
      </c>
      <c r="BF7" s="105">
        <f>BE7/BD7</f>
        <v>1</v>
      </c>
      <c r="BG7" s="106">
        <f>BF7</f>
        <v>1</v>
      </c>
    </row>
    <row r="8" spans="1:60" ht="63" customHeight="1" x14ac:dyDescent="0.25">
      <c r="A8" s="513">
        <v>4</v>
      </c>
      <c r="B8" s="521" t="s">
        <v>220</v>
      </c>
      <c r="C8" s="522">
        <v>1</v>
      </c>
      <c r="D8" s="523" t="s">
        <v>221</v>
      </c>
      <c r="E8" s="517">
        <f>SUM(((T8*$S$8)*100%)/$S$8)+(((T10*$S$10)*100%)/$S$10)+(((T12*$S$12)*100%)/$S$12)</f>
        <v>0</v>
      </c>
      <c r="F8" s="517">
        <f>SUM(((U8*$S$8)*100%)/$S$8)+(((U10*$S$10)*100%)/$S$10)+(((U12*$S$12)*100%)/$S$12)</f>
        <v>0</v>
      </c>
      <c r="G8" s="518">
        <f>IFERROR(F8/E8,F8)</f>
        <v>0</v>
      </c>
      <c r="H8" s="517">
        <f>SUM(((W8*$S$8)*100%)/$S$8)+(((W10*$S$10)*100%)/$S$10)+(((W12*$S$12)*100%)/$S$12)</f>
        <v>0</v>
      </c>
      <c r="I8" s="517">
        <f>SUM(((X8*$S$8)*100%)/$S$8)+(((X10*$S$10)*100%)/$S$10)+(((X12*$S$12)*100%)/$S$12)</f>
        <v>0</v>
      </c>
      <c r="J8" s="518">
        <f>IFERROR(I8/H8,I8)</f>
        <v>0</v>
      </c>
      <c r="K8" s="524">
        <f>SUM(((Z8*$S$8)*100%)/$S$8)+(((Z10*$S$10)*100%)/$S$10)+(((Z12*$S$12)*100%)/$S$12)</f>
        <v>0.74500000000000011</v>
      </c>
      <c r="L8" s="525">
        <f>SUM(((AA8*$S$8)*100%)/$S$8)+(((AA10*$S$10)*100%)/$S$10)+(((AA12*$S$12)*100%)/$S$12)</f>
        <v>0.74500000000000011</v>
      </c>
      <c r="M8" s="518">
        <f>IFERROR(L8/K8,L8)</f>
        <v>1</v>
      </c>
      <c r="N8" s="524">
        <f>SUM(((AC8*$S$8)*100%)/$S$8)+(((AC10*$S$10)*100%)/$S$10)+(((AC12*$S$12)*100%)/$S$12)</f>
        <v>0.255</v>
      </c>
      <c r="O8" s="524">
        <f>SUM(((AD8*$S$8)*100%)/$S$8)+(((AD10*$S$10)*100%)/$S$10)+(((AD12*$S$12)*100%)/$S$12)</f>
        <v>0.255</v>
      </c>
      <c r="P8" s="518">
        <f>IFERROR(O8/N8,O8)</f>
        <v>1</v>
      </c>
      <c r="Q8" s="513">
        <v>1</v>
      </c>
      <c r="R8" s="521" t="s">
        <v>222</v>
      </c>
      <c r="S8" s="522">
        <v>0.35</v>
      </c>
      <c r="T8" s="526">
        <f>SUM(AI8+AI9)</f>
        <v>0</v>
      </c>
      <c r="U8" s="526">
        <f>(AJ8+A9)</f>
        <v>0</v>
      </c>
      <c r="V8" s="526">
        <f>IFERROR(U8/T8,U8)</f>
        <v>0</v>
      </c>
      <c r="W8" s="526">
        <f>SUM(AL8+AL9)</f>
        <v>0</v>
      </c>
      <c r="X8" s="526">
        <f>(AM8+D9)</f>
        <v>0</v>
      </c>
      <c r="Y8" s="526">
        <f>IFERROR(X8/W8,X8)</f>
        <v>0</v>
      </c>
      <c r="Z8" s="526">
        <f>SUM(AO8+AO9)</f>
        <v>0.26</v>
      </c>
      <c r="AA8" s="526">
        <f>(AP8+AP9)</f>
        <v>0.26</v>
      </c>
      <c r="AB8" s="526">
        <f>IFERROR(AA8/Z8,AA8)</f>
        <v>1</v>
      </c>
      <c r="AC8" s="526">
        <f>SUM(AR8+AR9)</f>
        <v>0.09</v>
      </c>
      <c r="AD8" s="526">
        <f>(AS8+AS9)</f>
        <v>0.09</v>
      </c>
      <c r="AE8" s="526">
        <f>IFERROR(AD8/AC8,AD8)</f>
        <v>1</v>
      </c>
      <c r="AF8" s="108">
        <v>1</v>
      </c>
      <c r="AG8" s="95" t="s">
        <v>223</v>
      </c>
      <c r="AH8" s="109">
        <v>0.17</v>
      </c>
      <c r="AI8" s="100">
        <v>0</v>
      </c>
      <c r="AJ8" s="100">
        <v>0</v>
      </c>
      <c r="AK8" s="101">
        <f t="shared" si="3"/>
        <v>0</v>
      </c>
      <c r="AL8" s="100">
        <v>0</v>
      </c>
      <c r="AM8" s="100">
        <v>0</v>
      </c>
      <c r="AN8" s="101">
        <f t="shared" ref="AN8:AN19" si="12">IFERROR(AM8/AL8,AM8)</f>
        <v>0</v>
      </c>
      <c r="AO8" s="109">
        <f>+AH8</f>
        <v>0.17</v>
      </c>
      <c r="AP8" s="100">
        <v>0.17</v>
      </c>
      <c r="AQ8" s="101">
        <f t="shared" ref="AQ8:AQ19" si="13">IFERROR(AP8/AO8,0)</f>
        <v>1</v>
      </c>
      <c r="AR8" s="100">
        <v>0</v>
      </c>
      <c r="AS8" s="100">
        <v>0</v>
      </c>
      <c r="AT8" s="101">
        <f t="shared" si="4"/>
        <v>0</v>
      </c>
      <c r="AU8" s="102" t="s">
        <v>224</v>
      </c>
      <c r="AX8" s="103">
        <f>SUM(AI8+AL8+AO8+AR8)</f>
        <v>0.17</v>
      </c>
      <c r="AY8" s="103">
        <f t="shared" si="10"/>
        <v>0.17</v>
      </c>
      <c r="AZ8" s="103">
        <f t="shared" si="6"/>
        <v>1</v>
      </c>
      <c r="BA8" s="519">
        <f>T8+W8+Z8+AC8:AC8</f>
        <v>0.35</v>
      </c>
      <c r="BB8" s="519">
        <f>U8+X8+AA8+AD8:AD8</f>
        <v>0.35</v>
      </c>
      <c r="BC8" s="519">
        <f>BB8/BA8</f>
        <v>1</v>
      </c>
      <c r="BD8" s="527">
        <f t="shared" si="11"/>
        <v>1</v>
      </c>
      <c r="BE8" s="527">
        <f t="shared" si="11"/>
        <v>1</v>
      </c>
      <c r="BF8" s="527">
        <f>BE8/BD8</f>
        <v>1</v>
      </c>
      <c r="BG8" s="527">
        <f>SUM(BF8+BF12)</f>
        <v>1</v>
      </c>
    </row>
    <row r="9" spans="1:60" ht="65.25" customHeight="1" x14ac:dyDescent="0.25">
      <c r="A9" s="513"/>
      <c r="B9" s="521"/>
      <c r="C9" s="522"/>
      <c r="D9" s="523"/>
      <c r="E9" s="517"/>
      <c r="F9" s="517"/>
      <c r="G9" s="518"/>
      <c r="H9" s="517"/>
      <c r="I9" s="517"/>
      <c r="J9" s="518"/>
      <c r="K9" s="524"/>
      <c r="L9" s="525"/>
      <c r="M9" s="518"/>
      <c r="N9" s="524"/>
      <c r="O9" s="524"/>
      <c r="P9" s="518"/>
      <c r="Q9" s="513"/>
      <c r="R9" s="521"/>
      <c r="S9" s="522"/>
      <c r="T9" s="526"/>
      <c r="U9" s="526"/>
      <c r="V9" s="526"/>
      <c r="W9" s="526"/>
      <c r="X9" s="526"/>
      <c r="Y9" s="526"/>
      <c r="Z9" s="526"/>
      <c r="AA9" s="526"/>
      <c r="AB9" s="526"/>
      <c r="AC9" s="526"/>
      <c r="AD9" s="526"/>
      <c r="AE9" s="526"/>
      <c r="AF9" s="108">
        <v>2</v>
      </c>
      <c r="AG9" s="95" t="s">
        <v>225</v>
      </c>
      <c r="AH9" s="109">
        <v>0.18</v>
      </c>
      <c r="AI9" s="100">
        <v>0</v>
      </c>
      <c r="AJ9" s="100">
        <v>0</v>
      </c>
      <c r="AK9" s="101">
        <f t="shared" si="3"/>
        <v>0</v>
      </c>
      <c r="AL9" s="100">
        <v>0</v>
      </c>
      <c r="AM9" s="100">
        <v>0</v>
      </c>
      <c r="AN9" s="101">
        <f t="shared" si="12"/>
        <v>0</v>
      </c>
      <c r="AO9" s="100">
        <v>0.09</v>
      </c>
      <c r="AP9" s="100">
        <v>0.09</v>
      </c>
      <c r="AQ9" s="101">
        <f t="shared" si="13"/>
        <v>1</v>
      </c>
      <c r="AR9" s="100">
        <v>0.09</v>
      </c>
      <c r="AS9" s="100">
        <v>0.09</v>
      </c>
      <c r="AT9" s="101">
        <f t="shared" si="4"/>
        <v>1</v>
      </c>
      <c r="AU9" s="102" t="s">
        <v>1255</v>
      </c>
      <c r="AX9" s="103">
        <f t="shared" si="5"/>
        <v>0.18</v>
      </c>
      <c r="AY9" s="103">
        <f t="shared" si="10"/>
        <v>0.18</v>
      </c>
      <c r="AZ9" s="103">
        <f t="shared" si="6"/>
        <v>2</v>
      </c>
      <c r="BA9" s="519"/>
      <c r="BB9" s="519"/>
      <c r="BC9" s="519"/>
      <c r="BD9" s="527"/>
      <c r="BE9" s="527"/>
      <c r="BF9" s="527"/>
      <c r="BG9" s="527"/>
    </row>
    <row r="10" spans="1:60" ht="67.5" customHeight="1" x14ac:dyDescent="0.25">
      <c r="A10" s="513"/>
      <c r="B10" s="521"/>
      <c r="C10" s="522"/>
      <c r="D10" s="523"/>
      <c r="E10" s="517"/>
      <c r="F10" s="517"/>
      <c r="G10" s="518"/>
      <c r="H10" s="517"/>
      <c r="I10" s="517"/>
      <c r="J10" s="518"/>
      <c r="K10" s="524"/>
      <c r="L10" s="525"/>
      <c r="M10" s="518"/>
      <c r="N10" s="524"/>
      <c r="O10" s="524"/>
      <c r="P10" s="518"/>
      <c r="Q10" s="513">
        <v>2</v>
      </c>
      <c r="R10" s="521" t="s">
        <v>226</v>
      </c>
      <c r="S10" s="522">
        <v>0.35</v>
      </c>
      <c r="T10" s="526">
        <f>SUM(AI10+AI11)</f>
        <v>0</v>
      </c>
      <c r="U10" s="526">
        <f>(AJ10+AJ11)</f>
        <v>0</v>
      </c>
      <c r="V10" s="526">
        <f>IFERROR(U10/T10,U10)</f>
        <v>0</v>
      </c>
      <c r="W10" s="526">
        <f>SUM(AL10+AL11)</f>
        <v>0</v>
      </c>
      <c r="X10" s="526">
        <f>(AM10+AM11)</f>
        <v>0</v>
      </c>
      <c r="Y10" s="526">
        <f>IFERROR(X10/W10,X10)</f>
        <v>0</v>
      </c>
      <c r="Z10" s="526">
        <f>SUM(AO10+AO11)</f>
        <v>0.26</v>
      </c>
      <c r="AA10" s="526">
        <f>(AP10+AP11)</f>
        <v>0.26</v>
      </c>
      <c r="AB10" s="526">
        <f>IFERROR(AA10/Z10,AA10)</f>
        <v>1</v>
      </c>
      <c r="AC10" s="526">
        <f>SUM(AR10+AR11)</f>
        <v>0.09</v>
      </c>
      <c r="AD10" s="526">
        <f>(AS10+AS11)</f>
        <v>0.09</v>
      </c>
      <c r="AE10" s="526">
        <f>IFERROR(AD10/AC10,AD10)</f>
        <v>1</v>
      </c>
      <c r="AF10" s="108">
        <v>3</v>
      </c>
      <c r="AG10" s="95" t="s">
        <v>227</v>
      </c>
      <c r="AH10" s="109">
        <v>0.17</v>
      </c>
      <c r="AI10" s="100">
        <v>0</v>
      </c>
      <c r="AJ10" s="100">
        <v>0</v>
      </c>
      <c r="AK10" s="101">
        <f t="shared" si="3"/>
        <v>0</v>
      </c>
      <c r="AL10" s="100">
        <v>0</v>
      </c>
      <c r="AM10" s="100">
        <v>0</v>
      </c>
      <c r="AN10" s="101">
        <f t="shared" si="12"/>
        <v>0</v>
      </c>
      <c r="AO10" s="109">
        <v>0.17</v>
      </c>
      <c r="AP10" s="109">
        <v>0.17</v>
      </c>
      <c r="AQ10" s="101">
        <f t="shared" si="13"/>
        <v>1</v>
      </c>
      <c r="AR10" s="100">
        <v>0</v>
      </c>
      <c r="AS10" s="100">
        <v>0</v>
      </c>
      <c r="AT10" s="101">
        <f t="shared" si="4"/>
        <v>0</v>
      </c>
      <c r="AU10" s="102" t="s">
        <v>224</v>
      </c>
      <c r="AX10" s="103">
        <f t="shared" si="5"/>
        <v>0.17</v>
      </c>
      <c r="AY10" s="103">
        <f t="shared" si="10"/>
        <v>0.17</v>
      </c>
      <c r="AZ10" s="103">
        <f t="shared" si="6"/>
        <v>1</v>
      </c>
      <c r="BA10" s="519">
        <f>T10+W10+Z10+AC10:AC10</f>
        <v>0.35</v>
      </c>
      <c r="BB10" s="519">
        <f>U10+X10+AA10+AD10:AD10</f>
        <v>0.35</v>
      </c>
      <c r="BC10" s="519">
        <f>BB10/BA10</f>
        <v>1</v>
      </c>
      <c r="BD10" s="527"/>
      <c r="BE10" s="527"/>
      <c r="BF10" s="527"/>
      <c r="BG10" s="527"/>
    </row>
    <row r="11" spans="1:60" ht="57.75" customHeight="1" x14ac:dyDescent="0.25">
      <c r="A11" s="513"/>
      <c r="B11" s="521"/>
      <c r="C11" s="522"/>
      <c r="D11" s="523"/>
      <c r="E11" s="517"/>
      <c r="F11" s="517"/>
      <c r="G11" s="518"/>
      <c r="H11" s="517"/>
      <c r="I11" s="517"/>
      <c r="J11" s="518"/>
      <c r="K11" s="524"/>
      <c r="L11" s="525"/>
      <c r="M11" s="518"/>
      <c r="N11" s="524"/>
      <c r="O11" s="524"/>
      <c r="P11" s="518"/>
      <c r="Q11" s="513"/>
      <c r="R11" s="521"/>
      <c r="S11" s="522"/>
      <c r="T11" s="526"/>
      <c r="U11" s="526"/>
      <c r="V11" s="526"/>
      <c r="W11" s="526"/>
      <c r="X11" s="526"/>
      <c r="Y11" s="526"/>
      <c r="Z11" s="526"/>
      <c r="AA11" s="526"/>
      <c r="AB11" s="526"/>
      <c r="AC11" s="526"/>
      <c r="AD11" s="526"/>
      <c r="AE11" s="526"/>
      <c r="AF11" s="108">
        <v>4</v>
      </c>
      <c r="AG11" s="95" t="s">
        <v>228</v>
      </c>
      <c r="AH11" s="109">
        <v>0.18</v>
      </c>
      <c r="AI11" s="100">
        <v>0</v>
      </c>
      <c r="AJ11" s="100">
        <v>0</v>
      </c>
      <c r="AK11" s="101">
        <f t="shared" si="3"/>
        <v>0</v>
      </c>
      <c r="AL11" s="100">
        <v>0</v>
      </c>
      <c r="AM11" s="100">
        <v>0</v>
      </c>
      <c r="AN11" s="101">
        <f t="shared" si="12"/>
        <v>0</v>
      </c>
      <c r="AO11" s="100">
        <v>0.09</v>
      </c>
      <c r="AP11" s="100">
        <v>0.09</v>
      </c>
      <c r="AQ11" s="101">
        <f t="shared" si="13"/>
        <v>1</v>
      </c>
      <c r="AR11" s="100">
        <v>0.09</v>
      </c>
      <c r="AS11" s="100">
        <v>0.09</v>
      </c>
      <c r="AT11" s="101">
        <f t="shared" si="4"/>
        <v>1</v>
      </c>
      <c r="AU11" s="102" t="s">
        <v>1256</v>
      </c>
      <c r="AX11" s="103">
        <f t="shared" si="5"/>
        <v>0.18</v>
      </c>
      <c r="AY11" s="103">
        <f t="shared" si="10"/>
        <v>0.18</v>
      </c>
      <c r="AZ11" s="103">
        <f t="shared" si="6"/>
        <v>2</v>
      </c>
      <c r="BA11" s="519"/>
      <c r="BB11" s="519"/>
      <c r="BC11" s="519"/>
      <c r="BD11" s="527"/>
      <c r="BE11" s="527"/>
      <c r="BF11" s="527"/>
      <c r="BG11" s="527"/>
    </row>
    <row r="12" spans="1:60" ht="61.5" customHeight="1" x14ac:dyDescent="0.25">
      <c r="A12" s="513"/>
      <c r="B12" s="521"/>
      <c r="C12" s="522"/>
      <c r="D12" s="523"/>
      <c r="E12" s="517"/>
      <c r="F12" s="517"/>
      <c r="G12" s="518"/>
      <c r="H12" s="517"/>
      <c r="I12" s="517"/>
      <c r="J12" s="518"/>
      <c r="K12" s="524"/>
      <c r="L12" s="525"/>
      <c r="M12" s="518"/>
      <c r="N12" s="524"/>
      <c r="O12" s="524"/>
      <c r="P12" s="518"/>
      <c r="Q12" s="513">
        <v>3</v>
      </c>
      <c r="R12" s="521" t="s">
        <v>229</v>
      </c>
      <c r="S12" s="522">
        <v>0.3</v>
      </c>
      <c r="T12" s="526">
        <f>SUM(AI12+AI13+AI14)</f>
        <v>0</v>
      </c>
      <c r="U12" s="526">
        <f>SUM(AJ12+AJ13+AJ14)</f>
        <v>0</v>
      </c>
      <c r="V12" s="526">
        <f>IFERROR(U12/T12,U12)</f>
        <v>0</v>
      </c>
      <c r="W12" s="526">
        <f>SUM(AL12+AL13+AL14)</f>
        <v>0</v>
      </c>
      <c r="X12" s="526">
        <f>SUM(AM12+AM13+AM14)</f>
        <v>0</v>
      </c>
      <c r="Y12" s="526">
        <f>IFERROR(X12/W12,X12)</f>
        <v>0</v>
      </c>
      <c r="Z12" s="526">
        <f>SUM(AO12+AO13+AO14)</f>
        <v>0.22500000000000003</v>
      </c>
      <c r="AA12" s="526">
        <f>SUM(AP12+AP13+AP14)</f>
        <v>0.22500000000000003</v>
      </c>
      <c r="AB12" s="526">
        <f>IFERROR(AA12/Z12,AA12)</f>
        <v>1</v>
      </c>
      <c r="AC12" s="526">
        <f>SUM(AR12+AR13+AR14)</f>
        <v>7.4999999999999997E-2</v>
      </c>
      <c r="AD12" s="526">
        <f>SUM(AS12+AS13+AS14)</f>
        <v>7.4999999999999997E-2</v>
      </c>
      <c r="AE12" s="526">
        <f>IFERROR(AD12/AC12,AD12)</f>
        <v>1</v>
      </c>
      <c r="AF12" s="108">
        <v>5</v>
      </c>
      <c r="AG12" s="95" t="s">
        <v>230</v>
      </c>
      <c r="AH12" s="110">
        <v>0.05</v>
      </c>
      <c r="AI12" s="100">
        <v>0</v>
      </c>
      <c r="AJ12" s="100">
        <v>0</v>
      </c>
      <c r="AK12" s="101">
        <f t="shared" si="3"/>
        <v>0</v>
      </c>
      <c r="AL12" s="100">
        <v>0</v>
      </c>
      <c r="AM12" s="100">
        <v>0</v>
      </c>
      <c r="AN12" s="101">
        <f t="shared" si="12"/>
        <v>0</v>
      </c>
      <c r="AO12" s="109">
        <f>+AH12</f>
        <v>0.05</v>
      </c>
      <c r="AP12" s="109">
        <v>0.05</v>
      </c>
      <c r="AQ12" s="101">
        <f t="shared" si="13"/>
        <v>1</v>
      </c>
      <c r="AR12" s="100">
        <v>0</v>
      </c>
      <c r="AS12" s="100">
        <v>0</v>
      </c>
      <c r="AT12" s="101">
        <f t="shared" si="4"/>
        <v>0</v>
      </c>
      <c r="AU12" s="102" t="s">
        <v>224</v>
      </c>
      <c r="AX12" s="103">
        <f t="shared" si="5"/>
        <v>0.05</v>
      </c>
      <c r="AY12" s="103">
        <f t="shared" si="10"/>
        <v>0.05</v>
      </c>
      <c r="AZ12" s="103">
        <f t="shared" si="6"/>
        <v>1</v>
      </c>
      <c r="BA12" s="519">
        <f>T12+W12+Z12+AC12:AC12</f>
        <v>0.30000000000000004</v>
      </c>
      <c r="BB12" s="519">
        <f>U12+X12+AA12+AD12:AD12</f>
        <v>0.30000000000000004</v>
      </c>
      <c r="BC12" s="519">
        <f>BB12/BA12</f>
        <v>1</v>
      </c>
      <c r="BD12" s="527"/>
      <c r="BE12" s="527"/>
      <c r="BF12" s="527"/>
      <c r="BG12" s="527"/>
    </row>
    <row r="13" spans="1:60" ht="62.25" customHeight="1" x14ac:dyDescent="0.25">
      <c r="A13" s="513"/>
      <c r="B13" s="521"/>
      <c r="C13" s="522"/>
      <c r="D13" s="523"/>
      <c r="E13" s="517"/>
      <c r="F13" s="517"/>
      <c r="G13" s="518"/>
      <c r="H13" s="517"/>
      <c r="I13" s="517"/>
      <c r="J13" s="518"/>
      <c r="K13" s="524"/>
      <c r="L13" s="525"/>
      <c r="M13" s="518"/>
      <c r="N13" s="524"/>
      <c r="O13" s="524"/>
      <c r="P13" s="518"/>
      <c r="Q13" s="513"/>
      <c r="R13" s="521"/>
      <c r="S13" s="522"/>
      <c r="T13" s="526"/>
      <c r="U13" s="526"/>
      <c r="V13" s="526"/>
      <c r="W13" s="526"/>
      <c r="X13" s="526"/>
      <c r="Y13" s="526"/>
      <c r="Z13" s="526"/>
      <c r="AA13" s="526"/>
      <c r="AB13" s="526"/>
      <c r="AC13" s="526"/>
      <c r="AD13" s="526"/>
      <c r="AE13" s="526"/>
      <c r="AF13" s="108">
        <v>6</v>
      </c>
      <c r="AG13" s="95" t="s">
        <v>231</v>
      </c>
      <c r="AH13" s="110">
        <v>0.1</v>
      </c>
      <c r="AI13" s="100">
        <v>0</v>
      </c>
      <c r="AJ13" s="100">
        <v>0</v>
      </c>
      <c r="AK13" s="101">
        <f t="shared" si="3"/>
        <v>0</v>
      </c>
      <c r="AL13" s="100">
        <v>0</v>
      </c>
      <c r="AM13" s="100">
        <v>0</v>
      </c>
      <c r="AN13" s="101">
        <f t="shared" si="12"/>
        <v>0</v>
      </c>
      <c r="AO13" s="109">
        <f>+AH13</f>
        <v>0.1</v>
      </c>
      <c r="AP13" s="109">
        <v>0.1</v>
      </c>
      <c r="AQ13" s="101">
        <f t="shared" si="13"/>
        <v>1</v>
      </c>
      <c r="AR13" s="100">
        <v>0</v>
      </c>
      <c r="AS13" s="100">
        <v>0</v>
      </c>
      <c r="AT13" s="101">
        <f t="shared" si="4"/>
        <v>0</v>
      </c>
      <c r="AU13" s="102" t="s">
        <v>232</v>
      </c>
      <c r="AX13" s="103">
        <f t="shared" si="5"/>
        <v>0.1</v>
      </c>
      <c r="AY13" s="103">
        <f t="shared" si="10"/>
        <v>0.1</v>
      </c>
      <c r="AZ13" s="103">
        <f t="shared" si="6"/>
        <v>1</v>
      </c>
      <c r="BA13" s="519"/>
      <c r="BB13" s="519"/>
      <c r="BC13" s="519"/>
      <c r="BD13" s="527"/>
      <c r="BE13" s="527"/>
      <c r="BF13" s="527"/>
      <c r="BG13" s="527"/>
    </row>
    <row r="14" spans="1:60" ht="59.25" customHeight="1" x14ac:dyDescent="0.25">
      <c r="A14" s="513"/>
      <c r="B14" s="521"/>
      <c r="C14" s="522"/>
      <c r="D14" s="523"/>
      <c r="E14" s="517"/>
      <c r="F14" s="517"/>
      <c r="G14" s="518"/>
      <c r="H14" s="517"/>
      <c r="I14" s="517"/>
      <c r="J14" s="518"/>
      <c r="K14" s="524"/>
      <c r="L14" s="525"/>
      <c r="M14" s="518"/>
      <c r="N14" s="524"/>
      <c r="O14" s="524"/>
      <c r="P14" s="518"/>
      <c r="Q14" s="513"/>
      <c r="R14" s="521"/>
      <c r="S14" s="522"/>
      <c r="T14" s="526"/>
      <c r="U14" s="526"/>
      <c r="V14" s="526"/>
      <c r="W14" s="526"/>
      <c r="X14" s="526"/>
      <c r="Y14" s="526"/>
      <c r="Z14" s="526"/>
      <c r="AA14" s="526"/>
      <c r="AB14" s="526"/>
      <c r="AC14" s="526"/>
      <c r="AD14" s="526"/>
      <c r="AE14" s="526"/>
      <c r="AF14" s="108">
        <v>7</v>
      </c>
      <c r="AG14" s="95" t="s">
        <v>233</v>
      </c>
      <c r="AH14" s="110">
        <v>0.15</v>
      </c>
      <c r="AI14" s="100">
        <v>0</v>
      </c>
      <c r="AJ14" s="100">
        <v>0</v>
      </c>
      <c r="AK14" s="101">
        <f t="shared" si="3"/>
        <v>0</v>
      </c>
      <c r="AL14" s="100">
        <v>0</v>
      </c>
      <c r="AM14" s="100">
        <v>0</v>
      </c>
      <c r="AN14" s="101">
        <f t="shared" si="12"/>
        <v>0</v>
      </c>
      <c r="AO14" s="100">
        <v>7.4999999999999997E-2</v>
      </c>
      <c r="AP14" s="100">
        <v>7.4999999999999997E-2</v>
      </c>
      <c r="AQ14" s="101">
        <f t="shared" si="13"/>
        <v>1</v>
      </c>
      <c r="AR14" s="100">
        <v>7.4999999999999997E-2</v>
      </c>
      <c r="AS14" s="100">
        <v>7.4999999999999997E-2</v>
      </c>
      <c r="AT14" s="101">
        <f t="shared" si="4"/>
        <v>1</v>
      </c>
      <c r="AU14" s="102" t="s">
        <v>1257</v>
      </c>
      <c r="AX14" s="103">
        <f t="shared" si="5"/>
        <v>0.15</v>
      </c>
      <c r="AY14" s="103">
        <f t="shared" si="10"/>
        <v>0.15</v>
      </c>
      <c r="AZ14" s="103">
        <f t="shared" si="6"/>
        <v>2</v>
      </c>
      <c r="BA14" s="519"/>
      <c r="BB14" s="519"/>
      <c r="BC14" s="519"/>
      <c r="BD14" s="527"/>
      <c r="BE14" s="527"/>
      <c r="BF14" s="527"/>
      <c r="BG14" s="527"/>
    </row>
    <row r="15" spans="1:60" ht="63" customHeight="1" x14ac:dyDescent="0.25">
      <c r="A15" s="513">
        <v>5</v>
      </c>
      <c r="B15" s="514" t="s">
        <v>234</v>
      </c>
      <c r="C15" s="515">
        <v>1</v>
      </c>
      <c r="D15" s="516" t="s">
        <v>209</v>
      </c>
      <c r="E15" s="517">
        <f>SUM(((T15*$S$15)*100%)/$S$15)+(((T16*$S$16)*100%)/$S$16)</f>
        <v>0</v>
      </c>
      <c r="F15" s="517">
        <f>SUM(((U15*$S$15)*100%)/$S$15)+(((U16*$S$16)*100%)/$S$16)</f>
        <v>0</v>
      </c>
      <c r="G15" s="518">
        <f>IFERROR(F15/E15,E15)</f>
        <v>0</v>
      </c>
      <c r="H15" s="517">
        <f>SUM(((W15*$S$15)*100%)/$S$15)+(((W16*$S$16)*100%)/$S$16)</f>
        <v>0</v>
      </c>
      <c r="I15" s="517">
        <f>SUM(((X15*$S$15)*100%)/$S$15)+(((X16*$S$16)*100%)/$S$16)</f>
        <v>0</v>
      </c>
      <c r="J15" s="518">
        <f>IFERROR(I15/H15,H15)</f>
        <v>0</v>
      </c>
      <c r="K15" s="517">
        <f>SUM(((Z15*$S$15)*100%)/$S$15)+(((Z16*$S$16)*100%)/$S$16)</f>
        <v>0.5</v>
      </c>
      <c r="L15" s="517">
        <f>SUM(((AA15*$S$15)*100%)/$S$15)+(((AA16*$S$16)*100%)/$S$16)</f>
        <v>0.5</v>
      </c>
      <c r="M15" s="518">
        <f>IFERROR(L15/K15,K15)</f>
        <v>1</v>
      </c>
      <c r="N15" s="517">
        <f>SUM(((AC15*$S$15)*100%)/$S$15)+(((AC16*$S$16)*100%)/$S$16)</f>
        <v>0.5</v>
      </c>
      <c r="O15" s="517">
        <f>SUM(((AD15*$S$15)*100%)/$S$15)+(((AD16*$S$16)*100%)/$S$16)</f>
        <v>0.5</v>
      </c>
      <c r="P15" s="518">
        <f>IFERROR(O15/N15,N15)</f>
        <v>1</v>
      </c>
      <c r="Q15" s="89">
        <v>1</v>
      </c>
      <c r="R15" s="95" t="s">
        <v>235</v>
      </c>
      <c r="S15" s="96">
        <v>0.5</v>
      </c>
      <c r="T15" s="97">
        <f t="shared" ref="T15:U19" si="14">SUM(AI15)</f>
        <v>0</v>
      </c>
      <c r="U15" s="97">
        <f t="shared" si="14"/>
        <v>0</v>
      </c>
      <c r="V15" s="98">
        <f>IFERROR(U15/T15,U15)</f>
        <v>0</v>
      </c>
      <c r="W15" s="97">
        <f t="shared" ref="W15:X19" si="15">SUM(AL15)</f>
        <v>0</v>
      </c>
      <c r="X15" s="97">
        <f t="shared" si="15"/>
        <v>0</v>
      </c>
      <c r="Y15" s="98">
        <f>IFERROR(X15/W15,X15)</f>
        <v>0</v>
      </c>
      <c r="Z15" s="97">
        <f t="shared" ref="Z15:AA19" si="16">SUM(AO15)</f>
        <v>0.25</v>
      </c>
      <c r="AA15" s="97">
        <f t="shared" si="16"/>
        <v>0.25</v>
      </c>
      <c r="AB15" s="98">
        <f>IFERROR(AA15/Z15,AA15)</f>
        <v>1</v>
      </c>
      <c r="AC15" s="97">
        <f t="shared" ref="AC15:AD19" si="17">SUM(AR15)</f>
        <v>0.25</v>
      </c>
      <c r="AD15" s="97">
        <f t="shared" si="17"/>
        <v>0.25</v>
      </c>
      <c r="AE15" s="98">
        <f>IFERROR(AD15/AC15,AD15)</f>
        <v>1</v>
      </c>
      <c r="AF15" s="89">
        <v>1</v>
      </c>
      <c r="AG15" s="95" t="s">
        <v>236</v>
      </c>
      <c r="AH15" s="100">
        <v>0.5</v>
      </c>
      <c r="AI15" s="100">
        <v>0</v>
      </c>
      <c r="AJ15" s="100">
        <v>0</v>
      </c>
      <c r="AK15" s="101">
        <f t="shared" si="3"/>
        <v>0</v>
      </c>
      <c r="AL15" s="100">
        <v>0</v>
      </c>
      <c r="AM15" s="100">
        <v>0</v>
      </c>
      <c r="AN15" s="101">
        <f t="shared" si="12"/>
        <v>0</v>
      </c>
      <c r="AO15" s="100">
        <v>0.25</v>
      </c>
      <c r="AP15" s="100">
        <v>0.25</v>
      </c>
      <c r="AQ15" s="101">
        <f t="shared" si="13"/>
        <v>1</v>
      </c>
      <c r="AR15" s="100">
        <v>0.25</v>
      </c>
      <c r="AS15" s="100">
        <v>0.25</v>
      </c>
      <c r="AT15" s="101">
        <f t="shared" si="4"/>
        <v>1</v>
      </c>
      <c r="AU15" s="403" t="s">
        <v>1267</v>
      </c>
      <c r="AX15" s="103">
        <f t="shared" si="5"/>
        <v>0.5</v>
      </c>
      <c r="AY15" s="103">
        <f t="shared" si="10"/>
        <v>0.5</v>
      </c>
      <c r="AZ15" s="103">
        <f t="shared" si="6"/>
        <v>2</v>
      </c>
      <c r="BA15" s="409">
        <f t="shared" ref="BA15:BC17" si="18">T15+W15+Z15+AC15:AC15</f>
        <v>0.5</v>
      </c>
      <c r="BB15" s="409">
        <f t="shared" si="18"/>
        <v>0.5</v>
      </c>
      <c r="BC15" s="104">
        <f>V15+Y15+AB15+AE15:AE15</f>
        <v>2</v>
      </c>
      <c r="BD15" s="519">
        <f>E15+H15+K15+N15</f>
        <v>1</v>
      </c>
      <c r="BE15" s="519">
        <f>F15+I15+L15+O15</f>
        <v>1</v>
      </c>
      <c r="BF15" s="519">
        <f>BE15/BD15</f>
        <v>1</v>
      </c>
      <c r="BG15" s="520">
        <f>BF15</f>
        <v>1</v>
      </c>
    </row>
    <row r="16" spans="1:60" ht="63" customHeight="1" x14ac:dyDescent="0.25">
      <c r="A16" s="513"/>
      <c r="B16" s="514"/>
      <c r="C16" s="515"/>
      <c r="D16" s="516"/>
      <c r="E16" s="517"/>
      <c r="F16" s="517"/>
      <c r="G16" s="518"/>
      <c r="H16" s="517"/>
      <c r="I16" s="517"/>
      <c r="J16" s="518"/>
      <c r="K16" s="517"/>
      <c r="L16" s="517"/>
      <c r="M16" s="518"/>
      <c r="N16" s="517"/>
      <c r="O16" s="517"/>
      <c r="P16" s="518"/>
      <c r="Q16" s="89">
        <v>2</v>
      </c>
      <c r="R16" s="95" t="s">
        <v>237</v>
      </c>
      <c r="S16" s="96">
        <v>0.5</v>
      </c>
      <c r="T16" s="97">
        <f t="shared" si="14"/>
        <v>0</v>
      </c>
      <c r="U16" s="97">
        <f t="shared" si="14"/>
        <v>0</v>
      </c>
      <c r="V16" s="98">
        <f>IFERROR(U16/T16,U16)</f>
        <v>0</v>
      </c>
      <c r="W16" s="97">
        <f t="shared" si="15"/>
        <v>0</v>
      </c>
      <c r="X16" s="97">
        <f t="shared" si="15"/>
        <v>0</v>
      </c>
      <c r="Y16" s="98">
        <f>IFERROR(X16/W16,X16)</f>
        <v>0</v>
      </c>
      <c r="Z16" s="97">
        <f t="shared" si="16"/>
        <v>0.25</v>
      </c>
      <c r="AA16" s="97">
        <f t="shared" si="16"/>
        <v>0.25</v>
      </c>
      <c r="AB16" s="98">
        <f>IFERROR(AA16/Z16,AA16)</f>
        <v>1</v>
      </c>
      <c r="AC16" s="97">
        <f t="shared" si="17"/>
        <v>0.25</v>
      </c>
      <c r="AD16" s="97">
        <f t="shared" si="17"/>
        <v>0.25</v>
      </c>
      <c r="AE16" s="98">
        <f>IFERROR(AD16/AC16,AD16)</f>
        <v>1</v>
      </c>
      <c r="AF16" s="89">
        <v>2</v>
      </c>
      <c r="AG16" s="95" t="s">
        <v>238</v>
      </c>
      <c r="AH16" s="100">
        <v>0.5</v>
      </c>
      <c r="AI16" s="100">
        <v>0</v>
      </c>
      <c r="AJ16" s="100">
        <v>0</v>
      </c>
      <c r="AK16" s="101">
        <f t="shared" si="3"/>
        <v>0</v>
      </c>
      <c r="AL16" s="100">
        <v>0</v>
      </c>
      <c r="AM16" s="100">
        <v>0</v>
      </c>
      <c r="AN16" s="101">
        <f t="shared" si="12"/>
        <v>0</v>
      </c>
      <c r="AO16" s="100">
        <v>0.25</v>
      </c>
      <c r="AP16" s="100">
        <v>0.25</v>
      </c>
      <c r="AQ16" s="101">
        <f t="shared" si="13"/>
        <v>1</v>
      </c>
      <c r="AR16" s="100">
        <v>0.25</v>
      </c>
      <c r="AS16" s="100">
        <v>0.25</v>
      </c>
      <c r="AT16" s="101">
        <f t="shared" si="4"/>
        <v>1</v>
      </c>
      <c r="AU16" s="403" t="s">
        <v>239</v>
      </c>
      <c r="AX16" s="103">
        <f t="shared" si="5"/>
        <v>0.5</v>
      </c>
      <c r="AY16" s="103">
        <f t="shared" si="10"/>
        <v>0.5</v>
      </c>
      <c r="AZ16" s="103">
        <f t="shared" si="6"/>
        <v>2</v>
      </c>
      <c r="BA16" s="409">
        <f>T16+W16+Z16+AC16:AC16</f>
        <v>0.5</v>
      </c>
      <c r="BB16" s="409">
        <f t="shared" si="18"/>
        <v>0.5</v>
      </c>
      <c r="BC16" s="104">
        <f>V16+Y16+AB16+AE16:AE16</f>
        <v>2</v>
      </c>
      <c r="BD16" s="519"/>
      <c r="BE16" s="519"/>
      <c r="BF16" s="519"/>
      <c r="BG16" s="520"/>
    </row>
    <row r="17" spans="1:59" ht="109.5" customHeight="1" x14ac:dyDescent="0.25">
      <c r="A17" s="89">
        <v>6</v>
      </c>
      <c r="B17" s="90" t="s">
        <v>240</v>
      </c>
      <c r="C17" s="91">
        <v>0.01</v>
      </c>
      <c r="D17" s="92" t="s">
        <v>209</v>
      </c>
      <c r="E17" s="93">
        <f>SUM(((T17*$S$17)*1%)/$S$17)</f>
        <v>0</v>
      </c>
      <c r="F17" s="93">
        <f>SUM(((U17*$S$17)*1%)/$S$17)</f>
        <v>0</v>
      </c>
      <c r="G17" s="94">
        <f>IFERROR(F17/E17,E17)</f>
        <v>0</v>
      </c>
      <c r="H17" s="93">
        <f>SUM(((W17*$S$17)*1%)/$S$17)</f>
        <v>0</v>
      </c>
      <c r="I17" s="93">
        <f>SUM(((X17*$S$17)*1%)/$S$17)</f>
        <v>0</v>
      </c>
      <c r="J17" s="94">
        <f>IFERROR(I17/H17,H17)</f>
        <v>0</v>
      </c>
      <c r="K17" s="111">
        <f>SUM(((Z17*$S$17)*1%)/$S$17)</f>
        <v>5.0000000000000001E-3</v>
      </c>
      <c r="L17" s="111">
        <f>SUM(((AA17*$S$17)*1%)/$S$17)</f>
        <v>5.0000000000000001E-3</v>
      </c>
      <c r="M17" s="94">
        <f>IFERROR(L17/K17,K17)</f>
        <v>1</v>
      </c>
      <c r="N17" s="111">
        <f>SUM(((AC17*$S$17)*1%)/$S$17)</f>
        <v>5.0000000000000001E-3</v>
      </c>
      <c r="O17" s="111">
        <f>SUM(((AD17*$S$17)*1%)/$S$17)</f>
        <v>5.0000000000000001E-3</v>
      </c>
      <c r="P17" s="94">
        <f>IFERROR(O17/N17,N17)</f>
        <v>1</v>
      </c>
      <c r="Q17" s="89">
        <v>1</v>
      </c>
      <c r="R17" s="95" t="s">
        <v>241</v>
      </c>
      <c r="S17" s="112">
        <v>1</v>
      </c>
      <c r="T17" s="97">
        <f t="shared" si="14"/>
        <v>0</v>
      </c>
      <c r="U17" s="97">
        <f t="shared" si="14"/>
        <v>0</v>
      </c>
      <c r="V17" s="98">
        <f>IFERROR(U17/T17,U17)</f>
        <v>0</v>
      </c>
      <c r="W17" s="97">
        <f t="shared" si="15"/>
        <v>0</v>
      </c>
      <c r="X17" s="97">
        <f t="shared" si="15"/>
        <v>0</v>
      </c>
      <c r="Y17" s="98">
        <f>IFERROR(X17/W17,X17)</f>
        <v>0</v>
      </c>
      <c r="Z17" s="97">
        <f t="shared" si="16"/>
        <v>0.5</v>
      </c>
      <c r="AA17" s="97">
        <f t="shared" si="16"/>
        <v>0.5</v>
      </c>
      <c r="AB17" s="98">
        <f>IFERROR(AA17/Z17,AA17)</f>
        <v>1</v>
      </c>
      <c r="AC17" s="97">
        <f t="shared" si="17"/>
        <v>0.5</v>
      </c>
      <c r="AD17" s="97">
        <f t="shared" si="17"/>
        <v>0.5</v>
      </c>
      <c r="AE17" s="98">
        <f>IFERROR(AD17/AC17,AD17)</f>
        <v>1</v>
      </c>
      <c r="AF17" s="89">
        <v>1</v>
      </c>
      <c r="AG17" s="95" t="s">
        <v>242</v>
      </c>
      <c r="AH17" s="110">
        <v>1</v>
      </c>
      <c r="AI17" s="100">
        <v>0</v>
      </c>
      <c r="AJ17" s="100">
        <v>0</v>
      </c>
      <c r="AK17" s="101">
        <f t="shared" si="3"/>
        <v>0</v>
      </c>
      <c r="AL17" s="100">
        <v>0</v>
      </c>
      <c r="AM17" s="100">
        <v>0</v>
      </c>
      <c r="AN17" s="101">
        <f t="shared" si="12"/>
        <v>0</v>
      </c>
      <c r="AO17" s="100">
        <v>0.5</v>
      </c>
      <c r="AP17" s="100">
        <v>0.5</v>
      </c>
      <c r="AQ17" s="101">
        <f t="shared" si="13"/>
        <v>1</v>
      </c>
      <c r="AR17" s="100">
        <v>0.5</v>
      </c>
      <c r="AS17" s="100">
        <v>0.5</v>
      </c>
      <c r="AT17" s="101">
        <f t="shared" si="4"/>
        <v>1</v>
      </c>
      <c r="AU17" s="403" t="s">
        <v>1268</v>
      </c>
      <c r="AX17" s="103">
        <f t="shared" si="5"/>
        <v>1</v>
      </c>
      <c r="AY17" s="103">
        <f t="shared" si="10"/>
        <v>1</v>
      </c>
      <c r="AZ17" s="103">
        <f t="shared" si="6"/>
        <v>2</v>
      </c>
      <c r="BA17" s="409">
        <f t="shared" si="18"/>
        <v>1</v>
      </c>
      <c r="BB17" s="409">
        <f t="shared" si="18"/>
        <v>1</v>
      </c>
      <c r="BC17" s="104">
        <f t="shared" si="18"/>
        <v>2</v>
      </c>
      <c r="BD17" s="103">
        <f t="shared" ref="BD17:BE18" si="19">E17+H17+K17+N17</f>
        <v>0.01</v>
      </c>
      <c r="BE17" s="103">
        <f t="shared" si="19"/>
        <v>0.01</v>
      </c>
      <c r="BF17" s="103">
        <f>BE17/BD17</f>
        <v>1</v>
      </c>
      <c r="BG17" s="103">
        <f>BF17</f>
        <v>1</v>
      </c>
    </row>
    <row r="18" spans="1:59" ht="91.5" customHeight="1" x14ac:dyDescent="0.25">
      <c r="A18" s="513">
        <v>7</v>
      </c>
      <c r="B18" s="514" t="s">
        <v>243</v>
      </c>
      <c r="C18" s="515">
        <v>0.8</v>
      </c>
      <c r="D18" s="516" t="s">
        <v>209</v>
      </c>
      <c r="E18" s="528">
        <f>SUM(((T18*$S$18)*80%)/$S$18)+(((T19*$S$19)*80%)/$S$19)</f>
        <v>0</v>
      </c>
      <c r="F18" s="528">
        <f>SUM(((U18*$S$18)*80%)/$S$18)+(((U19*$S$19)*80%)/$S$19)</f>
        <v>0</v>
      </c>
      <c r="G18" s="518">
        <f>IFERROR(F18/E18,E18)</f>
        <v>0</v>
      </c>
      <c r="H18" s="528">
        <f>SUM(((W18*$S$18)*80%)/$S$18)+(((W19*$S$19)*80%)/$S$19)</f>
        <v>0</v>
      </c>
      <c r="I18" s="528">
        <f>SUM(((X18*$S$18)*80%)/$S$18)+(((X19*$S$19)*80%)/$S$19)</f>
        <v>0</v>
      </c>
      <c r="J18" s="518">
        <f>IFERROR(I18/H18,H18)</f>
        <v>0</v>
      </c>
      <c r="K18" s="528">
        <f>SUM(((Z18*$S$18)*80%)/$S$18)+(((Z19*$S$19)*80%)/$S$19)</f>
        <v>0.4</v>
      </c>
      <c r="L18" s="528">
        <f>SUM(((AA18*$S$18)*80%)/$S$18)+(((AA19*$S$19)*80%)/$S$19)</f>
        <v>0.4</v>
      </c>
      <c r="M18" s="518">
        <f>IFERROR(L18/K18,K18)</f>
        <v>1</v>
      </c>
      <c r="N18" s="528">
        <f>SUM(((AC18*$S$18)*80%)/$S$18)+(((AC19*$S$19)*80%)/$S$19)</f>
        <v>0.4</v>
      </c>
      <c r="O18" s="528">
        <f>SUM(((AD18*$S$18)*80%)/$S$18)+(((AD19*$S$19)*80%)/$S$19)</f>
        <v>0.4</v>
      </c>
      <c r="P18" s="518">
        <f>IFERROR(O18/N18,N18)</f>
        <v>1</v>
      </c>
      <c r="Q18" s="89">
        <v>1</v>
      </c>
      <c r="R18" s="95" t="s">
        <v>244</v>
      </c>
      <c r="S18" s="96">
        <v>0.5</v>
      </c>
      <c r="T18" s="97">
        <f t="shared" si="14"/>
        <v>0</v>
      </c>
      <c r="U18" s="97">
        <f t="shared" si="14"/>
        <v>0</v>
      </c>
      <c r="V18" s="98">
        <f>IFERROR(U18/T18,U18)</f>
        <v>0</v>
      </c>
      <c r="W18" s="97">
        <f t="shared" si="15"/>
        <v>0</v>
      </c>
      <c r="X18" s="97">
        <f t="shared" si="15"/>
        <v>0</v>
      </c>
      <c r="Y18" s="98">
        <f>IFERROR(X18/W18,X18)</f>
        <v>0</v>
      </c>
      <c r="Z18" s="97">
        <f t="shared" si="16"/>
        <v>0.25</v>
      </c>
      <c r="AA18" s="97">
        <f t="shared" si="16"/>
        <v>0.25</v>
      </c>
      <c r="AB18" s="98">
        <f>IFERROR(AA18/Z18,AA18)</f>
        <v>1</v>
      </c>
      <c r="AC18" s="97">
        <f t="shared" si="17"/>
        <v>0.25</v>
      </c>
      <c r="AD18" s="97">
        <f t="shared" si="17"/>
        <v>0.25</v>
      </c>
      <c r="AE18" s="98">
        <f>IFERROR(AD18/AC18,AD18)</f>
        <v>1</v>
      </c>
      <c r="AF18" s="89">
        <v>1</v>
      </c>
      <c r="AG18" s="95" t="s">
        <v>245</v>
      </c>
      <c r="AH18" s="110">
        <v>0.5</v>
      </c>
      <c r="AI18" s="100">
        <v>0</v>
      </c>
      <c r="AJ18" s="100">
        <v>0</v>
      </c>
      <c r="AK18" s="101">
        <f t="shared" si="3"/>
        <v>0</v>
      </c>
      <c r="AL18" s="100">
        <v>0</v>
      </c>
      <c r="AM18" s="100">
        <v>0</v>
      </c>
      <c r="AN18" s="101">
        <f t="shared" si="12"/>
        <v>0</v>
      </c>
      <c r="AO18" s="100">
        <v>0.25</v>
      </c>
      <c r="AP18" s="100">
        <v>0.25</v>
      </c>
      <c r="AQ18" s="101">
        <f t="shared" si="13"/>
        <v>1</v>
      </c>
      <c r="AR18" s="402">
        <v>0.25</v>
      </c>
      <c r="AS18" s="402">
        <v>0.25</v>
      </c>
      <c r="AT18" s="407">
        <f t="shared" si="4"/>
        <v>1</v>
      </c>
      <c r="AU18" s="408" t="s">
        <v>1273</v>
      </c>
      <c r="AX18" s="103">
        <f t="shared" si="5"/>
        <v>0.5</v>
      </c>
      <c r="AY18" s="103">
        <f t="shared" si="10"/>
        <v>0.5</v>
      </c>
      <c r="AZ18" s="103">
        <f t="shared" si="6"/>
        <v>2</v>
      </c>
      <c r="BA18" s="409">
        <f>T18+W18+Z18+AC18:AC18</f>
        <v>0.5</v>
      </c>
      <c r="BB18" s="409">
        <f>U18+X18+AA18+AD18:AD18</f>
        <v>0.5</v>
      </c>
      <c r="BC18" s="104">
        <f>BB18/BA18</f>
        <v>1</v>
      </c>
      <c r="BD18" s="519">
        <f t="shared" si="19"/>
        <v>0.8</v>
      </c>
      <c r="BE18" s="519">
        <f t="shared" si="19"/>
        <v>0.8</v>
      </c>
      <c r="BF18" s="519">
        <f>BE18/BD18</f>
        <v>1</v>
      </c>
      <c r="BG18" s="519">
        <f>BF18</f>
        <v>1</v>
      </c>
    </row>
    <row r="19" spans="1:59" ht="57.75" customHeight="1" x14ac:dyDescent="0.25">
      <c r="A19" s="513"/>
      <c r="B19" s="514"/>
      <c r="C19" s="515"/>
      <c r="D19" s="516"/>
      <c r="E19" s="528"/>
      <c r="F19" s="528"/>
      <c r="G19" s="518"/>
      <c r="H19" s="528"/>
      <c r="I19" s="528"/>
      <c r="J19" s="518"/>
      <c r="K19" s="528"/>
      <c r="L19" s="528"/>
      <c r="M19" s="518"/>
      <c r="N19" s="528"/>
      <c r="O19" s="528"/>
      <c r="P19" s="518"/>
      <c r="Q19" s="89">
        <v>2</v>
      </c>
      <c r="R19" s="95" t="s">
        <v>246</v>
      </c>
      <c r="S19" s="96">
        <v>0.5</v>
      </c>
      <c r="T19" s="97">
        <f t="shared" si="14"/>
        <v>0</v>
      </c>
      <c r="U19" s="97">
        <f t="shared" si="14"/>
        <v>0</v>
      </c>
      <c r="V19" s="98">
        <f>IFERROR(U19/T19,U19)</f>
        <v>0</v>
      </c>
      <c r="W19" s="97">
        <f t="shared" si="15"/>
        <v>0</v>
      </c>
      <c r="X19" s="97">
        <f t="shared" si="15"/>
        <v>0</v>
      </c>
      <c r="Y19" s="98">
        <f>IFERROR(X19/W19,X19)</f>
        <v>0</v>
      </c>
      <c r="Z19" s="97">
        <f t="shared" si="16"/>
        <v>0.25</v>
      </c>
      <c r="AA19" s="97">
        <f t="shared" si="16"/>
        <v>0.25</v>
      </c>
      <c r="AB19" s="98">
        <f>IFERROR(AA19/Z19,AA19)</f>
        <v>1</v>
      </c>
      <c r="AC19" s="97">
        <f t="shared" si="17"/>
        <v>0.25</v>
      </c>
      <c r="AD19" s="97">
        <f t="shared" si="17"/>
        <v>0.25</v>
      </c>
      <c r="AE19" s="98">
        <f>IFERROR(AD19/AC19,AD19)</f>
        <v>1</v>
      </c>
      <c r="AF19" s="89">
        <v>2</v>
      </c>
      <c r="AG19" s="95" t="s">
        <v>247</v>
      </c>
      <c r="AH19" s="110">
        <v>0.5</v>
      </c>
      <c r="AI19" s="100">
        <v>0</v>
      </c>
      <c r="AJ19" s="100">
        <v>0</v>
      </c>
      <c r="AK19" s="101">
        <f t="shared" si="3"/>
        <v>0</v>
      </c>
      <c r="AL19" s="100">
        <v>0</v>
      </c>
      <c r="AM19" s="100">
        <v>0</v>
      </c>
      <c r="AN19" s="101">
        <f t="shared" si="12"/>
        <v>0</v>
      </c>
      <c r="AO19" s="100">
        <v>0.25</v>
      </c>
      <c r="AP19" s="100">
        <v>0.25</v>
      </c>
      <c r="AQ19" s="101">
        <f t="shared" si="13"/>
        <v>1</v>
      </c>
      <c r="AR19" s="402">
        <v>0.25</v>
      </c>
      <c r="AS19" s="402">
        <v>0.25</v>
      </c>
      <c r="AT19" s="407">
        <f t="shared" si="4"/>
        <v>1</v>
      </c>
      <c r="AU19" s="408" t="s">
        <v>248</v>
      </c>
      <c r="AX19" s="103">
        <f t="shared" si="5"/>
        <v>0.5</v>
      </c>
      <c r="AY19" s="103">
        <f t="shared" si="10"/>
        <v>0.5</v>
      </c>
      <c r="AZ19" s="103">
        <f t="shared" si="6"/>
        <v>2</v>
      </c>
      <c r="BA19" s="409">
        <f>T19+W19+Z19+AC19:AC19</f>
        <v>0.5</v>
      </c>
      <c r="BB19" s="409">
        <f>U19+X19+AA19+AD19:AD19</f>
        <v>0.5</v>
      </c>
      <c r="BC19" s="104">
        <f>BB19/BA19</f>
        <v>1</v>
      </c>
      <c r="BD19" s="519"/>
      <c r="BE19" s="519"/>
      <c r="BF19" s="519"/>
      <c r="BG19" s="519"/>
    </row>
    <row r="20" spans="1:59" ht="22.5" customHeight="1" x14ac:dyDescent="0.25">
      <c r="S20" s="113"/>
    </row>
    <row r="21" spans="1:59" ht="22.5" customHeight="1" x14ac:dyDescent="0.25">
      <c r="S21" s="113"/>
    </row>
    <row r="22" spans="1:59" ht="22.5" customHeight="1" x14ac:dyDescent="0.25">
      <c r="S22" s="113"/>
    </row>
    <row r="23" spans="1:59" ht="22.5" customHeight="1" x14ac:dyDescent="0.25">
      <c r="S23" s="113"/>
    </row>
    <row r="24" spans="1:59" ht="22.5" customHeight="1" x14ac:dyDescent="0.25">
      <c r="S24" s="113"/>
    </row>
    <row r="25" spans="1:59" ht="22.5" customHeight="1" x14ac:dyDescent="0.25">
      <c r="S25" s="113"/>
    </row>
    <row r="26" spans="1:59" ht="22.5" customHeight="1" x14ac:dyDescent="0.25">
      <c r="S26" s="113"/>
    </row>
    <row r="27" spans="1:59" ht="22.5" customHeight="1" x14ac:dyDescent="0.25">
      <c r="S27" s="113"/>
    </row>
    <row r="28" spans="1:59" ht="22.5" customHeight="1" x14ac:dyDescent="0.25">
      <c r="S28" s="113"/>
    </row>
    <row r="29" spans="1:59" ht="22.5" customHeight="1" x14ac:dyDescent="0.25">
      <c r="S29" s="113"/>
    </row>
    <row r="30" spans="1:59" ht="22.5" customHeight="1" x14ac:dyDescent="0.25">
      <c r="S30" s="113"/>
    </row>
    <row r="31" spans="1:59" ht="22.5" customHeight="1" x14ac:dyDescent="0.25">
      <c r="S31" s="113"/>
    </row>
    <row r="32" spans="1:59" ht="22.5" customHeight="1" x14ac:dyDescent="0.25">
      <c r="S32" s="113"/>
    </row>
    <row r="33" spans="19:19" ht="22.5" customHeight="1" x14ac:dyDescent="0.25">
      <c r="S33" s="113"/>
    </row>
    <row r="34" spans="19:19" ht="22.5" customHeight="1" x14ac:dyDescent="0.25">
      <c r="S34" s="113"/>
    </row>
    <row r="35" spans="19:19" ht="22.5" customHeight="1" x14ac:dyDescent="0.25">
      <c r="S35" s="113"/>
    </row>
    <row r="36" spans="19:19" ht="22.5" customHeight="1" x14ac:dyDescent="0.25">
      <c r="S36" s="113"/>
    </row>
    <row r="37" spans="19:19" ht="22.5" customHeight="1" x14ac:dyDescent="0.25">
      <c r="S37" s="113"/>
    </row>
    <row r="38" spans="19:19" ht="22.5" customHeight="1" x14ac:dyDescent="0.25">
      <c r="S38" s="113"/>
    </row>
    <row r="39" spans="19:19" ht="22.5" customHeight="1" x14ac:dyDescent="0.25">
      <c r="S39" s="113"/>
    </row>
    <row r="40" spans="19:19" ht="22.5" customHeight="1" x14ac:dyDescent="0.25">
      <c r="S40" s="113"/>
    </row>
    <row r="41" spans="19:19" ht="22.5" customHeight="1" x14ac:dyDescent="0.25">
      <c r="S41" s="113"/>
    </row>
    <row r="42" spans="19:19" ht="22.5" customHeight="1" x14ac:dyDescent="0.25">
      <c r="S42" s="113"/>
    </row>
    <row r="43" spans="19:19" ht="22.5" customHeight="1" x14ac:dyDescent="0.25">
      <c r="S43" s="113"/>
    </row>
    <row r="44" spans="19:19" ht="22.5" customHeight="1" x14ac:dyDescent="0.25">
      <c r="S44" s="113"/>
    </row>
    <row r="45" spans="19:19" ht="22.5" customHeight="1" x14ac:dyDescent="0.25">
      <c r="S45" s="113"/>
    </row>
    <row r="46" spans="19:19" ht="22.5" customHeight="1" x14ac:dyDescent="0.25">
      <c r="S46" s="113"/>
    </row>
    <row r="47" spans="19:19" ht="22.5" customHeight="1" x14ac:dyDescent="0.25">
      <c r="S47" s="113"/>
    </row>
    <row r="48" spans="19:19" ht="22.5" customHeight="1" x14ac:dyDescent="0.25">
      <c r="S48" s="113"/>
    </row>
    <row r="49" spans="19:19" ht="22.5" customHeight="1" x14ac:dyDescent="0.25">
      <c r="S49" s="113"/>
    </row>
    <row r="50" spans="19:19" ht="22.5" customHeight="1" x14ac:dyDescent="0.25">
      <c r="S50" s="113"/>
    </row>
    <row r="51" spans="19:19" ht="22.5" customHeight="1" x14ac:dyDescent="0.25">
      <c r="S51" s="113"/>
    </row>
    <row r="52" spans="19:19" ht="22.5" customHeight="1" x14ac:dyDescent="0.25">
      <c r="S52" s="113"/>
    </row>
    <row r="53" spans="19:19" ht="22.5" customHeight="1" x14ac:dyDescent="0.25">
      <c r="S53" s="113"/>
    </row>
    <row r="54" spans="19:19" ht="22.5" customHeight="1" x14ac:dyDescent="0.25">
      <c r="S54" s="113"/>
    </row>
    <row r="55" spans="19:19" ht="22.5" customHeight="1" x14ac:dyDescent="0.25">
      <c r="S55" s="113"/>
    </row>
    <row r="56" spans="19:19" ht="22.5" customHeight="1" x14ac:dyDescent="0.25">
      <c r="S56" s="113"/>
    </row>
    <row r="57" spans="19:19" ht="22.5" customHeight="1" x14ac:dyDescent="0.25">
      <c r="S57" s="113"/>
    </row>
    <row r="58" spans="19:19" ht="22.5" customHeight="1" x14ac:dyDescent="0.25">
      <c r="S58" s="113"/>
    </row>
    <row r="59" spans="19:19" ht="22.5" customHeight="1" x14ac:dyDescent="0.25">
      <c r="S59" s="113"/>
    </row>
    <row r="60" spans="19:19" ht="22.5" customHeight="1" x14ac:dyDescent="0.25">
      <c r="S60" s="113"/>
    </row>
    <row r="61" spans="19:19" ht="22.5" customHeight="1" x14ac:dyDescent="0.25">
      <c r="S61" s="113"/>
    </row>
    <row r="62" spans="19:19" ht="22.5" customHeight="1" x14ac:dyDescent="0.25">
      <c r="S62" s="113"/>
    </row>
    <row r="63" spans="19:19" ht="22.5" customHeight="1" x14ac:dyDescent="0.25">
      <c r="S63" s="113"/>
    </row>
    <row r="64" spans="19:19" ht="22.5" customHeight="1" x14ac:dyDescent="0.25">
      <c r="S64" s="113"/>
    </row>
    <row r="65" spans="19:19" ht="22.5" customHeight="1" x14ac:dyDescent="0.25">
      <c r="S65" s="113"/>
    </row>
    <row r="66" spans="19:19" ht="22.5" customHeight="1" x14ac:dyDescent="0.25">
      <c r="S66" s="113"/>
    </row>
    <row r="67" spans="19:19" ht="22.5" customHeight="1" x14ac:dyDescent="0.25">
      <c r="S67" s="113"/>
    </row>
    <row r="68" spans="19:19" ht="22.5" customHeight="1" x14ac:dyDescent="0.25">
      <c r="S68" s="113"/>
    </row>
    <row r="69" spans="19:19" ht="22.5" customHeight="1" x14ac:dyDescent="0.25">
      <c r="S69" s="113"/>
    </row>
    <row r="70" spans="19:19" ht="22.5" customHeight="1" x14ac:dyDescent="0.25">
      <c r="S70" s="113"/>
    </row>
    <row r="71" spans="19:19" ht="22.5" customHeight="1" x14ac:dyDescent="0.25">
      <c r="S71" s="113"/>
    </row>
    <row r="72" spans="19:19" ht="22.5" customHeight="1" x14ac:dyDescent="0.25">
      <c r="S72" s="113"/>
    </row>
    <row r="73" spans="19:19" ht="22.5" customHeight="1" x14ac:dyDescent="0.25">
      <c r="S73" s="113"/>
    </row>
    <row r="74" spans="19:19" ht="22.5" customHeight="1" x14ac:dyDescent="0.25">
      <c r="S74" s="113"/>
    </row>
    <row r="75" spans="19:19" ht="22.5" customHeight="1" x14ac:dyDescent="0.25">
      <c r="S75" s="113"/>
    </row>
    <row r="76" spans="19:19" ht="22.5" customHeight="1" x14ac:dyDescent="0.25">
      <c r="S76" s="113"/>
    </row>
    <row r="77" spans="19:19" ht="22.5" customHeight="1" x14ac:dyDescent="0.25">
      <c r="S77" s="113"/>
    </row>
    <row r="78" spans="19:19" ht="22.5" customHeight="1" x14ac:dyDescent="0.25">
      <c r="S78" s="113"/>
    </row>
    <row r="79" spans="19:19" ht="22.5" customHeight="1" x14ac:dyDescent="0.25">
      <c r="S79" s="113"/>
    </row>
    <row r="80" spans="19:19" ht="22.5" customHeight="1" x14ac:dyDescent="0.25">
      <c r="S80" s="113"/>
    </row>
    <row r="81" spans="19:19" ht="22.5" customHeight="1" x14ac:dyDescent="0.25">
      <c r="S81" s="113"/>
    </row>
    <row r="82" spans="19:19" ht="22.5" customHeight="1" x14ac:dyDescent="0.25">
      <c r="S82" s="113"/>
    </row>
    <row r="83" spans="19:19" ht="22.5" customHeight="1" x14ac:dyDescent="0.25">
      <c r="S83" s="113"/>
    </row>
    <row r="84" spans="19:19" ht="22.5" customHeight="1" x14ac:dyDescent="0.25">
      <c r="S84" s="113"/>
    </row>
    <row r="85" spans="19:19" ht="22.5" customHeight="1" x14ac:dyDescent="0.25">
      <c r="S85" s="113"/>
    </row>
    <row r="86" spans="19:19" ht="22.5" customHeight="1" x14ac:dyDescent="0.25">
      <c r="S86" s="113"/>
    </row>
    <row r="87" spans="19:19" ht="22.5" customHeight="1" x14ac:dyDescent="0.25">
      <c r="S87" s="113"/>
    </row>
    <row r="88" spans="19:19" ht="22.5" customHeight="1" x14ac:dyDescent="0.25">
      <c r="S88" s="113"/>
    </row>
    <row r="89" spans="19:19" ht="22.5" customHeight="1" x14ac:dyDescent="0.25">
      <c r="S89" s="113"/>
    </row>
    <row r="90" spans="19:19" ht="22.5" customHeight="1" x14ac:dyDescent="0.25">
      <c r="S90" s="113"/>
    </row>
    <row r="91" spans="19:19" ht="22.5" customHeight="1" x14ac:dyDescent="0.25">
      <c r="S91" s="113"/>
    </row>
    <row r="92" spans="19:19" ht="22.5" customHeight="1" x14ac:dyDescent="0.25">
      <c r="S92" s="113"/>
    </row>
    <row r="93" spans="19:19" ht="22.5" customHeight="1" x14ac:dyDescent="0.25">
      <c r="S93" s="113"/>
    </row>
    <row r="94" spans="19:19" ht="22.5" customHeight="1" x14ac:dyDescent="0.25">
      <c r="S94" s="113"/>
    </row>
    <row r="95" spans="19:19" ht="22.5" customHeight="1" x14ac:dyDescent="0.25">
      <c r="S95" s="113"/>
    </row>
    <row r="96" spans="19:19" ht="22.5" customHeight="1" x14ac:dyDescent="0.25">
      <c r="S96" s="113"/>
    </row>
    <row r="97" spans="19:19" ht="22.5" customHeight="1" x14ac:dyDescent="0.25">
      <c r="S97" s="113"/>
    </row>
    <row r="98" spans="19:19" ht="22.5" customHeight="1" x14ac:dyDescent="0.25">
      <c r="S98" s="113"/>
    </row>
    <row r="99" spans="19:19" ht="22.5" customHeight="1" x14ac:dyDescent="0.25">
      <c r="S99" s="113"/>
    </row>
    <row r="100" spans="19:19" ht="22.5" customHeight="1" x14ac:dyDescent="0.25">
      <c r="S100" s="113"/>
    </row>
    <row r="101" spans="19:19" ht="22.5" customHeight="1" x14ac:dyDescent="0.25">
      <c r="S101" s="113"/>
    </row>
    <row r="102" spans="19:19" ht="22.5" customHeight="1" x14ac:dyDescent="0.25">
      <c r="S102" s="113"/>
    </row>
    <row r="103" spans="19:19" ht="22.5" customHeight="1" x14ac:dyDescent="0.25">
      <c r="S103" s="113"/>
    </row>
    <row r="104" spans="19:19" ht="22.5" customHeight="1" x14ac:dyDescent="0.25">
      <c r="S104" s="113"/>
    </row>
    <row r="105" spans="19:19" ht="22.5" customHeight="1" x14ac:dyDescent="0.25">
      <c r="S105" s="113"/>
    </row>
    <row r="106" spans="19:19" ht="22.5" customHeight="1" x14ac:dyDescent="0.25">
      <c r="S106" s="113"/>
    </row>
    <row r="107" spans="19:19" ht="22.5" customHeight="1" x14ac:dyDescent="0.25">
      <c r="S107" s="113"/>
    </row>
    <row r="108" spans="19:19" ht="22.5" customHeight="1" x14ac:dyDescent="0.25">
      <c r="S108" s="113"/>
    </row>
    <row r="109" spans="19:19" ht="22.5" customHeight="1" x14ac:dyDescent="0.25">
      <c r="S109" s="113"/>
    </row>
    <row r="110" spans="19:19" ht="22.5" customHeight="1" x14ac:dyDescent="0.25">
      <c r="S110" s="113"/>
    </row>
    <row r="111" spans="19:19" ht="22.5" customHeight="1" x14ac:dyDescent="0.25">
      <c r="S111" s="113"/>
    </row>
    <row r="112" spans="19:19" ht="22.5" customHeight="1" x14ac:dyDescent="0.25">
      <c r="S112" s="113"/>
    </row>
    <row r="113" spans="19:19" ht="22.5" customHeight="1" x14ac:dyDescent="0.25">
      <c r="S113" s="113"/>
    </row>
    <row r="114" spans="19:19" ht="22.5" customHeight="1" x14ac:dyDescent="0.25">
      <c r="S114" s="113"/>
    </row>
    <row r="115" spans="19:19" ht="22.5" customHeight="1" x14ac:dyDescent="0.25">
      <c r="S115" s="113"/>
    </row>
    <row r="116" spans="19:19" ht="22.5" customHeight="1" x14ac:dyDescent="0.25">
      <c r="S116" s="113"/>
    </row>
    <row r="117" spans="19:19" ht="22.5" customHeight="1" x14ac:dyDescent="0.25">
      <c r="S117" s="113"/>
    </row>
    <row r="118" spans="19:19" ht="22.5" customHeight="1" x14ac:dyDescent="0.25">
      <c r="S118" s="113"/>
    </row>
    <row r="119" spans="19:19" ht="22.5" customHeight="1" x14ac:dyDescent="0.25">
      <c r="S119" s="113"/>
    </row>
    <row r="120" spans="19:19" ht="22.5" customHeight="1" x14ac:dyDescent="0.25">
      <c r="S120" s="113"/>
    </row>
    <row r="121" spans="19:19" ht="22.5" customHeight="1" x14ac:dyDescent="0.25">
      <c r="S121" s="113"/>
    </row>
    <row r="122" spans="19:19" ht="22.5" customHeight="1" x14ac:dyDescent="0.25">
      <c r="S122" s="113"/>
    </row>
    <row r="123" spans="19:19" ht="22.5" customHeight="1" x14ac:dyDescent="0.25">
      <c r="S123" s="113"/>
    </row>
    <row r="124" spans="19:19" ht="22.5" customHeight="1" x14ac:dyDescent="0.25">
      <c r="S124" s="113"/>
    </row>
    <row r="125" spans="19:19" ht="22.5" customHeight="1" x14ac:dyDescent="0.25">
      <c r="S125" s="113"/>
    </row>
    <row r="126" spans="19:19" ht="22.5" customHeight="1" x14ac:dyDescent="0.25">
      <c r="S126" s="113"/>
    </row>
    <row r="127" spans="19:19" ht="22.5" customHeight="1" x14ac:dyDescent="0.25">
      <c r="S127" s="113"/>
    </row>
    <row r="128" spans="19:19" ht="22.5" customHeight="1" x14ac:dyDescent="0.25">
      <c r="S128" s="113"/>
    </row>
    <row r="129" spans="19:19" ht="22.5" customHeight="1" x14ac:dyDescent="0.25">
      <c r="S129" s="113"/>
    </row>
    <row r="130" spans="19:19" ht="22.5" customHeight="1" x14ac:dyDescent="0.25">
      <c r="S130" s="113"/>
    </row>
    <row r="131" spans="19:19" ht="22.5" customHeight="1" x14ac:dyDescent="0.25">
      <c r="S131" s="113"/>
    </row>
    <row r="132" spans="19:19" ht="22.5" customHeight="1" x14ac:dyDescent="0.25">
      <c r="S132" s="113"/>
    </row>
    <row r="133" spans="19:19" ht="22.5" customHeight="1" x14ac:dyDescent="0.25">
      <c r="S133" s="113"/>
    </row>
    <row r="134" spans="19:19" ht="22.5" customHeight="1" x14ac:dyDescent="0.25">
      <c r="S134" s="113"/>
    </row>
    <row r="135" spans="19:19" ht="22.5" customHeight="1" x14ac:dyDescent="0.25">
      <c r="S135" s="113"/>
    </row>
    <row r="136" spans="19:19" ht="22.5" customHeight="1" x14ac:dyDescent="0.25">
      <c r="S136" s="113"/>
    </row>
    <row r="137" spans="19:19" ht="22.5" customHeight="1" x14ac:dyDescent="0.25">
      <c r="S137" s="113"/>
    </row>
    <row r="138" spans="19:19" ht="22.5" customHeight="1" x14ac:dyDescent="0.25">
      <c r="S138" s="113"/>
    </row>
    <row r="139" spans="19:19" ht="22.5" customHeight="1" x14ac:dyDescent="0.25">
      <c r="S139" s="113"/>
    </row>
    <row r="140" spans="19:19" ht="22.5" customHeight="1" x14ac:dyDescent="0.25">
      <c r="S140" s="113"/>
    </row>
    <row r="141" spans="19:19" ht="22.5" customHeight="1" x14ac:dyDescent="0.25">
      <c r="S141" s="113"/>
    </row>
    <row r="142" spans="19:19" ht="22.5" customHeight="1" x14ac:dyDescent="0.25">
      <c r="S142" s="113"/>
    </row>
    <row r="143" spans="19:19" ht="22.5" customHeight="1" x14ac:dyDescent="0.25">
      <c r="S143" s="113"/>
    </row>
    <row r="144" spans="19:19" ht="22.5" customHeight="1" x14ac:dyDescent="0.25">
      <c r="S144" s="113"/>
    </row>
    <row r="145" spans="19:19" ht="22.5" customHeight="1" x14ac:dyDescent="0.25">
      <c r="S145" s="113"/>
    </row>
    <row r="146" spans="19:19" ht="22.5" customHeight="1" x14ac:dyDescent="0.25">
      <c r="S146" s="113"/>
    </row>
    <row r="147" spans="19:19" ht="22.5" customHeight="1" x14ac:dyDescent="0.25">
      <c r="S147" s="113"/>
    </row>
    <row r="148" spans="19:19" ht="22.5" customHeight="1" x14ac:dyDescent="0.25">
      <c r="S148" s="113"/>
    </row>
    <row r="149" spans="19:19" ht="22.5" customHeight="1" x14ac:dyDescent="0.25">
      <c r="S149" s="113"/>
    </row>
    <row r="150" spans="19:19" ht="22.5" customHeight="1" x14ac:dyDescent="0.25">
      <c r="S150" s="113"/>
    </row>
    <row r="151" spans="19:19" ht="22.5" customHeight="1" x14ac:dyDescent="0.25">
      <c r="S151" s="113"/>
    </row>
    <row r="152" spans="19:19" ht="22.5" customHeight="1" x14ac:dyDescent="0.25">
      <c r="S152" s="113"/>
    </row>
    <row r="153" spans="19:19" ht="22.5" customHeight="1" x14ac:dyDescent="0.25">
      <c r="S153" s="113"/>
    </row>
    <row r="154" spans="19:19" ht="22.5" customHeight="1" x14ac:dyDescent="0.25">
      <c r="S154" s="113"/>
    </row>
    <row r="155" spans="19:19" ht="22.5" customHeight="1" x14ac:dyDescent="0.25">
      <c r="S155" s="113"/>
    </row>
    <row r="156" spans="19:19" ht="22.5" customHeight="1" x14ac:dyDescent="0.25">
      <c r="S156" s="113"/>
    </row>
    <row r="157" spans="19:19" ht="22.5" customHeight="1" x14ac:dyDescent="0.25">
      <c r="S157" s="113"/>
    </row>
    <row r="158" spans="19:19" ht="22.5" customHeight="1" x14ac:dyDescent="0.25">
      <c r="S158" s="113"/>
    </row>
    <row r="159" spans="19:19" ht="22.5" customHeight="1" x14ac:dyDescent="0.25">
      <c r="S159" s="113"/>
    </row>
    <row r="160" spans="19:19" ht="22.5" customHeight="1" x14ac:dyDescent="0.25">
      <c r="S160" s="113"/>
    </row>
    <row r="161" spans="19:19" ht="22.5" customHeight="1" x14ac:dyDescent="0.25">
      <c r="S161" s="113"/>
    </row>
    <row r="162" spans="19:19" ht="22.5" customHeight="1" x14ac:dyDescent="0.25">
      <c r="S162" s="113"/>
    </row>
    <row r="163" spans="19:19" ht="22.5" customHeight="1" x14ac:dyDescent="0.25">
      <c r="S163" s="113"/>
    </row>
    <row r="164" spans="19:19" ht="22.5" customHeight="1" x14ac:dyDescent="0.25">
      <c r="S164" s="113"/>
    </row>
    <row r="165" spans="19:19" ht="22.5" customHeight="1" x14ac:dyDescent="0.25">
      <c r="S165" s="113"/>
    </row>
    <row r="166" spans="19:19" ht="22.5" customHeight="1" x14ac:dyDescent="0.25">
      <c r="S166" s="113"/>
    </row>
    <row r="167" spans="19:19" ht="22.5" customHeight="1" x14ac:dyDescent="0.25">
      <c r="S167" s="113"/>
    </row>
    <row r="168" spans="19:19" ht="22.5" customHeight="1" x14ac:dyDescent="0.25">
      <c r="S168" s="113"/>
    </row>
    <row r="169" spans="19:19" ht="22.5" customHeight="1" x14ac:dyDescent="0.25">
      <c r="S169" s="113"/>
    </row>
    <row r="170" spans="19:19" ht="22.5" customHeight="1" x14ac:dyDescent="0.25">
      <c r="S170" s="113"/>
    </row>
    <row r="171" spans="19:19" ht="22.5" customHeight="1" x14ac:dyDescent="0.25">
      <c r="S171" s="113"/>
    </row>
    <row r="172" spans="19:19" ht="22.5" customHeight="1" x14ac:dyDescent="0.25">
      <c r="S172" s="113"/>
    </row>
    <row r="173" spans="19:19" ht="22.5" customHeight="1" x14ac:dyDescent="0.25">
      <c r="S173" s="113"/>
    </row>
    <row r="174" spans="19:19" ht="22.5" customHeight="1" x14ac:dyDescent="0.25">
      <c r="S174" s="113"/>
    </row>
    <row r="175" spans="19:19" ht="22.5" customHeight="1" x14ac:dyDescent="0.25">
      <c r="S175" s="113"/>
    </row>
    <row r="176" spans="19:19" ht="22.5" customHeight="1" x14ac:dyDescent="0.25">
      <c r="S176" s="113"/>
    </row>
    <row r="177" spans="19:19" ht="22.5" customHeight="1" x14ac:dyDescent="0.25">
      <c r="S177" s="113"/>
    </row>
    <row r="178" spans="19:19" ht="22.5" customHeight="1" x14ac:dyDescent="0.25">
      <c r="S178" s="113"/>
    </row>
    <row r="179" spans="19:19" ht="22.5" customHeight="1" x14ac:dyDescent="0.25">
      <c r="S179" s="113"/>
    </row>
    <row r="180" spans="19:19" ht="22.5" customHeight="1" x14ac:dyDescent="0.25">
      <c r="S180" s="113"/>
    </row>
    <row r="181" spans="19:19" ht="22.5" customHeight="1" x14ac:dyDescent="0.25">
      <c r="S181" s="113"/>
    </row>
    <row r="182" spans="19:19" ht="22.5" customHeight="1" x14ac:dyDescent="0.25">
      <c r="S182" s="113"/>
    </row>
    <row r="183" spans="19:19" ht="22.5" customHeight="1" x14ac:dyDescent="0.25">
      <c r="S183" s="113"/>
    </row>
    <row r="184" spans="19:19" ht="22.5" customHeight="1" x14ac:dyDescent="0.25">
      <c r="S184" s="113"/>
    </row>
    <row r="185" spans="19:19" ht="22.5" customHeight="1" x14ac:dyDescent="0.25">
      <c r="S185" s="113"/>
    </row>
    <row r="186" spans="19:19" ht="22.5" customHeight="1" x14ac:dyDescent="0.25">
      <c r="S186" s="113"/>
    </row>
    <row r="187" spans="19:19" ht="22.5" customHeight="1" x14ac:dyDescent="0.25">
      <c r="S187" s="113"/>
    </row>
    <row r="188" spans="19:19" ht="22.5" customHeight="1" x14ac:dyDescent="0.25">
      <c r="S188" s="113"/>
    </row>
    <row r="189" spans="19:19" ht="22.5" customHeight="1" x14ac:dyDescent="0.25">
      <c r="S189" s="113"/>
    </row>
    <row r="190" spans="19:19" ht="22.5" customHeight="1" x14ac:dyDescent="0.25">
      <c r="S190" s="113"/>
    </row>
    <row r="191" spans="19:19" ht="22.5" customHeight="1" x14ac:dyDescent="0.25">
      <c r="S191" s="113"/>
    </row>
    <row r="192" spans="19:19" ht="22.5" customHeight="1" x14ac:dyDescent="0.25">
      <c r="S192" s="113"/>
    </row>
    <row r="193" spans="19:19" ht="22.5" customHeight="1" x14ac:dyDescent="0.25">
      <c r="S193" s="113"/>
    </row>
    <row r="194" spans="19:19" ht="22.5" customHeight="1" x14ac:dyDescent="0.25">
      <c r="S194" s="113"/>
    </row>
    <row r="195" spans="19:19" ht="22.5" customHeight="1" x14ac:dyDescent="0.25">
      <c r="S195" s="113"/>
    </row>
    <row r="196" spans="19:19" ht="22.5" customHeight="1" x14ac:dyDescent="0.25">
      <c r="S196" s="113"/>
    </row>
    <row r="197" spans="19:19" ht="22.5" customHeight="1" x14ac:dyDescent="0.25">
      <c r="S197" s="113"/>
    </row>
    <row r="198" spans="19:19" ht="22.5" customHeight="1" x14ac:dyDescent="0.25">
      <c r="S198" s="113"/>
    </row>
    <row r="199" spans="19:19" ht="22.5" customHeight="1" x14ac:dyDescent="0.25">
      <c r="S199" s="113"/>
    </row>
    <row r="200" spans="19:19" ht="22.5" customHeight="1" x14ac:dyDescent="0.25">
      <c r="S200" s="113"/>
    </row>
    <row r="201" spans="19:19" ht="22.5" customHeight="1" x14ac:dyDescent="0.25">
      <c r="S201" s="113"/>
    </row>
    <row r="202" spans="19:19" ht="22.5" customHeight="1" x14ac:dyDescent="0.25">
      <c r="S202" s="113"/>
    </row>
    <row r="203" spans="19:19" ht="22.5" customHeight="1" x14ac:dyDescent="0.25">
      <c r="S203" s="113"/>
    </row>
    <row r="204" spans="19:19" ht="22.5" customHeight="1" x14ac:dyDescent="0.25">
      <c r="S204" s="113"/>
    </row>
    <row r="205" spans="19:19" ht="22.5" customHeight="1" x14ac:dyDescent="0.25">
      <c r="S205" s="113"/>
    </row>
    <row r="206" spans="19:19" ht="22.5" customHeight="1" x14ac:dyDescent="0.25">
      <c r="S206" s="113"/>
    </row>
    <row r="207" spans="19:19" ht="22.5" customHeight="1" x14ac:dyDescent="0.25">
      <c r="S207" s="113"/>
    </row>
    <row r="208" spans="19:19" ht="22.5" customHeight="1" x14ac:dyDescent="0.25">
      <c r="S208" s="113"/>
    </row>
    <row r="209" spans="19:19" ht="22.5" customHeight="1" x14ac:dyDescent="0.25">
      <c r="S209" s="113"/>
    </row>
    <row r="210" spans="19:19" ht="22.5" customHeight="1" x14ac:dyDescent="0.25">
      <c r="S210" s="113"/>
    </row>
    <row r="211" spans="19:19" ht="22.5" customHeight="1" x14ac:dyDescent="0.25">
      <c r="S211" s="113"/>
    </row>
    <row r="212" spans="19:19" ht="22.5" customHeight="1" x14ac:dyDescent="0.25">
      <c r="S212" s="113"/>
    </row>
    <row r="213" spans="19:19" ht="22.5" customHeight="1" x14ac:dyDescent="0.25">
      <c r="S213" s="113"/>
    </row>
    <row r="214" spans="19:19" ht="22.5" customHeight="1" x14ac:dyDescent="0.25">
      <c r="S214" s="113"/>
    </row>
    <row r="215" spans="19:19" ht="22.5" customHeight="1" x14ac:dyDescent="0.25">
      <c r="S215" s="113"/>
    </row>
    <row r="216" spans="19:19" ht="22.5" customHeight="1" x14ac:dyDescent="0.25">
      <c r="S216" s="113"/>
    </row>
    <row r="217" spans="19:19" ht="22.5" customHeight="1" x14ac:dyDescent="0.25">
      <c r="S217" s="113"/>
    </row>
    <row r="218" spans="19:19" ht="22.5" customHeight="1" x14ac:dyDescent="0.25">
      <c r="S218" s="113"/>
    </row>
    <row r="219" spans="19:19" ht="22.5" customHeight="1" x14ac:dyDescent="0.25">
      <c r="S219" s="113"/>
    </row>
    <row r="220" spans="19:19" ht="22.5" customHeight="1" x14ac:dyDescent="0.25">
      <c r="S220" s="113"/>
    </row>
    <row r="221" spans="19:19" ht="22.5" customHeight="1" x14ac:dyDescent="0.25">
      <c r="S221" s="113"/>
    </row>
    <row r="222" spans="19:19" ht="22.5" customHeight="1" x14ac:dyDescent="0.25">
      <c r="S222" s="113"/>
    </row>
    <row r="223" spans="19:19" ht="22.5" customHeight="1" x14ac:dyDescent="0.25">
      <c r="S223" s="113"/>
    </row>
    <row r="224" spans="19:19" ht="22.5" customHeight="1" x14ac:dyDescent="0.25">
      <c r="S224" s="113"/>
    </row>
    <row r="225" spans="19:19" ht="22.5" customHeight="1" x14ac:dyDescent="0.25">
      <c r="S225" s="113"/>
    </row>
    <row r="226" spans="19:19" ht="22.5" customHeight="1" x14ac:dyDescent="0.25">
      <c r="S226" s="113"/>
    </row>
    <row r="227" spans="19:19" ht="22.5" customHeight="1" x14ac:dyDescent="0.25">
      <c r="S227" s="113"/>
    </row>
    <row r="228" spans="19:19" ht="22.5" customHeight="1" x14ac:dyDescent="0.25">
      <c r="S228" s="113"/>
    </row>
    <row r="229" spans="19:19" ht="22.5" customHeight="1" x14ac:dyDescent="0.25">
      <c r="S229" s="113"/>
    </row>
    <row r="230" spans="19:19" ht="22.5" customHeight="1" x14ac:dyDescent="0.25">
      <c r="S230" s="113"/>
    </row>
    <row r="231" spans="19:19" ht="22.5" customHeight="1" x14ac:dyDescent="0.25">
      <c r="S231" s="113"/>
    </row>
    <row r="232" spans="19:19" ht="22.5" customHeight="1" x14ac:dyDescent="0.25">
      <c r="S232" s="113"/>
    </row>
    <row r="233" spans="19:19" ht="22.5" customHeight="1" x14ac:dyDescent="0.25">
      <c r="S233" s="113"/>
    </row>
    <row r="234" spans="19:19" ht="22.5" customHeight="1" x14ac:dyDescent="0.25">
      <c r="S234" s="113"/>
    </row>
    <row r="235" spans="19:19" ht="22.5" customHeight="1" x14ac:dyDescent="0.25">
      <c r="S235" s="113"/>
    </row>
    <row r="236" spans="19:19" ht="22.5" customHeight="1" x14ac:dyDescent="0.25">
      <c r="S236" s="113"/>
    </row>
    <row r="237" spans="19:19" ht="22.5" customHeight="1" x14ac:dyDescent="0.25">
      <c r="S237" s="113"/>
    </row>
    <row r="238" spans="19:19" ht="22.5" customHeight="1" x14ac:dyDescent="0.25">
      <c r="S238" s="113"/>
    </row>
    <row r="239" spans="19:19" ht="22.5" customHeight="1" x14ac:dyDescent="0.25">
      <c r="S239" s="113"/>
    </row>
    <row r="240" spans="19:19" ht="22.5" customHeight="1" x14ac:dyDescent="0.25">
      <c r="S240" s="113"/>
    </row>
    <row r="241" spans="19:19" ht="22.5" customHeight="1" x14ac:dyDescent="0.25">
      <c r="S241" s="113"/>
    </row>
    <row r="242" spans="19:19" ht="22.5" customHeight="1" x14ac:dyDescent="0.25">
      <c r="S242" s="113"/>
    </row>
    <row r="243" spans="19:19" ht="22.5" customHeight="1" x14ac:dyDescent="0.25">
      <c r="S243" s="113"/>
    </row>
    <row r="244" spans="19:19" ht="22.5" customHeight="1" x14ac:dyDescent="0.25">
      <c r="S244" s="113"/>
    </row>
    <row r="245" spans="19:19" ht="22.5" customHeight="1" x14ac:dyDescent="0.25">
      <c r="S245" s="113"/>
    </row>
    <row r="246" spans="19:19" ht="22.5" customHeight="1" x14ac:dyDescent="0.25">
      <c r="S246" s="113"/>
    </row>
    <row r="247" spans="19:19" ht="22.5" customHeight="1" x14ac:dyDescent="0.25">
      <c r="S247" s="113"/>
    </row>
    <row r="248" spans="19:19" ht="22.5" customHeight="1" x14ac:dyDescent="0.25">
      <c r="S248" s="113"/>
    </row>
    <row r="249" spans="19:19" ht="22.5" customHeight="1" x14ac:dyDescent="0.25">
      <c r="S249" s="113"/>
    </row>
    <row r="250" spans="19:19" ht="22.5" customHeight="1" x14ac:dyDescent="0.25">
      <c r="S250" s="113"/>
    </row>
    <row r="251" spans="19:19" ht="22.5" customHeight="1" x14ac:dyDescent="0.25">
      <c r="S251" s="113"/>
    </row>
    <row r="252" spans="19:19" ht="22.5" customHeight="1" x14ac:dyDescent="0.25">
      <c r="S252" s="113"/>
    </row>
    <row r="253" spans="19:19" ht="22.5" customHeight="1" x14ac:dyDescent="0.25">
      <c r="S253" s="113"/>
    </row>
    <row r="254" spans="19:19" ht="22.5" customHeight="1" x14ac:dyDescent="0.25">
      <c r="S254" s="113"/>
    </row>
    <row r="255" spans="19:19" ht="22.5" customHeight="1" x14ac:dyDescent="0.25">
      <c r="S255" s="113"/>
    </row>
    <row r="256" spans="19:19" ht="22.5" customHeight="1" x14ac:dyDescent="0.25">
      <c r="S256" s="113"/>
    </row>
    <row r="257" spans="19:19" ht="22.5" customHeight="1" x14ac:dyDescent="0.25">
      <c r="S257" s="113"/>
    </row>
    <row r="258" spans="19:19" ht="22.5" customHeight="1" x14ac:dyDescent="0.25">
      <c r="S258" s="113"/>
    </row>
    <row r="259" spans="19:19" ht="22.5" customHeight="1" x14ac:dyDescent="0.25">
      <c r="S259" s="113"/>
    </row>
    <row r="260" spans="19:19" ht="22.5" customHeight="1" x14ac:dyDescent="0.25">
      <c r="S260" s="113"/>
    </row>
    <row r="261" spans="19:19" ht="22.5" customHeight="1" x14ac:dyDescent="0.25">
      <c r="S261" s="113"/>
    </row>
    <row r="262" spans="19:19" ht="22.5" customHeight="1" x14ac:dyDescent="0.25">
      <c r="S262" s="113"/>
    </row>
    <row r="263" spans="19:19" ht="22.5" customHeight="1" x14ac:dyDescent="0.25">
      <c r="S263" s="113"/>
    </row>
    <row r="264" spans="19:19" ht="22.5" customHeight="1" x14ac:dyDescent="0.25">
      <c r="S264" s="113"/>
    </row>
    <row r="265" spans="19:19" ht="22.5" customHeight="1" x14ac:dyDescent="0.25">
      <c r="S265" s="113"/>
    </row>
    <row r="266" spans="19:19" ht="22.5" customHeight="1" x14ac:dyDescent="0.25">
      <c r="S266" s="113"/>
    </row>
    <row r="267" spans="19:19" ht="22.5" customHeight="1" x14ac:dyDescent="0.25">
      <c r="S267" s="113"/>
    </row>
    <row r="268" spans="19:19" ht="22.5" customHeight="1" x14ac:dyDescent="0.25">
      <c r="S268" s="113"/>
    </row>
    <row r="269" spans="19:19" ht="22.5" customHeight="1" x14ac:dyDescent="0.25">
      <c r="S269" s="113"/>
    </row>
    <row r="270" spans="19:19" ht="22.5" customHeight="1" x14ac:dyDescent="0.25">
      <c r="S270" s="113"/>
    </row>
    <row r="271" spans="19:19" ht="22.5" customHeight="1" x14ac:dyDescent="0.25">
      <c r="S271" s="113"/>
    </row>
    <row r="272" spans="19:19" ht="22.5" customHeight="1" x14ac:dyDescent="0.25">
      <c r="S272" s="113"/>
    </row>
    <row r="273" spans="19:19" ht="22.5" customHeight="1" x14ac:dyDescent="0.25">
      <c r="S273" s="113"/>
    </row>
    <row r="274" spans="19:19" ht="22.5" customHeight="1" x14ac:dyDescent="0.25">
      <c r="S274" s="113"/>
    </row>
    <row r="275" spans="19:19" ht="22.5" customHeight="1" x14ac:dyDescent="0.25">
      <c r="S275" s="113"/>
    </row>
    <row r="276" spans="19:19" ht="22.5" customHeight="1" x14ac:dyDescent="0.25">
      <c r="S276" s="113"/>
    </row>
    <row r="277" spans="19:19" ht="22.5" customHeight="1" x14ac:dyDescent="0.25">
      <c r="S277" s="113"/>
    </row>
    <row r="278" spans="19:19" ht="22.5" customHeight="1" x14ac:dyDescent="0.25">
      <c r="S278" s="113"/>
    </row>
    <row r="279" spans="19:19" ht="22.5" customHeight="1" x14ac:dyDescent="0.25">
      <c r="S279" s="113"/>
    </row>
    <row r="280" spans="19:19" ht="22.5" customHeight="1" x14ac:dyDescent="0.25">
      <c r="S280" s="113"/>
    </row>
    <row r="281" spans="19:19" ht="22.5" customHeight="1" x14ac:dyDescent="0.25">
      <c r="S281" s="113"/>
    </row>
    <row r="282" spans="19:19" ht="22.5" customHeight="1" x14ac:dyDescent="0.25">
      <c r="S282" s="113"/>
    </row>
    <row r="283" spans="19:19" ht="22.5" customHeight="1" x14ac:dyDescent="0.25">
      <c r="S283" s="113"/>
    </row>
    <row r="284" spans="19:19" ht="22.5" customHeight="1" x14ac:dyDescent="0.25">
      <c r="S284" s="113"/>
    </row>
    <row r="285" spans="19:19" ht="22.5" customHeight="1" x14ac:dyDescent="0.25">
      <c r="S285" s="113"/>
    </row>
    <row r="286" spans="19:19" ht="22.5" customHeight="1" x14ac:dyDescent="0.25">
      <c r="S286" s="113"/>
    </row>
    <row r="287" spans="19:19" ht="22.5" customHeight="1" x14ac:dyDescent="0.25">
      <c r="S287" s="113"/>
    </row>
    <row r="288" spans="19:19" ht="22.5" customHeight="1" x14ac:dyDescent="0.25">
      <c r="S288" s="113"/>
    </row>
    <row r="289" spans="19:19" ht="22.5" customHeight="1" x14ac:dyDescent="0.25">
      <c r="S289" s="113"/>
    </row>
    <row r="290" spans="19:19" ht="22.5" customHeight="1" x14ac:dyDescent="0.25">
      <c r="S290" s="113"/>
    </row>
    <row r="291" spans="19:19" ht="22.5" customHeight="1" x14ac:dyDescent="0.25">
      <c r="S291" s="113"/>
    </row>
    <row r="292" spans="19:19" ht="22.5" customHeight="1" x14ac:dyDescent="0.25">
      <c r="S292" s="113"/>
    </row>
    <row r="293" spans="19:19" ht="22.5" customHeight="1" x14ac:dyDescent="0.25">
      <c r="S293" s="113"/>
    </row>
    <row r="294" spans="19:19" ht="22.5" customHeight="1" x14ac:dyDescent="0.25">
      <c r="S294" s="113"/>
    </row>
    <row r="295" spans="19:19" ht="22.5" customHeight="1" x14ac:dyDescent="0.25">
      <c r="S295" s="113"/>
    </row>
    <row r="296" spans="19:19" ht="22.5" customHeight="1" x14ac:dyDescent="0.25">
      <c r="S296" s="113"/>
    </row>
    <row r="297" spans="19:19" ht="22.5" customHeight="1" x14ac:dyDescent="0.25">
      <c r="S297" s="113"/>
    </row>
    <row r="298" spans="19:19" ht="22.5" customHeight="1" x14ac:dyDescent="0.25">
      <c r="S298" s="113"/>
    </row>
    <row r="299" spans="19:19" ht="22.5" customHeight="1" x14ac:dyDescent="0.25">
      <c r="S299" s="113"/>
    </row>
    <row r="300" spans="19:19" ht="22.5" customHeight="1" x14ac:dyDescent="0.25">
      <c r="S300" s="113"/>
    </row>
    <row r="301" spans="19:19" ht="22.5" customHeight="1" x14ac:dyDescent="0.25">
      <c r="S301" s="113"/>
    </row>
    <row r="302" spans="19:19" ht="22.5" customHeight="1" x14ac:dyDescent="0.25">
      <c r="S302" s="113"/>
    </row>
    <row r="303" spans="19:19" ht="22.5" customHeight="1" x14ac:dyDescent="0.25">
      <c r="S303" s="113"/>
    </row>
    <row r="304" spans="19:19" ht="22.5" customHeight="1" x14ac:dyDescent="0.25">
      <c r="S304" s="113"/>
    </row>
    <row r="305" spans="19:19" ht="22.5" customHeight="1" x14ac:dyDescent="0.25">
      <c r="S305" s="113"/>
    </row>
    <row r="306" spans="19:19" ht="22.5" customHeight="1" x14ac:dyDescent="0.25">
      <c r="S306" s="113"/>
    </row>
    <row r="307" spans="19:19" ht="22.5" customHeight="1" x14ac:dyDescent="0.25">
      <c r="S307" s="113"/>
    </row>
    <row r="308" spans="19:19" ht="22.5" customHeight="1" x14ac:dyDescent="0.25">
      <c r="S308" s="113"/>
    </row>
    <row r="309" spans="19:19" ht="22.5" customHeight="1" x14ac:dyDescent="0.25">
      <c r="S309" s="113"/>
    </row>
    <row r="310" spans="19:19" ht="22.5" customHeight="1" x14ac:dyDescent="0.25">
      <c r="S310" s="113"/>
    </row>
    <row r="311" spans="19:19" ht="22.5" customHeight="1" x14ac:dyDescent="0.25">
      <c r="S311" s="113"/>
    </row>
    <row r="312" spans="19:19" ht="22.5" customHeight="1" x14ac:dyDescent="0.25">
      <c r="S312" s="113"/>
    </row>
    <row r="313" spans="19:19" ht="22.5" customHeight="1" x14ac:dyDescent="0.25">
      <c r="S313" s="113"/>
    </row>
    <row r="314" spans="19:19" ht="22.5" customHeight="1" x14ac:dyDescent="0.25">
      <c r="S314" s="113"/>
    </row>
    <row r="315" spans="19:19" ht="22.5" customHeight="1" x14ac:dyDescent="0.25">
      <c r="S315" s="113"/>
    </row>
    <row r="316" spans="19:19" ht="22.5" customHeight="1" x14ac:dyDescent="0.25">
      <c r="S316" s="113"/>
    </row>
    <row r="317" spans="19:19" ht="22.5" customHeight="1" x14ac:dyDescent="0.25">
      <c r="S317" s="113"/>
    </row>
    <row r="318" spans="19:19" ht="22.5" customHeight="1" x14ac:dyDescent="0.25">
      <c r="S318" s="113"/>
    </row>
    <row r="319" spans="19:19" ht="22.5" customHeight="1" x14ac:dyDescent="0.25">
      <c r="S319" s="113"/>
    </row>
    <row r="320" spans="19:19" ht="22.5" customHeight="1" x14ac:dyDescent="0.25">
      <c r="S320" s="113"/>
    </row>
    <row r="321" spans="19:19" ht="22.5" customHeight="1" x14ac:dyDescent="0.25">
      <c r="S321" s="113"/>
    </row>
    <row r="322" spans="19:19" ht="22.5" customHeight="1" x14ac:dyDescent="0.25">
      <c r="S322" s="113"/>
    </row>
    <row r="323" spans="19:19" ht="22.5" customHeight="1" x14ac:dyDescent="0.25">
      <c r="S323" s="113"/>
    </row>
    <row r="324" spans="19:19" ht="22.5" customHeight="1" x14ac:dyDescent="0.25">
      <c r="S324" s="113"/>
    </row>
    <row r="325" spans="19:19" ht="22.5" customHeight="1" x14ac:dyDescent="0.25">
      <c r="S325" s="113"/>
    </row>
    <row r="326" spans="19:19" ht="22.5" customHeight="1" x14ac:dyDescent="0.25">
      <c r="S326" s="113"/>
    </row>
    <row r="327" spans="19:19" ht="22.5" customHeight="1" x14ac:dyDescent="0.25">
      <c r="S327" s="113"/>
    </row>
    <row r="328" spans="19:19" ht="22.5" customHeight="1" x14ac:dyDescent="0.25">
      <c r="S328" s="113"/>
    </row>
    <row r="329" spans="19:19" ht="22.5" customHeight="1" x14ac:dyDescent="0.25">
      <c r="S329" s="113"/>
    </row>
    <row r="330" spans="19:19" ht="22.5" customHeight="1" x14ac:dyDescent="0.25">
      <c r="S330" s="113"/>
    </row>
    <row r="331" spans="19:19" ht="22.5" customHeight="1" x14ac:dyDescent="0.25">
      <c r="S331" s="113"/>
    </row>
    <row r="332" spans="19:19" ht="22.5" customHeight="1" x14ac:dyDescent="0.25">
      <c r="S332" s="113"/>
    </row>
    <row r="333" spans="19:19" ht="22.5" customHeight="1" x14ac:dyDescent="0.25">
      <c r="S333" s="113"/>
    </row>
    <row r="334" spans="19:19" ht="22.5" customHeight="1" x14ac:dyDescent="0.25">
      <c r="S334" s="113"/>
    </row>
    <row r="335" spans="19:19" ht="22.5" customHeight="1" x14ac:dyDescent="0.25">
      <c r="S335" s="113"/>
    </row>
    <row r="336" spans="19:19" ht="22.5" customHeight="1" x14ac:dyDescent="0.25">
      <c r="S336" s="113"/>
    </row>
    <row r="337" spans="19:19" ht="22.5" customHeight="1" x14ac:dyDescent="0.25">
      <c r="S337" s="113"/>
    </row>
    <row r="338" spans="19:19" ht="22.5" customHeight="1" x14ac:dyDescent="0.25">
      <c r="S338" s="113"/>
    </row>
    <row r="339" spans="19:19" ht="22.5" customHeight="1" x14ac:dyDescent="0.25">
      <c r="S339" s="113"/>
    </row>
    <row r="340" spans="19:19" ht="22.5" customHeight="1" x14ac:dyDescent="0.25">
      <c r="S340" s="113"/>
    </row>
    <row r="341" spans="19:19" ht="22.5" customHeight="1" x14ac:dyDescent="0.25">
      <c r="S341" s="113"/>
    </row>
    <row r="342" spans="19:19" ht="22.5" customHeight="1" x14ac:dyDescent="0.25">
      <c r="S342" s="113"/>
    </row>
    <row r="343" spans="19:19" ht="22.5" customHeight="1" x14ac:dyDescent="0.25">
      <c r="S343" s="113"/>
    </row>
    <row r="344" spans="19:19" ht="22.5" customHeight="1" x14ac:dyDescent="0.25">
      <c r="S344" s="113"/>
    </row>
    <row r="345" spans="19:19" ht="22.5" customHeight="1" x14ac:dyDescent="0.25">
      <c r="S345" s="113"/>
    </row>
    <row r="346" spans="19:19" ht="22.5" customHeight="1" x14ac:dyDescent="0.25">
      <c r="S346" s="113"/>
    </row>
    <row r="347" spans="19:19" ht="22.5" customHeight="1" x14ac:dyDescent="0.25">
      <c r="S347" s="113"/>
    </row>
    <row r="348" spans="19:19" ht="22.5" customHeight="1" x14ac:dyDescent="0.25">
      <c r="S348" s="113"/>
    </row>
    <row r="349" spans="19:19" ht="22.5" customHeight="1" x14ac:dyDescent="0.25">
      <c r="S349" s="113"/>
    </row>
    <row r="350" spans="19:19" ht="22.5" customHeight="1" x14ac:dyDescent="0.25">
      <c r="S350" s="113"/>
    </row>
    <row r="351" spans="19:19" ht="22.5" customHeight="1" x14ac:dyDescent="0.25">
      <c r="S351" s="113"/>
    </row>
    <row r="352" spans="19:19" ht="22.5" customHeight="1" x14ac:dyDescent="0.25">
      <c r="S352" s="113"/>
    </row>
    <row r="353" spans="19:19" ht="22.5" customHeight="1" x14ac:dyDescent="0.25">
      <c r="S353" s="113"/>
    </row>
    <row r="354" spans="19:19" ht="22.5" customHeight="1" x14ac:dyDescent="0.25">
      <c r="S354" s="113"/>
    </row>
    <row r="355" spans="19:19" ht="22.5" customHeight="1" x14ac:dyDescent="0.25">
      <c r="S355" s="113"/>
    </row>
    <row r="356" spans="19:19" ht="22.5" customHeight="1" x14ac:dyDescent="0.25">
      <c r="S356" s="113"/>
    </row>
    <row r="357" spans="19:19" ht="22.5" customHeight="1" x14ac:dyDescent="0.25">
      <c r="S357" s="113"/>
    </row>
    <row r="358" spans="19:19" ht="22.5" customHeight="1" x14ac:dyDescent="0.25">
      <c r="S358" s="113"/>
    </row>
    <row r="359" spans="19:19" ht="22.5" customHeight="1" x14ac:dyDescent="0.25">
      <c r="S359" s="113"/>
    </row>
    <row r="360" spans="19:19" ht="22.5" customHeight="1" x14ac:dyDescent="0.25">
      <c r="S360" s="113"/>
    </row>
    <row r="361" spans="19:19" ht="22.5" customHeight="1" x14ac:dyDescent="0.25">
      <c r="S361" s="113"/>
    </row>
    <row r="362" spans="19:19" ht="22.5" customHeight="1" x14ac:dyDescent="0.25">
      <c r="S362" s="113"/>
    </row>
    <row r="363" spans="19:19" ht="22.5" customHeight="1" x14ac:dyDescent="0.25">
      <c r="S363" s="113"/>
    </row>
    <row r="364" spans="19:19" ht="22.5" customHeight="1" x14ac:dyDescent="0.25">
      <c r="S364" s="113"/>
    </row>
    <row r="365" spans="19:19" ht="22.5" customHeight="1" x14ac:dyDescent="0.25">
      <c r="S365" s="113"/>
    </row>
    <row r="366" spans="19:19" ht="22.5" customHeight="1" x14ac:dyDescent="0.25">
      <c r="S366" s="113"/>
    </row>
    <row r="367" spans="19:19" ht="22.5" customHeight="1" x14ac:dyDescent="0.25">
      <c r="S367" s="113"/>
    </row>
    <row r="368" spans="19:19" ht="22.5" customHeight="1" x14ac:dyDescent="0.25">
      <c r="S368" s="113"/>
    </row>
    <row r="369" spans="19:19" ht="22.5" customHeight="1" x14ac:dyDescent="0.25">
      <c r="S369" s="113"/>
    </row>
    <row r="370" spans="19:19" ht="22.5" customHeight="1" x14ac:dyDescent="0.25">
      <c r="S370" s="113"/>
    </row>
    <row r="371" spans="19:19" ht="22.5" customHeight="1" x14ac:dyDescent="0.25">
      <c r="S371" s="113"/>
    </row>
    <row r="372" spans="19:19" ht="22.5" customHeight="1" x14ac:dyDescent="0.25">
      <c r="S372" s="113"/>
    </row>
    <row r="373" spans="19:19" ht="22.5" customHeight="1" x14ac:dyDescent="0.25">
      <c r="S373" s="113"/>
    </row>
    <row r="374" spans="19:19" ht="22.5" customHeight="1" x14ac:dyDescent="0.25">
      <c r="S374" s="113"/>
    </row>
    <row r="375" spans="19:19" ht="22.5" customHeight="1" x14ac:dyDescent="0.25">
      <c r="S375" s="113"/>
    </row>
    <row r="376" spans="19:19" ht="22.5" customHeight="1" x14ac:dyDescent="0.25">
      <c r="S376" s="113"/>
    </row>
    <row r="377" spans="19:19" ht="22.5" customHeight="1" x14ac:dyDescent="0.25">
      <c r="S377" s="113"/>
    </row>
    <row r="378" spans="19:19" ht="22.5" customHeight="1" x14ac:dyDescent="0.25">
      <c r="S378" s="113"/>
    </row>
    <row r="379" spans="19:19" ht="22.5" customHeight="1" x14ac:dyDescent="0.25">
      <c r="S379" s="113"/>
    </row>
    <row r="380" spans="19:19" ht="22.5" customHeight="1" x14ac:dyDescent="0.25">
      <c r="S380" s="113"/>
    </row>
    <row r="381" spans="19:19" ht="22.5" customHeight="1" x14ac:dyDescent="0.25">
      <c r="S381" s="113"/>
    </row>
    <row r="382" spans="19:19" ht="22.5" customHeight="1" x14ac:dyDescent="0.25">
      <c r="S382" s="113"/>
    </row>
    <row r="383" spans="19:19" ht="22.5" customHeight="1" x14ac:dyDescent="0.25">
      <c r="S383" s="113"/>
    </row>
    <row r="384" spans="19:19" ht="22.5" customHeight="1" x14ac:dyDescent="0.25">
      <c r="S384" s="113"/>
    </row>
    <row r="385" spans="19:19" ht="22.5" customHeight="1" x14ac:dyDescent="0.25">
      <c r="S385" s="113"/>
    </row>
    <row r="386" spans="19:19" ht="22.5" customHeight="1" x14ac:dyDescent="0.25">
      <c r="S386" s="113"/>
    </row>
    <row r="387" spans="19:19" ht="22.5" customHeight="1" x14ac:dyDescent="0.25">
      <c r="S387" s="113"/>
    </row>
    <row r="388" spans="19:19" ht="22.5" customHeight="1" x14ac:dyDescent="0.25">
      <c r="S388" s="113"/>
    </row>
    <row r="389" spans="19:19" ht="22.5" customHeight="1" x14ac:dyDescent="0.25">
      <c r="S389" s="113"/>
    </row>
    <row r="390" spans="19:19" ht="22.5" customHeight="1" x14ac:dyDescent="0.25">
      <c r="S390" s="113"/>
    </row>
    <row r="391" spans="19:19" ht="22.5" customHeight="1" x14ac:dyDescent="0.25">
      <c r="S391" s="113"/>
    </row>
    <row r="392" spans="19:19" ht="22.5" customHeight="1" x14ac:dyDescent="0.25">
      <c r="S392" s="113"/>
    </row>
    <row r="393" spans="19:19" ht="22.5" customHeight="1" x14ac:dyDescent="0.25">
      <c r="S393" s="113"/>
    </row>
    <row r="394" spans="19:19" ht="22.5" customHeight="1" x14ac:dyDescent="0.25">
      <c r="S394" s="113"/>
    </row>
    <row r="395" spans="19:19" ht="22.5" customHeight="1" x14ac:dyDescent="0.25">
      <c r="S395" s="113"/>
    </row>
    <row r="396" spans="19:19" ht="22.5" customHeight="1" x14ac:dyDescent="0.25">
      <c r="S396" s="113"/>
    </row>
    <row r="397" spans="19:19" ht="22.5" customHeight="1" x14ac:dyDescent="0.25">
      <c r="S397" s="113"/>
    </row>
    <row r="398" spans="19:19" ht="22.5" customHeight="1" x14ac:dyDescent="0.25">
      <c r="S398" s="113"/>
    </row>
    <row r="399" spans="19:19" ht="22.5" customHeight="1" x14ac:dyDescent="0.25">
      <c r="S399" s="113"/>
    </row>
    <row r="400" spans="19:19" ht="22.5" customHeight="1" x14ac:dyDescent="0.25">
      <c r="S400" s="113"/>
    </row>
    <row r="401" spans="19:19" ht="22.5" customHeight="1" x14ac:dyDescent="0.25">
      <c r="S401" s="113"/>
    </row>
    <row r="402" spans="19:19" ht="22.5" customHeight="1" x14ac:dyDescent="0.25">
      <c r="S402" s="113"/>
    </row>
    <row r="403" spans="19:19" ht="22.5" customHeight="1" x14ac:dyDescent="0.25">
      <c r="S403" s="113"/>
    </row>
    <row r="404" spans="19:19" ht="22.5" customHeight="1" x14ac:dyDescent="0.25">
      <c r="S404" s="113"/>
    </row>
    <row r="405" spans="19:19" ht="22.5" customHeight="1" x14ac:dyDescent="0.25">
      <c r="S405" s="113"/>
    </row>
    <row r="406" spans="19:19" ht="22.5" customHeight="1" x14ac:dyDescent="0.25">
      <c r="S406" s="113"/>
    </row>
    <row r="407" spans="19:19" ht="22.5" customHeight="1" x14ac:dyDescent="0.25">
      <c r="S407" s="113"/>
    </row>
    <row r="408" spans="19:19" ht="22.5" customHeight="1" x14ac:dyDescent="0.25">
      <c r="S408" s="113"/>
    </row>
    <row r="409" spans="19:19" ht="22.5" customHeight="1" x14ac:dyDescent="0.25">
      <c r="S409" s="113"/>
    </row>
    <row r="410" spans="19:19" ht="22.5" customHeight="1" x14ac:dyDescent="0.25">
      <c r="S410" s="113"/>
    </row>
    <row r="411" spans="19:19" ht="22.5" customHeight="1" x14ac:dyDescent="0.25">
      <c r="S411" s="113"/>
    </row>
    <row r="412" spans="19:19" ht="22.5" customHeight="1" x14ac:dyDescent="0.25">
      <c r="S412" s="113"/>
    </row>
    <row r="413" spans="19:19" ht="22.5" customHeight="1" x14ac:dyDescent="0.25">
      <c r="S413" s="113"/>
    </row>
    <row r="414" spans="19:19" ht="22.5" customHeight="1" x14ac:dyDescent="0.25">
      <c r="S414" s="113"/>
    </row>
    <row r="415" spans="19:19" ht="22.5" customHeight="1" x14ac:dyDescent="0.25">
      <c r="S415" s="113"/>
    </row>
    <row r="416" spans="19:19" ht="22.5" customHeight="1" x14ac:dyDescent="0.25">
      <c r="S416" s="113"/>
    </row>
    <row r="417" spans="19:19" ht="22.5" customHeight="1" x14ac:dyDescent="0.25">
      <c r="S417" s="113"/>
    </row>
    <row r="418" spans="19:19" ht="22.5" customHeight="1" x14ac:dyDescent="0.25">
      <c r="S418" s="113"/>
    </row>
    <row r="419" spans="19:19" ht="22.5" customHeight="1" x14ac:dyDescent="0.25">
      <c r="S419" s="113"/>
    </row>
    <row r="420" spans="19:19" ht="22.5" customHeight="1" x14ac:dyDescent="0.25">
      <c r="S420" s="113"/>
    </row>
    <row r="421" spans="19:19" ht="22.5" customHeight="1" x14ac:dyDescent="0.25">
      <c r="S421" s="113"/>
    </row>
    <row r="422" spans="19:19" ht="22.5" customHeight="1" x14ac:dyDescent="0.25">
      <c r="S422" s="113"/>
    </row>
    <row r="423" spans="19:19" ht="22.5" customHeight="1" x14ac:dyDescent="0.25">
      <c r="S423" s="113"/>
    </row>
    <row r="424" spans="19:19" ht="22.5" customHeight="1" x14ac:dyDescent="0.25">
      <c r="S424" s="113"/>
    </row>
    <row r="425" spans="19:19" ht="22.5" customHeight="1" x14ac:dyDescent="0.25">
      <c r="S425" s="113"/>
    </row>
    <row r="426" spans="19:19" ht="22.5" customHeight="1" x14ac:dyDescent="0.25">
      <c r="S426" s="113"/>
    </row>
    <row r="427" spans="19:19" ht="22.5" customHeight="1" x14ac:dyDescent="0.25">
      <c r="S427" s="113"/>
    </row>
    <row r="428" spans="19:19" ht="22.5" customHeight="1" x14ac:dyDescent="0.25">
      <c r="S428" s="113"/>
    </row>
    <row r="429" spans="19:19" ht="22.5" customHeight="1" x14ac:dyDescent="0.25">
      <c r="S429" s="113"/>
    </row>
    <row r="430" spans="19:19" ht="22.5" customHeight="1" x14ac:dyDescent="0.25">
      <c r="S430" s="113"/>
    </row>
    <row r="431" spans="19:19" ht="22.5" customHeight="1" x14ac:dyDescent="0.25">
      <c r="S431" s="113"/>
    </row>
    <row r="432" spans="19:19" ht="22.5" customHeight="1" x14ac:dyDescent="0.25">
      <c r="S432" s="113"/>
    </row>
    <row r="433" spans="19:19" ht="22.5" customHeight="1" x14ac:dyDescent="0.25">
      <c r="S433" s="113"/>
    </row>
    <row r="434" spans="19:19" ht="22.5" customHeight="1" x14ac:dyDescent="0.25">
      <c r="S434" s="113"/>
    </row>
    <row r="435" spans="19:19" ht="22.5" customHeight="1" x14ac:dyDescent="0.25">
      <c r="S435" s="113"/>
    </row>
    <row r="436" spans="19:19" ht="22.5" customHeight="1" x14ac:dyDescent="0.25">
      <c r="S436" s="113"/>
    </row>
    <row r="437" spans="19:19" ht="22.5" customHeight="1" x14ac:dyDescent="0.25">
      <c r="S437" s="113"/>
    </row>
    <row r="438" spans="19:19" ht="22.5" customHeight="1" x14ac:dyDescent="0.25">
      <c r="S438" s="113"/>
    </row>
    <row r="439" spans="19:19" ht="22.5" customHeight="1" x14ac:dyDescent="0.25">
      <c r="S439" s="113"/>
    </row>
    <row r="440" spans="19:19" ht="22.5" customHeight="1" x14ac:dyDescent="0.25">
      <c r="S440" s="113"/>
    </row>
    <row r="441" spans="19:19" ht="22.5" customHeight="1" x14ac:dyDescent="0.25">
      <c r="S441" s="113"/>
    </row>
    <row r="442" spans="19:19" ht="22.5" customHeight="1" x14ac:dyDescent="0.25">
      <c r="S442" s="113"/>
    </row>
    <row r="443" spans="19:19" ht="22.5" customHeight="1" x14ac:dyDescent="0.25">
      <c r="S443" s="113"/>
    </row>
    <row r="444" spans="19:19" ht="22.5" customHeight="1" x14ac:dyDescent="0.25">
      <c r="S444" s="113"/>
    </row>
    <row r="445" spans="19:19" ht="22.5" customHeight="1" x14ac:dyDescent="0.25">
      <c r="S445" s="113"/>
    </row>
    <row r="446" spans="19:19" ht="22.5" customHeight="1" x14ac:dyDescent="0.25">
      <c r="S446" s="113"/>
    </row>
    <row r="447" spans="19:19" ht="22.5" customHeight="1" x14ac:dyDescent="0.25">
      <c r="S447" s="113"/>
    </row>
    <row r="448" spans="19:19" ht="22.5" customHeight="1" x14ac:dyDescent="0.25">
      <c r="S448" s="113"/>
    </row>
    <row r="449" spans="19:19" ht="22.5" customHeight="1" x14ac:dyDescent="0.25">
      <c r="S449" s="113"/>
    </row>
    <row r="450" spans="19:19" ht="22.5" customHeight="1" x14ac:dyDescent="0.25">
      <c r="S450" s="113"/>
    </row>
    <row r="451" spans="19:19" ht="22.5" customHeight="1" x14ac:dyDescent="0.25">
      <c r="S451" s="113"/>
    </row>
    <row r="452" spans="19:19" ht="22.5" customHeight="1" x14ac:dyDescent="0.25">
      <c r="S452" s="113"/>
    </row>
    <row r="453" spans="19:19" ht="22.5" customHeight="1" x14ac:dyDescent="0.25">
      <c r="S453" s="113"/>
    </row>
    <row r="454" spans="19:19" ht="22.5" customHeight="1" x14ac:dyDescent="0.25">
      <c r="S454" s="113"/>
    </row>
    <row r="455" spans="19:19" ht="22.5" customHeight="1" x14ac:dyDescent="0.25">
      <c r="S455" s="113"/>
    </row>
    <row r="456" spans="19:19" ht="22.5" customHeight="1" x14ac:dyDescent="0.25">
      <c r="S456" s="113"/>
    </row>
    <row r="457" spans="19:19" ht="22.5" customHeight="1" x14ac:dyDescent="0.25">
      <c r="S457" s="113"/>
    </row>
    <row r="458" spans="19:19" ht="22.5" customHeight="1" x14ac:dyDescent="0.25">
      <c r="S458" s="113"/>
    </row>
    <row r="459" spans="19:19" ht="22.5" customHeight="1" x14ac:dyDescent="0.25">
      <c r="S459" s="113"/>
    </row>
    <row r="460" spans="19:19" ht="22.5" customHeight="1" x14ac:dyDescent="0.25">
      <c r="S460" s="113"/>
    </row>
    <row r="461" spans="19:19" ht="22.5" customHeight="1" x14ac:dyDescent="0.25">
      <c r="S461" s="113"/>
    </row>
    <row r="462" spans="19:19" ht="22.5" customHeight="1" x14ac:dyDescent="0.25">
      <c r="S462" s="113"/>
    </row>
    <row r="463" spans="19:19" ht="22.5" customHeight="1" x14ac:dyDescent="0.25">
      <c r="S463" s="113"/>
    </row>
    <row r="464" spans="19:19" ht="22.5" customHeight="1" x14ac:dyDescent="0.25">
      <c r="S464" s="113"/>
    </row>
    <row r="465" spans="19:19" ht="22.5" customHeight="1" x14ac:dyDescent="0.25">
      <c r="S465" s="113"/>
    </row>
    <row r="466" spans="19:19" ht="22.5" customHeight="1" x14ac:dyDescent="0.25">
      <c r="S466" s="113"/>
    </row>
    <row r="467" spans="19:19" ht="22.5" customHeight="1" x14ac:dyDescent="0.25">
      <c r="S467" s="113"/>
    </row>
    <row r="468" spans="19:19" ht="22.5" customHeight="1" x14ac:dyDescent="0.25">
      <c r="S468" s="113"/>
    </row>
    <row r="469" spans="19:19" ht="22.5" customHeight="1" x14ac:dyDescent="0.25">
      <c r="S469" s="113"/>
    </row>
    <row r="470" spans="19:19" ht="22.5" customHeight="1" x14ac:dyDescent="0.25">
      <c r="S470" s="113"/>
    </row>
    <row r="471" spans="19:19" ht="22.5" customHeight="1" x14ac:dyDescent="0.25">
      <c r="S471" s="113"/>
    </row>
    <row r="472" spans="19:19" ht="22.5" customHeight="1" x14ac:dyDescent="0.25">
      <c r="S472" s="113"/>
    </row>
    <row r="473" spans="19:19" ht="22.5" customHeight="1" x14ac:dyDescent="0.25">
      <c r="S473" s="113"/>
    </row>
    <row r="474" spans="19:19" ht="22.5" customHeight="1" x14ac:dyDescent="0.25">
      <c r="S474" s="113"/>
    </row>
    <row r="475" spans="19:19" ht="22.5" customHeight="1" x14ac:dyDescent="0.25">
      <c r="S475" s="113"/>
    </row>
    <row r="476" spans="19:19" ht="22.5" customHeight="1" x14ac:dyDescent="0.25">
      <c r="S476" s="113"/>
    </row>
    <row r="477" spans="19:19" ht="22.5" customHeight="1" x14ac:dyDescent="0.25">
      <c r="S477" s="113"/>
    </row>
    <row r="478" spans="19:19" ht="22.5" customHeight="1" x14ac:dyDescent="0.25">
      <c r="S478" s="113"/>
    </row>
    <row r="479" spans="19:19" ht="22.5" customHeight="1" x14ac:dyDescent="0.25">
      <c r="S479" s="113"/>
    </row>
    <row r="480" spans="19:19" ht="22.5" customHeight="1" x14ac:dyDescent="0.25">
      <c r="S480" s="113"/>
    </row>
    <row r="481" spans="19:19" ht="22.5" customHeight="1" x14ac:dyDescent="0.25">
      <c r="S481" s="113"/>
    </row>
    <row r="482" spans="19:19" ht="22.5" customHeight="1" x14ac:dyDescent="0.25">
      <c r="S482" s="113"/>
    </row>
    <row r="483" spans="19:19" ht="22.5" customHeight="1" x14ac:dyDescent="0.25">
      <c r="S483" s="113"/>
    </row>
    <row r="484" spans="19:19" ht="22.5" customHeight="1" x14ac:dyDescent="0.25">
      <c r="S484" s="113"/>
    </row>
    <row r="485" spans="19:19" ht="22.5" customHeight="1" x14ac:dyDescent="0.25">
      <c r="S485" s="113"/>
    </row>
    <row r="486" spans="19:19" ht="22.5" customHeight="1" x14ac:dyDescent="0.25">
      <c r="S486" s="113"/>
    </row>
    <row r="487" spans="19:19" ht="22.5" customHeight="1" x14ac:dyDescent="0.25">
      <c r="S487" s="113"/>
    </row>
    <row r="488" spans="19:19" ht="22.5" customHeight="1" x14ac:dyDescent="0.25">
      <c r="S488" s="113"/>
    </row>
    <row r="489" spans="19:19" ht="22.5" customHeight="1" x14ac:dyDescent="0.25">
      <c r="S489" s="113"/>
    </row>
    <row r="490" spans="19:19" ht="22.5" customHeight="1" x14ac:dyDescent="0.25">
      <c r="S490" s="113"/>
    </row>
    <row r="491" spans="19:19" ht="22.5" customHeight="1" x14ac:dyDescent="0.25">
      <c r="S491" s="113"/>
    </row>
    <row r="492" spans="19:19" ht="22.5" customHeight="1" x14ac:dyDescent="0.25">
      <c r="S492" s="113"/>
    </row>
    <row r="493" spans="19:19" ht="22.5" customHeight="1" x14ac:dyDescent="0.25">
      <c r="S493" s="113"/>
    </row>
    <row r="494" spans="19:19" ht="22.5" customHeight="1" x14ac:dyDescent="0.25">
      <c r="S494" s="113"/>
    </row>
    <row r="495" spans="19:19" ht="22.5" customHeight="1" x14ac:dyDescent="0.25">
      <c r="S495" s="113"/>
    </row>
    <row r="496" spans="19:19" ht="22.5" customHeight="1" x14ac:dyDescent="0.25">
      <c r="S496" s="113"/>
    </row>
    <row r="497" spans="19:19" ht="22.5" customHeight="1" x14ac:dyDescent="0.25">
      <c r="S497" s="113"/>
    </row>
    <row r="498" spans="19:19" ht="22.5" customHeight="1" x14ac:dyDescent="0.25">
      <c r="S498" s="113"/>
    </row>
    <row r="499" spans="19:19" ht="22.5" customHeight="1" x14ac:dyDescent="0.25">
      <c r="S499" s="113"/>
    </row>
    <row r="500" spans="19:19" ht="22.5" customHeight="1" x14ac:dyDescent="0.25">
      <c r="S500" s="113"/>
    </row>
    <row r="501" spans="19:19" ht="22.5" customHeight="1" x14ac:dyDescent="0.25">
      <c r="S501" s="113"/>
    </row>
    <row r="502" spans="19:19" ht="22.5" customHeight="1" x14ac:dyDescent="0.25">
      <c r="S502" s="113"/>
    </row>
    <row r="503" spans="19:19" ht="22.5" customHeight="1" x14ac:dyDescent="0.25">
      <c r="S503" s="113"/>
    </row>
    <row r="504" spans="19:19" ht="22.5" customHeight="1" x14ac:dyDescent="0.25">
      <c r="S504" s="113"/>
    </row>
    <row r="505" spans="19:19" ht="22.5" customHeight="1" x14ac:dyDescent="0.25">
      <c r="S505" s="113"/>
    </row>
    <row r="506" spans="19:19" ht="22.5" customHeight="1" x14ac:dyDescent="0.25">
      <c r="S506" s="113"/>
    </row>
    <row r="507" spans="19:19" ht="22.5" customHeight="1" x14ac:dyDescent="0.25">
      <c r="S507" s="113"/>
    </row>
    <row r="508" spans="19:19" ht="22.5" customHeight="1" x14ac:dyDescent="0.25">
      <c r="S508" s="113"/>
    </row>
    <row r="509" spans="19:19" ht="22.5" customHeight="1" x14ac:dyDescent="0.25">
      <c r="S509" s="113"/>
    </row>
    <row r="510" spans="19:19" ht="22.5" customHeight="1" x14ac:dyDescent="0.25">
      <c r="S510" s="113"/>
    </row>
    <row r="511" spans="19:19" ht="22.5" customHeight="1" x14ac:dyDescent="0.25">
      <c r="S511" s="113"/>
    </row>
    <row r="512" spans="19:19" ht="22.5" customHeight="1" x14ac:dyDescent="0.25">
      <c r="S512" s="113"/>
    </row>
    <row r="513" spans="19:19" ht="22.5" customHeight="1" x14ac:dyDescent="0.25">
      <c r="S513" s="113"/>
    </row>
    <row r="514" spans="19:19" ht="22.5" customHeight="1" x14ac:dyDescent="0.25">
      <c r="S514" s="113"/>
    </row>
    <row r="515" spans="19:19" ht="22.5" customHeight="1" x14ac:dyDescent="0.25">
      <c r="S515" s="113"/>
    </row>
    <row r="516" spans="19:19" ht="22.5" customHeight="1" x14ac:dyDescent="0.25">
      <c r="S516" s="113"/>
    </row>
    <row r="517" spans="19:19" ht="22.5" customHeight="1" x14ac:dyDescent="0.25">
      <c r="S517" s="113"/>
    </row>
    <row r="518" spans="19:19" ht="22.5" customHeight="1" x14ac:dyDescent="0.25">
      <c r="S518" s="113"/>
    </row>
    <row r="519" spans="19:19" ht="22.5" customHeight="1" x14ac:dyDescent="0.25">
      <c r="S519" s="113"/>
    </row>
    <row r="520" spans="19:19" ht="22.5" customHeight="1" x14ac:dyDescent="0.25">
      <c r="S520" s="113"/>
    </row>
    <row r="521" spans="19:19" ht="22.5" customHeight="1" x14ac:dyDescent="0.25">
      <c r="S521" s="113"/>
    </row>
    <row r="522" spans="19:19" ht="22.5" customHeight="1" x14ac:dyDescent="0.25">
      <c r="S522" s="113"/>
    </row>
    <row r="523" spans="19:19" ht="22.5" customHeight="1" x14ac:dyDescent="0.25">
      <c r="S523" s="113"/>
    </row>
    <row r="524" spans="19:19" ht="22.5" customHeight="1" x14ac:dyDescent="0.25">
      <c r="S524" s="113"/>
    </row>
    <row r="525" spans="19:19" ht="22.5" customHeight="1" x14ac:dyDescent="0.25">
      <c r="S525" s="113"/>
    </row>
    <row r="526" spans="19:19" ht="22.5" customHeight="1" x14ac:dyDescent="0.25">
      <c r="S526" s="113"/>
    </row>
    <row r="527" spans="19:19" ht="22.5" customHeight="1" x14ac:dyDescent="0.25">
      <c r="S527" s="113"/>
    </row>
    <row r="528" spans="19:19" ht="22.5" customHeight="1" x14ac:dyDescent="0.25">
      <c r="S528" s="113"/>
    </row>
    <row r="529" spans="19:19" ht="22.5" customHeight="1" x14ac:dyDescent="0.25">
      <c r="S529" s="113"/>
    </row>
    <row r="530" spans="19:19" ht="22.5" customHeight="1" x14ac:dyDescent="0.25">
      <c r="S530" s="113"/>
    </row>
    <row r="531" spans="19:19" ht="22.5" customHeight="1" x14ac:dyDescent="0.25">
      <c r="S531" s="113"/>
    </row>
    <row r="532" spans="19:19" ht="22.5" customHeight="1" x14ac:dyDescent="0.25">
      <c r="S532" s="113"/>
    </row>
    <row r="533" spans="19:19" ht="22.5" customHeight="1" x14ac:dyDescent="0.25">
      <c r="S533" s="113"/>
    </row>
    <row r="534" spans="19:19" ht="22.5" customHeight="1" x14ac:dyDescent="0.25">
      <c r="S534" s="113"/>
    </row>
    <row r="535" spans="19:19" ht="22.5" customHeight="1" x14ac:dyDescent="0.25">
      <c r="S535" s="113"/>
    </row>
    <row r="536" spans="19:19" ht="22.5" customHeight="1" x14ac:dyDescent="0.25">
      <c r="S536" s="113"/>
    </row>
    <row r="537" spans="19:19" ht="22.5" customHeight="1" x14ac:dyDescent="0.25">
      <c r="S537" s="113"/>
    </row>
    <row r="538" spans="19:19" ht="22.5" customHeight="1" x14ac:dyDescent="0.25">
      <c r="S538" s="113"/>
    </row>
    <row r="539" spans="19:19" ht="22.5" customHeight="1" x14ac:dyDescent="0.25">
      <c r="S539" s="113"/>
    </row>
    <row r="540" spans="19:19" ht="22.5" customHeight="1" x14ac:dyDescent="0.25">
      <c r="S540" s="113"/>
    </row>
    <row r="541" spans="19:19" ht="22.5" customHeight="1" x14ac:dyDescent="0.25">
      <c r="S541" s="113"/>
    </row>
    <row r="542" spans="19:19" ht="22.5" customHeight="1" x14ac:dyDescent="0.25">
      <c r="S542" s="113"/>
    </row>
    <row r="543" spans="19:19" ht="22.5" customHeight="1" x14ac:dyDescent="0.25">
      <c r="S543" s="113"/>
    </row>
    <row r="544" spans="19:19" ht="22.5" customHeight="1" x14ac:dyDescent="0.25">
      <c r="S544" s="113"/>
    </row>
    <row r="545" spans="19:19" ht="22.5" customHeight="1" x14ac:dyDescent="0.25">
      <c r="S545" s="113"/>
    </row>
    <row r="546" spans="19:19" ht="22.5" customHeight="1" x14ac:dyDescent="0.25">
      <c r="S546" s="113"/>
    </row>
    <row r="547" spans="19:19" ht="22.5" customHeight="1" x14ac:dyDescent="0.25">
      <c r="S547" s="113"/>
    </row>
    <row r="548" spans="19:19" ht="22.5" customHeight="1" x14ac:dyDescent="0.25">
      <c r="S548" s="113"/>
    </row>
    <row r="549" spans="19:19" ht="22.5" customHeight="1" x14ac:dyDescent="0.25">
      <c r="S549" s="113"/>
    </row>
    <row r="550" spans="19:19" ht="22.5" customHeight="1" x14ac:dyDescent="0.25">
      <c r="S550" s="113"/>
    </row>
    <row r="551" spans="19:19" ht="22.5" customHeight="1" x14ac:dyDescent="0.25">
      <c r="S551" s="113"/>
    </row>
    <row r="552" spans="19:19" ht="22.5" customHeight="1" x14ac:dyDescent="0.25">
      <c r="S552" s="113"/>
    </row>
    <row r="553" spans="19:19" ht="22.5" customHeight="1" x14ac:dyDescent="0.25">
      <c r="S553" s="113"/>
    </row>
    <row r="554" spans="19:19" ht="22.5" customHeight="1" x14ac:dyDescent="0.25">
      <c r="S554" s="113"/>
    </row>
    <row r="555" spans="19:19" ht="22.5" customHeight="1" x14ac:dyDescent="0.25">
      <c r="S555" s="113"/>
    </row>
    <row r="556" spans="19:19" ht="22.5" customHeight="1" x14ac:dyDescent="0.25">
      <c r="S556" s="113"/>
    </row>
    <row r="557" spans="19:19" ht="22.5" customHeight="1" x14ac:dyDescent="0.25">
      <c r="S557" s="113"/>
    </row>
    <row r="558" spans="19:19" ht="22.5" customHeight="1" x14ac:dyDescent="0.25">
      <c r="S558" s="113"/>
    </row>
    <row r="559" spans="19:19" ht="22.5" customHeight="1" x14ac:dyDescent="0.25">
      <c r="S559" s="113"/>
    </row>
    <row r="560" spans="19:19" ht="22.5" customHeight="1" x14ac:dyDescent="0.25">
      <c r="S560" s="113"/>
    </row>
    <row r="561" spans="19:19" ht="22.5" customHeight="1" x14ac:dyDescent="0.25">
      <c r="S561" s="113"/>
    </row>
    <row r="562" spans="19:19" ht="22.5" customHeight="1" x14ac:dyDescent="0.25">
      <c r="S562" s="113"/>
    </row>
    <row r="563" spans="19:19" ht="22.5" customHeight="1" x14ac:dyDescent="0.25">
      <c r="S563" s="113"/>
    </row>
    <row r="564" spans="19:19" ht="22.5" customHeight="1" x14ac:dyDescent="0.25">
      <c r="S564" s="113"/>
    </row>
    <row r="565" spans="19:19" ht="22.5" customHeight="1" x14ac:dyDescent="0.25">
      <c r="S565" s="113"/>
    </row>
    <row r="566" spans="19:19" ht="22.5" customHeight="1" x14ac:dyDescent="0.25">
      <c r="S566" s="113"/>
    </row>
    <row r="567" spans="19:19" ht="22.5" customHeight="1" x14ac:dyDescent="0.25">
      <c r="S567" s="113"/>
    </row>
    <row r="568" spans="19:19" ht="22.5" customHeight="1" x14ac:dyDescent="0.25">
      <c r="S568" s="113"/>
    </row>
    <row r="569" spans="19:19" ht="22.5" customHeight="1" x14ac:dyDescent="0.25">
      <c r="S569" s="113"/>
    </row>
    <row r="570" spans="19:19" ht="22.5" customHeight="1" x14ac:dyDescent="0.25">
      <c r="S570" s="113"/>
    </row>
    <row r="571" spans="19:19" ht="22.5" customHeight="1" x14ac:dyDescent="0.25">
      <c r="S571" s="113"/>
    </row>
    <row r="572" spans="19:19" ht="22.5" customHeight="1" x14ac:dyDescent="0.25">
      <c r="S572" s="113"/>
    </row>
    <row r="573" spans="19:19" ht="22.5" customHeight="1" x14ac:dyDescent="0.25">
      <c r="S573" s="113"/>
    </row>
    <row r="574" spans="19:19" ht="22.5" customHeight="1" x14ac:dyDescent="0.25">
      <c r="S574" s="113"/>
    </row>
    <row r="575" spans="19:19" ht="22.5" customHeight="1" x14ac:dyDescent="0.25">
      <c r="S575" s="113"/>
    </row>
    <row r="576" spans="19:19" ht="22.5" customHeight="1" x14ac:dyDescent="0.25">
      <c r="S576" s="113"/>
    </row>
    <row r="577" spans="19:19" ht="22.5" customHeight="1" x14ac:dyDescent="0.25">
      <c r="S577" s="113"/>
    </row>
    <row r="578" spans="19:19" ht="22.5" customHeight="1" x14ac:dyDescent="0.25">
      <c r="S578" s="113"/>
    </row>
    <row r="579" spans="19:19" ht="22.5" customHeight="1" x14ac:dyDescent="0.25">
      <c r="S579" s="113"/>
    </row>
    <row r="580" spans="19:19" ht="22.5" customHeight="1" x14ac:dyDescent="0.25">
      <c r="S580" s="113"/>
    </row>
    <row r="581" spans="19:19" ht="22.5" customHeight="1" x14ac:dyDescent="0.25">
      <c r="S581" s="113"/>
    </row>
    <row r="582" spans="19:19" ht="22.5" customHeight="1" x14ac:dyDescent="0.25">
      <c r="S582" s="113"/>
    </row>
    <row r="583" spans="19:19" ht="22.5" customHeight="1" x14ac:dyDescent="0.25">
      <c r="S583" s="113"/>
    </row>
    <row r="584" spans="19:19" ht="22.5" customHeight="1" x14ac:dyDescent="0.25">
      <c r="S584" s="113"/>
    </row>
    <row r="585" spans="19:19" ht="22.5" customHeight="1" x14ac:dyDescent="0.25">
      <c r="S585" s="113"/>
    </row>
    <row r="586" spans="19:19" ht="22.5" customHeight="1" x14ac:dyDescent="0.25">
      <c r="S586" s="113"/>
    </row>
    <row r="587" spans="19:19" ht="22.5" customHeight="1" x14ac:dyDescent="0.25">
      <c r="S587" s="113"/>
    </row>
    <row r="588" spans="19:19" ht="22.5" customHeight="1" x14ac:dyDescent="0.25">
      <c r="S588" s="113"/>
    </row>
    <row r="589" spans="19:19" ht="22.5" customHeight="1" x14ac:dyDescent="0.25">
      <c r="S589" s="113"/>
    </row>
    <row r="590" spans="19:19" ht="22.5" customHeight="1" x14ac:dyDescent="0.25">
      <c r="S590" s="113"/>
    </row>
    <row r="591" spans="19:19" ht="22.5" customHeight="1" x14ac:dyDescent="0.25">
      <c r="S591" s="113"/>
    </row>
    <row r="592" spans="19:19" ht="22.5" customHeight="1" x14ac:dyDescent="0.25">
      <c r="S592" s="113"/>
    </row>
    <row r="593" spans="19:19" ht="22.5" customHeight="1" x14ac:dyDescent="0.25">
      <c r="S593" s="113"/>
    </row>
    <row r="594" spans="19:19" ht="22.5" customHeight="1" x14ac:dyDescent="0.25">
      <c r="S594" s="113"/>
    </row>
    <row r="595" spans="19:19" ht="22.5" customHeight="1" x14ac:dyDescent="0.25">
      <c r="S595" s="113"/>
    </row>
    <row r="596" spans="19:19" ht="22.5" customHeight="1" x14ac:dyDescent="0.25">
      <c r="S596" s="113"/>
    </row>
    <row r="597" spans="19:19" ht="22.5" customHeight="1" x14ac:dyDescent="0.25">
      <c r="S597" s="113"/>
    </row>
    <row r="598" spans="19:19" ht="22.5" customHeight="1" x14ac:dyDescent="0.25">
      <c r="S598" s="113"/>
    </row>
    <row r="599" spans="19:19" ht="22.5" customHeight="1" x14ac:dyDescent="0.25">
      <c r="S599" s="113"/>
    </row>
    <row r="600" spans="19:19" ht="22.5" customHeight="1" x14ac:dyDescent="0.25">
      <c r="S600" s="113"/>
    </row>
    <row r="601" spans="19:19" ht="22.5" customHeight="1" x14ac:dyDescent="0.25">
      <c r="S601" s="113"/>
    </row>
    <row r="602" spans="19:19" ht="22.5" customHeight="1" x14ac:dyDescent="0.25">
      <c r="S602" s="113"/>
    </row>
    <row r="603" spans="19:19" ht="22.5" customHeight="1" x14ac:dyDescent="0.25">
      <c r="S603" s="113"/>
    </row>
    <row r="604" spans="19:19" ht="22.5" customHeight="1" x14ac:dyDescent="0.25">
      <c r="S604" s="113"/>
    </row>
    <row r="605" spans="19:19" ht="22.5" customHeight="1" x14ac:dyDescent="0.25">
      <c r="S605" s="113"/>
    </row>
    <row r="606" spans="19:19" ht="22.5" customHeight="1" x14ac:dyDescent="0.25">
      <c r="S606" s="113"/>
    </row>
    <row r="607" spans="19:19" ht="22.5" customHeight="1" x14ac:dyDescent="0.25">
      <c r="S607" s="113"/>
    </row>
    <row r="608" spans="19:19" ht="22.5" customHeight="1" x14ac:dyDescent="0.25">
      <c r="S608" s="113"/>
    </row>
    <row r="609" spans="19:19" ht="22.5" customHeight="1" x14ac:dyDescent="0.25">
      <c r="S609" s="113"/>
    </row>
    <row r="610" spans="19:19" ht="22.5" customHeight="1" x14ac:dyDescent="0.25">
      <c r="S610" s="113"/>
    </row>
    <row r="611" spans="19:19" ht="22.5" customHeight="1" x14ac:dyDescent="0.25">
      <c r="S611" s="113"/>
    </row>
    <row r="612" spans="19:19" ht="22.5" customHeight="1" x14ac:dyDescent="0.25">
      <c r="S612" s="113"/>
    </row>
    <row r="613" spans="19:19" ht="22.5" customHeight="1" x14ac:dyDescent="0.25">
      <c r="S613" s="113"/>
    </row>
    <row r="614" spans="19:19" ht="22.5" customHeight="1" x14ac:dyDescent="0.25">
      <c r="S614" s="113"/>
    </row>
    <row r="615" spans="19:19" ht="22.5" customHeight="1" x14ac:dyDescent="0.25">
      <c r="S615" s="113"/>
    </row>
    <row r="616" spans="19:19" ht="22.5" customHeight="1" x14ac:dyDescent="0.25">
      <c r="S616" s="113"/>
    </row>
    <row r="617" spans="19:19" ht="22.5" customHeight="1" x14ac:dyDescent="0.25">
      <c r="S617" s="113"/>
    </row>
    <row r="618" spans="19:19" ht="22.5" customHeight="1" x14ac:dyDescent="0.25">
      <c r="S618" s="113"/>
    </row>
    <row r="619" spans="19:19" ht="22.5" customHeight="1" x14ac:dyDescent="0.25">
      <c r="S619" s="113"/>
    </row>
    <row r="620" spans="19:19" ht="22.5" customHeight="1" x14ac:dyDescent="0.25">
      <c r="S620" s="113"/>
    </row>
    <row r="621" spans="19:19" ht="22.5" customHeight="1" x14ac:dyDescent="0.25">
      <c r="S621" s="113"/>
    </row>
    <row r="622" spans="19:19" ht="22.5" customHeight="1" x14ac:dyDescent="0.25">
      <c r="S622" s="113"/>
    </row>
    <row r="623" spans="19:19" ht="22.5" customHeight="1" x14ac:dyDescent="0.25">
      <c r="S623" s="113"/>
    </row>
    <row r="624" spans="19:19" ht="22.5" customHeight="1" x14ac:dyDescent="0.25">
      <c r="S624" s="113"/>
    </row>
    <row r="625" spans="19:19" ht="22.5" customHeight="1" x14ac:dyDescent="0.25">
      <c r="S625" s="113"/>
    </row>
    <row r="626" spans="19:19" ht="22.5" customHeight="1" x14ac:dyDescent="0.25">
      <c r="S626" s="113"/>
    </row>
    <row r="627" spans="19:19" ht="22.5" customHeight="1" x14ac:dyDescent="0.25">
      <c r="S627" s="113"/>
    </row>
    <row r="628" spans="19:19" ht="22.5" customHeight="1" x14ac:dyDescent="0.25">
      <c r="S628" s="113"/>
    </row>
    <row r="629" spans="19:19" ht="22.5" customHeight="1" x14ac:dyDescent="0.25">
      <c r="S629" s="113"/>
    </row>
    <row r="630" spans="19:19" ht="22.5" customHeight="1" x14ac:dyDescent="0.25">
      <c r="S630" s="113"/>
    </row>
    <row r="631" spans="19:19" ht="22.5" customHeight="1" x14ac:dyDescent="0.25">
      <c r="S631" s="113"/>
    </row>
    <row r="632" spans="19:19" ht="22.5" customHeight="1" x14ac:dyDescent="0.25">
      <c r="S632" s="113"/>
    </row>
    <row r="633" spans="19:19" ht="22.5" customHeight="1" x14ac:dyDescent="0.25">
      <c r="S633" s="113"/>
    </row>
    <row r="634" spans="19:19" ht="22.5" customHeight="1" x14ac:dyDescent="0.25">
      <c r="S634" s="113"/>
    </row>
    <row r="635" spans="19:19" ht="22.5" customHeight="1" x14ac:dyDescent="0.25">
      <c r="S635" s="113"/>
    </row>
    <row r="636" spans="19:19" ht="22.5" customHeight="1" x14ac:dyDescent="0.25">
      <c r="S636" s="113"/>
    </row>
    <row r="637" spans="19:19" ht="22.5" customHeight="1" x14ac:dyDescent="0.25">
      <c r="S637" s="113"/>
    </row>
    <row r="638" spans="19:19" ht="22.5" customHeight="1" x14ac:dyDescent="0.25">
      <c r="S638" s="113"/>
    </row>
    <row r="639" spans="19:19" ht="22.5" customHeight="1" x14ac:dyDescent="0.25">
      <c r="S639" s="113"/>
    </row>
    <row r="640" spans="19:19" ht="22.5" customHeight="1" x14ac:dyDescent="0.25">
      <c r="S640" s="113"/>
    </row>
    <row r="641" spans="19:19" ht="22.5" customHeight="1" x14ac:dyDescent="0.25">
      <c r="S641" s="113"/>
    </row>
    <row r="642" spans="19:19" ht="22.5" customHeight="1" x14ac:dyDescent="0.25">
      <c r="S642" s="113"/>
    </row>
    <row r="643" spans="19:19" ht="22.5" customHeight="1" x14ac:dyDescent="0.25">
      <c r="S643" s="113"/>
    </row>
    <row r="644" spans="19:19" ht="22.5" customHeight="1" x14ac:dyDescent="0.25">
      <c r="S644" s="113"/>
    </row>
    <row r="645" spans="19:19" ht="22.5" customHeight="1" x14ac:dyDescent="0.25">
      <c r="S645" s="113"/>
    </row>
    <row r="646" spans="19:19" ht="22.5" customHeight="1" x14ac:dyDescent="0.25">
      <c r="S646" s="113"/>
    </row>
    <row r="647" spans="19:19" ht="22.5" customHeight="1" x14ac:dyDescent="0.25">
      <c r="S647" s="113"/>
    </row>
    <row r="648" spans="19:19" ht="22.5" customHeight="1" x14ac:dyDescent="0.25">
      <c r="S648" s="113"/>
    </row>
    <row r="649" spans="19:19" ht="22.5" customHeight="1" x14ac:dyDescent="0.25">
      <c r="S649" s="113"/>
    </row>
    <row r="650" spans="19:19" ht="22.5" customHeight="1" x14ac:dyDescent="0.25">
      <c r="S650" s="113"/>
    </row>
    <row r="651" spans="19:19" ht="22.5" customHeight="1" x14ac:dyDescent="0.25">
      <c r="S651" s="113"/>
    </row>
    <row r="652" spans="19:19" ht="22.5" customHeight="1" x14ac:dyDescent="0.25">
      <c r="S652" s="113"/>
    </row>
    <row r="653" spans="19:19" ht="22.5" customHeight="1" x14ac:dyDescent="0.25">
      <c r="S653" s="113"/>
    </row>
    <row r="654" spans="19:19" ht="22.5" customHeight="1" x14ac:dyDescent="0.25">
      <c r="S654" s="113"/>
    </row>
    <row r="655" spans="19:19" ht="22.5" customHeight="1" x14ac:dyDescent="0.25">
      <c r="S655" s="113"/>
    </row>
    <row r="656" spans="19:19" ht="22.5" customHeight="1" x14ac:dyDescent="0.25">
      <c r="S656" s="113"/>
    </row>
    <row r="657" spans="19:19" ht="22.5" customHeight="1" x14ac:dyDescent="0.25">
      <c r="S657" s="113"/>
    </row>
    <row r="658" spans="19:19" ht="22.5" customHeight="1" x14ac:dyDescent="0.25">
      <c r="S658" s="113"/>
    </row>
    <row r="659" spans="19:19" ht="22.5" customHeight="1" x14ac:dyDescent="0.25">
      <c r="S659" s="113"/>
    </row>
    <row r="660" spans="19:19" ht="22.5" customHeight="1" x14ac:dyDescent="0.25">
      <c r="S660" s="113"/>
    </row>
    <row r="661" spans="19:19" ht="22.5" customHeight="1" x14ac:dyDescent="0.25">
      <c r="S661" s="113"/>
    </row>
    <row r="662" spans="19:19" ht="22.5" customHeight="1" x14ac:dyDescent="0.25">
      <c r="S662" s="113"/>
    </row>
    <row r="663" spans="19:19" ht="22.5" customHeight="1" x14ac:dyDescent="0.25">
      <c r="S663" s="113"/>
    </row>
    <row r="664" spans="19:19" ht="22.5" customHeight="1" x14ac:dyDescent="0.25">
      <c r="S664" s="113"/>
    </row>
    <row r="665" spans="19:19" ht="22.5" customHeight="1" x14ac:dyDescent="0.25">
      <c r="S665" s="113"/>
    </row>
    <row r="666" spans="19:19" ht="22.5" customHeight="1" x14ac:dyDescent="0.25">
      <c r="S666" s="113"/>
    </row>
    <row r="667" spans="19:19" ht="22.5" customHeight="1" x14ac:dyDescent="0.25">
      <c r="S667" s="113"/>
    </row>
    <row r="668" spans="19:19" ht="22.5" customHeight="1" x14ac:dyDescent="0.25">
      <c r="S668" s="113"/>
    </row>
    <row r="669" spans="19:19" ht="22.5" customHeight="1" x14ac:dyDescent="0.25">
      <c r="S669" s="113"/>
    </row>
    <row r="670" spans="19:19" ht="22.5" customHeight="1" x14ac:dyDescent="0.25">
      <c r="S670" s="113"/>
    </row>
    <row r="671" spans="19:19" ht="22.5" customHeight="1" x14ac:dyDescent="0.25">
      <c r="S671" s="113"/>
    </row>
    <row r="672" spans="19:19" ht="22.5" customHeight="1" x14ac:dyDescent="0.25">
      <c r="S672" s="113"/>
    </row>
    <row r="673" spans="19:19" ht="22.5" customHeight="1" x14ac:dyDescent="0.25">
      <c r="S673" s="113"/>
    </row>
    <row r="674" spans="19:19" ht="22.5" customHeight="1" x14ac:dyDescent="0.25">
      <c r="S674" s="113"/>
    </row>
    <row r="675" spans="19:19" ht="22.5" customHeight="1" x14ac:dyDescent="0.25">
      <c r="S675" s="113"/>
    </row>
    <row r="676" spans="19:19" ht="22.5" customHeight="1" x14ac:dyDescent="0.25">
      <c r="S676" s="113"/>
    </row>
    <row r="677" spans="19:19" ht="22.5" customHeight="1" x14ac:dyDescent="0.25">
      <c r="S677" s="113"/>
    </row>
    <row r="678" spans="19:19" ht="22.5" customHeight="1" x14ac:dyDescent="0.25">
      <c r="S678" s="113"/>
    </row>
    <row r="679" spans="19:19" ht="22.5" customHeight="1" x14ac:dyDescent="0.25">
      <c r="S679" s="113"/>
    </row>
    <row r="680" spans="19:19" ht="22.5" customHeight="1" x14ac:dyDescent="0.25">
      <c r="S680" s="113"/>
    </row>
    <row r="681" spans="19:19" ht="22.5" customHeight="1" x14ac:dyDescent="0.25">
      <c r="S681" s="113"/>
    </row>
    <row r="682" spans="19:19" ht="22.5" customHeight="1" x14ac:dyDescent="0.25">
      <c r="S682" s="113"/>
    </row>
    <row r="683" spans="19:19" ht="22.5" customHeight="1" x14ac:dyDescent="0.25">
      <c r="S683" s="113"/>
    </row>
    <row r="684" spans="19:19" ht="22.5" customHeight="1" x14ac:dyDescent="0.25">
      <c r="S684" s="113"/>
    </row>
    <row r="685" spans="19:19" ht="22.5" customHeight="1" x14ac:dyDescent="0.25">
      <c r="S685" s="113"/>
    </row>
    <row r="686" spans="19:19" ht="22.5" customHeight="1" x14ac:dyDescent="0.25">
      <c r="S686" s="113"/>
    </row>
    <row r="687" spans="19:19" ht="22.5" customHeight="1" x14ac:dyDescent="0.25">
      <c r="S687" s="113"/>
    </row>
    <row r="688" spans="19:19" ht="22.5" customHeight="1" x14ac:dyDescent="0.25">
      <c r="S688" s="113"/>
    </row>
    <row r="689" spans="19:19" ht="22.5" customHeight="1" x14ac:dyDescent="0.25">
      <c r="S689" s="113"/>
    </row>
    <row r="690" spans="19:19" ht="22.5" customHeight="1" x14ac:dyDescent="0.25">
      <c r="S690" s="113"/>
    </row>
    <row r="691" spans="19:19" ht="22.5" customHeight="1" x14ac:dyDescent="0.25">
      <c r="S691" s="113"/>
    </row>
    <row r="692" spans="19:19" ht="22.5" customHeight="1" x14ac:dyDescent="0.25">
      <c r="S692" s="113"/>
    </row>
    <row r="693" spans="19:19" ht="22.5" customHeight="1" x14ac:dyDescent="0.25">
      <c r="S693" s="113"/>
    </row>
    <row r="694" spans="19:19" ht="22.5" customHeight="1" x14ac:dyDescent="0.25">
      <c r="S694" s="113"/>
    </row>
    <row r="695" spans="19:19" ht="22.5" customHeight="1" x14ac:dyDescent="0.25">
      <c r="S695" s="113"/>
    </row>
    <row r="696" spans="19:19" ht="22.5" customHeight="1" x14ac:dyDescent="0.25">
      <c r="S696" s="113"/>
    </row>
    <row r="697" spans="19:19" ht="22.5" customHeight="1" x14ac:dyDescent="0.25">
      <c r="S697" s="113"/>
    </row>
    <row r="698" spans="19:19" ht="22.5" customHeight="1" x14ac:dyDescent="0.25">
      <c r="S698" s="113"/>
    </row>
    <row r="699" spans="19:19" ht="22.5" customHeight="1" x14ac:dyDescent="0.25">
      <c r="S699" s="113"/>
    </row>
    <row r="700" spans="19:19" ht="22.5" customHeight="1" x14ac:dyDescent="0.25">
      <c r="S700" s="113"/>
    </row>
    <row r="701" spans="19:19" ht="22.5" customHeight="1" x14ac:dyDescent="0.25">
      <c r="S701" s="113"/>
    </row>
    <row r="702" spans="19:19" ht="22.5" customHeight="1" x14ac:dyDescent="0.25">
      <c r="S702" s="113"/>
    </row>
    <row r="703" spans="19:19" ht="22.5" customHeight="1" x14ac:dyDescent="0.25">
      <c r="S703" s="113"/>
    </row>
    <row r="704" spans="19:19" ht="22.5" customHeight="1" x14ac:dyDescent="0.25">
      <c r="S704" s="113"/>
    </row>
    <row r="705" spans="19:19" ht="22.5" customHeight="1" x14ac:dyDescent="0.25">
      <c r="S705" s="113"/>
    </row>
    <row r="706" spans="19:19" ht="22.5" customHeight="1" x14ac:dyDescent="0.25">
      <c r="S706" s="113"/>
    </row>
    <row r="707" spans="19:19" ht="22.5" customHeight="1" x14ac:dyDescent="0.25">
      <c r="S707" s="113"/>
    </row>
    <row r="708" spans="19:19" ht="22.5" customHeight="1" x14ac:dyDescent="0.25">
      <c r="S708" s="113"/>
    </row>
    <row r="709" spans="19:19" ht="22.5" customHeight="1" x14ac:dyDescent="0.25">
      <c r="S709" s="113"/>
    </row>
    <row r="710" spans="19:19" ht="22.5" customHeight="1" x14ac:dyDescent="0.25">
      <c r="S710" s="113"/>
    </row>
    <row r="711" spans="19:19" ht="22.5" customHeight="1" x14ac:dyDescent="0.25">
      <c r="S711" s="113"/>
    </row>
    <row r="712" spans="19:19" ht="22.5" customHeight="1" x14ac:dyDescent="0.25">
      <c r="S712" s="113"/>
    </row>
    <row r="713" spans="19:19" ht="22.5" customHeight="1" x14ac:dyDescent="0.25">
      <c r="S713" s="113"/>
    </row>
    <row r="714" spans="19:19" ht="22.5" customHeight="1" x14ac:dyDescent="0.25">
      <c r="S714" s="113"/>
    </row>
    <row r="715" spans="19:19" ht="22.5" customHeight="1" x14ac:dyDescent="0.25">
      <c r="S715" s="113"/>
    </row>
    <row r="716" spans="19:19" ht="22.5" customHeight="1" x14ac:dyDescent="0.25">
      <c r="S716" s="113"/>
    </row>
    <row r="717" spans="19:19" ht="22.5" customHeight="1" x14ac:dyDescent="0.25">
      <c r="S717" s="113"/>
    </row>
    <row r="718" spans="19:19" ht="22.5" customHeight="1" x14ac:dyDescent="0.25">
      <c r="S718" s="113"/>
    </row>
    <row r="719" spans="19:19" ht="22.5" customHeight="1" x14ac:dyDescent="0.25">
      <c r="S719" s="113"/>
    </row>
    <row r="720" spans="19:19" ht="22.5" customHeight="1" x14ac:dyDescent="0.25">
      <c r="S720" s="113"/>
    </row>
    <row r="721" spans="19:19" ht="22.5" customHeight="1" x14ac:dyDescent="0.25">
      <c r="S721" s="113"/>
    </row>
    <row r="722" spans="19:19" ht="22.5" customHeight="1" x14ac:dyDescent="0.25">
      <c r="S722" s="113"/>
    </row>
    <row r="723" spans="19:19" ht="22.5" customHeight="1" x14ac:dyDescent="0.25">
      <c r="S723" s="113"/>
    </row>
    <row r="724" spans="19:19" ht="22.5" customHeight="1" x14ac:dyDescent="0.25">
      <c r="S724" s="113"/>
    </row>
    <row r="725" spans="19:19" ht="22.5" customHeight="1" x14ac:dyDescent="0.25">
      <c r="S725" s="113"/>
    </row>
    <row r="726" spans="19:19" ht="22.5" customHeight="1" x14ac:dyDescent="0.25">
      <c r="S726" s="113"/>
    </row>
    <row r="727" spans="19:19" ht="22.5" customHeight="1" x14ac:dyDescent="0.25">
      <c r="S727" s="113"/>
    </row>
    <row r="728" spans="19:19" ht="22.5" customHeight="1" x14ac:dyDescent="0.25">
      <c r="S728" s="113"/>
    </row>
    <row r="729" spans="19:19" ht="22.5" customHeight="1" x14ac:dyDescent="0.25">
      <c r="S729" s="113"/>
    </row>
    <row r="730" spans="19:19" ht="22.5" customHeight="1" x14ac:dyDescent="0.25">
      <c r="S730" s="113"/>
    </row>
    <row r="731" spans="19:19" ht="22.5" customHeight="1" x14ac:dyDescent="0.25">
      <c r="S731" s="113"/>
    </row>
    <row r="732" spans="19:19" ht="22.5" customHeight="1" x14ac:dyDescent="0.25">
      <c r="S732" s="113"/>
    </row>
    <row r="733" spans="19:19" ht="22.5" customHeight="1" x14ac:dyDescent="0.25">
      <c r="S733" s="113"/>
    </row>
    <row r="734" spans="19:19" ht="22.5" customHeight="1" x14ac:dyDescent="0.25">
      <c r="S734" s="113"/>
    </row>
    <row r="735" spans="19:19" ht="22.5" customHeight="1" x14ac:dyDescent="0.25">
      <c r="S735" s="113"/>
    </row>
    <row r="736" spans="19:19" ht="22.5" customHeight="1" x14ac:dyDescent="0.25">
      <c r="S736" s="113"/>
    </row>
    <row r="737" spans="19:19" ht="22.5" customHeight="1" x14ac:dyDescent="0.25">
      <c r="S737" s="113"/>
    </row>
    <row r="738" spans="19:19" ht="22.5" customHeight="1" x14ac:dyDescent="0.25">
      <c r="S738" s="113"/>
    </row>
    <row r="739" spans="19:19" ht="22.5" customHeight="1" x14ac:dyDescent="0.25">
      <c r="S739" s="113"/>
    </row>
    <row r="740" spans="19:19" ht="22.5" customHeight="1" x14ac:dyDescent="0.25">
      <c r="S740" s="113"/>
    </row>
    <row r="741" spans="19:19" ht="22.5" customHeight="1" x14ac:dyDescent="0.25">
      <c r="S741" s="113"/>
    </row>
    <row r="742" spans="19:19" ht="22.5" customHeight="1" x14ac:dyDescent="0.25">
      <c r="S742" s="113"/>
    </row>
    <row r="743" spans="19:19" ht="22.5" customHeight="1" x14ac:dyDescent="0.25">
      <c r="S743" s="113"/>
    </row>
    <row r="744" spans="19:19" ht="22.5" customHeight="1" x14ac:dyDescent="0.25">
      <c r="S744" s="113"/>
    </row>
    <row r="745" spans="19:19" ht="22.5" customHeight="1" x14ac:dyDescent="0.25">
      <c r="S745" s="113"/>
    </row>
    <row r="746" spans="19:19" ht="22.5" customHeight="1" x14ac:dyDescent="0.25">
      <c r="S746" s="113"/>
    </row>
    <row r="747" spans="19:19" ht="22.5" customHeight="1" x14ac:dyDescent="0.25">
      <c r="S747" s="113"/>
    </row>
    <row r="748" spans="19:19" ht="22.5" customHeight="1" x14ac:dyDescent="0.25">
      <c r="S748" s="113"/>
    </row>
    <row r="749" spans="19:19" ht="22.5" customHeight="1" x14ac:dyDescent="0.25">
      <c r="S749" s="113"/>
    </row>
    <row r="750" spans="19:19" ht="22.5" customHeight="1" x14ac:dyDescent="0.25">
      <c r="S750" s="113"/>
    </row>
    <row r="751" spans="19:19" ht="22.5" customHeight="1" x14ac:dyDescent="0.25">
      <c r="S751" s="113"/>
    </row>
    <row r="752" spans="19:19" ht="22.5" customHeight="1" x14ac:dyDescent="0.25">
      <c r="S752" s="113"/>
    </row>
    <row r="753" spans="19:19" ht="22.5" customHeight="1" x14ac:dyDescent="0.25">
      <c r="S753" s="113"/>
    </row>
    <row r="754" spans="19:19" ht="22.5" customHeight="1" x14ac:dyDescent="0.25">
      <c r="S754" s="113"/>
    </row>
    <row r="755" spans="19:19" ht="22.5" customHeight="1" x14ac:dyDescent="0.25">
      <c r="S755" s="113"/>
    </row>
    <row r="756" spans="19:19" ht="22.5" customHeight="1" x14ac:dyDescent="0.25">
      <c r="S756" s="113"/>
    </row>
    <row r="757" spans="19:19" ht="22.5" customHeight="1" x14ac:dyDescent="0.25">
      <c r="S757" s="113"/>
    </row>
    <row r="758" spans="19:19" ht="22.5" customHeight="1" x14ac:dyDescent="0.25">
      <c r="S758" s="113"/>
    </row>
    <row r="759" spans="19:19" ht="22.5" customHeight="1" x14ac:dyDescent="0.25">
      <c r="S759" s="113"/>
    </row>
    <row r="760" spans="19:19" ht="22.5" customHeight="1" x14ac:dyDescent="0.25">
      <c r="S760" s="113"/>
    </row>
    <row r="761" spans="19:19" ht="22.5" customHeight="1" x14ac:dyDescent="0.25">
      <c r="S761" s="113"/>
    </row>
    <row r="762" spans="19:19" ht="22.5" customHeight="1" x14ac:dyDescent="0.25">
      <c r="S762" s="113"/>
    </row>
    <row r="763" spans="19:19" ht="22.5" customHeight="1" x14ac:dyDescent="0.25">
      <c r="S763" s="113"/>
    </row>
    <row r="764" spans="19:19" ht="22.5" customHeight="1" x14ac:dyDescent="0.25">
      <c r="S764" s="113"/>
    </row>
    <row r="765" spans="19:19" ht="22.5" customHeight="1" x14ac:dyDescent="0.25">
      <c r="S765" s="113"/>
    </row>
    <row r="766" spans="19:19" ht="22.5" customHeight="1" x14ac:dyDescent="0.25">
      <c r="S766" s="113"/>
    </row>
    <row r="767" spans="19:19" ht="22.5" customHeight="1" x14ac:dyDescent="0.25">
      <c r="S767" s="113"/>
    </row>
    <row r="768" spans="19:19" ht="22.5" customHeight="1" x14ac:dyDescent="0.25">
      <c r="S768" s="113"/>
    </row>
    <row r="769" spans="19:19" ht="22.5" customHeight="1" x14ac:dyDescent="0.25">
      <c r="S769" s="113"/>
    </row>
    <row r="770" spans="19:19" ht="22.5" customHeight="1" x14ac:dyDescent="0.25">
      <c r="S770" s="113"/>
    </row>
    <row r="771" spans="19:19" ht="22.5" customHeight="1" x14ac:dyDescent="0.25">
      <c r="S771" s="113"/>
    </row>
    <row r="772" spans="19:19" ht="22.5" customHeight="1" x14ac:dyDescent="0.25">
      <c r="S772" s="113"/>
    </row>
    <row r="773" spans="19:19" ht="22.5" customHeight="1" x14ac:dyDescent="0.25">
      <c r="S773" s="113"/>
    </row>
    <row r="774" spans="19:19" ht="22.5" customHeight="1" x14ac:dyDescent="0.25">
      <c r="S774" s="113"/>
    </row>
    <row r="775" spans="19:19" ht="22.5" customHeight="1" x14ac:dyDescent="0.25">
      <c r="S775" s="113"/>
    </row>
    <row r="776" spans="19:19" ht="22.5" customHeight="1" x14ac:dyDescent="0.25">
      <c r="S776" s="113"/>
    </row>
    <row r="777" spans="19:19" ht="22.5" customHeight="1" x14ac:dyDescent="0.25">
      <c r="S777" s="113"/>
    </row>
    <row r="778" spans="19:19" ht="22.5" customHeight="1" x14ac:dyDescent="0.25">
      <c r="S778" s="113"/>
    </row>
    <row r="779" spans="19:19" ht="22.5" customHeight="1" x14ac:dyDescent="0.25">
      <c r="S779" s="113"/>
    </row>
    <row r="780" spans="19:19" ht="22.5" customHeight="1" x14ac:dyDescent="0.25">
      <c r="S780" s="113"/>
    </row>
    <row r="781" spans="19:19" ht="22.5" customHeight="1" x14ac:dyDescent="0.25">
      <c r="S781" s="113"/>
    </row>
    <row r="782" spans="19:19" ht="22.5" customHeight="1" x14ac:dyDescent="0.25">
      <c r="S782" s="113"/>
    </row>
    <row r="783" spans="19:19" ht="22.5" customHeight="1" x14ac:dyDescent="0.25">
      <c r="S783" s="113"/>
    </row>
    <row r="784" spans="19:19" ht="22.5" customHeight="1" x14ac:dyDescent="0.25">
      <c r="S784" s="113"/>
    </row>
    <row r="785" spans="19:19" ht="22.5" customHeight="1" x14ac:dyDescent="0.25">
      <c r="S785" s="113"/>
    </row>
    <row r="786" spans="19:19" ht="22.5" customHeight="1" x14ac:dyDescent="0.25">
      <c r="S786" s="113"/>
    </row>
    <row r="787" spans="19:19" ht="22.5" customHeight="1" x14ac:dyDescent="0.25">
      <c r="S787" s="113"/>
    </row>
    <row r="788" spans="19:19" ht="22.5" customHeight="1" x14ac:dyDescent="0.25">
      <c r="S788" s="113"/>
    </row>
    <row r="789" spans="19:19" ht="22.5" customHeight="1" x14ac:dyDescent="0.25">
      <c r="S789" s="113"/>
    </row>
    <row r="790" spans="19:19" ht="22.5" customHeight="1" x14ac:dyDescent="0.25">
      <c r="S790" s="113"/>
    </row>
    <row r="791" spans="19:19" ht="22.5" customHeight="1" x14ac:dyDescent="0.25">
      <c r="S791" s="113"/>
    </row>
    <row r="792" spans="19:19" ht="22.5" customHeight="1" x14ac:dyDescent="0.25">
      <c r="S792" s="113"/>
    </row>
    <row r="793" spans="19:19" ht="22.5" customHeight="1" x14ac:dyDescent="0.25">
      <c r="S793" s="113"/>
    </row>
    <row r="794" spans="19:19" ht="22.5" customHeight="1" x14ac:dyDescent="0.25">
      <c r="S794" s="113"/>
    </row>
    <row r="795" spans="19:19" ht="22.5" customHeight="1" x14ac:dyDescent="0.25">
      <c r="S795" s="113"/>
    </row>
    <row r="796" spans="19:19" ht="22.5" customHeight="1" x14ac:dyDescent="0.25">
      <c r="S796" s="113"/>
    </row>
    <row r="797" spans="19:19" ht="22.5" customHeight="1" x14ac:dyDescent="0.25">
      <c r="S797" s="113"/>
    </row>
    <row r="798" spans="19:19" ht="22.5" customHeight="1" x14ac:dyDescent="0.25">
      <c r="S798" s="113"/>
    </row>
    <row r="799" spans="19:19" ht="22.5" customHeight="1" x14ac:dyDescent="0.25">
      <c r="S799" s="113"/>
    </row>
    <row r="800" spans="19:19" ht="22.5" customHeight="1" x14ac:dyDescent="0.25">
      <c r="S800" s="113"/>
    </row>
    <row r="801" spans="19:19" ht="22.5" customHeight="1" x14ac:dyDescent="0.25">
      <c r="S801" s="113"/>
    </row>
    <row r="802" spans="19:19" ht="22.5" customHeight="1" x14ac:dyDescent="0.25">
      <c r="S802" s="113"/>
    </row>
    <row r="803" spans="19:19" ht="22.5" customHeight="1" x14ac:dyDescent="0.25">
      <c r="S803" s="113"/>
    </row>
    <row r="804" spans="19:19" ht="22.5" customHeight="1" x14ac:dyDescent="0.25">
      <c r="S804" s="113"/>
    </row>
    <row r="805" spans="19:19" ht="22.5" customHeight="1" x14ac:dyDescent="0.25">
      <c r="S805" s="113"/>
    </row>
    <row r="806" spans="19:19" ht="22.5" customHeight="1" x14ac:dyDescent="0.25">
      <c r="S806" s="113"/>
    </row>
    <row r="807" spans="19:19" ht="22.5" customHeight="1" x14ac:dyDescent="0.25">
      <c r="S807" s="113"/>
    </row>
    <row r="808" spans="19:19" ht="22.5" customHeight="1" x14ac:dyDescent="0.25">
      <c r="S808" s="113"/>
    </row>
    <row r="809" spans="19:19" ht="22.5" customHeight="1" x14ac:dyDescent="0.25">
      <c r="S809" s="113"/>
    </row>
    <row r="810" spans="19:19" ht="22.5" customHeight="1" x14ac:dyDescent="0.25">
      <c r="S810" s="113"/>
    </row>
    <row r="811" spans="19:19" ht="22.5" customHeight="1" x14ac:dyDescent="0.25">
      <c r="S811" s="113"/>
    </row>
    <row r="812" spans="19:19" ht="22.5" customHeight="1" x14ac:dyDescent="0.25">
      <c r="S812" s="113"/>
    </row>
    <row r="813" spans="19:19" ht="22.5" customHeight="1" x14ac:dyDescent="0.25">
      <c r="S813" s="113"/>
    </row>
    <row r="814" spans="19:19" ht="22.5" customHeight="1" x14ac:dyDescent="0.25">
      <c r="S814" s="113"/>
    </row>
    <row r="815" spans="19:19" ht="22.5" customHeight="1" x14ac:dyDescent="0.25">
      <c r="S815" s="113"/>
    </row>
    <row r="816" spans="19:19" ht="22.5" customHeight="1" x14ac:dyDescent="0.25">
      <c r="S816" s="113"/>
    </row>
    <row r="817" spans="19:19" ht="22.5" customHeight="1" x14ac:dyDescent="0.25">
      <c r="S817" s="113"/>
    </row>
    <row r="818" spans="19:19" ht="22.5" customHeight="1" x14ac:dyDescent="0.25">
      <c r="S818" s="113"/>
    </row>
    <row r="819" spans="19:19" ht="22.5" customHeight="1" x14ac:dyDescent="0.25">
      <c r="S819" s="113"/>
    </row>
    <row r="820" spans="19:19" ht="22.5" customHeight="1" x14ac:dyDescent="0.25">
      <c r="S820" s="113"/>
    </row>
    <row r="821" spans="19:19" ht="22.5" customHeight="1" x14ac:dyDescent="0.25">
      <c r="S821" s="113"/>
    </row>
    <row r="822" spans="19:19" ht="22.5" customHeight="1" x14ac:dyDescent="0.25">
      <c r="S822" s="113"/>
    </row>
    <row r="823" spans="19:19" ht="22.5" customHeight="1" x14ac:dyDescent="0.25">
      <c r="S823" s="113"/>
    </row>
    <row r="824" spans="19:19" ht="22.5" customHeight="1" x14ac:dyDescent="0.25">
      <c r="S824" s="113"/>
    </row>
    <row r="825" spans="19:19" ht="22.5" customHeight="1" x14ac:dyDescent="0.25">
      <c r="S825" s="113"/>
    </row>
    <row r="826" spans="19:19" ht="22.5" customHeight="1" x14ac:dyDescent="0.25">
      <c r="S826" s="113"/>
    </row>
    <row r="827" spans="19:19" ht="22.5" customHeight="1" x14ac:dyDescent="0.25">
      <c r="S827" s="113"/>
    </row>
    <row r="828" spans="19:19" ht="22.5" customHeight="1" x14ac:dyDescent="0.25">
      <c r="S828" s="113"/>
    </row>
    <row r="829" spans="19:19" ht="22.5" customHeight="1" x14ac:dyDescent="0.25">
      <c r="S829" s="113"/>
    </row>
    <row r="830" spans="19:19" ht="22.5" customHeight="1" x14ac:dyDescent="0.25">
      <c r="S830" s="113"/>
    </row>
    <row r="831" spans="19:19" ht="22.5" customHeight="1" x14ac:dyDescent="0.25">
      <c r="S831" s="113"/>
    </row>
    <row r="832" spans="19:19" ht="22.5" customHeight="1" x14ac:dyDescent="0.25">
      <c r="S832" s="113"/>
    </row>
    <row r="833" spans="19:19" ht="22.5" customHeight="1" x14ac:dyDescent="0.25">
      <c r="S833" s="113"/>
    </row>
    <row r="834" spans="19:19" ht="22.5" customHeight="1" x14ac:dyDescent="0.25">
      <c r="S834" s="113"/>
    </row>
    <row r="835" spans="19:19" ht="22.5" customHeight="1" x14ac:dyDescent="0.25">
      <c r="S835" s="113"/>
    </row>
    <row r="836" spans="19:19" ht="22.5" customHeight="1" x14ac:dyDescent="0.25">
      <c r="S836" s="113"/>
    </row>
    <row r="837" spans="19:19" ht="22.5" customHeight="1" x14ac:dyDescent="0.25">
      <c r="S837" s="113"/>
    </row>
    <row r="838" spans="19:19" ht="22.5" customHeight="1" x14ac:dyDescent="0.25">
      <c r="S838" s="113"/>
    </row>
    <row r="839" spans="19:19" ht="22.5" customHeight="1" x14ac:dyDescent="0.25">
      <c r="S839" s="113"/>
    </row>
    <row r="840" spans="19:19" ht="22.5" customHeight="1" x14ac:dyDescent="0.25">
      <c r="S840" s="113"/>
    </row>
    <row r="841" spans="19:19" ht="22.5" customHeight="1" x14ac:dyDescent="0.25">
      <c r="S841" s="113"/>
    </row>
    <row r="842" spans="19:19" ht="22.5" customHeight="1" x14ac:dyDescent="0.25">
      <c r="S842" s="113"/>
    </row>
    <row r="843" spans="19:19" ht="22.5" customHeight="1" x14ac:dyDescent="0.25">
      <c r="S843" s="113"/>
    </row>
    <row r="844" spans="19:19" ht="22.5" customHeight="1" x14ac:dyDescent="0.25">
      <c r="S844" s="113"/>
    </row>
    <row r="845" spans="19:19" ht="22.5" customHeight="1" x14ac:dyDescent="0.25">
      <c r="S845" s="113"/>
    </row>
    <row r="846" spans="19:19" ht="22.5" customHeight="1" x14ac:dyDescent="0.25">
      <c r="S846" s="113"/>
    </row>
    <row r="847" spans="19:19" ht="22.5" customHeight="1" x14ac:dyDescent="0.25">
      <c r="S847" s="113"/>
    </row>
    <row r="848" spans="19:19" ht="22.5" customHeight="1" x14ac:dyDescent="0.25">
      <c r="S848" s="113"/>
    </row>
    <row r="849" spans="19:19" ht="22.5" customHeight="1" x14ac:dyDescent="0.25">
      <c r="S849" s="113"/>
    </row>
    <row r="850" spans="19:19" ht="22.5" customHeight="1" x14ac:dyDescent="0.25">
      <c r="S850" s="113"/>
    </row>
    <row r="851" spans="19:19" ht="22.5" customHeight="1" x14ac:dyDescent="0.25">
      <c r="S851" s="113"/>
    </row>
    <row r="852" spans="19:19" ht="22.5" customHeight="1" x14ac:dyDescent="0.25">
      <c r="S852" s="113"/>
    </row>
    <row r="853" spans="19:19" ht="22.5" customHeight="1" x14ac:dyDescent="0.25">
      <c r="S853" s="113"/>
    </row>
    <row r="854" spans="19:19" ht="22.5" customHeight="1" x14ac:dyDescent="0.25">
      <c r="S854" s="113"/>
    </row>
    <row r="855" spans="19:19" ht="22.5" customHeight="1" x14ac:dyDescent="0.25">
      <c r="S855" s="113"/>
    </row>
    <row r="856" spans="19:19" ht="22.5" customHeight="1" x14ac:dyDescent="0.25">
      <c r="S856" s="113"/>
    </row>
    <row r="857" spans="19:19" ht="22.5" customHeight="1" x14ac:dyDescent="0.25">
      <c r="S857" s="113"/>
    </row>
    <row r="858" spans="19:19" ht="22.5" customHeight="1" x14ac:dyDescent="0.25">
      <c r="S858" s="113"/>
    </row>
    <row r="859" spans="19:19" ht="22.5" customHeight="1" x14ac:dyDescent="0.25">
      <c r="S859" s="113"/>
    </row>
    <row r="860" spans="19:19" ht="22.5" customHeight="1" x14ac:dyDescent="0.25">
      <c r="S860" s="113"/>
    </row>
    <row r="861" spans="19:19" ht="22.5" customHeight="1" x14ac:dyDescent="0.25">
      <c r="S861" s="113"/>
    </row>
    <row r="862" spans="19:19" ht="22.5" customHeight="1" x14ac:dyDescent="0.25">
      <c r="S862" s="113"/>
    </row>
    <row r="863" spans="19:19" ht="22.5" customHeight="1" x14ac:dyDescent="0.25">
      <c r="S863" s="113"/>
    </row>
    <row r="864" spans="19:19" ht="22.5" customHeight="1" x14ac:dyDescent="0.25">
      <c r="S864" s="113"/>
    </row>
    <row r="865" spans="19:19" ht="22.5" customHeight="1" x14ac:dyDescent="0.25">
      <c r="S865" s="113"/>
    </row>
    <row r="866" spans="19:19" ht="22.5" customHeight="1" x14ac:dyDescent="0.25">
      <c r="S866" s="113"/>
    </row>
    <row r="867" spans="19:19" ht="22.5" customHeight="1" x14ac:dyDescent="0.25">
      <c r="S867" s="113"/>
    </row>
    <row r="868" spans="19:19" ht="22.5" customHeight="1" x14ac:dyDescent="0.25">
      <c r="S868" s="113"/>
    </row>
    <row r="869" spans="19:19" ht="22.5" customHeight="1" x14ac:dyDescent="0.25">
      <c r="S869" s="113"/>
    </row>
    <row r="870" spans="19:19" ht="22.5" customHeight="1" x14ac:dyDescent="0.25">
      <c r="S870" s="113"/>
    </row>
    <row r="871" spans="19:19" ht="22.5" customHeight="1" x14ac:dyDescent="0.25">
      <c r="S871" s="113"/>
    </row>
    <row r="872" spans="19:19" ht="22.5" customHeight="1" x14ac:dyDescent="0.25">
      <c r="S872" s="113"/>
    </row>
    <row r="873" spans="19:19" ht="22.5" customHeight="1" x14ac:dyDescent="0.25">
      <c r="S873" s="113"/>
    </row>
    <row r="874" spans="19:19" ht="22.5" customHeight="1" x14ac:dyDescent="0.25">
      <c r="S874" s="113"/>
    </row>
    <row r="875" spans="19:19" ht="22.5" customHeight="1" x14ac:dyDescent="0.25">
      <c r="S875" s="113"/>
    </row>
    <row r="876" spans="19:19" ht="22.5" customHeight="1" x14ac:dyDescent="0.25">
      <c r="S876" s="113"/>
    </row>
    <row r="877" spans="19:19" ht="22.5" customHeight="1" x14ac:dyDescent="0.25">
      <c r="S877" s="113"/>
    </row>
    <row r="878" spans="19:19" ht="22.5" customHeight="1" x14ac:dyDescent="0.25">
      <c r="S878" s="113"/>
    </row>
    <row r="879" spans="19:19" ht="22.5" customHeight="1" x14ac:dyDescent="0.25">
      <c r="S879" s="113"/>
    </row>
    <row r="880" spans="19:19" ht="22.5" customHeight="1" x14ac:dyDescent="0.25">
      <c r="S880" s="113"/>
    </row>
    <row r="881" spans="19:19" ht="22.5" customHeight="1" x14ac:dyDescent="0.25">
      <c r="S881" s="113"/>
    </row>
    <row r="882" spans="19:19" ht="22.5" customHeight="1" x14ac:dyDescent="0.25">
      <c r="S882" s="113"/>
    </row>
    <row r="883" spans="19:19" ht="22.5" customHeight="1" x14ac:dyDescent="0.25">
      <c r="S883" s="113"/>
    </row>
    <row r="884" spans="19:19" ht="22.5" customHeight="1" x14ac:dyDescent="0.25">
      <c r="S884" s="113"/>
    </row>
    <row r="885" spans="19:19" ht="22.5" customHeight="1" x14ac:dyDescent="0.25">
      <c r="S885" s="113"/>
    </row>
    <row r="886" spans="19:19" ht="22.5" customHeight="1" x14ac:dyDescent="0.25">
      <c r="S886" s="113"/>
    </row>
    <row r="887" spans="19:19" ht="22.5" customHeight="1" x14ac:dyDescent="0.25">
      <c r="S887" s="113"/>
    </row>
    <row r="888" spans="19:19" ht="22.5" customHeight="1" x14ac:dyDescent="0.25">
      <c r="S888" s="113"/>
    </row>
    <row r="889" spans="19:19" ht="22.5" customHeight="1" x14ac:dyDescent="0.25">
      <c r="S889" s="113"/>
    </row>
    <row r="890" spans="19:19" ht="22.5" customHeight="1" x14ac:dyDescent="0.25">
      <c r="S890" s="113"/>
    </row>
    <row r="891" spans="19:19" ht="22.5" customHeight="1" x14ac:dyDescent="0.25">
      <c r="S891" s="113"/>
    </row>
    <row r="892" spans="19:19" ht="22.5" customHeight="1" x14ac:dyDescent="0.25">
      <c r="S892" s="113"/>
    </row>
    <row r="893" spans="19:19" ht="22.5" customHeight="1" x14ac:dyDescent="0.25">
      <c r="S893" s="113"/>
    </row>
    <row r="894" spans="19:19" ht="22.5" customHeight="1" x14ac:dyDescent="0.25">
      <c r="S894" s="113"/>
    </row>
    <row r="895" spans="19:19" ht="22.5" customHeight="1" x14ac:dyDescent="0.25">
      <c r="S895" s="113"/>
    </row>
    <row r="896" spans="19:19" ht="22.5" customHeight="1" x14ac:dyDescent="0.25">
      <c r="S896" s="113"/>
    </row>
    <row r="897" spans="19:19" ht="22.5" customHeight="1" x14ac:dyDescent="0.25">
      <c r="S897" s="113"/>
    </row>
    <row r="898" spans="19:19" ht="22.5" customHeight="1" x14ac:dyDescent="0.25">
      <c r="S898" s="113"/>
    </row>
    <row r="899" spans="19:19" ht="22.5" customHeight="1" x14ac:dyDescent="0.25">
      <c r="S899" s="113"/>
    </row>
    <row r="900" spans="19:19" ht="22.5" customHeight="1" x14ac:dyDescent="0.25">
      <c r="S900" s="113"/>
    </row>
    <row r="901" spans="19:19" ht="22.5" customHeight="1" x14ac:dyDescent="0.25">
      <c r="S901" s="113"/>
    </row>
    <row r="902" spans="19:19" ht="22.5" customHeight="1" x14ac:dyDescent="0.25">
      <c r="S902" s="113"/>
    </row>
    <row r="903" spans="19:19" ht="22.5" customHeight="1" x14ac:dyDescent="0.25">
      <c r="S903" s="113"/>
    </row>
    <row r="904" spans="19:19" ht="22.5" customHeight="1" x14ac:dyDescent="0.25">
      <c r="S904" s="113"/>
    </row>
    <row r="905" spans="19:19" ht="22.5" customHeight="1" x14ac:dyDescent="0.25">
      <c r="S905" s="113"/>
    </row>
    <row r="906" spans="19:19" ht="22.5" customHeight="1" x14ac:dyDescent="0.25">
      <c r="S906" s="113"/>
    </row>
    <row r="907" spans="19:19" ht="22.5" customHeight="1" x14ac:dyDescent="0.25">
      <c r="S907" s="113"/>
    </row>
    <row r="908" spans="19:19" ht="22.5" customHeight="1" x14ac:dyDescent="0.25">
      <c r="S908" s="113"/>
    </row>
    <row r="909" spans="19:19" ht="22.5" customHeight="1" x14ac:dyDescent="0.25">
      <c r="S909" s="113"/>
    </row>
    <row r="910" spans="19:19" ht="22.5" customHeight="1" x14ac:dyDescent="0.25">
      <c r="S910" s="113"/>
    </row>
    <row r="911" spans="19:19" ht="22.5" customHeight="1" x14ac:dyDescent="0.25">
      <c r="S911" s="113"/>
    </row>
    <row r="912" spans="19:19" ht="22.5" customHeight="1" x14ac:dyDescent="0.25">
      <c r="S912" s="113"/>
    </row>
    <row r="913" spans="19:19" ht="22.5" customHeight="1" x14ac:dyDescent="0.25">
      <c r="S913" s="113"/>
    </row>
    <row r="914" spans="19:19" ht="22.5" customHeight="1" x14ac:dyDescent="0.25">
      <c r="S914" s="113"/>
    </row>
    <row r="915" spans="19:19" ht="22.5" customHeight="1" x14ac:dyDescent="0.25">
      <c r="S915" s="113"/>
    </row>
    <row r="916" spans="19:19" ht="22.5" customHeight="1" x14ac:dyDescent="0.25">
      <c r="S916" s="113"/>
    </row>
    <row r="917" spans="19:19" ht="22.5" customHeight="1" x14ac:dyDescent="0.25">
      <c r="S917" s="113"/>
    </row>
    <row r="918" spans="19:19" ht="22.5" customHeight="1" x14ac:dyDescent="0.25">
      <c r="S918" s="113"/>
    </row>
    <row r="919" spans="19:19" ht="22.5" customHeight="1" x14ac:dyDescent="0.25">
      <c r="S919" s="113"/>
    </row>
    <row r="920" spans="19:19" ht="22.5" customHeight="1" x14ac:dyDescent="0.25">
      <c r="S920" s="113"/>
    </row>
    <row r="921" spans="19:19" ht="22.5" customHeight="1" x14ac:dyDescent="0.25">
      <c r="S921" s="113"/>
    </row>
    <row r="922" spans="19:19" ht="22.5" customHeight="1" x14ac:dyDescent="0.25">
      <c r="S922" s="113"/>
    </row>
    <row r="923" spans="19:19" ht="22.5" customHeight="1" x14ac:dyDescent="0.25">
      <c r="S923" s="113"/>
    </row>
    <row r="924" spans="19:19" ht="22.5" customHeight="1" x14ac:dyDescent="0.25">
      <c r="S924" s="113"/>
    </row>
    <row r="925" spans="19:19" ht="22.5" customHeight="1" x14ac:dyDescent="0.25">
      <c r="S925" s="113"/>
    </row>
    <row r="926" spans="19:19" ht="22.5" customHeight="1" x14ac:dyDescent="0.25">
      <c r="S926" s="113"/>
    </row>
    <row r="927" spans="19:19" ht="22.5" customHeight="1" x14ac:dyDescent="0.25">
      <c r="S927" s="113"/>
    </row>
    <row r="928" spans="19:19" ht="22.5" customHeight="1" x14ac:dyDescent="0.25">
      <c r="S928" s="113"/>
    </row>
    <row r="929" spans="19:19" ht="22.5" customHeight="1" x14ac:dyDescent="0.25">
      <c r="S929" s="113"/>
    </row>
    <row r="930" spans="19:19" ht="22.5" customHeight="1" x14ac:dyDescent="0.25">
      <c r="S930" s="113"/>
    </row>
    <row r="931" spans="19:19" ht="22.5" customHeight="1" x14ac:dyDescent="0.25">
      <c r="S931" s="113"/>
    </row>
    <row r="932" spans="19:19" ht="22.5" customHeight="1" x14ac:dyDescent="0.25">
      <c r="S932" s="113"/>
    </row>
    <row r="933" spans="19:19" ht="22.5" customHeight="1" x14ac:dyDescent="0.25">
      <c r="S933" s="113"/>
    </row>
    <row r="934" spans="19:19" ht="22.5" customHeight="1" x14ac:dyDescent="0.25">
      <c r="S934" s="113"/>
    </row>
    <row r="935" spans="19:19" ht="22.5" customHeight="1" x14ac:dyDescent="0.25">
      <c r="S935" s="113"/>
    </row>
    <row r="936" spans="19:19" ht="22.5" customHeight="1" x14ac:dyDescent="0.25">
      <c r="S936" s="113"/>
    </row>
    <row r="937" spans="19:19" ht="22.5" customHeight="1" x14ac:dyDescent="0.25">
      <c r="S937" s="113"/>
    </row>
    <row r="938" spans="19:19" ht="22.5" customHeight="1" x14ac:dyDescent="0.25">
      <c r="S938" s="113"/>
    </row>
    <row r="939" spans="19:19" ht="22.5" customHeight="1" x14ac:dyDescent="0.25">
      <c r="S939" s="113"/>
    </row>
    <row r="940" spans="19:19" ht="22.5" customHeight="1" x14ac:dyDescent="0.25">
      <c r="S940" s="113"/>
    </row>
    <row r="941" spans="19:19" ht="22.5" customHeight="1" x14ac:dyDescent="0.25">
      <c r="S941" s="113"/>
    </row>
    <row r="942" spans="19:19" ht="22.5" customHeight="1" x14ac:dyDescent="0.25">
      <c r="S942" s="113"/>
    </row>
    <row r="943" spans="19:19" ht="22.5" customHeight="1" x14ac:dyDescent="0.25">
      <c r="S943" s="113"/>
    </row>
    <row r="944" spans="19:19" ht="22.5" customHeight="1" x14ac:dyDescent="0.25">
      <c r="S944" s="113"/>
    </row>
    <row r="945" spans="19:19" ht="22.5" customHeight="1" x14ac:dyDescent="0.25">
      <c r="S945" s="113"/>
    </row>
    <row r="946" spans="19:19" ht="22.5" customHeight="1" x14ac:dyDescent="0.25">
      <c r="S946" s="113"/>
    </row>
    <row r="947" spans="19:19" ht="22.5" customHeight="1" x14ac:dyDescent="0.25">
      <c r="S947" s="113"/>
    </row>
    <row r="948" spans="19:19" ht="22.5" customHeight="1" x14ac:dyDescent="0.25">
      <c r="S948" s="113"/>
    </row>
    <row r="949" spans="19:19" ht="22.5" customHeight="1" x14ac:dyDescent="0.25">
      <c r="S949" s="113"/>
    </row>
    <row r="950" spans="19:19" ht="22.5" customHeight="1" x14ac:dyDescent="0.25">
      <c r="S950" s="113"/>
    </row>
    <row r="951" spans="19:19" ht="22.5" customHeight="1" x14ac:dyDescent="0.25">
      <c r="S951" s="113"/>
    </row>
    <row r="952" spans="19:19" ht="22.5" customHeight="1" x14ac:dyDescent="0.25">
      <c r="S952" s="113"/>
    </row>
    <row r="953" spans="19:19" ht="22.5" customHeight="1" x14ac:dyDescent="0.25">
      <c r="S953" s="113"/>
    </row>
    <row r="954" spans="19:19" ht="22.5" customHeight="1" x14ac:dyDescent="0.25">
      <c r="S954" s="113"/>
    </row>
    <row r="955" spans="19:19" ht="22.5" customHeight="1" x14ac:dyDescent="0.25">
      <c r="S955" s="113"/>
    </row>
    <row r="956" spans="19:19" ht="22.5" customHeight="1" x14ac:dyDescent="0.25">
      <c r="S956" s="113"/>
    </row>
    <row r="957" spans="19:19" ht="22.5" customHeight="1" x14ac:dyDescent="0.25">
      <c r="S957" s="113"/>
    </row>
    <row r="958" spans="19:19" ht="22.5" customHeight="1" x14ac:dyDescent="0.25">
      <c r="S958" s="113"/>
    </row>
    <row r="959" spans="19:19" ht="22.5" customHeight="1" x14ac:dyDescent="0.25">
      <c r="S959" s="113"/>
    </row>
    <row r="960" spans="19:19" ht="22.5" customHeight="1" x14ac:dyDescent="0.25">
      <c r="S960" s="113"/>
    </row>
    <row r="961" spans="19:19" ht="22.5" customHeight="1" x14ac:dyDescent="0.25">
      <c r="S961" s="113"/>
    </row>
    <row r="962" spans="19:19" ht="22.5" customHeight="1" x14ac:dyDescent="0.25">
      <c r="S962" s="113"/>
    </row>
    <row r="963" spans="19:19" ht="22.5" customHeight="1" x14ac:dyDescent="0.25">
      <c r="S963" s="113"/>
    </row>
    <row r="964" spans="19:19" ht="22.5" customHeight="1" x14ac:dyDescent="0.25">
      <c r="S964" s="113"/>
    </row>
    <row r="965" spans="19:19" ht="22.5" customHeight="1" x14ac:dyDescent="0.25">
      <c r="S965" s="113"/>
    </row>
    <row r="966" spans="19:19" ht="22.5" customHeight="1" x14ac:dyDescent="0.25">
      <c r="S966" s="113"/>
    </row>
    <row r="967" spans="19:19" ht="22.5" customHeight="1" x14ac:dyDescent="0.25">
      <c r="S967" s="113"/>
    </row>
    <row r="968" spans="19:19" ht="22.5" customHeight="1" x14ac:dyDescent="0.25">
      <c r="S968" s="113"/>
    </row>
    <row r="969" spans="19:19" ht="22.5" customHeight="1" x14ac:dyDescent="0.25">
      <c r="S969" s="113"/>
    </row>
    <row r="970" spans="19:19" ht="22.5" customHeight="1" x14ac:dyDescent="0.25">
      <c r="S970" s="113"/>
    </row>
    <row r="971" spans="19:19" ht="22.5" customHeight="1" x14ac:dyDescent="0.25">
      <c r="S971" s="113"/>
    </row>
    <row r="972" spans="19:19" ht="22.5" customHeight="1" x14ac:dyDescent="0.25">
      <c r="S972" s="113"/>
    </row>
    <row r="973" spans="19:19" ht="22.5" customHeight="1" x14ac:dyDescent="0.25">
      <c r="S973" s="113"/>
    </row>
    <row r="974" spans="19:19" ht="22.5" customHeight="1" x14ac:dyDescent="0.25">
      <c r="S974" s="113"/>
    </row>
    <row r="975" spans="19:19" ht="22.5" customHeight="1" x14ac:dyDescent="0.25">
      <c r="S975" s="113"/>
    </row>
    <row r="976" spans="19:19" ht="22.5" customHeight="1" x14ac:dyDescent="0.25">
      <c r="S976" s="113"/>
    </row>
    <row r="977" spans="19:19" ht="22.5" customHeight="1" x14ac:dyDescent="0.25">
      <c r="S977" s="113"/>
    </row>
    <row r="978" spans="19:19" ht="22.5" customHeight="1" x14ac:dyDescent="0.25">
      <c r="S978" s="113"/>
    </row>
    <row r="979" spans="19:19" ht="22.5" customHeight="1" x14ac:dyDescent="0.25">
      <c r="S979" s="113"/>
    </row>
    <row r="980" spans="19:19" ht="22.5" customHeight="1" x14ac:dyDescent="0.25">
      <c r="S980" s="113"/>
    </row>
    <row r="981" spans="19:19" ht="22.5" customHeight="1" x14ac:dyDescent="0.25">
      <c r="S981" s="113"/>
    </row>
    <row r="982" spans="19:19" ht="22.5" customHeight="1" x14ac:dyDescent="0.25">
      <c r="S982" s="113"/>
    </row>
    <row r="983" spans="19:19" ht="22.5" customHeight="1" x14ac:dyDescent="0.25">
      <c r="S983" s="113"/>
    </row>
    <row r="984" spans="19:19" ht="22.5" customHeight="1" x14ac:dyDescent="0.25">
      <c r="S984" s="113"/>
    </row>
    <row r="985" spans="19:19" ht="22.5" customHeight="1" x14ac:dyDescent="0.25">
      <c r="S985" s="113"/>
    </row>
    <row r="986" spans="19:19" ht="22.5" customHeight="1" x14ac:dyDescent="0.25">
      <c r="S986" s="113"/>
    </row>
    <row r="987" spans="19:19" ht="22.5" customHeight="1" x14ac:dyDescent="0.25">
      <c r="S987" s="113"/>
    </row>
    <row r="988" spans="19:19" ht="22.5" customHeight="1" x14ac:dyDescent="0.25">
      <c r="S988" s="113"/>
    </row>
    <row r="989" spans="19:19" ht="22.5" customHeight="1" x14ac:dyDescent="0.25">
      <c r="S989" s="113"/>
    </row>
    <row r="990" spans="19:19" ht="22.5" customHeight="1" x14ac:dyDescent="0.25">
      <c r="S990" s="113"/>
    </row>
    <row r="991" spans="19:19" ht="22.5" customHeight="1" x14ac:dyDescent="0.25">
      <c r="S991" s="113"/>
    </row>
    <row r="992" spans="19:19" ht="22.5" customHeight="1" x14ac:dyDescent="0.25">
      <c r="S992" s="113"/>
    </row>
    <row r="993" spans="19:19" ht="22.5" customHeight="1" x14ac:dyDescent="0.25">
      <c r="S993" s="113"/>
    </row>
    <row r="994" spans="19:19" ht="22.5" customHeight="1" x14ac:dyDescent="0.25">
      <c r="S994" s="113"/>
    </row>
    <row r="995" spans="19:19" ht="22.5" customHeight="1" x14ac:dyDescent="0.25">
      <c r="S995" s="113"/>
    </row>
    <row r="996" spans="19:19" ht="22.5" customHeight="1" x14ac:dyDescent="0.25">
      <c r="S996" s="113"/>
    </row>
    <row r="997" spans="19:19" ht="22.5" customHeight="1" x14ac:dyDescent="0.25">
      <c r="S997" s="113"/>
    </row>
    <row r="998" spans="19:19" ht="22.5" customHeight="1" x14ac:dyDescent="0.25">
      <c r="S998" s="113"/>
    </row>
    <row r="999" spans="19:19" ht="22.5" customHeight="1" x14ac:dyDescent="0.25">
      <c r="S999" s="113"/>
    </row>
    <row r="1000" spans="19:19" ht="22.5" customHeight="1" x14ac:dyDescent="0.25">
      <c r="S1000" s="113"/>
    </row>
    <row r="1001" spans="19:19" ht="22.5" customHeight="1" x14ac:dyDescent="0.25">
      <c r="S1001" s="113"/>
    </row>
    <row r="1002" spans="19:19" ht="22.5" customHeight="1" x14ac:dyDescent="0.25">
      <c r="S1002" s="113"/>
    </row>
    <row r="1003" spans="19:19" ht="22.5" customHeight="1" x14ac:dyDescent="0.25">
      <c r="S1003" s="113"/>
    </row>
    <row r="1004" spans="19:19" ht="22.5" customHeight="1" x14ac:dyDescent="0.25">
      <c r="S1004" s="113"/>
    </row>
    <row r="1005" spans="19:19" ht="22.5" customHeight="1" x14ac:dyDescent="0.25">
      <c r="S1005" s="113"/>
    </row>
    <row r="1006" spans="19:19" ht="22.5" customHeight="1" x14ac:dyDescent="0.25">
      <c r="S1006" s="113"/>
    </row>
    <row r="1007" spans="19:19" ht="22.5" customHeight="1" x14ac:dyDescent="0.25">
      <c r="S1007" s="113"/>
    </row>
    <row r="1008" spans="19:19" ht="22.5" customHeight="1" x14ac:dyDescent="0.25">
      <c r="S1008" s="113"/>
    </row>
    <row r="1009" spans="19:19" ht="22.5" customHeight="1" x14ac:dyDescent="0.25">
      <c r="S1009" s="113"/>
    </row>
    <row r="1010" spans="19:19" ht="22.5" customHeight="1" x14ac:dyDescent="0.25">
      <c r="S1010" s="113"/>
    </row>
    <row r="1011" spans="19:19" ht="22.5" customHeight="1" x14ac:dyDescent="0.25">
      <c r="S1011" s="113"/>
    </row>
    <row r="1012" spans="19:19" ht="22.5" customHeight="1" x14ac:dyDescent="0.25">
      <c r="S1012" s="113"/>
    </row>
    <row r="1013" spans="19:19" ht="22.5" customHeight="1" x14ac:dyDescent="0.25">
      <c r="S1013" s="113"/>
    </row>
    <row r="1014" spans="19:19" ht="22.5" customHeight="1" x14ac:dyDescent="0.25">
      <c r="S1014" s="113"/>
    </row>
    <row r="1015" spans="19:19" ht="22.5" customHeight="1" x14ac:dyDescent="0.25">
      <c r="S1015" s="113"/>
    </row>
    <row r="1016" spans="19:19" ht="22.5" customHeight="1" x14ac:dyDescent="0.25">
      <c r="S1016" s="113"/>
    </row>
    <row r="1017" spans="19:19" ht="22.5" customHeight="1" x14ac:dyDescent="0.25">
      <c r="S1017" s="113"/>
    </row>
    <row r="1018" spans="19:19" ht="22.5" customHeight="1" x14ac:dyDescent="0.25">
      <c r="S1018" s="113"/>
    </row>
    <row r="1019" spans="19:19" ht="22.5" customHeight="1" x14ac:dyDescent="0.25">
      <c r="S1019" s="113"/>
    </row>
  </sheetData>
  <autoFilter ref="A3:BF17"/>
  <mergeCells count="155">
    <mergeCell ref="BF15:BF16"/>
    <mergeCell ref="BG15:BG16"/>
    <mergeCell ref="A18:A19"/>
    <mergeCell ref="B18:B19"/>
    <mergeCell ref="C18:C19"/>
    <mergeCell ref="D18:D19"/>
    <mergeCell ref="E18:E19"/>
    <mergeCell ref="F18:F19"/>
    <mergeCell ref="G18:G19"/>
    <mergeCell ref="H18:H19"/>
    <mergeCell ref="I18:I19"/>
    <mergeCell ref="J18:J19"/>
    <mergeCell ref="K18:K19"/>
    <mergeCell ref="L18:L19"/>
    <mergeCell ref="M18:M19"/>
    <mergeCell ref="N18:N19"/>
    <mergeCell ref="O18:O19"/>
    <mergeCell ref="P18:P19"/>
    <mergeCell ref="BD18:BD19"/>
    <mergeCell ref="BE18:BE19"/>
    <mergeCell ref="BF18:BF19"/>
    <mergeCell ref="BG18:BG19"/>
    <mergeCell ref="J15:J16"/>
    <mergeCell ref="K15:K16"/>
    <mergeCell ref="L15:L16"/>
    <mergeCell ref="M15:M16"/>
    <mergeCell ref="N15:N16"/>
    <mergeCell ref="O15:O16"/>
    <mergeCell ref="P15:P16"/>
    <mergeCell ref="BD15:BD16"/>
    <mergeCell ref="BE15:BE16"/>
    <mergeCell ref="A15:A16"/>
    <mergeCell ref="B15:B16"/>
    <mergeCell ref="C15:C16"/>
    <mergeCell ref="D15:D16"/>
    <mergeCell ref="E15:E16"/>
    <mergeCell ref="F15:F16"/>
    <mergeCell ref="G15:G16"/>
    <mergeCell ref="H15:H16"/>
    <mergeCell ref="I15:I16"/>
    <mergeCell ref="U12:U14"/>
    <mergeCell ref="V12:V14"/>
    <mergeCell ref="W12:W14"/>
    <mergeCell ref="X12:X14"/>
    <mergeCell ref="Y12:Y14"/>
    <mergeCell ref="Z12:Z14"/>
    <mergeCell ref="AA12:AA14"/>
    <mergeCell ref="AB12:AB14"/>
    <mergeCell ref="AC12:AC14"/>
    <mergeCell ref="BF8:BF14"/>
    <mergeCell ref="BG8:BG14"/>
    <mergeCell ref="Q10:Q11"/>
    <mergeCell ref="R10:R11"/>
    <mergeCell ref="S10:S11"/>
    <mergeCell ref="T10:T11"/>
    <mergeCell ref="U10:U11"/>
    <mergeCell ref="V10:V11"/>
    <mergeCell ref="W10:W11"/>
    <mergeCell ref="X10:X11"/>
    <mergeCell ref="Y10:Y11"/>
    <mergeCell ref="Z10:Z11"/>
    <mergeCell ref="AA10:AA11"/>
    <mergeCell ref="AB10:AB11"/>
    <mergeCell ref="AC10:AC11"/>
    <mergeCell ref="AD10:AD11"/>
    <mergeCell ref="AE10:AE11"/>
    <mergeCell ref="BA10:BA11"/>
    <mergeCell ref="BB10:BB11"/>
    <mergeCell ref="BC10:BC11"/>
    <mergeCell ref="Q12:Q14"/>
    <mergeCell ref="R12:R14"/>
    <mergeCell ref="S12:S14"/>
    <mergeCell ref="T12:T14"/>
    <mergeCell ref="AB8:AB9"/>
    <mergeCell ref="AC8:AC9"/>
    <mergeCell ref="AD8:AD9"/>
    <mergeCell ref="AE8:AE9"/>
    <mergeCell ref="BA8:BA9"/>
    <mergeCell ref="BB8:BB9"/>
    <mergeCell ref="BC8:BC9"/>
    <mergeCell ref="BD8:BD14"/>
    <mergeCell ref="BE8:BE14"/>
    <mergeCell ref="AD12:AD14"/>
    <mergeCell ref="AE12:AE14"/>
    <mergeCell ref="BA12:BA14"/>
    <mergeCell ref="BB12:BB14"/>
    <mergeCell ref="BC12:BC14"/>
    <mergeCell ref="S8:S9"/>
    <mergeCell ref="T8:T9"/>
    <mergeCell ref="U8:U9"/>
    <mergeCell ref="V8:V9"/>
    <mergeCell ref="W8:W9"/>
    <mergeCell ref="X8:X9"/>
    <mergeCell ref="Y8:Y9"/>
    <mergeCell ref="Z8:Z9"/>
    <mergeCell ref="AA8:AA9"/>
    <mergeCell ref="J8:J14"/>
    <mergeCell ref="K8:K14"/>
    <mergeCell ref="L8:L14"/>
    <mergeCell ref="M8:M14"/>
    <mergeCell ref="N8:N14"/>
    <mergeCell ref="O8:O14"/>
    <mergeCell ref="P8:P14"/>
    <mergeCell ref="Q8:Q9"/>
    <mergeCell ref="R8:R9"/>
    <mergeCell ref="A8:A14"/>
    <mergeCell ref="B8:B14"/>
    <mergeCell ref="C8:C14"/>
    <mergeCell ref="D8:D14"/>
    <mergeCell ref="E8:E14"/>
    <mergeCell ref="F8:F14"/>
    <mergeCell ref="G8:G14"/>
    <mergeCell ref="H8:H14"/>
    <mergeCell ref="I8:I14"/>
    <mergeCell ref="BG2:BG3"/>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BD5:BD6"/>
    <mergeCell ref="BE5:BE6"/>
    <mergeCell ref="BF5:BF6"/>
    <mergeCell ref="BG5:BG6"/>
    <mergeCell ref="AX1:BF1"/>
    <mergeCell ref="A2:C2"/>
    <mergeCell ref="E2:G2"/>
    <mergeCell ref="H2:J2"/>
    <mergeCell ref="K2:M2"/>
    <mergeCell ref="N2:P2"/>
    <mergeCell ref="Q2:S2"/>
    <mergeCell ref="T2:V2"/>
    <mergeCell ref="W2:Y2"/>
    <mergeCell ref="Z2:AB2"/>
    <mergeCell ref="AC2:AE2"/>
    <mergeCell ref="AF2:AH2"/>
    <mergeCell ref="AI2:AK2"/>
    <mergeCell ref="AL2:AN2"/>
    <mergeCell ref="AO2:AQ2"/>
    <mergeCell ref="AR2:AT2"/>
    <mergeCell ref="AU2:AU3"/>
    <mergeCell ref="AX2:AZ2"/>
    <mergeCell ref="BA2:BC2"/>
    <mergeCell ref="BD2:BF2"/>
  </mergeCells>
  <conditionalFormatting sqref="AH1">
    <cfRule type="cellIs" dxfId="4" priority="2" operator="equal">
      <formula>1</formula>
    </cfRule>
  </conditionalFormatting>
  <conditionalFormatting sqref="AI1">
    <cfRule type="cellIs" dxfId="3" priority="3" operator="equal">
      <formula>1</formula>
    </cfRule>
  </conditionalFormatting>
  <conditionalFormatting sqref="AR1">
    <cfRule type="cellIs" dxfId="2" priority="4" operator="equal">
      <formula>1</formula>
    </cfRule>
  </conditionalFormatting>
  <conditionalFormatting sqref="AS1:AU1">
    <cfRule type="cellIs" dxfId="1" priority="5" operator="equal">
      <formula>1</formula>
    </cfRule>
  </conditionalFormatting>
  <conditionalFormatting sqref="AJ1:AQ1">
    <cfRule type="cellIs" dxfId="0" priority="6" operator="equal">
      <formula>1</formula>
    </cfRule>
  </conditionalFormatting>
  <dataValidations count="23">
    <dataValidation allowBlank="1" showInputMessage="1" showErrorMessage="1" prompt="Corresponde al número de meta asignado en la ficha EBI-D del proyecto de inversión" sqref="A3">
      <formula1>0</formula1>
      <formula2>0</formula2>
    </dataValidation>
    <dataValidation allowBlank="1" showInputMessage="1" showErrorMessage="1" prompt="Corresponde a la descripción de la meta tal como se encuentra en ficha EBI-D" sqref="B3">
      <formula1>0</formula1>
      <formula2>0</formula2>
    </dataValidation>
    <dataValidation allowBlank="1" showInputMessage="1" showErrorMessage="1" sqref="AX4:BF5 AX6:BC8 BD7:BF8 AX9:AZ19 BE9:BF9 BA10:BC10 BA12:BC12 BA15:BF15 BA16:BC19 BD17:BF18">
      <formula1>0</formula1>
      <formula2>0</formula2>
    </dataValidation>
    <dataValidation allowBlank="1" showInputMessage="1" showErrorMessage="1" prompt="La sumatoria de las actividades deben sumar el 100% de la meta" sqref="S3">
      <formula1>0</formula1>
      <formula2>0</formula2>
    </dataValidation>
    <dataValidation allowBlank="1" showInputMessage="1" showErrorMessage="1" prompt="La sumatoria de las tareas suman el 100% de las actividades" sqref="AH3">
      <formula1>0</formula1>
      <formula2>0</formula2>
    </dataValidation>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D3">
      <formula1>0</formula1>
      <formula2>0</formula2>
    </dataValidation>
    <dataValidation allowBlank="1" showInputMessage="1" showErrorMessage="1" prompt="Ingrese la magnitud  programada en la vigencia para el cumplimiento de la meta" sqref="C3">
      <formula1>0</formula1>
      <formula2>0</formula2>
    </dataValidation>
    <dataValidation allowBlank="1" showInputMessage="1" showErrorMessage="1" prompt="Corresponde a la sumatoria de programación de actividades ponderadas por la magnitud de la meta de la vigencia" sqref="E3 H3 K3 N3">
      <formula1>0</formula1>
      <formula2>0</formula2>
    </dataValidation>
    <dataValidation allowBlank="1" showInputMessage="1" showErrorMessage="1" prompt="Corresponde a la ejecución de actividades ponderadas por la magnitud de la meta de la vigencia" sqref="F3 I3 L3 O3">
      <formula1>0</formula1>
      <formula2>0</formula2>
    </dataValidation>
    <dataValidation allowBlank="1" showInputMessage="1" showErrorMessage="1" prompt="Muestra los resultados de la ejecución frente a la programación" sqref="G3 J3 M3 P3 V3 Y3 AB3 AE3">
      <formula1>0</formula1>
      <formula2>0</formula2>
    </dataValidation>
    <dataValidation allowBlank="1" showInputMessage="1" showErrorMessage="1" prompt="Numere las actividades con las que considera se da cumplimiento a la meta" sqref="Q3">
      <formula1>0</formula1>
      <formula2>0</formula2>
    </dataValidation>
    <dataValidation allowBlank="1" showInputMessage="1" showErrorMessage="1" prompt="Ingrese la descripción de las actividades, teniendo en cuenta que éstas deben redactarse en términos de entrega de bienes y servicios a la ciudadanía" sqref="R3">
      <formula1>0</formula1>
      <formula2>0</formula2>
    </dataValidation>
    <dataValidation allowBlank="1" showInputMessage="1" showErrorMessage="1" prompt="Corresponde a la sumatoria de las tareas programadas para el cumplimiento de la actividad" sqref="T3 W3 Z3 AC3">
      <formula1>0</formula1>
      <formula2>0</formula2>
    </dataValidation>
    <dataValidation allowBlank="1" showInputMessage="1" showErrorMessage="1" prompt="Corresponde a la sumatoria de las tareas ejecutadas para el cumplimiento de la actividad" sqref="U3 X3 AA3 AD3">
      <formula1>0</formula1>
      <formula2>0</formula2>
    </dataValidation>
    <dataValidation allowBlank="1" showInputMessage="1" showErrorMessage="1" prompt="Numere las tareas con las que considera se da cumplimiento a la actividad" sqref="AF3">
      <formula1>0</formula1>
      <formula2>0</formula2>
    </dataValidation>
    <dataValidation allowBlank="1" showInputMessage="1" showErrorMessage="1" prompt="Ingrese la descripción de las tareas más representativas, necesarias para el cumplimiento de la actividades y logro de la meta" sqref="AG3">
      <formula1>0</formula1>
      <formula2>0</formula2>
    </dataValidation>
    <dataValidation allowBlank="1" showInputMessage="1" showErrorMessage="1" prompt="Este campo debe ser diligenciado en su totalidad de manera manual, y la cadena de valor generara los datos correspondientes para actividades y metas en correspondencia con la información registrada_x000a_" sqref="AF2:AH2">
      <formula1>0</formula1>
      <formula2>0</formula2>
    </dataValidation>
    <dataValidation allowBlank="1" showInputMessage="1" showErrorMessage="1" prompt="Corresponde a la programación de tareas para el periodo, conforme al cronograma de cumplimiento en la vigencia" sqref="AI3 AL3 AR3">
      <formula1>0</formula1>
      <formula2>0</formula2>
    </dataValidation>
    <dataValidation allowBlank="1" showInputMessage="1" showErrorMessage="1" prompt="Corresponde a la ejecución de tareas para el periodo reportado" sqref="AJ3 AM3 AS3">
      <formula1>0</formula1>
      <formula2>0</formula2>
    </dataValidation>
    <dataValidation allowBlank="1" showInputMessage="1" showErrorMessage="1" prompt="Muestra la relación de la ejecución frente a la programación" sqref="AK3 AN3 AQ3 AT3">
      <formula1>0</formula1>
      <formula2>0</formula2>
    </dataValidation>
    <dataValidation allowBlank="1" showInputMessage="1" showErrorMessage="1" prompt="Este campo es descriptivo y/o aclaratorio frente a las tareas registradas, debe conservar  el histórico  por  cada trimestre y evidenciar la calidad " sqref="AU2:AU3">
      <formula1>0</formula1>
      <formula2>0</formula2>
    </dataValidation>
    <dataValidation allowBlank="1" showInputMessage="1" showErrorMessage="1" prompt="Corresponde a la programación de tareas para el periodo, conforme al cronograma de cumplimiento en la vigencia_x000a_" sqref="AO3">
      <formula1>0</formula1>
      <formula2>0</formula2>
    </dataValidation>
    <dataValidation allowBlank="1" showInputMessage="1" showErrorMessage="1" prompt="Corresponde a la ejecución de tareas para el periodo reportado_x000a_" sqref="AP3">
      <formula1>0</formula1>
      <formula2>0</formula2>
    </dataValidation>
  </dataValidations>
  <pageMargins left="0.7" right="0.7" top="0.75" bottom="0.75" header="0.51180555555555496" footer="0.51180555555555496"/>
  <pageSetup paperSize="9" firstPageNumber="0" orientation="portrait" horizontalDpi="300" verticalDpi="300"/>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LISTAS_1!$U$2:$U$3</xm:f>
          </x14:formula1>
          <x14:formula2>
            <xm:f>0</xm:f>
          </x14:formula2>
          <xm:sqref>D4:D5 D7 D15 D17:D18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MK580"/>
  <sheetViews>
    <sheetView topLeftCell="E1" zoomScale="110" zoomScaleNormal="110" workbookViewId="0">
      <selection activeCell="G4" sqref="G4:K24"/>
    </sheetView>
  </sheetViews>
  <sheetFormatPr baseColWidth="10" defaultColWidth="11.42578125" defaultRowHeight="15" x14ac:dyDescent="0.25"/>
  <cols>
    <col min="1" max="1" width="26.85546875" style="114" customWidth="1"/>
    <col min="2" max="2" width="79.85546875" style="114" customWidth="1"/>
    <col min="3" max="4" width="35.5703125" style="114" customWidth="1"/>
    <col min="5" max="5" width="39.7109375" style="114" customWidth="1"/>
    <col min="6" max="6" width="38.7109375" style="114" customWidth="1"/>
    <col min="7" max="10" width="11.7109375" style="114" customWidth="1"/>
    <col min="11" max="11" width="16.5703125" style="114" customWidth="1"/>
    <col min="12" max="12" width="37.28515625" style="114" hidden="1" customWidth="1"/>
    <col min="13" max="13" width="41.28515625" style="114" hidden="1" customWidth="1"/>
    <col min="14" max="14" width="44.7109375" style="114" customWidth="1"/>
    <col min="15" max="15" width="41.28515625" style="114" customWidth="1"/>
    <col min="16" max="18" width="55.85546875" style="114" customWidth="1"/>
    <col min="19" max="19" width="43.5703125" style="114" customWidth="1"/>
    <col min="20" max="1025" width="11.42578125" style="114"/>
  </cols>
  <sheetData>
    <row r="1" spans="1:178" s="117" customFormat="1" ht="36" customHeight="1" x14ac:dyDescent="0.25">
      <c r="A1" s="115"/>
      <c r="B1" s="115"/>
      <c r="C1" s="115"/>
      <c r="D1" s="115"/>
      <c r="E1" s="115"/>
      <c r="F1" s="116"/>
      <c r="H1" s="115"/>
      <c r="I1" s="115"/>
      <c r="J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row>
    <row r="2" spans="1:178" s="120" customFormat="1" ht="24.75" customHeight="1" x14ac:dyDescent="0.25">
      <c r="A2" s="511" t="s">
        <v>249</v>
      </c>
      <c r="B2" s="511"/>
      <c r="C2" s="529" t="s">
        <v>250</v>
      </c>
      <c r="D2" s="529"/>
      <c r="E2" s="529"/>
      <c r="F2" s="507" t="s">
        <v>251</v>
      </c>
      <c r="G2" s="507"/>
      <c r="H2" s="507"/>
      <c r="I2" s="507"/>
      <c r="J2" s="507"/>
      <c r="K2" s="507"/>
      <c r="L2" s="508" t="s">
        <v>252</v>
      </c>
      <c r="M2" s="508"/>
      <c r="N2" s="508"/>
      <c r="O2" s="508"/>
      <c r="P2" s="530" t="s">
        <v>253</v>
      </c>
      <c r="Q2" s="530"/>
      <c r="R2" s="530"/>
      <c r="S2" s="530"/>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K2" s="115"/>
      <c r="FL2" s="115"/>
      <c r="FM2" s="115"/>
      <c r="FN2" s="115"/>
      <c r="FO2" s="115"/>
      <c r="FP2" s="115"/>
      <c r="FQ2" s="115"/>
      <c r="FR2" s="115"/>
      <c r="FS2" s="115"/>
      <c r="FT2" s="115"/>
      <c r="FU2" s="115"/>
      <c r="FV2" s="115"/>
    </row>
    <row r="3" spans="1:178" s="120" customFormat="1" ht="60.75" customHeight="1" x14ac:dyDescent="0.25">
      <c r="A3" s="75" t="s">
        <v>254</v>
      </c>
      <c r="B3" s="75" t="s">
        <v>255</v>
      </c>
      <c r="C3" s="118" t="s">
        <v>256</v>
      </c>
      <c r="D3" s="118" t="s">
        <v>257</v>
      </c>
      <c r="E3" s="118" t="s">
        <v>258</v>
      </c>
      <c r="F3" s="121"/>
      <c r="G3" s="118" t="s">
        <v>175</v>
      </c>
      <c r="H3" s="118" t="s">
        <v>176</v>
      </c>
      <c r="I3" s="118" t="s">
        <v>177</v>
      </c>
      <c r="J3" s="118" t="s">
        <v>178</v>
      </c>
      <c r="K3" s="118" t="s">
        <v>259</v>
      </c>
      <c r="L3" s="73" t="s">
        <v>260</v>
      </c>
      <c r="M3" s="73" t="s">
        <v>261</v>
      </c>
      <c r="N3" s="73" t="s">
        <v>262</v>
      </c>
      <c r="O3" s="73" t="s">
        <v>263</v>
      </c>
      <c r="P3" s="119" t="s">
        <v>264</v>
      </c>
      <c r="Q3" s="119" t="s">
        <v>265</v>
      </c>
      <c r="R3" s="119" t="s">
        <v>266</v>
      </c>
      <c r="S3" s="119" t="s">
        <v>267</v>
      </c>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c r="ER3" s="115"/>
      <c r="ES3" s="115"/>
      <c r="ET3" s="115"/>
      <c r="EU3" s="115"/>
      <c r="EV3" s="115"/>
      <c r="EW3" s="115"/>
      <c r="EX3" s="115"/>
      <c r="EY3" s="115"/>
      <c r="EZ3" s="115"/>
      <c r="FA3" s="115"/>
      <c r="FB3" s="115"/>
      <c r="FC3" s="115"/>
      <c r="FD3" s="115"/>
      <c r="FE3" s="115"/>
      <c r="FF3" s="115"/>
      <c r="FG3" s="115"/>
      <c r="FH3" s="115"/>
      <c r="FI3" s="115"/>
      <c r="FJ3" s="115"/>
      <c r="FK3" s="115"/>
      <c r="FL3" s="115"/>
      <c r="FM3" s="115"/>
      <c r="FN3" s="115"/>
      <c r="FO3" s="115"/>
      <c r="FP3" s="115"/>
      <c r="FQ3" s="115"/>
      <c r="FR3" s="115"/>
      <c r="FS3" s="115"/>
      <c r="FT3" s="115"/>
      <c r="FU3" s="115"/>
      <c r="FV3" s="115"/>
    </row>
    <row r="4" spans="1:178" s="117" customFormat="1" ht="24" customHeight="1" x14ac:dyDescent="0.25">
      <c r="A4" s="532" t="s">
        <v>268</v>
      </c>
      <c r="B4" s="123" t="s">
        <v>269</v>
      </c>
      <c r="C4" s="531" t="s">
        <v>270</v>
      </c>
      <c r="D4" s="531" t="s">
        <v>271</v>
      </c>
      <c r="E4" s="533" t="s">
        <v>66</v>
      </c>
      <c r="F4" s="124" t="s">
        <v>272</v>
      </c>
      <c r="G4" s="125">
        <f>'1. METAS,ACTIVIDADES,TAREAS TRI'!F4</f>
        <v>0</v>
      </c>
      <c r="H4" s="125">
        <f>'1. METAS,ACTIVIDADES,TAREAS TRI'!I4</f>
        <v>0</v>
      </c>
      <c r="I4" s="125">
        <f>'1. METAS,ACTIVIDADES,TAREAS TRI'!L4</f>
        <v>0.97</v>
      </c>
      <c r="J4" s="125">
        <f>'1. METAS,ACTIVIDADES,TAREAS TRI'!O4</f>
        <v>0.03</v>
      </c>
      <c r="K4" s="125">
        <f t="shared" ref="K4:K23" si="0">SUM(G4+H4+I4+J4)</f>
        <v>1</v>
      </c>
      <c r="L4" s="534"/>
      <c r="M4" s="534"/>
      <c r="N4" s="531" t="s">
        <v>1290</v>
      </c>
      <c r="O4" s="535" t="s">
        <v>1297</v>
      </c>
      <c r="P4" s="531" t="s">
        <v>1247</v>
      </c>
      <c r="Q4" s="531" t="s">
        <v>273</v>
      </c>
      <c r="R4" s="531" t="s">
        <v>1248</v>
      </c>
      <c r="S4" s="539" t="s">
        <v>1301</v>
      </c>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c r="EJ4" s="115"/>
      <c r="EK4" s="115"/>
      <c r="EL4" s="115"/>
      <c r="EM4" s="115"/>
      <c r="EN4" s="115"/>
      <c r="EO4" s="115"/>
      <c r="EP4" s="115"/>
      <c r="EQ4" s="115"/>
      <c r="ER4" s="115"/>
      <c r="ES4" s="115"/>
      <c r="ET4" s="115"/>
      <c r="EU4" s="115"/>
      <c r="EV4" s="115"/>
      <c r="EW4" s="115"/>
      <c r="EX4" s="115"/>
      <c r="EY4" s="115"/>
      <c r="EZ4" s="115"/>
      <c r="FA4" s="115"/>
      <c r="FB4" s="115"/>
      <c r="FC4" s="115"/>
      <c r="FD4" s="115"/>
      <c r="FE4" s="115"/>
      <c r="FF4" s="115"/>
      <c r="FG4" s="115"/>
      <c r="FH4" s="115"/>
      <c r="FI4" s="115"/>
      <c r="FJ4" s="115"/>
      <c r="FK4" s="115"/>
      <c r="FL4" s="115"/>
      <c r="FM4" s="115"/>
      <c r="FN4" s="115"/>
      <c r="FO4" s="115"/>
      <c r="FP4" s="115"/>
      <c r="FQ4" s="115"/>
      <c r="FR4" s="115"/>
      <c r="FS4" s="115"/>
      <c r="FT4" s="115"/>
      <c r="FU4" s="115"/>
      <c r="FV4" s="115"/>
    </row>
    <row r="5" spans="1:178" s="117" customFormat="1" ht="24" customHeight="1" x14ac:dyDescent="0.25">
      <c r="A5" s="532"/>
      <c r="B5" s="126" t="s">
        <v>274</v>
      </c>
      <c r="C5" s="531"/>
      <c r="D5" s="531"/>
      <c r="E5" s="533"/>
      <c r="F5" s="127" t="s">
        <v>275</v>
      </c>
      <c r="G5" s="125">
        <f>'1. METAS,ACTIVIDADES,TAREAS TRI'!E4</f>
        <v>0</v>
      </c>
      <c r="H5" s="125">
        <f>'1. METAS,ACTIVIDADES,TAREAS TRI'!H4</f>
        <v>0</v>
      </c>
      <c r="I5" s="125">
        <f>'1. METAS,ACTIVIDADES,TAREAS TRI'!K4</f>
        <v>0.97</v>
      </c>
      <c r="J5" s="125">
        <f>'1. METAS,ACTIVIDADES,TAREAS TRI'!N4</f>
        <v>0.03</v>
      </c>
      <c r="K5" s="125">
        <f t="shared" si="0"/>
        <v>1</v>
      </c>
      <c r="L5" s="534"/>
      <c r="M5" s="534"/>
      <c r="N5" s="531"/>
      <c r="O5" s="535"/>
      <c r="P5" s="531"/>
      <c r="Q5" s="531"/>
      <c r="R5" s="531"/>
      <c r="S5" s="540"/>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c r="DW5" s="115"/>
      <c r="DX5" s="115"/>
      <c r="DY5" s="115"/>
      <c r="DZ5" s="115"/>
      <c r="EA5" s="115"/>
      <c r="EB5" s="115"/>
      <c r="EC5" s="115"/>
      <c r="ED5" s="115"/>
      <c r="EE5" s="115"/>
      <c r="EF5" s="115"/>
      <c r="EG5" s="115"/>
      <c r="EH5" s="115"/>
      <c r="EI5" s="115"/>
      <c r="EJ5" s="115"/>
      <c r="EK5" s="115"/>
      <c r="EL5" s="115"/>
      <c r="EM5" s="115"/>
      <c r="EN5" s="115"/>
      <c r="EO5" s="115"/>
      <c r="EP5" s="115"/>
      <c r="EQ5" s="115"/>
      <c r="ER5" s="115"/>
      <c r="ES5" s="115"/>
      <c r="ET5" s="115"/>
      <c r="EU5" s="115"/>
      <c r="EV5" s="115"/>
      <c r="EW5" s="115"/>
      <c r="EX5" s="115"/>
      <c r="EY5" s="115"/>
      <c r="EZ5" s="115"/>
      <c r="FA5" s="115"/>
      <c r="FB5" s="115"/>
      <c r="FC5" s="115"/>
      <c r="FD5" s="115"/>
      <c r="FE5" s="115"/>
      <c r="FF5" s="115"/>
      <c r="FG5" s="115"/>
      <c r="FH5" s="115"/>
      <c r="FI5" s="115"/>
      <c r="FJ5" s="115"/>
      <c r="FK5" s="115"/>
      <c r="FL5" s="115"/>
      <c r="FM5" s="115"/>
      <c r="FN5" s="115"/>
      <c r="FO5" s="115"/>
      <c r="FP5" s="115"/>
      <c r="FQ5" s="115"/>
      <c r="FR5" s="115"/>
      <c r="FS5" s="115"/>
      <c r="FT5" s="115"/>
      <c r="FU5" s="115"/>
      <c r="FV5" s="115"/>
    </row>
    <row r="6" spans="1:178" ht="24" customHeight="1" x14ac:dyDescent="0.25">
      <c r="A6" s="532"/>
      <c r="B6" s="128" t="s">
        <v>276</v>
      </c>
      <c r="C6" s="531"/>
      <c r="D6" s="531"/>
      <c r="E6" s="533"/>
      <c r="F6" s="124" t="s">
        <v>277</v>
      </c>
      <c r="G6" s="125">
        <f>'1. METAS,ACTIVIDADES,TAREAS TRI'!G4</f>
        <v>0</v>
      </c>
      <c r="H6" s="125">
        <f>'1. METAS,ACTIVIDADES,TAREAS TRI'!J4</f>
        <v>0</v>
      </c>
      <c r="I6" s="125">
        <f>'1. METAS,ACTIVIDADES,TAREAS TRI'!M4</f>
        <v>1</v>
      </c>
      <c r="J6" s="125">
        <f>'1. METAS,ACTIVIDADES,TAREAS TRI'!P4</f>
        <v>1</v>
      </c>
      <c r="K6" s="125">
        <f>K4/K5</f>
        <v>1</v>
      </c>
      <c r="L6" s="534"/>
      <c r="M6" s="534"/>
      <c r="N6" s="531"/>
      <c r="O6" s="535"/>
      <c r="P6" s="531"/>
      <c r="Q6" s="531"/>
      <c r="R6" s="531"/>
      <c r="S6" s="540"/>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c r="DW6" s="115"/>
      <c r="DX6" s="115"/>
      <c r="DY6" s="115"/>
      <c r="DZ6" s="115"/>
      <c r="EA6" s="115"/>
      <c r="EB6" s="115"/>
      <c r="EC6" s="115"/>
      <c r="ED6" s="115"/>
      <c r="EE6" s="115"/>
      <c r="EF6" s="115"/>
      <c r="EG6" s="115"/>
      <c r="EH6" s="115"/>
      <c r="EI6" s="115"/>
      <c r="EJ6" s="115"/>
      <c r="EK6" s="115"/>
      <c r="EL6" s="115"/>
      <c r="EM6" s="115"/>
      <c r="EN6" s="115"/>
      <c r="EO6" s="115"/>
      <c r="EP6" s="115"/>
      <c r="EQ6" s="115"/>
      <c r="ER6" s="115"/>
      <c r="ES6" s="115"/>
      <c r="ET6" s="115"/>
      <c r="EU6" s="115"/>
      <c r="EV6" s="115"/>
      <c r="EW6" s="115"/>
      <c r="EX6" s="115"/>
      <c r="EY6" s="115"/>
      <c r="EZ6" s="115"/>
      <c r="FA6" s="115"/>
      <c r="FB6" s="115"/>
      <c r="FC6" s="115"/>
      <c r="FD6" s="115"/>
      <c r="FE6" s="115"/>
      <c r="FF6" s="115"/>
      <c r="FG6" s="115"/>
      <c r="FH6" s="115"/>
      <c r="FI6" s="115"/>
      <c r="FJ6" s="115"/>
      <c r="FK6" s="115"/>
      <c r="FL6" s="115"/>
      <c r="FM6" s="115"/>
      <c r="FN6" s="115"/>
      <c r="FO6" s="115"/>
      <c r="FP6" s="115"/>
      <c r="FQ6" s="115"/>
      <c r="FR6" s="115"/>
      <c r="FS6" s="115"/>
      <c r="FT6" s="115"/>
      <c r="FU6" s="115"/>
      <c r="FV6" s="115"/>
    </row>
    <row r="7" spans="1:178" ht="24" customHeight="1" x14ac:dyDescent="0.25">
      <c r="A7" s="532" t="s">
        <v>268</v>
      </c>
      <c r="B7" s="123" t="s">
        <v>269</v>
      </c>
      <c r="C7" s="531" t="s">
        <v>270</v>
      </c>
      <c r="D7" s="531" t="s">
        <v>278</v>
      </c>
      <c r="E7" s="531" t="s">
        <v>95</v>
      </c>
      <c r="F7" s="124" t="s">
        <v>272</v>
      </c>
      <c r="G7" s="125">
        <f>'1. METAS,ACTIVIDADES,TAREAS TRI'!F5</f>
        <v>0</v>
      </c>
      <c r="H7" s="125">
        <f>'1. METAS,ACTIVIDADES,TAREAS TRI'!I5</f>
        <v>0</v>
      </c>
      <c r="I7" s="125">
        <f>'1. METAS,ACTIVIDADES,TAREAS TRI'!L5</f>
        <v>0.75</v>
      </c>
      <c r="J7" s="125">
        <f>'1. METAS,ACTIVIDADES,TAREAS TRI'!O5</f>
        <v>0.25</v>
      </c>
      <c r="K7" s="125">
        <f t="shared" si="0"/>
        <v>1</v>
      </c>
      <c r="L7" s="534"/>
      <c r="M7" s="534"/>
      <c r="N7" s="531" t="s">
        <v>279</v>
      </c>
      <c r="O7" s="531" t="s">
        <v>1291</v>
      </c>
      <c r="P7" s="535" t="s">
        <v>1295</v>
      </c>
      <c r="Q7" s="531" t="s">
        <v>273</v>
      </c>
      <c r="R7" s="531" t="s">
        <v>280</v>
      </c>
      <c r="S7" s="540"/>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row>
    <row r="8" spans="1:178" ht="24" customHeight="1" x14ac:dyDescent="0.25">
      <c r="A8" s="532"/>
      <c r="B8" s="126" t="s">
        <v>274</v>
      </c>
      <c r="C8" s="531"/>
      <c r="D8" s="531"/>
      <c r="E8" s="531"/>
      <c r="F8" s="127" t="s">
        <v>275</v>
      </c>
      <c r="G8" s="125">
        <f>'1. METAS,ACTIVIDADES,TAREAS TRI'!E5</f>
        <v>0</v>
      </c>
      <c r="H8" s="125">
        <f>'1. METAS,ACTIVIDADES,TAREAS TRI'!H5</f>
        <v>0</v>
      </c>
      <c r="I8" s="125">
        <f>'1. METAS,ACTIVIDADES,TAREAS TRI'!K5</f>
        <v>0.75</v>
      </c>
      <c r="J8" s="125">
        <f>'1. METAS,ACTIVIDADES,TAREAS TRI'!N5</f>
        <v>0.25</v>
      </c>
      <c r="K8" s="125">
        <f t="shared" si="0"/>
        <v>1</v>
      </c>
      <c r="L8" s="534"/>
      <c r="M8" s="534"/>
      <c r="N8" s="531"/>
      <c r="O8" s="531"/>
      <c r="P8" s="535"/>
      <c r="Q8" s="531"/>
      <c r="R8" s="531"/>
      <c r="S8" s="540"/>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row>
    <row r="9" spans="1:178" ht="52.5" customHeight="1" x14ac:dyDescent="0.25">
      <c r="A9" s="532"/>
      <c r="B9" s="128" t="s">
        <v>276</v>
      </c>
      <c r="C9" s="531"/>
      <c r="D9" s="531"/>
      <c r="E9" s="531"/>
      <c r="F9" s="124" t="s">
        <v>277</v>
      </c>
      <c r="G9" s="125">
        <f>'1. METAS,ACTIVIDADES,TAREAS TRI'!G5</f>
        <v>0</v>
      </c>
      <c r="H9" s="125">
        <f>'1. METAS,ACTIVIDADES,TAREAS TRI'!J5</f>
        <v>0</v>
      </c>
      <c r="I9" s="125">
        <f>'1. METAS,ACTIVIDADES,TAREAS TRI'!M5</f>
        <v>1</v>
      </c>
      <c r="J9" s="125">
        <f>'1. METAS,ACTIVIDADES,TAREAS TRI'!P5</f>
        <v>1</v>
      </c>
      <c r="K9" s="125">
        <f>K7/K8</f>
        <v>1</v>
      </c>
      <c r="L9" s="534"/>
      <c r="M9" s="534"/>
      <c r="N9" s="531"/>
      <c r="O9" s="531"/>
      <c r="P9" s="535"/>
      <c r="Q9" s="531"/>
      <c r="R9" s="531"/>
      <c r="S9" s="540"/>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row>
    <row r="10" spans="1:178" ht="36" customHeight="1" x14ac:dyDescent="0.25">
      <c r="A10" s="532" t="s">
        <v>268</v>
      </c>
      <c r="B10" s="123" t="s">
        <v>281</v>
      </c>
      <c r="C10" s="531" t="s">
        <v>270</v>
      </c>
      <c r="D10" s="531" t="s">
        <v>282</v>
      </c>
      <c r="E10" s="537" t="s">
        <v>106</v>
      </c>
      <c r="F10" s="124" t="s">
        <v>272</v>
      </c>
      <c r="G10" s="125">
        <f>'1. METAS,ACTIVIDADES,TAREAS TRI'!F7</f>
        <v>0</v>
      </c>
      <c r="H10" s="125">
        <f>'1. METAS,ACTIVIDADES,TAREAS TRI'!I7</f>
        <v>0</v>
      </c>
      <c r="I10" s="125">
        <f>'1. METAS,ACTIVIDADES,TAREAS TRI'!L7</f>
        <v>0.5</v>
      </c>
      <c r="J10" s="125">
        <f>'1. METAS,ACTIVIDADES,TAREAS TRI'!O7</f>
        <v>0.5</v>
      </c>
      <c r="K10" s="125">
        <f t="shared" si="0"/>
        <v>1</v>
      </c>
      <c r="L10" s="534"/>
      <c r="M10" s="534"/>
      <c r="N10" s="535" t="s">
        <v>1274</v>
      </c>
      <c r="O10" s="535" t="s">
        <v>1293</v>
      </c>
      <c r="P10" s="538" t="s">
        <v>373</v>
      </c>
      <c r="Q10" s="531" t="s">
        <v>273</v>
      </c>
      <c r="R10" s="531" t="s">
        <v>284</v>
      </c>
      <c r="S10" s="540"/>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row>
    <row r="11" spans="1:178" ht="36" customHeight="1" x14ac:dyDescent="0.25">
      <c r="A11" s="532"/>
      <c r="B11" s="126" t="s">
        <v>274</v>
      </c>
      <c r="C11" s="531"/>
      <c r="D11" s="531"/>
      <c r="E11" s="537"/>
      <c r="F11" s="127" t="s">
        <v>275</v>
      </c>
      <c r="G11" s="125">
        <f>'1. METAS,ACTIVIDADES,TAREAS TRI'!E7</f>
        <v>0</v>
      </c>
      <c r="H11" s="125">
        <f>'1. METAS,ACTIVIDADES,TAREAS TRI'!H7</f>
        <v>0</v>
      </c>
      <c r="I11" s="125">
        <f>'1. METAS,ACTIVIDADES,TAREAS TRI'!K7</f>
        <v>0.5</v>
      </c>
      <c r="J11" s="125">
        <f>'1. METAS,ACTIVIDADES,TAREAS TRI'!N7</f>
        <v>0.5</v>
      </c>
      <c r="K11" s="125">
        <f t="shared" si="0"/>
        <v>1</v>
      </c>
      <c r="L11" s="534"/>
      <c r="M11" s="534"/>
      <c r="N11" s="535"/>
      <c r="O11" s="535"/>
      <c r="P11" s="538"/>
      <c r="Q11" s="536"/>
      <c r="R11" s="536"/>
      <c r="S11" s="540"/>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row>
    <row r="12" spans="1:178" ht="36" customHeight="1" x14ac:dyDescent="0.25">
      <c r="A12" s="532"/>
      <c r="B12" s="128" t="s">
        <v>276</v>
      </c>
      <c r="C12" s="531"/>
      <c r="D12" s="531"/>
      <c r="E12" s="537"/>
      <c r="F12" s="124" t="s">
        <v>277</v>
      </c>
      <c r="G12" s="125">
        <f>'1. METAS,ACTIVIDADES,TAREAS TRI'!G7</f>
        <v>0</v>
      </c>
      <c r="H12" s="125">
        <f>'1. METAS,ACTIVIDADES,TAREAS TRI'!J7</f>
        <v>0</v>
      </c>
      <c r="I12" s="125">
        <f>'1. METAS,ACTIVIDADES,TAREAS TRI'!M7</f>
        <v>1</v>
      </c>
      <c r="J12" s="125">
        <f>'1. METAS,ACTIVIDADES,TAREAS TRI'!P7</f>
        <v>1</v>
      </c>
      <c r="K12" s="125">
        <f>K10/K11</f>
        <v>1</v>
      </c>
      <c r="L12" s="534"/>
      <c r="M12" s="534"/>
      <c r="N12" s="535"/>
      <c r="O12" s="535"/>
      <c r="P12" s="538"/>
      <c r="Q12" s="536"/>
      <c r="R12" s="536"/>
      <c r="S12" s="540"/>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row>
    <row r="13" spans="1:178" ht="24" customHeight="1" x14ac:dyDescent="0.25">
      <c r="A13" s="532" t="s">
        <v>268</v>
      </c>
      <c r="B13" s="123" t="s">
        <v>269</v>
      </c>
      <c r="C13" s="531" t="s">
        <v>270</v>
      </c>
      <c r="D13" s="531" t="s">
        <v>285</v>
      </c>
      <c r="E13" s="531" t="s">
        <v>117</v>
      </c>
      <c r="F13" s="124" t="s">
        <v>272</v>
      </c>
      <c r="G13" s="125">
        <f>'1. METAS,ACTIVIDADES,TAREAS TRI'!F8</f>
        <v>0</v>
      </c>
      <c r="H13" s="125">
        <f>'1. METAS,ACTIVIDADES,TAREAS TRI'!I8</f>
        <v>0</v>
      </c>
      <c r="I13" s="131">
        <f>'1. METAS,ACTIVIDADES,TAREAS TRI'!L8</f>
        <v>0.74500000000000011</v>
      </c>
      <c r="J13" s="131">
        <f>'1. METAS,ACTIVIDADES,TAREAS TRI'!O8</f>
        <v>0.255</v>
      </c>
      <c r="K13" s="125">
        <f t="shared" si="0"/>
        <v>1</v>
      </c>
      <c r="L13" s="534" t="s">
        <v>63</v>
      </c>
      <c r="M13" s="534" t="s">
        <v>63</v>
      </c>
      <c r="N13" s="531" t="s">
        <v>286</v>
      </c>
      <c r="O13" s="531" t="s">
        <v>1258</v>
      </c>
      <c r="P13" s="531" t="s">
        <v>1259</v>
      </c>
      <c r="Q13" s="531" t="s">
        <v>287</v>
      </c>
      <c r="R13" s="531" t="s">
        <v>1260</v>
      </c>
      <c r="S13" s="540"/>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row>
    <row r="14" spans="1:178" ht="24" customHeight="1" x14ac:dyDescent="0.25">
      <c r="A14" s="532"/>
      <c r="B14" s="126" t="s">
        <v>274</v>
      </c>
      <c r="C14" s="531"/>
      <c r="D14" s="531"/>
      <c r="E14" s="531"/>
      <c r="F14" s="127" t="s">
        <v>275</v>
      </c>
      <c r="G14" s="129">
        <f>'1. METAS,ACTIVIDADES,TAREAS TRI'!E8</f>
        <v>0</v>
      </c>
      <c r="H14" s="129">
        <f>'1. METAS,ACTIVIDADES,TAREAS TRI'!H8</f>
        <v>0</v>
      </c>
      <c r="I14" s="132">
        <f>'1. METAS,ACTIVIDADES,TAREAS TRI'!K8</f>
        <v>0.74500000000000011</v>
      </c>
      <c r="J14" s="132">
        <f>'1. METAS,ACTIVIDADES,TAREAS TRI'!N8</f>
        <v>0.255</v>
      </c>
      <c r="K14" s="125">
        <f t="shared" si="0"/>
        <v>1</v>
      </c>
      <c r="L14" s="534"/>
      <c r="M14" s="534"/>
      <c r="N14" s="531"/>
      <c r="O14" s="531"/>
      <c r="P14" s="531"/>
      <c r="Q14" s="531"/>
      <c r="R14" s="531"/>
      <c r="S14" s="540"/>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row>
    <row r="15" spans="1:178" ht="24" customHeight="1" x14ac:dyDescent="0.25">
      <c r="A15" s="532"/>
      <c r="B15" s="128" t="s">
        <v>276</v>
      </c>
      <c r="C15" s="531"/>
      <c r="D15" s="531"/>
      <c r="E15" s="531"/>
      <c r="F15" s="124" t="s">
        <v>277</v>
      </c>
      <c r="G15" s="129">
        <f>'1. METAS,ACTIVIDADES,TAREAS TRI'!G8</f>
        <v>0</v>
      </c>
      <c r="H15" s="129">
        <f>'1. METAS,ACTIVIDADES,TAREAS TRI'!J8</f>
        <v>0</v>
      </c>
      <c r="I15" s="130">
        <f>'1. METAS,ACTIVIDADES,TAREAS TRI'!M8</f>
        <v>1</v>
      </c>
      <c r="J15" s="129">
        <f>'1. METAS,ACTIVIDADES,TAREAS TRI'!P8</f>
        <v>1</v>
      </c>
      <c r="K15" s="125">
        <f>K13/K14</f>
        <v>1</v>
      </c>
      <c r="L15" s="534"/>
      <c r="M15" s="534"/>
      <c r="N15" s="531"/>
      <c r="O15" s="531"/>
      <c r="P15" s="531"/>
      <c r="Q15" s="531"/>
      <c r="R15" s="531"/>
      <c r="S15" s="540"/>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row>
    <row r="16" spans="1:178" ht="24" customHeight="1" x14ac:dyDescent="0.25">
      <c r="A16" s="532" t="s">
        <v>268</v>
      </c>
      <c r="B16" s="123" t="s">
        <v>269</v>
      </c>
      <c r="C16" s="531" t="s">
        <v>270</v>
      </c>
      <c r="D16" s="531" t="s">
        <v>288</v>
      </c>
      <c r="E16" s="531" t="s">
        <v>128</v>
      </c>
      <c r="F16" s="124" t="s">
        <v>272</v>
      </c>
      <c r="G16" s="125">
        <f>'1. METAS,ACTIVIDADES,TAREAS TRI'!F15</f>
        <v>0</v>
      </c>
      <c r="H16" s="125">
        <f>'1. METAS,ACTIVIDADES,TAREAS TRI'!I15</f>
        <v>0</v>
      </c>
      <c r="I16" s="125">
        <f>'1. METAS,ACTIVIDADES,TAREAS TRI'!L15</f>
        <v>0.5</v>
      </c>
      <c r="J16" s="125">
        <f>'1. METAS,ACTIVIDADES,TAREAS TRI'!O15</f>
        <v>0.5</v>
      </c>
      <c r="K16" s="125">
        <f t="shared" si="0"/>
        <v>1</v>
      </c>
      <c r="L16" s="534"/>
      <c r="M16" s="534"/>
      <c r="N16" s="535" t="s">
        <v>289</v>
      </c>
      <c r="O16" s="535" t="s">
        <v>1269</v>
      </c>
      <c r="P16" s="535" t="s">
        <v>1261</v>
      </c>
      <c r="Q16" s="535" t="s">
        <v>273</v>
      </c>
      <c r="R16" s="535" t="s">
        <v>290</v>
      </c>
      <c r="S16" s="540"/>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row>
    <row r="17" spans="1:178" ht="24" customHeight="1" x14ac:dyDescent="0.25">
      <c r="A17" s="532"/>
      <c r="B17" s="126" t="s">
        <v>274</v>
      </c>
      <c r="C17" s="531"/>
      <c r="D17" s="531"/>
      <c r="E17" s="531"/>
      <c r="F17" s="127" t="s">
        <v>275</v>
      </c>
      <c r="G17" s="129">
        <f>'1. METAS,ACTIVIDADES,TAREAS TRI'!E15</f>
        <v>0</v>
      </c>
      <c r="H17" s="129">
        <f>'1. METAS,ACTIVIDADES,TAREAS TRI'!H15</f>
        <v>0</v>
      </c>
      <c r="I17" s="129">
        <f>'1. METAS,ACTIVIDADES,TAREAS TRI'!K15</f>
        <v>0.5</v>
      </c>
      <c r="J17" s="129">
        <f>'1. METAS,ACTIVIDADES,TAREAS TRI'!N15</f>
        <v>0.5</v>
      </c>
      <c r="K17" s="125">
        <f t="shared" si="0"/>
        <v>1</v>
      </c>
      <c r="L17" s="534"/>
      <c r="M17" s="534"/>
      <c r="N17" s="535"/>
      <c r="O17" s="535"/>
      <c r="P17" s="535"/>
      <c r="Q17" s="535"/>
      <c r="R17" s="535"/>
      <c r="S17" s="540"/>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c r="EJ17" s="115"/>
      <c r="EK17" s="115"/>
      <c r="EL17" s="115"/>
      <c r="EM17" s="115"/>
      <c r="EN17" s="115"/>
      <c r="EO17" s="115"/>
      <c r="EP17" s="115"/>
      <c r="EQ17" s="115"/>
      <c r="ER17" s="115"/>
      <c r="ES17" s="115"/>
      <c r="ET17" s="115"/>
      <c r="EU17" s="115"/>
      <c r="EV17" s="115"/>
      <c r="EW17" s="115"/>
      <c r="EX17" s="115"/>
      <c r="EY17" s="115"/>
      <c r="EZ17" s="115"/>
      <c r="FA17" s="115"/>
      <c r="FB17" s="115"/>
      <c r="FC17" s="115"/>
      <c r="FD17" s="115"/>
      <c r="FE17" s="115"/>
      <c r="FF17" s="115"/>
      <c r="FG17" s="115"/>
      <c r="FH17" s="115"/>
      <c r="FI17" s="115"/>
      <c r="FJ17" s="115"/>
      <c r="FK17" s="115"/>
      <c r="FL17" s="115"/>
      <c r="FM17" s="115"/>
      <c r="FN17" s="115"/>
      <c r="FO17" s="115"/>
      <c r="FP17" s="115"/>
      <c r="FQ17" s="115"/>
      <c r="FR17" s="115"/>
      <c r="FS17" s="115"/>
      <c r="FT17" s="115"/>
      <c r="FU17" s="115"/>
      <c r="FV17" s="115"/>
    </row>
    <row r="18" spans="1:178" ht="24" customHeight="1" x14ac:dyDescent="0.25">
      <c r="A18" s="532"/>
      <c r="B18" s="128" t="s">
        <v>276</v>
      </c>
      <c r="C18" s="531"/>
      <c r="D18" s="531"/>
      <c r="E18" s="531"/>
      <c r="F18" s="124" t="s">
        <v>277</v>
      </c>
      <c r="G18" s="129">
        <f>'1. METAS,ACTIVIDADES,TAREAS TRI'!G15</f>
        <v>0</v>
      </c>
      <c r="H18" s="129">
        <f>'1. METAS,ACTIVIDADES,TAREAS TRI'!J15</f>
        <v>0</v>
      </c>
      <c r="I18" s="129">
        <f>'1. METAS,ACTIVIDADES,TAREAS TRI'!M15</f>
        <v>1</v>
      </c>
      <c r="J18" s="129">
        <f>'1. METAS,ACTIVIDADES,TAREAS TRI'!P15</f>
        <v>1</v>
      </c>
      <c r="K18" s="125">
        <f>K16/K17</f>
        <v>1</v>
      </c>
      <c r="L18" s="534"/>
      <c r="M18" s="534"/>
      <c r="N18" s="535"/>
      <c r="O18" s="535"/>
      <c r="P18" s="535"/>
      <c r="Q18" s="535"/>
      <c r="R18" s="535"/>
      <c r="S18" s="540"/>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row>
    <row r="19" spans="1:178" ht="24" customHeight="1" x14ac:dyDescent="0.25">
      <c r="A19" s="532" t="s">
        <v>268</v>
      </c>
      <c r="B19" s="123" t="s">
        <v>269</v>
      </c>
      <c r="C19" s="531" t="s">
        <v>270</v>
      </c>
      <c r="D19" s="531" t="s">
        <v>291</v>
      </c>
      <c r="E19" s="531" t="s">
        <v>136</v>
      </c>
      <c r="F19" s="124" t="s">
        <v>272</v>
      </c>
      <c r="G19" s="125">
        <f>'1. METAS,ACTIVIDADES,TAREAS TRI'!F17</f>
        <v>0</v>
      </c>
      <c r="H19" s="125">
        <f>'1. METAS,ACTIVIDADES,TAREAS TRI'!I17</f>
        <v>0</v>
      </c>
      <c r="I19" s="131">
        <f>'1. METAS,ACTIVIDADES,TAREAS TRI'!L17</f>
        <v>5.0000000000000001E-3</v>
      </c>
      <c r="J19" s="125">
        <f>'1. METAS,ACTIVIDADES,TAREAS TRI'!O17</f>
        <v>5.0000000000000001E-3</v>
      </c>
      <c r="K19" s="125">
        <f t="shared" si="0"/>
        <v>0.01</v>
      </c>
      <c r="L19" s="534"/>
      <c r="M19" s="534"/>
      <c r="N19" s="531" t="s">
        <v>292</v>
      </c>
      <c r="O19" s="535" t="s">
        <v>1294</v>
      </c>
      <c r="P19" s="542" t="s">
        <v>1249</v>
      </c>
      <c r="Q19" s="531" t="s">
        <v>273</v>
      </c>
      <c r="R19" s="531" t="s">
        <v>1250</v>
      </c>
      <c r="S19" s="540"/>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row>
    <row r="20" spans="1:178" ht="24" customHeight="1" x14ac:dyDescent="0.25">
      <c r="A20" s="532"/>
      <c r="B20" s="126" t="s">
        <v>274</v>
      </c>
      <c r="C20" s="531"/>
      <c r="D20" s="531"/>
      <c r="E20" s="531"/>
      <c r="F20" s="127" t="s">
        <v>275</v>
      </c>
      <c r="G20" s="129">
        <f>'1. METAS,ACTIVIDADES,TAREAS TRI'!E17</f>
        <v>0</v>
      </c>
      <c r="H20" s="129">
        <f>'1. METAS,ACTIVIDADES,TAREAS TRI'!H17</f>
        <v>0</v>
      </c>
      <c r="I20" s="132">
        <f>'1. METAS,ACTIVIDADES,TAREAS TRI'!K17</f>
        <v>5.0000000000000001E-3</v>
      </c>
      <c r="J20" s="132">
        <f>'1. METAS,ACTIVIDADES,TAREAS TRI'!N17</f>
        <v>5.0000000000000001E-3</v>
      </c>
      <c r="K20" s="125">
        <f t="shared" si="0"/>
        <v>0.01</v>
      </c>
      <c r="L20" s="534"/>
      <c r="M20" s="534"/>
      <c r="N20" s="531"/>
      <c r="O20" s="535"/>
      <c r="P20" s="537"/>
      <c r="Q20" s="537"/>
      <c r="R20" s="537"/>
      <c r="S20" s="540"/>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row>
    <row r="21" spans="1:178" ht="24" customHeight="1" x14ac:dyDescent="0.25">
      <c r="A21" s="532"/>
      <c r="B21" s="128" t="s">
        <v>276</v>
      </c>
      <c r="C21" s="531"/>
      <c r="D21" s="531"/>
      <c r="E21" s="531"/>
      <c r="F21" s="124" t="s">
        <v>277</v>
      </c>
      <c r="G21" s="129">
        <f>'1. METAS,ACTIVIDADES,TAREAS TRI'!G17</f>
        <v>0</v>
      </c>
      <c r="H21" s="129">
        <f>'1. METAS,ACTIVIDADES,TAREAS TRI'!J15</f>
        <v>0</v>
      </c>
      <c r="I21" s="129">
        <f>'1. METAS,ACTIVIDADES,TAREAS TRI'!M17</f>
        <v>1</v>
      </c>
      <c r="J21" s="129">
        <f>'1. METAS,ACTIVIDADES,TAREAS TRI'!P17</f>
        <v>1</v>
      </c>
      <c r="K21" s="125">
        <f>K19/K20</f>
        <v>1</v>
      </c>
      <c r="L21" s="534"/>
      <c r="M21" s="534"/>
      <c r="N21" s="531"/>
      <c r="O21" s="535"/>
      <c r="P21" s="537"/>
      <c r="Q21" s="537"/>
      <c r="R21" s="537"/>
      <c r="S21" s="540"/>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row>
    <row r="22" spans="1:178" ht="24" customHeight="1" x14ac:dyDescent="0.25">
      <c r="A22" s="532" t="s">
        <v>268</v>
      </c>
      <c r="B22" s="123" t="s">
        <v>281</v>
      </c>
      <c r="C22" s="531" t="s">
        <v>270</v>
      </c>
      <c r="D22" s="531" t="s">
        <v>293</v>
      </c>
      <c r="E22" s="531" t="s">
        <v>145</v>
      </c>
      <c r="F22" s="124" t="s">
        <v>272</v>
      </c>
      <c r="G22" s="125">
        <f>'1. METAS,ACTIVIDADES,TAREAS TRI'!F18</f>
        <v>0</v>
      </c>
      <c r="H22" s="125">
        <f>'1. METAS,ACTIVIDADES,TAREAS TRI'!I18</f>
        <v>0</v>
      </c>
      <c r="I22" s="125">
        <f>'1. METAS,ACTIVIDADES,TAREAS TRI'!L18</f>
        <v>0.4</v>
      </c>
      <c r="J22" s="125">
        <f>'1. METAS,ACTIVIDADES,TAREAS TRI'!O18</f>
        <v>0.4</v>
      </c>
      <c r="K22" s="125">
        <f t="shared" si="0"/>
        <v>0.8</v>
      </c>
      <c r="L22" s="534"/>
      <c r="M22" s="534"/>
      <c r="N22" s="535" t="s">
        <v>294</v>
      </c>
      <c r="O22" s="535" t="s">
        <v>1292</v>
      </c>
      <c r="P22" s="535" t="s">
        <v>1296</v>
      </c>
      <c r="Q22" s="531" t="s">
        <v>273</v>
      </c>
      <c r="R22" s="531" t="s">
        <v>295</v>
      </c>
      <c r="S22" s="540"/>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row>
    <row r="23" spans="1:178" ht="24" customHeight="1" x14ac:dyDescent="0.25">
      <c r="A23" s="532"/>
      <c r="B23" s="126" t="s">
        <v>274</v>
      </c>
      <c r="C23" s="531"/>
      <c r="D23" s="531"/>
      <c r="E23" s="531"/>
      <c r="F23" s="127" t="s">
        <v>275</v>
      </c>
      <c r="G23" s="129">
        <f>'1. METAS,ACTIVIDADES,TAREAS TRI'!E18</f>
        <v>0</v>
      </c>
      <c r="H23" s="129">
        <f>'1. METAS,ACTIVIDADES,TAREAS TRI'!H18</f>
        <v>0</v>
      </c>
      <c r="I23" s="129">
        <f>'1. METAS,ACTIVIDADES,TAREAS TRI'!K18</f>
        <v>0.4</v>
      </c>
      <c r="J23" s="129">
        <f>'1. METAS,ACTIVIDADES,TAREAS TRI'!N18</f>
        <v>0.4</v>
      </c>
      <c r="K23" s="125">
        <f t="shared" si="0"/>
        <v>0.8</v>
      </c>
      <c r="L23" s="534"/>
      <c r="M23" s="534"/>
      <c r="N23" s="535"/>
      <c r="O23" s="535"/>
      <c r="P23" s="535"/>
      <c r="Q23" s="531"/>
      <c r="R23" s="531"/>
      <c r="S23" s="540"/>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c r="FA23" s="115"/>
      <c r="FB23" s="115"/>
      <c r="FC23" s="115"/>
      <c r="FD23" s="115"/>
      <c r="FE23" s="115"/>
      <c r="FF23" s="115"/>
      <c r="FG23" s="115"/>
      <c r="FH23" s="115"/>
      <c r="FI23" s="115"/>
      <c r="FJ23" s="115"/>
      <c r="FK23" s="115"/>
      <c r="FL23" s="115"/>
      <c r="FM23" s="115"/>
      <c r="FN23" s="115"/>
      <c r="FO23" s="115"/>
      <c r="FP23" s="115"/>
      <c r="FQ23" s="115"/>
      <c r="FR23" s="115"/>
      <c r="FS23" s="115"/>
      <c r="FT23" s="115"/>
      <c r="FU23" s="115"/>
      <c r="FV23" s="115"/>
    </row>
    <row r="24" spans="1:178" ht="24" customHeight="1" x14ac:dyDescent="0.25">
      <c r="A24" s="532"/>
      <c r="B24" s="128" t="s">
        <v>276</v>
      </c>
      <c r="C24" s="531"/>
      <c r="D24" s="531"/>
      <c r="E24" s="531"/>
      <c r="F24" s="124" t="s">
        <v>277</v>
      </c>
      <c r="G24" s="129">
        <f>'1. METAS,ACTIVIDADES,TAREAS TRI'!G18</f>
        <v>0</v>
      </c>
      <c r="H24" s="129">
        <f>'1. METAS,ACTIVIDADES,TAREAS TRI'!J18</f>
        <v>0</v>
      </c>
      <c r="I24" s="129">
        <f>'1. METAS,ACTIVIDADES,TAREAS TRI'!M18</f>
        <v>1</v>
      </c>
      <c r="J24" s="129">
        <f>'1. METAS,ACTIVIDADES,TAREAS TRI'!P18</f>
        <v>1</v>
      </c>
      <c r="K24" s="125">
        <f>K22/K23</f>
        <v>1</v>
      </c>
      <c r="L24" s="534"/>
      <c r="M24" s="534"/>
      <c r="N24" s="535"/>
      <c r="O24" s="535"/>
      <c r="P24" s="535"/>
      <c r="Q24" s="531"/>
      <c r="R24" s="531"/>
      <c r="S24" s="541"/>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row>
    <row r="25" spans="1:178" ht="24" customHeight="1" x14ac:dyDescent="0.25">
      <c r="A25" s="115"/>
      <c r="B25" s="115"/>
      <c r="C25" s="115"/>
      <c r="D25" s="115"/>
      <c r="E25" s="115"/>
      <c r="F25" s="115"/>
      <c r="G25" s="115"/>
      <c r="H25" s="115"/>
      <c r="I25" s="115"/>
      <c r="J25" s="115"/>
      <c r="K25" s="115"/>
      <c r="L25" s="115"/>
      <c r="M25" s="115"/>
      <c r="N25" s="115"/>
      <c r="O25" s="115"/>
      <c r="P25" s="133"/>
      <c r="Q25" s="133"/>
      <c r="R25" s="133"/>
      <c r="S25" s="133"/>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row>
    <row r="26" spans="1:178" ht="24" customHeight="1" x14ac:dyDescent="0.25">
      <c r="A26" s="115"/>
      <c r="B26" s="115"/>
      <c r="C26" s="115"/>
      <c r="D26" s="115"/>
      <c r="E26" s="115"/>
      <c r="F26" s="115"/>
      <c r="G26" s="115"/>
      <c r="H26" s="115"/>
      <c r="I26" s="115"/>
      <c r="J26" s="115"/>
      <c r="K26" s="115"/>
      <c r="L26" s="115"/>
      <c r="M26" s="115"/>
      <c r="N26" s="115"/>
      <c r="O26" s="115"/>
      <c r="P26" s="133"/>
      <c r="Q26" s="133"/>
      <c r="R26" s="133"/>
      <c r="S26" s="133"/>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c r="EJ26" s="115"/>
      <c r="EK26" s="115"/>
      <c r="EL26" s="115"/>
      <c r="EM26" s="115"/>
      <c r="EN26" s="115"/>
      <c r="EO26" s="115"/>
      <c r="EP26" s="115"/>
      <c r="EQ26" s="115"/>
      <c r="ER26" s="115"/>
      <c r="ES26" s="115"/>
      <c r="ET26" s="115"/>
      <c r="EU26" s="115"/>
      <c r="EV26" s="115"/>
      <c r="EW26" s="115"/>
      <c r="EX26" s="115"/>
      <c r="EY26" s="115"/>
      <c r="EZ26" s="115"/>
      <c r="FA26" s="115"/>
      <c r="FB26" s="115"/>
      <c r="FC26" s="115"/>
      <c r="FD26" s="115"/>
      <c r="FE26" s="115"/>
      <c r="FF26" s="115"/>
      <c r="FG26" s="115"/>
      <c r="FH26" s="115"/>
      <c r="FI26" s="115"/>
      <c r="FJ26" s="115"/>
      <c r="FK26" s="115"/>
      <c r="FL26" s="115"/>
      <c r="FM26" s="115"/>
      <c r="FN26" s="115"/>
      <c r="FO26" s="115"/>
      <c r="FP26" s="115"/>
      <c r="FQ26" s="115"/>
      <c r="FR26" s="115"/>
      <c r="FS26" s="115"/>
      <c r="FT26" s="115"/>
      <c r="FU26" s="115"/>
      <c r="FV26" s="115"/>
    </row>
    <row r="27" spans="1:178" x14ac:dyDescent="0.25">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row>
    <row r="28" spans="1:178" ht="13.5" customHeight="1" x14ac:dyDescent="0.25">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row>
    <row r="29" spans="1:178" x14ac:dyDescent="0.25">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row>
    <row r="30" spans="1:178" x14ac:dyDescent="0.25">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c r="FK30" s="134"/>
      <c r="FL30" s="134"/>
      <c r="FM30" s="134"/>
      <c r="FN30" s="134"/>
      <c r="FO30" s="134"/>
      <c r="FP30" s="134"/>
      <c r="FQ30" s="134"/>
      <c r="FR30" s="134"/>
      <c r="FS30" s="134"/>
      <c r="FT30" s="134"/>
      <c r="FU30" s="134"/>
      <c r="FV30" s="134"/>
    </row>
    <row r="31" spans="1:178" ht="13.5" customHeight="1" x14ac:dyDescent="0.25">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row>
    <row r="32" spans="1:178" x14ac:dyDescent="0.25">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row>
    <row r="33" spans="1:178" x14ac:dyDescent="0.25">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c r="FK33" s="134"/>
      <c r="FL33" s="134"/>
      <c r="FM33" s="134"/>
      <c r="FN33" s="134"/>
      <c r="FO33" s="134"/>
      <c r="FP33" s="134"/>
      <c r="FQ33" s="134"/>
      <c r="FR33" s="134"/>
      <c r="FS33" s="134"/>
      <c r="FT33" s="134"/>
      <c r="FU33" s="134"/>
      <c r="FV33" s="134"/>
    </row>
    <row r="34" spans="1:178" x14ac:dyDescent="0.25">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row>
    <row r="35" spans="1:178" x14ac:dyDescent="0.25">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c r="CZ35" s="134"/>
      <c r="DA35" s="134"/>
      <c r="DB35" s="134"/>
      <c r="DC35" s="134"/>
      <c r="DD35" s="134"/>
      <c r="DE35" s="134"/>
      <c r="DF35" s="134"/>
      <c r="DG35" s="134"/>
      <c r="DH35" s="134"/>
      <c r="DI35" s="134"/>
      <c r="DJ35" s="134"/>
      <c r="DK35" s="134"/>
      <c r="DL35" s="134"/>
      <c r="DM35" s="134"/>
      <c r="DN35" s="134"/>
      <c r="DO35" s="134"/>
      <c r="DP35" s="134"/>
      <c r="DQ35" s="134"/>
      <c r="DR35" s="134"/>
      <c r="DS35" s="134"/>
      <c r="DT35" s="134"/>
      <c r="DU35" s="134"/>
      <c r="DV35" s="134"/>
      <c r="DW35" s="134"/>
      <c r="DX35" s="134"/>
      <c r="DY35" s="134"/>
      <c r="DZ35" s="134"/>
      <c r="EA35" s="134"/>
      <c r="EB35" s="134"/>
      <c r="EC35" s="134"/>
      <c r="ED35" s="134"/>
      <c r="EE35" s="134"/>
      <c r="EF35" s="134"/>
      <c r="EG35" s="134"/>
      <c r="EH35" s="134"/>
      <c r="EI35" s="134"/>
      <c r="EJ35" s="134"/>
      <c r="EK35" s="134"/>
      <c r="EL35" s="134"/>
      <c r="EM35" s="134"/>
      <c r="EN35" s="134"/>
      <c r="EO35" s="134"/>
      <c r="EP35" s="134"/>
      <c r="EQ35" s="134"/>
      <c r="ER35" s="134"/>
      <c r="ES35" s="134"/>
      <c r="ET35" s="134"/>
      <c r="EU35" s="134"/>
      <c r="EV35" s="134"/>
      <c r="EW35" s="134"/>
      <c r="EX35" s="134"/>
      <c r="EY35" s="134"/>
      <c r="EZ35" s="134"/>
      <c r="FA35" s="134"/>
      <c r="FB35" s="134"/>
      <c r="FC35" s="134"/>
      <c r="FD35" s="134"/>
      <c r="FE35" s="134"/>
      <c r="FF35" s="134"/>
      <c r="FG35" s="134"/>
      <c r="FH35" s="134"/>
      <c r="FI35" s="134"/>
      <c r="FJ35" s="134"/>
      <c r="FK35" s="134"/>
      <c r="FL35" s="134"/>
      <c r="FM35" s="134"/>
      <c r="FN35" s="134"/>
      <c r="FO35" s="134"/>
      <c r="FP35" s="134"/>
      <c r="FQ35" s="134"/>
      <c r="FR35" s="134"/>
      <c r="FS35" s="134"/>
      <c r="FT35" s="134"/>
      <c r="FU35" s="134"/>
      <c r="FV35" s="134"/>
    </row>
    <row r="36" spans="1:178" x14ac:dyDescent="0.25">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c r="EL36" s="134"/>
      <c r="EM36" s="134"/>
      <c r="EN36" s="134"/>
      <c r="EO36" s="134"/>
      <c r="EP36" s="134"/>
      <c r="EQ36" s="134"/>
      <c r="ER36" s="134"/>
      <c r="ES36" s="134"/>
      <c r="ET36" s="134"/>
      <c r="EU36" s="134"/>
      <c r="EV36" s="134"/>
      <c r="EW36" s="134"/>
      <c r="EX36" s="134"/>
      <c r="EY36" s="134"/>
      <c r="EZ36" s="134"/>
      <c r="FA36" s="134"/>
      <c r="FB36" s="134"/>
      <c r="FC36" s="134"/>
      <c r="FD36" s="134"/>
      <c r="FE36" s="134"/>
      <c r="FF36" s="134"/>
      <c r="FG36" s="134"/>
      <c r="FH36" s="134"/>
      <c r="FI36" s="134"/>
      <c r="FJ36" s="134"/>
      <c r="FK36" s="134"/>
      <c r="FL36" s="134"/>
      <c r="FM36" s="134"/>
      <c r="FN36" s="134"/>
      <c r="FO36" s="134"/>
      <c r="FP36" s="134"/>
      <c r="FQ36" s="134"/>
      <c r="FR36" s="134"/>
      <c r="FS36" s="134"/>
      <c r="FT36" s="134"/>
      <c r="FU36" s="134"/>
      <c r="FV36" s="134"/>
    </row>
    <row r="37" spans="1:178" x14ac:dyDescent="0.25">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row>
    <row r="38" spans="1:178" x14ac:dyDescent="0.25">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row>
    <row r="39" spans="1:178" x14ac:dyDescent="0.25">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row>
    <row r="40" spans="1:178" x14ac:dyDescent="0.25">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row>
    <row r="41" spans="1:178" x14ac:dyDescent="0.25">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row>
    <row r="42" spans="1:178" x14ac:dyDescent="0.25">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c r="DC42" s="134"/>
      <c r="DD42" s="134"/>
      <c r="DE42" s="134"/>
      <c r="DF42" s="134"/>
      <c r="DG42" s="134"/>
      <c r="DH42" s="134"/>
      <c r="DI42" s="134"/>
      <c r="DJ42" s="134"/>
      <c r="DK42" s="134"/>
      <c r="DL42" s="134"/>
      <c r="DM42" s="134"/>
      <c r="DN42" s="134"/>
      <c r="DO42" s="134"/>
      <c r="DP42" s="134"/>
      <c r="DQ42" s="134"/>
      <c r="DR42" s="134"/>
      <c r="DS42" s="134"/>
      <c r="DT42" s="134"/>
      <c r="DU42" s="134"/>
      <c r="DV42" s="134"/>
      <c r="DW42" s="134"/>
      <c r="DX42" s="134"/>
      <c r="DY42" s="134"/>
      <c r="DZ42" s="134"/>
      <c r="EA42" s="134"/>
      <c r="EB42" s="134"/>
      <c r="EC42" s="134"/>
      <c r="ED42" s="134"/>
      <c r="EE42" s="134"/>
      <c r="EF42" s="134"/>
      <c r="EG42" s="134"/>
      <c r="EH42" s="134"/>
      <c r="EI42" s="134"/>
      <c r="EJ42" s="134"/>
      <c r="EK42" s="134"/>
      <c r="EL42" s="134"/>
      <c r="EM42" s="134"/>
      <c r="EN42" s="134"/>
      <c r="EO42" s="134"/>
      <c r="EP42" s="134"/>
      <c r="EQ42" s="134"/>
      <c r="ER42" s="134"/>
      <c r="ES42" s="134"/>
      <c r="ET42" s="134"/>
      <c r="EU42" s="134"/>
      <c r="EV42" s="134"/>
      <c r="EW42" s="134"/>
      <c r="EX42" s="134"/>
      <c r="EY42" s="134"/>
      <c r="EZ42" s="134"/>
      <c r="FA42" s="134"/>
      <c r="FB42" s="134"/>
      <c r="FC42" s="134"/>
      <c r="FD42" s="134"/>
      <c r="FE42" s="134"/>
      <c r="FF42" s="134"/>
      <c r="FG42" s="134"/>
      <c r="FH42" s="134"/>
      <c r="FI42" s="134"/>
      <c r="FJ42" s="134"/>
      <c r="FK42" s="134"/>
      <c r="FL42" s="134"/>
      <c r="FM42" s="134"/>
      <c r="FN42" s="134"/>
      <c r="FO42" s="134"/>
      <c r="FP42" s="134"/>
      <c r="FQ42" s="134"/>
      <c r="FR42" s="134"/>
      <c r="FS42" s="134"/>
      <c r="FT42" s="134"/>
      <c r="FU42" s="134"/>
      <c r="FV42" s="134"/>
    </row>
    <row r="43" spans="1:178" x14ac:dyDescent="0.25">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row>
    <row r="44" spans="1:178" x14ac:dyDescent="0.25">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4"/>
      <c r="FS44" s="134"/>
      <c r="FT44" s="134"/>
      <c r="FU44" s="134"/>
      <c r="FV44" s="134"/>
    </row>
    <row r="45" spans="1:178" x14ac:dyDescent="0.25">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row>
    <row r="46" spans="1:178"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row>
    <row r="47" spans="1:178" x14ac:dyDescent="0.25">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4"/>
      <c r="FS47" s="134"/>
      <c r="FT47" s="134"/>
      <c r="FU47" s="134"/>
      <c r="FV47" s="134"/>
    </row>
    <row r="48" spans="1:178" x14ac:dyDescent="0.25">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c r="FK48" s="134"/>
      <c r="FL48" s="134"/>
      <c r="FM48" s="134"/>
      <c r="FN48" s="134"/>
      <c r="FO48" s="134"/>
      <c r="FP48" s="134"/>
      <c r="FQ48" s="134"/>
      <c r="FR48" s="134"/>
      <c r="FS48" s="134"/>
      <c r="FT48" s="134"/>
      <c r="FU48" s="134"/>
      <c r="FV48" s="134"/>
    </row>
    <row r="49" spans="1:178" x14ac:dyDescent="0.25">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row>
    <row r="50" spans="1:178" x14ac:dyDescent="0.25">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row>
    <row r="51" spans="1:178"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4"/>
      <c r="FS51" s="134"/>
      <c r="FT51" s="134"/>
      <c r="FU51" s="134"/>
      <c r="FV51" s="134"/>
    </row>
    <row r="52" spans="1:178" x14ac:dyDescent="0.25">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4"/>
      <c r="FS52" s="134"/>
      <c r="FT52" s="134"/>
      <c r="FU52" s="134"/>
      <c r="FV52" s="134"/>
    </row>
    <row r="53" spans="1:178" x14ac:dyDescent="0.25">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c r="FK53" s="134"/>
      <c r="FL53" s="134"/>
      <c r="FM53" s="134"/>
      <c r="FN53" s="134"/>
      <c r="FO53" s="134"/>
      <c r="FP53" s="134"/>
      <c r="FQ53" s="134"/>
      <c r="FR53" s="134"/>
      <c r="FS53" s="134"/>
      <c r="FT53" s="134"/>
      <c r="FU53" s="134"/>
      <c r="FV53" s="134"/>
    </row>
    <row r="54" spans="1:178" x14ac:dyDescent="0.25">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c r="CZ54" s="134"/>
      <c r="DA54" s="134"/>
      <c r="DB54" s="134"/>
      <c r="DC54" s="134"/>
      <c r="DD54" s="134"/>
      <c r="DE54" s="134"/>
      <c r="DF54" s="134"/>
      <c r="DG54" s="134"/>
      <c r="DH54" s="134"/>
      <c r="DI54" s="134"/>
      <c r="DJ54" s="134"/>
      <c r="DK54" s="134"/>
      <c r="DL54" s="134"/>
      <c r="DM54" s="134"/>
      <c r="DN54" s="134"/>
      <c r="DO54" s="134"/>
      <c r="DP54" s="134"/>
      <c r="DQ54" s="134"/>
      <c r="DR54" s="134"/>
      <c r="DS54" s="134"/>
      <c r="DT54" s="134"/>
      <c r="DU54" s="134"/>
      <c r="DV54" s="134"/>
      <c r="DW54" s="134"/>
      <c r="DX54" s="134"/>
      <c r="DY54" s="134"/>
      <c r="DZ54" s="134"/>
      <c r="EA54" s="134"/>
      <c r="EB54" s="134"/>
      <c r="EC54" s="134"/>
      <c r="ED54" s="134"/>
      <c r="EE54" s="134"/>
      <c r="EF54" s="134"/>
      <c r="EG54" s="134"/>
      <c r="EH54" s="134"/>
      <c r="EI54" s="134"/>
      <c r="EJ54" s="134"/>
      <c r="EK54" s="134"/>
      <c r="EL54" s="134"/>
      <c r="EM54" s="134"/>
      <c r="EN54" s="134"/>
      <c r="EO54" s="134"/>
      <c r="EP54" s="134"/>
      <c r="EQ54" s="134"/>
      <c r="ER54" s="134"/>
      <c r="ES54" s="134"/>
      <c r="ET54" s="134"/>
      <c r="EU54" s="134"/>
      <c r="EV54" s="134"/>
      <c r="EW54" s="134"/>
      <c r="EX54" s="134"/>
      <c r="EY54" s="134"/>
      <c r="EZ54" s="134"/>
      <c r="FA54" s="134"/>
      <c r="FB54" s="134"/>
      <c r="FC54" s="134"/>
      <c r="FD54" s="134"/>
      <c r="FE54" s="134"/>
      <c r="FF54" s="134"/>
      <c r="FG54" s="134"/>
      <c r="FH54" s="134"/>
      <c r="FI54" s="134"/>
      <c r="FJ54" s="134"/>
      <c r="FK54" s="134"/>
      <c r="FL54" s="134"/>
      <c r="FM54" s="134"/>
      <c r="FN54" s="134"/>
      <c r="FO54" s="134"/>
      <c r="FP54" s="134"/>
      <c r="FQ54" s="134"/>
      <c r="FR54" s="134"/>
      <c r="FS54" s="134"/>
      <c r="FT54" s="134"/>
      <c r="FU54" s="134"/>
      <c r="FV54" s="134"/>
    </row>
    <row r="55" spans="1:178" x14ac:dyDescent="0.25">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row>
    <row r="56" spans="1:178" x14ac:dyDescent="0.25">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c r="FK56" s="134"/>
      <c r="FL56" s="134"/>
      <c r="FM56" s="134"/>
      <c r="FN56" s="134"/>
      <c r="FO56" s="134"/>
      <c r="FP56" s="134"/>
      <c r="FQ56" s="134"/>
      <c r="FR56" s="134"/>
      <c r="FS56" s="134"/>
      <c r="FT56" s="134"/>
      <c r="FU56" s="134"/>
      <c r="FV56" s="134"/>
    </row>
    <row r="57" spans="1:178" x14ac:dyDescent="0.25">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row>
    <row r="58" spans="1:178" x14ac:dyDescent="0.25">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c r="FK58" s="134"/>
      <c r="FL58" s="134"/>
      <c r="FM58" s="134"/>
      <c r="FN58" s="134"/>
      <c r="FO58" s="134"/>
      <c r="FP58" s="134"/>
      <c r="FQ58" s="134"/>
      <c r="FR58" s="134"/>
      <c r="FS58" s="134"/>
      <c r="FT58" s="134"/>
      <c r="FU58" s="134"/>
      <c r="FV58" s="134"/>
    </row>
    <row r="59" spans="1:178" x14ac:dyDescent="0.25">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row>
    <row r="60" spans="1:178" x14ac:dyDescent="0.25">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c r="DF60" s="134"/>
      <c r="DG60" s="134"/>
      <c r="DH60" s="134"/>
      <c r="DI60" s="134"/>
      <c r="DJ60" s="134"/>
      <c r="DK60" s="134"/>
      <c r="DL60" s="134"/>
      <c r="DM60" s="134"/>
      <c r="DN60" s="134"/>
      <c r="DO60" s="134"/>
      <c r="DP60" s="134"/>
      <c r="DQ60" s="134"/>
      <c r="DR60" s="134"/>
      <c r="DS60" s="134"/>
      <c r="DT60" s="134"/>
      <c r="DU60" s="134"/>
      <c r="DV60" s="134"/>
      <c r="DW60" s="134"/>
      <c r="DX60" s="134"/>
      <c r="DY60" s="134"/>
      <c r="DZ60" s="134"/>
      <c r="EA60" s="134"/>
      <c r="EB60" s="134"/>
      <c r="EC60" s="134"/>
      <c r="ED60" s="134"/>
      <c r="EE60" s="134"/>
      <c r="EF60" s="134"/>
      <c r="EG60" s="134"/>
      <c r="EH60" s="134"/>
      <c r="EI60" s="134"/>
      <c r="EJ60" s="134"/>
      <c r="EK60" s="134"/>
      <c r="EL60" s="134"/>
      <c r="EM60" s="134"/>
      <c r="EN60" s="134"/>
      <c r="EO60" s="134"/>
      <c r="EP60" s="134"/>
      <c r="EQ60" s="134"/>
      <c r="ER60" s="134"/>
      <c r="ES60" s="134"/>
      <c r="ET60" s="134"/>
      <c r="EU60" s="134"/>
      <c r="EV60" s="134"/>
      <c r="EW60" s="134"/>
      <c r="EX60" s="134"/>
      <c r="EY60" s="134"/>
      <c r="EZ60" s="134"/>
      <c r="FA60" s="134"/>
      <c r="FB60" s="134"/>
      <c r="FC60" s="134"/>
      <c r="FD60" s="134"/>
      <c r="FE60" s="134"/>
      <c r="FF60" s="134"/>
      <c r="FG60" s="134"/>
      <c r="FH60" s="134"/>
      <c r="FI60" s="134"/>
      <c r="FJ60" s="134"/>
      <c r="FK60" s="134"/>
      <c r="FL60" s="134"/>
      <c r="FM60" s="134"/>
      <c r="FN60" s="134"/>
      <c r="FO60" s="134"/>
      <c r="FP60" s="134"/>
      <c r="FQ60" s="134"/>
      <c r="FR60" s="134"/>
      <c r="FS60" s="134"/>
      <c r="FT60" s="134"/>
      <c r="FU60" s="134"/>
      <c r="FV60" s="134"/>
    </row>
    <row r="61" spans="1:178" x14ac:dyDescent="0.25">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34"/>
      <c r="EF61" s="134"/>
      <c r="EG61" s="134"/>
      <c r="EH61" s="134"/>
      <c r="EI61" s="134"/>
      <c r="EJ61" s="134"/>
      <c r="EK61" s="134"/>
      <c r="EL61" s="134"/>
      <c r="EM61" s="134"/>
      <c r="EN61" s="134"/>
      <c r="EO61" s="134"/>
      <c r="EP61" s="134"/>
      <c r="EQ61" s="134"/>
      <c r="ER61" s="134"/>
      <c r="ES61" s="134"/>
      <c r="ET61" s="134"/>
      <c r="EU61" s="134"/>
      <c r="EV61" s="134"/>
      <c r="EW61" s="134"/>
      <c r="EX61" s="134"/>
      <c r="EY61" s="134"/>
      <c r="EZ61" s="134"/>
      <c r="FA61" s="134"/>
      <c r="FB61" s="134"/>
      <c r="FC61" s="134"/>
      <c r="FD61" s="134"/>
      <c r="FE61" s="134"/>
      <c r="FF61" s="134"/>
      <c r="FG61" s="134"/>
      <c r="FH61" s="134"/>
      <c r="FI61" s="134"/>
      <c r="FJ61" s="134"/>
      <c r="FK61" s="134"/>
      <c r="FL61" s="134"/>
      <c r="FM61" s="134"/>
      <c r="FN61" s="134"/>
      <c r="FO61" s="134"/>
      <c r="FP61" s="134"/>
      <c r="FQ61" s="134"/>
      <c r="FR61" s="134"/>
      <c r="FS61" s="134"/>
      <c r="FT61" s="134"/>
      <c r="FU61" s="134"/>
      <c r="FV61" s="134"/>
    </row>
    <row r="62" spans="1:178"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row>
    <row r="63" spans="1:178" x14ac:dyDescent="0.25">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4"/>
      <c r="FS63" s="134"/>
      <c r="FT63" s="134"/>
      <c r="FU63" s="134"/>
      <c r="FV63" s="134"/>
    </row>
    <row r="64" spans="1:178" x14ac:dyDescent="0.25">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c r="FK64" s="134"/>
      <c r="FL64" s="134"/>
      <c r="FM64" s="134"/>
      <c r="FN64" s="134"/>
      <c r="FO64" s="134"/>
      <c r="FP64" s="134"/>
      <c r="FQ64" s="134"/>
      <c r="FR64" s="134"/>
      <c r="FS64" s="134"/>
      <c r="FT64" s="134"/>
      <c r="FU64" s="134"/>
      <c r="FV64" s="134"/>
    </row>
    <row r="65" spans="1:178"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row>
    <row r="66" spans="1:178"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134"/>
      <c r="DT66" s="134"/>
      <c r="DU66" s="134"/>
      <c r="DV66" s="134"/>
      <c r="DW66" s="134"/>
      <c r="DX66" s="134"/>
      <c r="DY66" s="134"/>
      <c r="DZ66" s="134"/>
      <c r="EA66" s="134"/>
      <c r="EB66" s="134"/>
      <c r="EC66" s="134"/>
      <c r="ED66" s="134"/>
      <c r="EE66" s="134"/>
      <c r="EF66" s="134"/>
      <c r="EG66" s="134"/>
      <c r="EH66" s="134"/>
      <c r="EI66" s="134"/>
      <c r="EJ66" s="134"/>
      <c r="EK66" s="134"/>
      <c r="EL66" s="134"/>
      <c r="EM66" s="134"/>
      <c r="EN66" s="134"/>
      <c r="EO66" s="134"/>
      <c r="EP66" s="134"/>
      <c r="EQ66" s="134"/>
      <c r="ER66" s="134"/>
      <c r="ES66" s="134"/>
      <c r="ET66" s="134"/>
      <c r="EU66" s="134"/>
      <c r="EV66" s="134"/>
      <c r="EW66" s="134"/>
      <c r="EX66" s="134"/>
      <c r="EY66" s="134"/>
      <c r="EZ66" s="134"/>
      <c r="FA66" s="134"/>
      <c r="FB66" s="134"/>
      <c r="FC66" s="134"/>
      <c r="FD66" s="134"/>
      <c r="FE66" s="134"/>
      <c r="FF66" s="134"/>
      <c r="FG66" s="134"/>
      <c r="FH66" s="134"/>
      <c r="FI66" s="134"/>
      <c r="FJ66" s="134"/>
      <c r="FK66" s="134"/>
      <c r="FL66" s="134"/>
      <c r="FM66" s="134"/>
      <c r="FN66" s="134"/>
      <c r="FO66" s="134"/>
      <c r="FP66" s="134"/>
      <c r="FQ66" s="134"/>
      <c r="FR66" s="134"/>
      <c r="FS66" s="134"/>
      <c r="FT66" s="134"/>
      <c r="FU66" s="134"/>
      <c r="FV66" s="134"/>
    </row>
    <row r="67" spans="1:178"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4"/>
      <c r="FS67" s="134"/>
      <c r="FT67" s="134"/>
      <c r="FU67" s="134"/>
      <c r="FV67" s="134"/>
    </row>
    <row r="68" spans="1:178"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c r="CZ68" s="134"/>
      <c r="DA68" s="134"/>
      <c r="DB68" s="134"/>
      <c r="DC68" s="134"/>
      <c r="DD68" s="134"/>
      <c r="DE68" s="134"/>
      <c r="DF68" s="134"/>
      <c r="DG68" s="134"/>
      <c r="DH68" s="134"/>
      <c r="DI68" s="134"/>
      <c r="DJ68" s="134"/>
      <c r="DK68" s="134"/>
      <c r="DL68" s="134"/>
      <c r="DM68" s="134"/>
      <c r="DN68" s="134"/>
      <c r="DO68" s="134"/>
      <c r="DP68" s="134"/>
      <c r="DQ68" s="134"/>
      <c r="DR68" s="134"/>
      <c r="DS68" s="134"/>
      <c r="DT68" s="134"/>
      <c r="DU68" s="134"/>
      <c r="DV68" s="134"/>
      <c r="DW68" s="134"/>
      <c r="DX68" s="134"/>
      <c r="DY68" s="134"/>
      <c r="DZ68" s="134"/>
      <c r="EA68" s="134"/>
      <c r="EB68" s="134"/>
      <c r="EC68" s="134"/>
      <c r="ED68" s="134"/>
      <c r="EE68" s="134"/>
      <c r="EF68" s="134"/>
      <c r="EG68" s="134"/>
      <c r="EH68" s="134"/>
      <c r="EI68" s="134"/>
      <c r="EJ68" s="134"/>
      <c r="EK68" s="134"/>
      <c r="EL68" s="134"/>
      <c r="EM68" s="134"/>
      <c r="EN68" s="134"/>
      <c r="EO68" s="134"/>
      <c r="EP68" s="134"/>
      <c r="EQ68" s="134"/>
      <c r="ER68" s="134"/>
      <c r="ES68" s="134"/>
      <c r="ET68" s="134"/>
      <c r="EU68" s="134"/>
      <c r="EV68" s="134"/>
      <c r="EW68" s="134"/>
      <c r="EX68" s="134"/>
      <c r="EY68" s="134"/>
      <c r="EZ68" s="134"/>
      <c r="FA68" s="134"/>
      <c r="FB68" s="134"/>
      <c r="FC68" s="134"/>
      <c r="FD68" s="134"/>
      <c r="FE68" s="134"/>
      <c r="FF68" s="134"/>
      <c r="FG68" s="134"/>
      <c r="FH68" s="134"/>
      <c r="FI68" s="134"/>
      <c r="FJ68" s="134"/>
      <c r="FK68" s="134"/>
      <c r="FL68" s="134"/>
      <c r="FM68" s="134"/>
      <c r="FN68" s="134"/>
      <c r="FO68" s="134"/>
      <c r="FP68" s="134"/>
      <c r="FQ68" s="134"/>
      <c r="FR68" s="134"/>
      <c r="FS68" s="134"/>
      <c r="FT68" s="134"/>
      <c r="FU68" s="134"/>
      <c r="FV68" s="134"/>
    </row>
    <row r="69" spans="1:178"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34"/>
      <c r="CW69" s="134"/>
      <c r="CX69" s="134"/>
      <c r="CY69" s="134"/>
      <c r="CZ69" s="134"/>
      <c r="DA69" s="134"/>
      <c r="DB69" s="134"/>
      <c r="DC69" s="134"/>
      <c r="DD69" s="134"/>
      <c r="DE69" s="134"/>
      <c r="DF69" s="134"/>
      <c r="DG69" s="134"/>
      <c r="DH69" s="134"/>
      <c r="DI69" s="134"/>
      <c r="DJ69" s="134"/>
      <c r="DK69" s="134"/>
      <c r="DL69" s="134"/>
      <c r="DM69" s="134"/>
      <c r="DN69" s="134"/>
      <c r="DO69" s="134"/>
      <c r="DP69" s="134"/>
      <c r="DQ69" s="134"/>
      <c r="DR69" s="134"/>
      <c r="DS69" s="134"/>
      <c r="DT69" s="134"/>
      <c r="DU69" s="134"/>
      <c r="DV69" s="134"/>
      <c r="DW69" s="134"/>
      <c r="DX69" s="134"/>
      <c r="DY69" s="134"/>
      <c r="DZ69" s="134"/>
      <c r="EA69" s="134"/>
      <c r="EB69" s="134"/>
      <c r="EC69" s="134"/>
      <c r="ED69" s="134"/>
      <c r="EE69" s="134"/>
      <c r="EF69" s="134"/>
      <c r="EG69" s="134"/>
      <c r="EH69" s="134"/>
      <c r="EI69" s="134"/>
      <c r="EJ69" s="134"/>
      <c r="EK69" s="134"/>
      <c r="EL69" s="134"/>
      <c r="EM69" s="134"/>
      <c r="EN69" s="134"/>
      <c r="EO69" s="134"/>
      <c r="EP69" s="134"/>
      <c r="EQ69" s="134"/>
      <c r="ER69" s="134"/>
      <c r="ES69" s="134"/>
      <c r="ET69" s="134"/>
      <c r="EU69" s="134"/>
      <c r="EV69" s="134"/>
      <c r="EW69" s="134"/>
      <c r="EX69" s="134"/>
      <c r="EY69" s="134"/>
      <c r="EZ69" s="134"/>
      <c r="FA69" s="134"/>
      <c r="FB69" s="134"/>
      <c r="FC69" s="134"/>
      <c r="FD69" s="134"/>
      <c r="FE69" s="134"/>
      <c r="FF69" s="134"/>
      <c r="FG69" s="134"/>
      <c r="FH69" s="134"/>
      <c r="FI69" s="134"/>
      <c r="FJ69" s="134"/>
      <c r="FK69" s="134"/>
      <c r="FL69" s="134"/>
      <c r="FM69" s="134"/>
      <c r="FN69" s="134"/>
      <c r="FO69" s="134"/>
      <c r="FP69" s="134"/>
      <c r="FQ69" s="134"/>
      <c r="FR69" s="134"/>
      <c r="FS69" s="134"/>
      <c r="FT69" s="134"/>
      <c r="FU69" s="134"/>
      <c r="FV69" s="134"/>
    </row>
    <row r="70" spans="1:178"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4"/>
      <c r="DP70" s="134"/>
      <c r="DQ70" s="134"/>
      <c r="DR70" s="134"/>
      <c r="DS70" s="134"/>
      <c r="DT70" s="134"/>
      <c r="DU70" s="134"/>
      <c r="DV70" s="134"/>
      <c r="DW70" s="134"/>
      <c r="DX70" s="134"/>
      <c r="DY70" s="134"/>
      <c r="DZ70" s="134"/>
      <c r="EA70" s="134"/>
      <c r="EB70" s="134"/>
      <c r="EC70" s="134"/>
      <c r="ED70" s="134"/>
      <c r="EE70" s="134"/>
      <c r="EF70" s="134"/>
      <c r="EG70" s="134"/>
      <c r="EH70" s="134"/>
      <c r="EI70" s="134"/>
      <c r="EJ70" s="134"/>
      <c r="EK70" s="134"/>
      <c r="EL70" s="134"/>
      <c r="EM70" s="134"/>
      <c r="EN70" s="134"/>
      <c r="EO70" s="134"/>
      <c r="EP70" s="134"/>
      <c r="EQ70" s="134"/>
      <c r="ER70" s="134"/>
      <c r="ES70" s="134"/>
      <c r="ET70" s="134"/>
      <c r="EU70" s="134"/>
      <c r="EV70" s="134"/>
      <c r="EW70" s="134"/>
      <c r="EX70" s="134"/>
      <c r="EY70" s="134"/>
      <c r="EZ70" s="134"/>
      <c r="FA70" s="134"/>
      <c r="FB70" s="134"/>
      <c r="FC70" s="134"/>
      <c r="FD70" s="134"/>
      <c r="FE70" s="134"/>
      <c r="FF70" s="134"/>
      <c r="FG70" s="134"/>
      <c r="FH70" s="134"/>
      <c r="FI70" s="134"/>
      <c r="FJ70" s="134"/>
      <c r="FK70" s="134"/>
      <c r="FL70" s="134"/>
      <c r="FM70" s="134"/>
      <c r="FN70" s="134"/>
      <c r="FO70" s="134"/>
      <c r="FP70" s="134"/>
      <c r="FQ70" s="134"/>
      <c r="FR70" s="134"/>
      <c r="FS70" s="134"/>
      <c r="FT70" s="134"/>
      <c r="FU70" s="134"/>
      <c r="FV70" s="134"/>
    </row>
    <row r="71" spans="1:178"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4"/>
      <c r="EU71" s="134"/>
      <c r="EV71" s="134"/>
      <c r="EW71" s="134"/>
      <c r="EX71" s="134"/>
      <c r="EY71" s="134"/>
      <c r="EZ71" s="134"/>
      <c r="FA71" s="134"/>
      <c r="FB71" s="134"/>
      <c r="FC71" s="134"/>
      <c r="FD71" s="134"/>
      <c r="FE71" s="134"/>
      <c r="FF71" s="134"/>
      <c r="FG71" s="134"/>
      <c r="FH71" s="134"/>
      <c r="FI71" s="134"/>
      <c r="FJ71" s="134"/>
      <c r="FK71" s="134"/>
      <c r="FL71" s="134"/>
      <c r="FM71" s="134"/>
      <c r="FN71" s="134"/>
      <c r="FO71" s="134"/>
      <c r="FP71" s="134"/>
      <c r="FQ71" s="134"/>
      <c r="FR71" s="134"/>
      <c r="FS71" s="134"/>
      <c r="FT71" s="134"/>
      <c r="FU71" s="134"/>
      <c r="FV71" s="134"/>
    </row>
    <row r="72" spans="1:178"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c r="FK72" s="134"/>
      <c r="FL72" s="134"/>
      <c r="FM72" s="134"/>
      <c r="FN72" s="134"/>
      <c r="FO72" s="134"/>
      <c r="FP72" s="134"/>
      <c r="FQ72" s="134"/>
      <c r="FR72" s="134"/>
      <c r="FS72" s="134"/>
      <c r="FT72" s="134"/>
      <c r="FU72" s="134"/>
      <c r="FV72" s="134"/>
    </row>
    <row r="73" spans="1:178"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34"/>
      <c r="CW73" s="134"/>
      <c r="CX73" s="134"/>
      <c r="CY73" s="134"/>
      <c r="CZ73" s="134"/>
      <c r="DA73" s="134"/>
      <c r="DB73" s="134"/>
      <c r="DC73" s="134"/>
      <c r="DD73" s="134"/>
      <c r="DE73" s="134"/>
      <c r="DF73" s="134"/>
      <c r="DG73" s="134"/>
      <c r="DH73" s="134"/>
      <c r="DI73" s="134"/>
      <c r="DJ73" s="134"/>
      <c r="DK73" s="134"/>
      <c r="DL73" s="134"/>
      <c r="DM73" s="134"/>
      <c r="DN73" s="134"/>
      <c r="DO73" s="134"/>
      <c r="DP73" s="134"/>
      <c r="DQ73" s="134"/>
      <c r="DR73" s="134"/>
      <c r="DS73" s="134"/>
      <c r="DT73" s="134"/>
      <c r="DU73" s="134"/>
      <c r="DV73" s="134"/>
      <c r="DW73" s="134"/>
      <c r="DX73" s="134"/>
      <c r="DY73" s="134"/>
      <c r="DZ73" s="134"/>
      <c r="EA73" s="134"/>
      <c r="EB73" s="134"/>
      <c r="EC73" s="134"/>
      <c r="ED73" s="134"/>
      <c r="EE73" s="134"/>
      <c r="EF73" s="134"/>
      <c r="EG73" s="134"/>
      <c r="EH73" s="134"/>
      <c r="EI73" s="134"/>
      <c r="EJ73" s="134"/>
      <c r="EK73" s="134"/>
      <c r="EL73" s="134"/>
      <c r="EM73" s="134"/>
      <c r="EN73" s="134"/>
      <c r="EO73" s="134"/>
      <c r="EP73" s="134"/>
      <c r="EQ73" s="134"/>
      <c r="ER73" s="134"/>
      <c r="ES73" s="134"/>
      <c r="ET73" s="134"/>
      <c r="EU73" s="134"/>
      <c r="EV73" s="134"/>
      <c r="EW73" s="134"/>
      <c r="EX73" s="134"/>
      <c r="EY73" s="134"/>
      <c r="EZ73" s="134"/>
      <c r="FA73" s="134"/>
      <c r="FB73" s="134"/>
      <c r="FC73" s="134"/>
      <c r="FD73" s="134"/>
      <c r="FE73" s="134"/>
      <c r="FF73" s="134"/>
      <c r="FG73" s="134"/>
      <c r="FH73" s="134"/>
      <c r="FI73" s="134"/>
      <c r="FJ73" s="134"/>
      <c r="FK73" s="134"/>
      <c r="FL73" s="134"/>
      <c r="FM73" s="134"/>
      <c r="FN73" s="134"/>
      <c r="FO73" s="134"/>
      <c r="FP73" s="134"/>
      <c r="FQ73" s="134"/>
      <c r="FR73" s="134"/>
      <c r="FS73" s="134"/>
      <c r="FT73" s="134"/>
      <c r="FU73" s="134"/>
      <c r="FV73" s="134"/>
    </row>
    <row r="74" spans="1:178"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34"/>
      <c r="CW74" s="134"/>
      <c r="CX74" s="134"/>
      <c r="CY74" s="134"/>
      <c r="CZ74" s="134"/>
      <c r="DA74" s="134"/>
      <c r="DB74" s="134"/>
      <c r="DC74" s="134"/>
      <c r="DD74" s="134"/>
      <c r="DE74" s="134"/>
      <c r="DF74" s="134"/>
      <c r="DG74" s="134"/>
      <c r="DH74" s="134"/>
      <c r="DI74" s="134"/>
      <c r="DJ74" s="134"/>
      <c r="DK74" s="134"/>
      <c r="DL74" s="134"/>
      <c r="DM74" s="134"/>
      <c r="DN74" s="134"/>
      <c r="DO74" s="134"/>
      <c r="DP74" s="134"/>
      <c r="DQ74" s="134"/>
      <c r="DR74" s="134"/>
      <c r="DS74" s="134"/>
      <c r="DT74" s="134"/>
      <c r="DU74" s="134"/>
      <c r="DV74" s="134"/>
      <c r="DW74" s="134"/>
      <c r="DX74" s="134"/>
      <c r="DY74" s="134"/>
      <c r="DZ74" s="134"/>
      <c r="EA74" s="134"/>
      <c r="EB74" s="134"/>
      <c r="EC74" s="134"/>
      <c r="ED74" s="134"/>
      <c r="EE74" s="134"/>
      <c r="EF74" s="134"/>
      <c r="EG74" s="134"/>
      <c r="EH74" s="134"/>
      <c r="EI74" s="134"/>
      <c r="EJ74" s="134"/>
      <c r="EK74" s="134"/>
      <c r="EL74" s="134"/>
      <c r="EM74" s="134"/>
      <c r="EN74" s="134"/>
      <c r="EO74" s="134"/>
      <c r="EP74" s="134"/>
      <c r="EQ74" s="134"/>
      <c r="ER74" s="134"/>
      <c r="ES74" s="134"/>
      <c r="ET74" s="134"/>
      <c r="EU74" s="134"/>
      <c r="EV74" s="134"/>
      <c r="EW74" s="134"/>
      <c r="EX74" s="134"/>
      <c r="EY74" s="134"/>
      <c r="EZ74" s="134"/>
      <c r="FA74" s="134"/>
      <c r="FB74" s="134"/>
      <c r="FC74" s="134"/>
      <c r="FD74" s="134"/>
      <c r="FE74" s="134"/>
      <c r="FF74" s="134"/>
      <c r="FG74" s="134"/>
      <c r="FH74" s="134"/>
      <c r="FI74" s="134"/>
      <c r="FJ74" s="134"/>
      <c r="FK74" s="134"/>
      <c r="FL74" s="134"/>
      <c r="FM74" s="134"/>
      <c r="FN74" s="134"/>
      <c r="FO74" s="134"/>
      <c r="FP74" s="134"/>
      <c r="FQ74" s="134"/>
      <c r="FR74" s="134"/>
      <c r="FS74" s="134"/>
      <c r="FT74" s="134"/>
      <c r="FU74" s="134"/>
      <c r="FV74" s="134"/>
    </row>
    <row r="75" spans="1:178"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134"/>
      <c r="DD75" s="134"/>
      <c r="DE75" s="134"/>
      <c r="DF75" s="134"/>
      <c r="DG75" s="134"/>
      <c r="DH75" s="134"/>
      <c r="DI75" s="134"/>
      <c r="DJ75" s="134"/>
      <c r="DK75" s="134"/>
      <c r="DL75" s="134"/>
      <c r="DM75" s="134"/>
      <c r="DN75" s="134"/>
      <c r="DO75" s="134"/>
      <c r="DP75" s="134"/>
      <c r="DQ75" s="134"/>
      <c r="DR75" s="134"/>
      <c r="DS75" s="134"/>
      <c r="DT75" s="134"/>
      <c r="DU75" s="134"/>
      <c r="DV75" s="134"/>
      <c r="DW75" s="134"/>
      <c r="DX75" s="134"/>
      <c r="DY75" s="134"/>
      <c r="DZ75" s="134"/>
      <c r="EA75" s="134"/>
      <c r="EB75" s="134"/>
      <c r="EC75" s="134"/>
      <c r="ED75" s="134"/>
      <c r="EE75" s="134"/>
      <c r="EF75" s="134"/>
      <c r="EG75" s="134"/>
      <c r="EH75" s="134"/>
      <c r="EI75" s="134"/>
      <c r="EJ75" s="134"/>
      <c r="EK75" s="134"/>
      <c r="EL75" s="134"/>
      <c r="EM75" s="134"/>
      <c r="EN75" s="134"/>
      <c r="EO75" s="134"/>
      <c r="EP75" s="134"/>
      <c r="EQ75" s="134"/>
      <c r="ER75" s="134"/>
      <c r="ES75" s="134"/>
      <c r="ET75" s="134"/>
      <c r="EU75" s="134"/>
      <c r="EV75" s="134"/>
      <c r="EW75" s="134"/>
      <c r="EX75" s="134"/>
      <c r="EY75" s="134"/>
      <c r="EZ75" s="134"/>
      <c r="FA75" s="134"/>
      <c r="FB75" s="134"/>
      <c r="FC75" s="134"/>
      <c r="FD75" s="134"/>
      <c r="FE75" s="134"/>
      <c r="FF75" s="134"/>
      <c r="FG75" s="134"/>
      <c r="FH75" s="134"/>
      <c r="FI75" s="134"/>
      <c r="FJ75" s="134"/>
      <c r="FK75" s="134"/>
      <c r="FL75" s="134"/>
      <c r="FM75" s="134"/>
      <c r="FN75" s="134"/>
      <c r="FO75" s="134"/>
      <c r="FP75" s="134"/>
      <c r="FQ75" s="134"/>
      <c r="FR75" s="134"/>
      <c r="FS75" s="134"/>
      <c r="FT75" s="134"/>
      <c r="FU75" s="134"/>
      <c r="FV75" s="134"/>
    </row>
    <row r="76" spans="1:178"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row>
    <row r="77" spans="1:178"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row>
    <row r="78" spans="1:178"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c r="DI78" s="134"/>
      <c r="DJ78" s="134"/>
      <c r="DK78" s="134"/>
      <c r="DL78" s="134"/>
      <c r="DM78" s="134"/>
      <c r="DN78" s="134"/>
      <c r="DO78" s="134"/>
      <c r="DP78" s="134"/>
      <c r="DQ78" s="134"/>
      <c r="DR78" s="134"/>
      <c r="DS78" s="134"/>
      <c r="DT78" s="134"/>
      <c r="DU78" s="134"/>
      <c r="DV78" s="134"/>
      <c r="DW78" s="134"/>
      <c r="DX78" s="134"/>
      <c r="DY78" s="134"/>
      <c r="DZ78" s="134"/>
      <c r="EA78" s="134"/>
      <c r="EB78" s="134"/>
      <c r="EC78" s="134"/>
      <c r="ED78" s="134"/>
      <c r="EE78" s="134"/>
      <c r="EF78" s="134"/>
      <c r="EG78" s="134"/>
      <c r="EH78" s="134"/>
      <c r="EI78" s="134"/>
      <c r="EJ78" s="134"/>
      <c r="EK78" s="134"/>
      <c r="EL78" s="134"/>
      <c r="EM78" s="134"/>
      <c r="EN78" s="134"/>
      <c r="EO78" s="134"/>
      <c r="EP78" s="134"/>
      <c r="EQ78" s="134"/>
      <c r="ER78" s="134"/>
      <c r="ES78" s="134"/>
      <c r="ET78" s="134"/>
      <c r="EU78" s="134"/>
      <c r="EV78" s="134"/>
      <c r="EW78" s="134"/>
      <c r="EX78" s="134"/>
      <c r="EY78" s="134"/>
      <c r="EZ78" s="134"/>
      <c r="FA78" s="134"/>
      <c r="FB78" s="134"/>
      <c r="FC78" s="134"/>
      <c r="FD78" s="134"/>
      <c r="FE78" s="134"/>
      <c r="FF78" s="134"/>
      <c r="FG78" s="134"/>
      <c r="FH78" s="134"/>
      <c r="FI78" s="134"/>
      <c r="FJ78" s="134"/>
      <c r="FK78" s="134"/>
      <c r="FL78" s="134"/>
      <c r="FM78" s="134"/>
      <c r="FN78" s="134"/>
      <c r="FO78" s="134"/>
      <c r="FP78" s="134"/>
      <c r="FQ78" s="134"/>
      <c r="FR78" s="134"/>
      <c r="FS78" s="134"/>
      <c r="FT78" s="134"/>
      <c r="FU78" s="134"/>
      <c r="FV78" s="134"/>
    </row>
    <row r="79" spans="1:178"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34"/>
      <c r="CW79" s="134"/>
      <c r="CX79" s="134"/>
      <c r="CY79" s="134"/>
      <c r="CZ79" s="134"/>
      <c r="DA79" s="134"/>
      <c r="DB79" s="134"/>
      <c r="DC79" s="134"/>
      <c r="DD79" s="134"/>
      <c r="DE79" s="134"/>
      <c r="DF79" s="134"/>
      <c r="DG79" s="134"/>
      <c r="DH79" s="134"/>
      <c r="DI79" s="134"/>
      <c r="DJ79" s="134"/>
      <c r="DK79" s="134"/>
      <c r="DL79" s="134"/>
      <c r="DM79" s="134"/>
      <c r="DN79" s="134"/>
      <c r="DO79" s="134"/>
      <c r="DP79" s="134"/>
      <c r="DQ79" s="134"/>
      <c r="DR79" s="134"/>
      <c r="DS79" s="134"/>
      <c r="DT79" s="134"/>
      <c r="DU79" s="134"/>
      <c r="DV79" s="134"/>
      <c r="DW79" s="134"/>
      <c r="DX79" s="134"/>
      <c r="DY79" s="134"/>
      <c r="DZ79" s="134"/>
      <c r="EA79" s="134"/>
      <c r="EB79" s="134"/>
      <c r="EC79" s="134"/>
      <c r="ED79" s="134"/>
      <c r="EE79" s="134"/>
      <c r="EF79" s="134"/>
      <c r="EG79" s="134"/>
      <c r="EH79" s="134"/>
      <c r="EI79" s="134"/>
      <c r="EJ79" s="134"/>
      <c r="EK79" s="134"/>
      <c r="EL79" s="134"/>
      <c r="EM79" s="134"/>
      <c r="EN79" s="134"/>
      <c r="EO79" s="134"/>
      <c r="EP79" s="134"/>
      <c r="EQ79" s="134"/>
      <c r="ER79" s="134"/>
      <c r="ES79" s="134"/>
      <c r="ET79" s="134"/>
      <c r="EU79" s="134"/>
      <c r="EV79" s="134"/>
      <c r="EW79" s="134"/>
      <c r="EX79" s="134"/>
      <c r="EY79" s="134"/>
      <c r="EZ79" s="134"/>
      <c r="FA79" s="134"/>
      <c r="FB79" s="134"/>
      <c r="FC79" s="134"/>
      <c r="FD79" s="134"/>
      <c r="FE79" s="134"/>
      <c r="FF79" s="134"/>
      <c r="FG79" s="134"/>
      <c r="FH79" s="134"/>
      <c r="FI79" s="134"/>
      <c r="FJ79" s="134"/>
      <c r="FK79" s="134"/>
      <c r="FL79" s="134"/>
      <c r="FM79" s="134"/>
      <c r="FN79" s="134"/>
      <c r="FO79" s="134"/>
      <c r="FP79" s="134"/>
      <c r="FQ79" s="134"/>
      <c r="FR79" s="134"/>
      <c r="FS79" s="134"/>
      <c r="FT79" s="134"/>
      <c r="FU79" s="134"/>
      <c r="FV79" s="134"/>
    </row>
    <row r="80" spans="1:178"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row>
    <row r="81" spans="1:178"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O81" s="134"/>
      <c r="CP81" s="134"/>
      <c r="CQ81" s="134"/>
      <c r="CR81" s="134"/>
      <c r="CS81" s="134"/>
      <c r="CT81" s="134"/>
      <c r="CU81" s="134"/>
      <c r="CV81" s="134"/>
      <c r="CW81" s="134"/>
      <c r="CX81" s="134"/>
      <c r="CY81" s="134"/>
      <c r="CZ81" s="134"/>
      <c r="DA81" s="134"/>
      <c r="DB81" s="134"/>
      <c r="DC81" s="134"/>
      <c r="DD81" s="134"/>
      <c r="DE81" s="134"/>
      <c r="DF81" s="134"/>
      <c r="DG81" s="134"/>
      <c r="DH81" s="134"/>
      <c r="DI81" s="134"/>
      <c r="DJ81" s="134"/>
      <c r="DK81" s="134"/>
      <c r="DL81" s="134"/>
      <c r="DM81" s="134"/>
      <c r="DN81" s="134"/>
      <c r="DO81" s="134"/>
      <c r="DP81" s="134"/>
      <c r="DQ81" s="134"/>
      <c r="DR81" s="134"/>
      <c r="DS81" s="134"/>
      <c r="DT81" s="134"/>
      <c r="DU81" s="134"/>
      <c r="DV81" s="134"/>
      <c r="DW81" s="134"/>
      <c r="DX81" s="134"/>
      <c r="DY81" s="134"/>
      <c r="DZ81" s="134"/>
      <c r="EA81" s="134"/>
      <c r="EB81" s="134"/>
      <c r="EC81" s="134"/>
      <c r="ED81" s="134"/>
      <c r="EE81" s="134"/>
      <c r="EF81" s="134"/>
      <c r="EG81" s="134"/>
      <c r="EH81" s="134"/>
      <c r="EI81" s="134"/>
      <c r="EJ81" s="134"/>
      <c r="EK81" s="134"/>
      <c r="EL81" s="134"/>
      <c r="EM81" s="134"/>
      <c r="EN81" s="134"/>
      <c r="EO81" s="134"/>
      <c r="EP81" s="134"/>
      <c r="EQ81" s="134"/>
      <c r="ER81" s="134"/>
      <c r="ES81" s="134"/>
      <c r="ET81" s="134"/>
      <c r="EU81" s="134"/>
      <c r="EV81" s="134"/>
      <c r="EW81" s="134"/>
      <c r="EX81" s="134"/>
      <c r="EY81" s="134"/>
      <c r="EZ81" s="134"/>
      <c r="FA81" s="134"/>
      <c r="FB81" s="134"/>
      <c r="FC81" s="134"/>
      <c r="FD81" s="134"/>
      <c r="FE81" s="134"/>
      <c r="FF81" s="134"/>
      <c r="FG81" s="134"/>
      <c r="FH81" s="134"/>
      <c r="FI81" s="134"/>
      <c r="FJ81" s="134"/>
      <c r="FK81" s="134"/>
      <c r="FL81" s="134"/>
      <c r="FM81" s="134"/>
      <c r="FN81" s="134"/>
      <c r="FO81" s="134"/>
      <c r="FP81" s="134"/>
      <c r="FQ81" s="134"/>
      <c r="FR81" s="134"/>
      <c r="FS81" s="134"/>
      <c r="FT81" s="134"/>
      <c r="FU81" s="134"/>
      <c r="FV81" s="134"/>
    </row>
    <row r="82" spans="1:178"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34"/>
      <c r="BR82" s="134"/>
      <c r="BS82" s="134"/>
      <c r="BT82" s="134"/>
      <c r="BU82" s="134"/>
      <c r="BV82" s="134"/>
      <c r="BW82" s="134"/>
      <c r="BX82" s="134"/>
      <c r="BY82" s="134"/>
      <c r="BZ82" s="134"/>
      <c r="CA82" s="134"/>
      <c r="CB82" s="134"/>
      <c r="CC82" s="134"/>
      <c r="CD82" s="134"/>
      <c r="CE82" s="134"/>
      <c r="CF82" s="134"/>
      <c r="CG82" s="134"/>
      <c r="CH82" s="134"/>
      <c r="CI82" s="134"/>
      <c r="CJ82" s="134"/>
      <c r="CK82" s="134"/>
      <c r="CL82" s="134"/>
      <c r="CM82" s="134"/>
      <c r="CN82" s="134"/>
      <c r="CO82" s="134"/>
      <c r="CP82" s="134"/>
      <c r="CQ82" s="134"/>
      <c r="CR82" s="134"/>
      <c r="CS82" s="134"/>
      <c r="CT82" s="134"/>
      <c r="CU82" s="134"/>
      <c r="CV82" s="134"/>
      <c r="CW82" s="134"/>
      <c r="CX82" s="134"/>
      <c r="CY82" s="134"/>
      <c r="CZ82" s="134"/>
      <c r="DA82" s="134"/>
      <c r="DB82" s="134"/>
      <c r="DC82" s="134"/>
      <c r="DD82" s="134"/>
      <c r="DE82" s="134"/>
      <c r="DF82" s="134"/>
      <c r="DG82" s="134"/>
      <c r="DH82" s="134"/>
      <c r="DI82" s="134"/>
      <c r="DJ82" s="134"/>
      <c r="DK82" s="134"/>
      <c r="DL82" s="134"/>
      <c r="DM82" s="134"/>
      <c r="DN82" s="134"/>
      <c r="DO82" s="134"/>
      <c r="DP82" s="134"/>
      <c r="DQ82" s="134"/>
      <c r="DR82" s="134"/>
      <c r="DS82" s="134"/>
      <c r="DT82" s="134"/>
      <c r="DU82" s="134"/>
      <c r="DV82" s="134"/>
      <c r="DW82" s="134"/>
      <c r="DX82" s="134"/>
      <c r="DY82" s="134"/>
      <c r="DZ82" s="134"/>
      <c r="EA82" s="134"/>
      <c r="EB82" s="134"/>
      <c r="EC82" s="134"/>
      <c r="ED82" s="134"/>
      <c r="EE82" s="134"/>
      <c r="EF82" s="134"/>
      <c r="EG82" s="134"/>
      <c r="EH82" s="134"/>
      <c r="EI82" s="134"/>
      <c r="EJ82" s="134"/>
      <c r="EK82" s="134"/>
      <c r="EL82" s="134"/>
      <c r="EM82" s="134"/>
      <c r="EN82" s="134"/>
      <c r="EO82" s="134"/>
      <c r="EP82" s="134"/>
      <c r="EQ82" s="134"/>
      <c r="ER82" s="134"/>
      <c r="ES82" s="134"/>
      <c r="ET82" s="134"/>
      <c r="EU82" s="134"/>
      <c r="EV82" s="134"/>
      <c r="EW82" s="134"/>
      <c r="EX82" s="134"/>
      <c r="EY82" s="134"/>
      <c r="EZ82" s="134"/>
      <c r="FA82" s="134"/>
      <c r="FB82" s="134"/>
      <c r="FC82" s="134"/>
      <c r="FD82" s="134"/>
      <c r="FE82" s="134"/>
      <c r="FF82" s="134"/>
      <c r="FG82" s="134"/>
      <c r="FH82" s="134"/>
      <c r="FI82" s="134"/>
      <c r="FJ82" s="134"/>
      <c r="FK82" s="134"/>
      <c r="FL82" s="134"/>
      <c r="FM82" s="134"/>
      <c r="FN82" s="134"/>
      <c r="FO82" s="134"/>
      <c r="FP82" s="134"/>
      <c r="FQ82" s="134"/>
      <c r="FR82" s="134"/>
      <c r="FS82" s="134"/>
      <c r="FT82" s="134"/>
      <c r="FU82" s="134"/>
      <c r="FV82" s="134"/>
    </row>
    <row r="83" spans="1:178"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c r="BZ83" s="134"/>
      <c r="CA83" s="134"/>
      <c r="CB83" s="134"/>
      <c r="CC83" s="134"/>
      <c r="CD83" s="134"/>
      <c r="CE83" s="134"/>
      <c r="CF83" s="134"/>
      <c r="CG83" s="134"/>
      <c r="CH83" s="134"/>
      <c r="CI83" s="134"/>
      <c r="CJ83" s="134"/>
      <c r="CK83" s="134"/>
      <c r="CL83" s="134"/>
      <c r="CM83" s="134"/>
      <c r="CN83" s="134"/>
      <c r="CO83" s="134"/>
      <c r="CP83" s="134"/>
      <c r="CQ83" s="134"/>
      <c r="CR83" s="134"/>
      <c r="CS83" s="134"/>
      <c r="CT83" s="134"/>
      <c r="CU83" s="134"/>
      <c r="CV83" s="134"/>
      <c r="CW83" s="134"/>
      <c r="CX83" s="134"/>
      <c r="CY83" s="134"/>
      <c r="CZ83" s="134"/>
      <c r="DA83" s="134"/>
      <c r="DB83" s="134"/>
      <c r="DC83" s="134"/>
      <c r="DD83" s="134"/>
      <c r="DE83" s="134"/>
      <c r="DF83" s="134"/>
      <c r="DG83" s="134"/>
      <c r="DH83" s="134"/>
      <c r="DI83" s="134"/>
      <c r="DJ83" s="134"/>
      <c r="DK83" s="134"/>
      <c r="DL83" s="134"/>
      <c r="DM83" s="134"/>
      <c r="DN83" s="134"/>
      <c r="DO83" s="134"/>
      <c r="DP83" s="134"/>
      <c r="DQ83" s="134"/>
      <c r="DR83" s="134"/>
      <c r="DS83" s="134"/>
      <c r="DT83" s="134"/>
      <c r="DU83" s="134"/>
      <c r="DV83" s="134"/>
      <c r="DW83" s="134"/>
      <c r="DX83" s="134"/>
      <c r="DY83" s="134"/>
      <c r="DZ83" s="134"/>
      <c r="EA83" s="134"/>
      <c r="EB83" s="134"/>
      <c r="EC83" s="134"/>
      <c r="ED83" s="134"/>
      <c r="EE83" s="134"/>
      <c r="EF83" s="134"/>
      <c r="EG83" s="134"/>
      <c r="EH83" s="134"/>
      <c r="EI83" s="134"/>
      <c r="EJ83" s="134"/>
      <c r="EK83" s="134"/>
      <c r="EL83" s="134"/>
      <c r="EM83" s="134"/>
      <c r="EN83" s="134"/>
      <c r="EO83" s="134"/>
      <c r="EP83" s="134"/>
      <c r="EQ83" s="134"/>
      <c r="ER83" s="134"/>
      <c r="ES83" s="134"/>
      <c r="ET83" s="134"/>
      <c r="EU83" s="134"/>
      <c r="EV83" s="134"/>
      <c r="EW83" s="134"/>
      <c r="EX83" s="134"/>
      <c r="EY83" s="134"/>
      <c r="EZ83" s="134"/>
      <c r="FA83" s="134"/>
      <c r="FB83" s="134"/>
      <c r="FC83" s="134"/>
      <c r="FD83" s="134"/>
      <c r="FE83" s="134"/>
      <c r="FF83" s="134"/>
      <c r="FG83" s="134"/>
      <c r="FH83" s="134"/>
      <c r="FI83" s="134"/>
      <c r="FJ83" s="134"/>
      <c r="FK83" s="134"/>
      <c r="FL83" s="134"/>
      <c r="FM83" s="134"/>
      <c r="FN83" s="134"/>
      <c r="FO83" s="134"/>
      <c r="FP83" s="134"/>
      <c r="FQ83" s="134"/>
      <c r="FR83" s="134"/>
      <c r="FS83" s="134"/>
      <c r="FT83" s="134"/>
      <c r="FU83" s="134"/>
      <c r="FV83" s="134"/>
    </row>
    <row r="84" spans="1:178"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34"/>
      <c r="BR84" s="134"/>
      <c r="BS84" s="134"/>
      <c r="BT84" s="134"/>
      <c r="BU84" s="134"/>
      <c r="BV84" s="134"/>
      <c r="BW84" s="134"/>
      <c r="BX84" s="134"/>
      <c r="BY84" s="134"/>
      <c r="BZ84" s="134"/>
      <c r="CA84" s="134"/>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c r="CZ84" s="134"/>
      <c r="DA84" s="134"/>
      <c r="DB84" s="134"/>
      <c r="DC84" s="134"/>
      <c r="DD84" s="134"/>
      <c r="DE84" s="134"/>
      <c r="DF84" s="134"/>
      <c r="DG84" s="134"/>
      <c r="DH84" s="134"/>
      <c r="DI84" s="134"/>
      <c r="DJ84" s="134"/>
      <c r="DK84" s="134"/>
      <c r="DL84" s="134"/>
      <c r="DM84" s="134"/>
      <c r="DN84" s="134"/>
      <c r="DO84" s="134"/>
      <c r="DP84" s="134"/>
      <c r="DQ84" s="134"/>
      <c r="DR84" s="134"/>
      <c r="DS84" s="134"/>
      <c r="DT84" s="134"/>
      <c r="DU84" s="134"/>
      <c r="DV84" s="134"/>
      <c r="DW84" s="134"/>
      <c r="DX84" s="134"/>
      <c r="DY84" s="134"/>
      <c r="DZ84" s="134"/>
      <c r="EA84" s="134"/>
      <c r="EB84" s="134"/>
      <c r="EC84" s="134"/>
      <c r="ED84" s="134"/>
      <c r="EE84" s="134"/>
      <c r="EF84" s="134"/>
      <c r="EG84" s="134"/>
      <c r="EH84" s="134"/>
      <c r="EI84" s="134"/>
      <c r="EJ84" s="134"/>
      <c r="EK84" s="134"/>
      <c r="EL84" s="134"/>
      <c r="EM84" s="134"/>
      <c r="EN84" s="134"/>
      <c r="EO84" s="134"/>
      <c r="EP84" s="134"/>
      <c r="EQ84" s="134"/>
      <c r="ER84" s="134"/>
      <c r="ES84" s="134"/>
      <c r="ET84" s="134"/>
      <c r="EU84" s="134"/>
      <c r="EV84" s="134"/>
      <c r="EW84" s="134"/>
      <c r="EX84" s="134"/>
      <c r="EY84" s="134"/>
      <c r="EZ84" s="134"/>
      <c r="FA84" s="134"/>
      <c r="FB84" s="134"/>
      <c r="FC84" s="134"/>
      <c r="FD84" s="134"/>
      <c r="FE84" s="134"/>
      <c r="FF84" s="134"/>
      <c r="FG84" s="134"/>
      <c r="FH84" s="134"/>
      <c r="FI84" s="134"/>
      <c r="FJ84" s="134"/>
      <c r="FK84" s="134"/>
      <c r="FL84" s="134"/>
      <c r="FM84" s="134"/>
      <c r="FN84" s="134"/>
      <c r="FO84" s="134"/>
      <c r="FP84" s="134"/>
      <c r="FQ84" s="134"/>
      <c r="FR84" s="134"/>
      <c r="FS84" s="134"/>
      <c r="FT84" s="134"/>
      <c r="FU84" s="134"/>
      <c r="FV84" s="134"/>
    </row>
    <row r="85" spans="1:178"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c r="BZ85" s="134"/>
      <c r="CA85" s="134"/>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c r="CZ85" s="134"/>
      <c r="DA85" s="134"/>
      <c r="DB85" s="134"/>
      <c r="DC85" s="134"/>
      <c r="DD85" s="134"/>
      <c r="DE85" s="134"/>
      <c r="DF85" s="134"/>
      <c r="DG85" s="134"/>
      <c r="DH85" s="134"/>
      <c r="DI85" s="134"/>
      <c r="DJ85" s="134"/>
      <c r="DK85" s="134"/>
      <c r="DL85" s="134"/>
      <c r="DM85" s="134"/>
      <c r="DN85" s="134"/>
      <c r="DO85" s="134"/>
      <c r="DP85" s="134"/>
      <c r="DQ85" s="134"/>
      <c r="DR85" s="134"/>
      <c r="DS85" s="134"/>
      <c r="DT85" s="134"/>
      <c r="DU85" s="134"/>
      <c r="DV85" s="134"/>
      <c r="DW85" s="134"/>
      <c r="DX85" s="134"/>
      <c r="DY85" s="134"/>
      <c r="DZ85" s="134"/>
      <c r="EA85" s="134"/>
      <c r="EB85" s="134"/>
      <c r="EC85" s="134"/>
      <c r="ED85" s="134"/>
      <c r="EE85" s="134"/>
      <c r="EF85" s="134"/>
      <c r="EG85" s="134"/>
      <c r="EH85" s="134"/>
      <c r="EI85" s="134"/>
      <c r="EJ85" s="134"/>
      <c r="EK85" s="134"/>
      <c r="EL85" s="134"/>
      <c r="EM85" s="134"/>
      <c r="EN85" s="134"/>
      <c r="EO85" s="134"/>
      <c r="EP85" s="134"/>
      <c r="EQ85" s="134"/>
      <c r="ER85" s="134"/>
      <c r="ES85" s="134"/>
      <c r="ET85" s="134"/>
      <c r="EU85" s="134"/>
      <c r="EV85" s="134"/>
      <c r="EW85" s="134"/>
      <c r="EX85" s="134"/>
      <c r="EY85" s="134"/>
      <c r="EZ85" s="134"/>
      <c r="FA85" s="134"/>
      <c r="FB85" s="134"/>
      <c r="FC85" s="134"/>
      <c r="FD85" s="134"/>
      <c r="FE85" s="134"/>
      <c r="FF85" s="134"/>
      <c r="FG85" s="134"/>
      <c r="FH85" s="134"/>
      <c r="FI85" s="134"/>
      <c r="FJ85" s="134"/>
      <c r="FK85" s="134"/>
      <c r="FL85" s="134"/>
      <c r="FM85" s="134"/>
      <c r="FN85" s="134"/>
      <c r="FO85" s="134"/>
      <c r="FP85" s="134"/>
      <c r="FQ85" s="134"/>
      <c r="FR85" s="134"/>
      <c r="FS85" s="134"/>
      <c r="FT85" s="134"/>
      <c r="FU85" s="134"/>
      <c r="FV85" s="134"/>
    </row>
    <row r="86" spans="1:178"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34"/>
      <c r="BQ86" s="134"/>
      <c r="BR86" s="134"/>
      <c r="BS86" s="134"/>
      <c r="BT86" s="134"/>
      <c r="BU86" s="134"/>
      <c r="BV86" s="134"/>
      <c r="BW86" s="134"/>
      <c r="BX86" s="134"/>
      <c r="BY86" s="134"/>
      <c r="BZ86" s="134"/>
      <c r="CA86" s="134"/>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c r="CZ86" s="134"/>
      <c r="DA86" s="134"/>
      <c r="DB86" s="134"/>
      <c r="DC86" s="134"/>
      <c r="DD86" s="134"/>
      <c r="DE86" s="134"/>
      <c r="DF86" s="134"/>
      <c r="DG86" s="134"/>
      <c r="DH86" s="134"/>
      <c r="DI86" s="134"/>
      <c r="DJ86" s="134"/>
      <c r="DK86" s="134"/>
      <c r="DL86" s="134"/>
      <c r="DM86" s="134"/>
      <c r="DN86" s="134"/>
      <c r="DO86" s="134"/>
      <c r="DP86" s="134"/>
      <c r="DQ86" s="134"/>
      <c r="DR86" s="134"/>
      <c r="DS86" s="134"/>
      <c r="DT86" s="134"/>
      <c r="DU86" s="134"/>
      <c r="DV86" s="134"/>
      <c r="DW86" s="134"/>
      <c r="DX86" s="134"/>
      <c r="DY86" s="134"/>
      <c r="DZ86" s="134"/>
      <c r="EA86" s="134"/>
      <c r="EB86" s="134"/>
      <c r="EC86" s="134"/>
      <c r="ED86" s="134"/>
      <c r="EE86" s="134"/>
      <c r="EF86" s="134"/>
      <c r="EG86" s="134"/>
      <c r="EH86" s="134"/>
      <c r="EI86" s="134"/>
      <c r="EJ86" s="134"/>
      <c r="EK86" s="134"/>
      <c r="EL86" s="134"/>
      <c r="EM86" s="134"/>
      <c r="EN86" s="134"/>
      <c r="EO86" s="134"/>
      <c r="EP86" s="134"/>
      <c r="EQ86" s="134"/>
      <c r="ER86" s="134"/>
      <c r="ES86" s="134"/>
      <c r="ET86" s="134"/>
      <c r="EU86" s="134"/>
      <c r="EV86" s="134"/>
      <c r="EW86" s="134"/>
      <c r="EX86" s="134"/>
      <c r="EY86" s="134"/>
      <c r="EZ86" s="134"/>
      <c r="FA86" s="134"/>
      <c r="FB86" s="134"/>
      <c r="FC86" s="134"/>
      <c r="FD86" s="134"/>
      <c r="FE86" s="134"/>
      <c r="FF86" s="134"/>
      <c r="FG86" s="134"/>
      <c r="FH86" s="134"/>
      <c r="FI86" s="134"/>
      <c r="FJ86" s="134"/>
      <c r="FK86" s="134"/>
      <c r="FL86" s="134"/>
      <c r="FM86" s="134"/>
      <c r="FN86" s="134"/>
      <c r="FO86" s="134"/>
      <c r="FP86" s="134"/>
      <c r="FQ86" s="134"/>
      <c r="FR86" s="134"/>
      <c r="FS86" s="134"/>
      <c r="FT86" s="134"/>
      <c r="FU86" s="134"/>
      <c r="FV86" s="134"/>
    </row>
    <row r="87" spans="1:178"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c r="CZ87" s="134"/>
      <c r="DA87" s="134"/>
      <c r="DB87" s="134"/>
      <c r="DC87" s="134"/>
      <c r="DD87" s="134"/>
      <c r="DE87" s="134"/>
      <c r="DF87" s="134"/>
      <c r="DG87" s="134"/>
      <c r="DH87" s="134"/>
      <c r="DI87" s="134"/>
      <c r="DJ87" s="134"/>
      <c r="DK87" s="134"/>
      <c r="DL87" s="134"/>
      <c r="DM87" s="134"/>
      <c r="DN87" s="134"/>
      <c r="DO87" s="134"/>
      <c r="DP87" s="134"/>
      <c r="DQ87" s="134"/>
      <c r="DR87" s="134"/>
      <c r="DS87" s="134"/>
      <c r="DT87" s="134"/>
      <c r="DU87" s="134"/>
      <c r="DV87" s="134"/>
      <c r="DW87" s="134"/>
      <c r="DX87" s="134"/>
      <c r="DY87" s="134"/>
      <c r="DZ87" s="134"/>
      <c r="EA87" s="134"/>
      <c r="EB87" s="134"/>
      <c r="EC87" s="134"/>
      <c r="ED87" s="134"/>
      <c r="EE87" s="134"/>
      <c r="EF87" s="134"/>
      <c r="EG87" s="134"/>
      <c r="EH87" s="134"/>
      <c r="EI87" s="134"/>
      <c r="EJ87" s="134"/>
      <c r="EK87" s="134"/>
      <c r="EL87" s="134"/>
      <c r="EM87" s="134"/>
      <c r="EN87" s="134"/>
      <c r="EO87" s="134"/>
      <c r="EP87" s="134"/>
      <c r="EQ87" s="134"/>
      <c r="ER87" s="134"/>
      <c r="ES87" s="134"/>
      <c r="ET87" s="134"/>
      <c r="EU87" s="134"/>
      <c r="EV87" s="134"/>
      <c r="EW87" s="134"/>
      <c r="EX87" s="134"/>
      <c r="EY87" s="134"/>
      <c r="EZ87" s="134"/>
      <c r="FA87" s="134"/>
      <c r="FB87" s="134"/>
      <c r="FC87" s="134"/>
      <c r="FD87" s="134"/>
      <c r="FE87" s="134"/>
      <c r="FF87" s="134"/>
      <c r="FG87" s="134"/>
      <c r="FH87" s="134"/>
      <c r="FI87" s="134"/>
      <c r="FJ87" s="134"/>
      <c r="FK87" s="134"/>
      <c r="FL87" s="134"/>
      <c r="FM87" s="134"/>
      <c r="FN87" s="134"/>
      <c r="FO87" s="134"/>
      <c r="FP87" s="134"/>
      <c r="FQ87" s="134"/>
      <c r="FR87" s="134"/>
      <c r="FS87" s="134"/>
      <c r="FT87" s="134"/>
      <c r="FU87" s="134"/>
      <c r="FV87" s="134"/>
    </row>
    <row r="88" spans="1:178"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c r="CZ88" s="134"/>
      <c r="DA88" s="134"/>
      <c r="DB88" s="134"/>
      <c r="DC88" s="134"/>
      <c r="DD88" s="134"/>
      <c r="DE88" s="134"/>
      <c r="DF88" s="134"/>
      <c r="DG88" s="134"/>
      <c r="DH88" s="134"/>
      <c r="DI88" s="134"/>
      <c r="DJ88" s="134"/>
      <c r="DK88" s="134"/>
      <c r="DL88" s="134"/>
      <c r="DM88" s="134"/>
      <c r="DN88" s="134"/>
      <c r="DO88" s="134"/>
      <c r="DP88" s="134"/>
      <c r="DQ88" s="134"/>
      <c r="DR88" s="134"/>
      <c r="DS88" s="134"/>
      <c r="DT88" s="134"/>
      <c r="DU88" s="134"/>
      <c r="DV88" s="134"/>
      <c r="DW88" s="134"/>
      <c r="DX88" s="134"/>
      <c r="DY88" s="134"/>
      <c r="DZ88" s="134"/>
      <c r="EA88" s="134"/>
      <c r="EB88" s="134"/>
      <c r="EC88" s="134"/>
      <c r="ED88" s="134"/>
      <c r="EE88" s="134"/>
      <c r="EF88" s="134"/>
      <c r="EG88" s="134"/>
      <c r="EH88" s="134"/>
      <c r="EI88" s="134"/>
      <c r="EJ88" s="134"/>
      <c r="EK88" s="134"/>
      <c r="EL88" s="134"/>
      <c r="EM88" s="134"/>
      <c r="EN88" s="134"/>
      <c r="EO88" s="134"/>
      <c r="EP88" s="134"/>
      <c r="EQ88" s="134"/>
      <c r="ER88" s="134"/>
      <c r="ES88" s="134"/>
      <c r="ET88" s="134"/>
      <c r="EU88" s="134"/>
      <c r="EV88" s="134"/>
      <c r="EW88" s="134"/>
      <c r="EX88" s="134"/>
      <c r="EY88" s="134"/>
      <c r="EZ88" s="134"/>
      <c r="FA88" s="134"/>
      <c r="FB88" s="134"/>
      <c r="FC88" s="134"/>
      <c r="FD88" s="134"/>
      <c r="FE88" s="134"/>
      <c r="FF88" s="134"/>
      <c r="FG88" s="134"/>
      <c r="FH88" s="134"/>
      <c r="FI88" s="134"/>
      <c r="FJ88" s="134"/>
      <c r="FK88" s="134"/>
      <c r="FL88" s="134"/>
      <c r="FM88" s="134"/>
      <c r="FN88" s="134"/>
      <c r="FO88" s="134"/>
      <c r="FP88" s="134"/>
      <c r="FQ88" s="134"/>
      <c r="FR88" s="134"/>
      <c r="FS88" s="134"/>
      <c r="FT88" s="134"/>
      <c r="FU88" s="134"/>
      <c r="FV88" s="134"/>
    </row>
    <row r="89" spans="1:178"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row>
    <row r="90" spans="1:178"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c r="CZ90" s="134"/>
      <c r="DA90" s="134"/>
      <c r="DB90" s="134"/>
      <c r="DC90" s="134"/>
      <c r="DD90" s="134"/>
      <c r="DE90" s="134"/>
      <c r="DF90" s="134"/>
      <c r="DG90" s="134"/>
      <c r="DH90" s="134"/>
      <c r="DI90" s="134"/>
      <c r="DJ90" s="134"/>
      <c r="DK90" s="134"/>
      <c r="DL90" s="134"/>
      <c r="DM90" s="134"/>
      <c r="DN90" s="134"/>
      <c r="DO90" s="134"/>
      <c r="DP90" s="134"/>
      <c r="DQ90" s="134"/>
      <c r="DR90" s="134"/>
      <c r="DS90" s="134"/>
      <c r="DT90" s="134"/>
      <c r="DU90" s="134"/>
      <c r="DV90" s="134"/>
      <c r="DW90" s="134"/>
      <c r="DX90" s="134"/>
      <c r="DY90" s="134"/>
      <c r="DZ90" s="134"/>
      <c r="EA90" s="134"/>
      <c r="EB90" s="134"/>
      <c r="EC90" s="134"/>
      <c r="ED90" s="134"/>
      <c r="EE90" s="134"/>
      <c r="EF90" s="134"/>
      <c r="EG90" s="134"/>
      <c r="EH90" s="134"/>
      <c r="EI90" s="134"/>
      <c r="EJ90" s="134"/>
      <c r="EK90" s="134"/>
      <c r="EL90" s="134"/>
      <c r="EM90" s="134"/>
      <c r="EN90" s="134"/>
      <c r="EO90" s="134"/>
      <c r="EP90" s="134"/>
      <c r="EQ90" s="134"/>
      <c r="ER90" s="134"/>
      <c r="ES90" s="134"/>
      <c r="ET90" s="134"/>
      <c r="EU90" s="134"/>
      <c r="EV90" s="134"/>
      <c r="EW90" s="134"/>
      <c r="EX90" s="134"/>
      <c r="EY90" s="134"/>
      <c r="EZ90" s="134"/>
      <c r="FA90" s="134"/>
      <c r="FB90" s="134"/>
      <c r="FC90" s="134"/>
      <c r="FD90" s="134"/>
      <c r="FE90" s="134"/>
      <c r="FF90" s="134"/>
      <c r="FG90" s="134"/>
      <c r="FH90" s="134"/>
      <c r="FI90" s="134"/>
      <c r="FJ90" s="134"/>
      <c r="FK90" s="134"/>
      <c r="FL90" s="134"/>
      <c r="FM90" s="134"/>
      <c r="FN90" s="134"/>
      <c r="FO90" s="134"/>
      <c r="FP90" s="134"/>
      <c r="FQ90" s="134"/>
      <c r="FR90" s="134"/>
      <c r="FS90" s="134"/>
      <c r="FT90" s="134"/>
      <c r="FU90" s="134"/>
      <c r="FV90" s="134"/>
    </row>
    <row r="91" spans="1:178"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c r="DI91" s="134"/>
      <c r="DJ91" s="134"/>
      <c r="DK91" s="134"/>
      <c r="DL91" s="134"/>
      <c r="DM91" s="134"/>
      <c r="DN91" s="134"/>
      <c r="DO91" s="134"/>
      <c r="DP91" s="134"/>
      <c r="DQ91" s="134"/>
      <c r="DR91" s="134"/>
      <c r="DS91" s="134"/>
      <c r="DT91" s="134"/>
      <c r="DU91" s="134"/>
      <c r="DV91" s="134"/>
      <c r="DW91" s="134"/>
      <c r="DX91" s="134"/>
      <c r="DY91" s="134"/>
      <c r="DZ91" s="134"/>
      <c r="EA91" s="134"/>
      <c r="EB91" s="134"/>
      <c r="EC91" s="134"/>
      <c r="ED91" s="134"/>
      <c r="EE91" s="134"/>
      <c r="EF91" s="134"/>
      <c r="EG91" s="134"/>
      <c r="EH91" s="134"/>
      <c r="EI91" s="134"/>
      <c r="EJ91" s="134"/>
      <c r="EK91" s="134"/>
      <c r="EL91" s="134"/>
      <c r="EM91" s="134"/>
      <c r="EN91" s="134"/>
      <c r="EO91" s="134"/>
      <c r="EP91" s="134"/>
      <c r="EQ91" s="134"/>
      <c r="ER91" s="134"/>
      <c r="ES91" s="134"/>
      <c r="ET91" s="134"/>
      <c r="EU91" s="134"/>
      <c r="EV91" s="134"/>
      <c r="EW91" s="134"/>
      <c r="EX91" s="134"/>
      <c r="EY91" s="134"/>
      <c r="EZ91" s="134"/>
      <c r="FA91" s="134"/>
      <c r="FB91" s="134"/>
      <c r="FC91" s="134"/>
      <c r="FD91" s="134"/>
      <c r="FE91" s="134"/>
      <c r="FF91" s="134"/>
      <c r="FG91" s="134"/>
      <c r="FH91" s="134"/>
      <c r="FI91" s="134"/>
      <c r="FJ91" s="134"/>
      <c r="FK91" s="134"/>
      <c r="FL91" s="134"/>
      <c r="FM91" s="134"/>
      <c r="FN91" s="134"/>
      <c r="FO91" s="134"/>
      <c r="FP91" s="134"/>
      <c r="FQ91" s="134"/>
      <c r="FR91" s="134"/>
      <c r="FS91" s="134"/>
      <c r="FT91" s="134"/>
      <c r="FU91" s="134"/>
      <c r="FV91" s="134"/>
    </row>
    <row r="92" spans="1:178"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c r="DI92" s="134"/>
      <c r="DJ92" s="134"/>
      <c r="DK92" s="134"/>
      <c r="DL92" s="134"/>
      <c r="DM92" s="134"/>
      <c r="DN92" s="134"/>
      <c r="DO92" s="134"/>
      <c r="DP92" s="134"/>
      <c r="DQ92" s="134"/>
      <c r="DR92" s="134"/>
      <c r="DS92" s="134"/>
      <c r="DT92" s="134"/>
      <c r="DU92" s="134"/>
      <c r="DV92" s="134"/>
      <c r="DW92" s="134"/>
      <c r="DX92" s="134"/>
      <c r="DY92" s="134"/>
      <c r="DZ92" s="134"/>
      <c r="EA92" s="134"/>
      <c r="EB92" s="134"/>
      <c r="EC92" s="134"/>
      <c r="ED92" s="134"/>
      <c r="EE92" s="134"/>
      <c r="EF92" s="134"/>
      <c r="EG92" s="134"/>
      <c r="EH92" s="134"/>
      <c r="EI92" s="134"/>
      <c r="EJ92" s="134"/>
      <c r="EK92" s="134"/>
      <c r="EL92" s="134"/>
      <c r="EM92" s="134"/>
      <c r="EN92" s="134"/>
      <c r="EO92" s="134"/>
      <c r="EP92" s="134"/>
      <c r="EQ92" s="134"/>
      <c r="ER92" s="134"/>
      <c r="ES92" s="134"/>
      <c r="ET92" s="134"/>
      <c r="EU92" s="134"/>
      <c r="EV92" s="134"/>
      <c r="EW92" s="134"/>
      <c r="EX92" s="134"/>
      <c r="EY92" s="134"/>
      <c r="EZ92" s="134"/>
      <c r="FA92" s="134"/>
      <c r="FB92" s="134"/>
      <c r="FC92" s="134"/>
      <c r="FD92" s="134"/>
      <c r="FE92" s="134"/>
      <c r="FF92" s="134"/>
      <c r="FG92" s="134"/>
      <c r="FH92" s="134"/>
      <c r="FI92" s="134"/>
      <c r="FJ92" s="134"/>
      <c r="FK92" s="134"/>
      <c r="FL92" s="134"/>
      <c r="FM92" s="134"/>
      <c r="FN92" s="134"/>
      <c r="FO92" s="134"/>
      <c r="FP92" s="134"/>
      <c r="FQ92" s="134"/>
      <c r="FR92" s="134"/>
      <c r="FS92" s="134"/>
      <c r="FT92" s="134"/>
      <c r="FU92" s="134"/>
      <c r="FV92" s="134"/>
    </row>
    <row r="93" spans="1:178"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c r="DI93" s="134"/>
      <c r="DJ93" s="134"/>
      <c r="DK93" s="134"/>
      <c r="DL93" s="134"/>
      <c r="DM93" s="134"/>
      <c r="DN93" s="134"/>
      <c r="DO93" s="134"/>
      <c r="DP93" s="134"/>
      <c r="DQ93" s="134"/>
      <c r="DR93" s="134"/>
      <c r="DS93" s="134"/>
      <c r="DT93" s="134"/>
      <c r="DU93" s="134"/>
      <c r="DV93" s="134"/>
      <c r="DW93" s="134"/>
      <c r="DX93" s="134"/>
      <c r="DY93" s="134"/>
      <c r="DZ93" s="134"/>
      <c r="EA93" s="134"/>
      <c r="EB93" s="134"/>
      <c r="EC93" s="134"/>
      <c r="ED93" s="134"/>
      <c r="EE93" s="134"/>
      <c r="EF93" s="134"/>
      <c r="EG93" s="134"/>
      <c r="EH93" s="134"/>
      <c r="EI93" s="134"/>
      <c r="EJ93" s="134"/>
      <c r="EK93" s="134"/>
      <c r="EL93" s="134"/>
      <c r="EM93" s="134"/>
      <c r="EN93" s="134"/>
      <c r="EO93" s="134"/>
      <c r="EP93" s="134"/>
      <c r="EQ93" s="134"/>
      <c r="ER93" s="134"/>
      <c r="ES93" s="134"/>
      <c r="ET93" s="134"/>
      <c r="EU93" s="134"/>
      <c r="EV93" s="134"/>
      <c r="EW93" s="134"/>
      <c r="EX93" s="134"/>
      <c r="EY93" s="134"/>
      <c r="EZ93" s="134"/>
      <c r="FA93" s="134"/>
      <c r="FB93" s="134"/>
      <c r="FC93" s="134"/>
      <c r="FD93" s="134"/>
      <c r="FE93" s="134"/>
      <c r="FF93" s="134"/>
      <c r="FG93" s="134"/>
      <c r="FH93" s="134"/>
      <c r="FI93" s="134"/>
      <c r="FJ93" s="134"/>
      <c r="FK93" s="134"/>
      <c r="FL93" s="134"/>
      <c r="FM93" s="134"/>
      <c r="FN93" s="134"/>
      <c r="FO93" s="134"/>
      <c r="FP93" s="134"/>
      <c r="FQ93" s="134"/>
      <c r="FR93" s="134"/>
      <c r="FS93" s="134"/>
      <c r="FT93" s="134"/>
      <c r="FU93" s="134"/>
      <c r="FV93" s="134"/>
    </row>
    <row r="94" spans="1:178"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row>
    <row r="95" spans="1:178"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134"/>
      <c r="ES95" s="134"/>
      <c r="ET95" s="134"/>
      <c r="EU95" s="134"/>
      <c r="EV95" s="134"/>
      <c r="EW95" s="134"/>
      <c r="EX95" s="134"/>
      <c r="EY95" s="134"/>
      <c r="EZ95" s="134"/>
      <c r="FA95" s="134"/>
      <c r="FB95" s="134"/>
      <c r="FC95" s="134"/>
      <c r="FD95" s="134"/>
      <c r="FE95" s="134"/>
      <c r="FF95" s="134"/>
      <c r="FG95" s="134"/>
      <c r="FH95" s="134"/>
      <c r="FI95" s="134"/>
      <c r="FJ95" s="134"/>
      <c r="FK95" s="134"/>
      <c r="FL95" s="134"/>
      <c r="FM95" s="134"/>
      <c r="FN95" s="134"/>
      <c r="FO95" s="134"/>
      <c r="FP95" s="134"/>
      <c r="FQ95" s="134"/>
      <c r="FR95" s="134"/>
      <c r="FS95" s="134"/>
      <c r="FT95" s="134"/>
      <c r="FU95" s="134"/>
      <c r="FV95" s="134"/>
    </row>
    <row r="96" spans="1:178"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row>
    <row r="97" spans="1:178"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row>
    <row r="98" spans="1:178"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34"/>
      <c r="CE98" s="134"/>
      <c r="CF98" s="134"/>
      <c r="CG98" s="134"/>
      <c r="CH98" s="134"/>
      <c r="CI98" s="134"/>
      <c r="CJ98" s="134"/>
      <c r="CK98" s="134"/>
      <c r="CL98" s="134"/>
      <c r="CM98" s="134"/>
      <c r="CN98" s="134"/>
      <c r="CO98" s="134"/>
      <c r="CP98" s="134"/>
      <c r="CQ98" s="134"/>
      <c r="CR98" s="134"/>
      <c r="CS98" s="134"/>
      <c r="CT98" s="134"/>
      <c r="CU98" s="134"/>
      <c r="CV98" s="134"/>
      <c r="CW98" s="134"/>
      <c r="CX98" s="134"/>
      <c r="CY98" s="134"/>
      <c r="CZ98" s="134"/>
      <c r="DA98" s="134"/>
      <c r="DB98" s="134"/>
      <c r="DC98" s="134"/>
      <c r="DD98" s="134"/>
      <c r="DE98" s="134"/>
      <c r="DF98" s="134"/>
      <c r="DG98" s="134"/>
      <c r="DH98" s="134"/>
      <c r="DI98" s="134"/>
      <c r="DJ98" s="134"/>
      <c r="DK98" s="134"/>
      <c r="DL98" s="134"/>
      <c r="DM98" s="134"/>
      <c r="DN98" s="134"/>
      <c r="DO98" s="134"/>
      <c r="DP98" s="134"/>
      <c r="DQ98" s="134"/>
      <c r="DR98" s="134"/>
      <c r="DS98" s="134"/>
      <c r="DT98" s="134"/>
      <c r="DU98" s="134"/>
      <c r="DV98" s="134"/>
      <c r="DW98" s="134"/>
      <c r="DX98" s="134"/>
      <c r="DY98" s="134"/>
      <c r="DZ98" s="134"/>
      <c r="EA98" s="134"/>
      <c r="EB98" s="134"/>
      <c r="EC98" s="134"/>
      <c r="ED98" s="134"/>
      <c r="EE98" s="134"/>
      <c r="EF98" s="134"/>
      <c r="EG98" s="134"/>
      <c r="EH98" s="134"/>
      <c r="EI98" s="134"/>
      <c r="EJ98" s="134"/>
      <c r="EK98" s="134"/>
      <c r="EL98" s="134"/>
      <c r="EM98" s="134"/>
      <c r="EN98" s="134"/>
      <c r="EO98" s="134"/>
      <c r="EP98" s="134"/>
      <c r="EQ98" s="134"/>
      <c r="ER98" s="134"/>
      <c r="ES98" s="134"/>
      <c r="ET98" s="134"/>
      <c r="EU98" s="134"/>
      <c r="EV98" s="134"/>
      <c r="EW98" s="134"/>
      <c r="EX98" s="134"/>
      <c r="EY98" s="134"/>
      <c r="EZ98" s="134"/>
      <c r="FA98" s="134"/>
      <c r="FB98" s="134"/>
      <c r="FC98" s="134"/>
      <c r="FD98" s="134"/>
      <c r="FE98" s="134"/>
      <c r="FF98" s="134"/>
      <c r="FG98" s="134"/>
      <c r="FH98" s="134"/>
      <c r="FI98" s="134"/>
      <c r="FJ98" s="134"/>
      <c r="FK98" s="134"/>
      <c r="FL98" s="134"/>
      <c r="FM98" s="134"/>
      <c r="FN98" s="134"/>
      <c r="FO98" s="134"/>
      <c r="FP98" s="134"/>
      <c r="FQ98" s="134"/>
      <c r="FR98" s="134"/>
      <c r="FS98" s="134"/>
      <c r="FT98" s="134"/>
      <c r="FU98" s="134"/>
      <c r="FV98" s="134"/>
    </row>
    <row r="99" spans="1:178"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34"/>
      <c r="BP99" s="134"/>
      <c r="BQ99" s="134"/>
      <c r="BR99" s="134"/>
      <c r="BS99" s="134"/>
      <c r="BT99" s="134"/>
      <c r="BU99" s="134"/>
      <c r="BV99" s="134"/>
      <c r="BW99" s="134"/>
      <c r="BX99" s="134"/>
      <c r="BY99" s="134"/>
      <c r="BZ99" s="134"/>
      <c r="CA99" s="134"/>
      <c r="CB99" s="134"/>
      <c r="CC99" s="134"/>
      <c r="CD99" s="134"/>
      <c r="CE99" s="134"/>
      <c r="CF99" s="134"/>
      <c r="CG99" s="134"/>
      <c r="CH99" s="134"/>
      <c r="CI99" s="134"/>
      <c r="CJ99" s="134"/>
      <c r="CK99" s="134"/>
      <c r="CL99" s="134"/>
      <c r="CM99" s="134"/>
      <c r="CN99" s="134"/>
      <c r="CO99" s="134"/>
      <c r="CP99" s="134"/>
      <c r="CQ99" s="134"/>
      <c r="CR99" s="134"/>
      <c r="CS99" s="134"/>
      <c r="CT99" s="134"/>
      <c r="CU99" s="134"/>
      <c r="CV99" s="134"/>
      <c r="CW99" s="134"/>
      <c r="CX99" s="134"/>
      <c r="CY99" s="134"/>
      <c r="CZ99" s="134"/>
      <c r="DA99" s="134"/>
      <c r="DB99" s="134"/>
      <c r="DC99" s="134"/>
      <c r="DD99" s="134"/>
      <c r="DE99" s="134"/>
      <c r="DF99" s="134"/>
      <c r="DG99" s="134"/>
      <c r="DH99" s="134"/>
      <c r="DI99" s="134"/>
      <c r="DJ99" s="134"/>
      <c r="DK99" s="134"/>
      <c r="DL99" s="134"/>
      <c r="DM99" s="134"/>
      <c r="DN99" s="134"/>
      <c r="DO99" s="134"/>
      <c r="DP99" s="134"/>
      <c r="DQ99" s="134"/>
      <c r="DR99" s="134"/>
      <c r="DS99" s="134"/>
      <c r="DT99" s="134"/>
      <c r="DU99" s="134"/>
      <c r="DV99" s="134"/>
      <c r="DW99" s="134"/>
      <c r="DX99" s="134"/>
      <c r="DY99" s="134"/>
      <c r="DZ99" s="134"/>
      <c r="EA99" s="134"/>
      <c r="EB99" s="134"/>
      <c r="EC99" s="134"/>
      <c r="ED99" s="134"/>
      <c r="EE99" s="134"/>
      <c r="EF99" s="134"/>
      <c r="EG99" s="134"/>
      <c r="EH99" s="134"/>
      <c r="EI99" s="134"/>
      <c r="EJ99" s="134"/>
      <c r="EK99" s="134"/>
      <c r="EL99" s="134"/>
      <c r="EM99" s="134"/>
      <c r="EN99" s="134"/>
      <c r="EO99" s="134"/>
      <c r="EP99" s="134"/>
      <c r="EQ99" s="134"/>
      <c r="ER99" s="134"/>
      <c r="ES99" s="134"/>
      <c r="ET99" s="134"/>
      <c r="EU99" s="134"/>
      <c r="EV99" s="134"/>
      <c r="EW99" s="134"/>
      <c r="EX99" s="134"/>
      <c r="EY99" s="134"/>
      <c r="EZ99" s="134"/>
      <c r="FA99" s="134"/>
      <c r="FB99" s="134"/>
      <c r="FC99" s="134"/>
      <c r="FD99" s="134"/>
      <c r="FE99" s="134"/>
      <c r="FF99" s="134"/>
      <c r="FG99" s="134"/>
      <c r="FH99" s="134"/>
      <c r="FI99" s="134"/>
      <c r="FJ99" s="134"/>
      <c r="FK99" s="134"/>
      <c r="FL99" s="134"/>
      <c r="FM99" s="134"/>
      <c r="FN99" s="134"/>
      <c r="FO99" s="134"/>
      <c r="FP99" s="134"/>
      <c r="FQ99" s="134"/>
      <c r="FR99" s="134"/>
      <c r="FS99" s="134"/>
      <c r="FT99" s="134"/>
      <c r="FU99" s="134"/>
      <c r="FV99" s="134"/>
    </row>
    <row r="100" spans="1:178"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34"/>
      <c r="CW100" s="134"/>
      <c r="CX100" s="134"/>
      <c r="CY100" s="134"/>
      <c r="CZ100" s="134"/>
      <c r="DA100" s="134"/>
      <c r="DB100" s="134"/>
      <c r="DC100" s="134"/>
      <c r="DD100" s="134"/>
      <c r="DE100" s="134"/>
      <c r="DF100" s="134"/>
      <c r="DG100" s="134"/>
      <c r="DH100" s="134"/>
      <c r="DI100" s="134"/>
      <c r="DJ100" s="134"/>
      <c r="DK100" s="134"/>
      <c r="DL100" s="134"/>
      <c r="DM100" s="134"/>
      <c r="DN100" s="134"/>
      <c r="DO100" s="134"/>
      <c r="DP100" s="134"/>
      <c r="DQ100" s="134"/>
      <c r="DR100" s="134"/>
      <c r="DS100" s="134"/>
      <c r="DT100" s="134"/>
      <c r="DU100" s="134"/>
      <c r="DV100" s="134"/>
      <c r="DW100" s="134"/>
      <c r="DX100" s="134"/>
      <c r="DY100" s="134"/>
      <c r="DZ100" s="134"/>
      <c r="EA100" s="134"/>
      <c r="EB100" s="134"/>
      <c r="EC100" s="134"/>
      <c r="ED100" s="134"/>
      <c r="EE100" s="134"/>
      <c r="EF100" s="134"/>
      <c r="EG100" s="134"/>
      <c r="EH100" s="134"/>
      <c r="EI100" s="134"/>
      <c r="EJ100" s="134"/>
      <c r="EK100" s="134"/>
      <c r="EL100" s="134"/>
      <c r="EM100" s="134"/>
      <c r="EN100" s="134"/>
      <c r="EO100" s="134"/>
      <c r="EP100" s="134"/>
      <c r="EQ100" s="134"/>
      <c r="ER100" s="134"/>
      <c r="ES100" s="134"/>
      <c r="ET100" s="134"/>
      <c r="EU100" s="134"/>
      <c r="EV100" s="134"/>
      <c r="EW100" s="134"/>
      <c r="EX100" s="134"/>
      <c r="EY100" s="134"/>
      <c r="EZ100" s="134"/>
      <c r="FA100" s="134"/>
      <c r="FB100" s="134"/>
      <c r="FC100" s="134"/>
      <c r="FD100" s="134"/>
      <c r="FE100" s="134"/>
      <c r="FF100" s="134"/>
      <c r="FG100" s="134"/>
      <c r="FH100" s="134"/>
      <c r="FI100" s="134"/>
      <c r="FJ100" s="134"/>
      <c r="FK100" s="134"/>
      <c r="FL100" s="134"/>
      <c r="FM100" s="134"/>
      <c r="FN100" s="134"/>
      <c r="FO100" s="134"/>
      <c r="FP100" s="134"/>
      <c r="FQ100" s="134"/>
      <c r="FR100" s="134"/>
      <c r="FS100" s="134"/>
      <c r="FT100" s="134"/>
      <c r="FU100" s="134"/>
      <c r="FV100" s="134"/>
    </row>
    <row r="101" spans="1:178"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34"/>
      <c r="CW101" s="134"/>
      <c r="CX101" s="134"/>
      <c r="CY101" s="134"/>
      <c r="CZ101" s="134"/>
      <c r="DA101" s="134"/>
      <c r="DB101" s="134"/>
      <c r="DC101" s="134"/>
      <c r="DD101" s="134"/>
      <c r="DE101" s="134"/>
      <c r="DF101" s="134"/>
      <c r="DG101" s="134"/>
      <c r="DH101" s="134"/>
      <c r="DI101" s="134"/>
      <c r="DJ101" s="134"/>
      <c r="DK101" s="134"/>
      <c r="DL101" s="134"/>
      <c r="DM101" s="134"/>
      <c r="DN101" s="134"/>
      <c r="DO101" s="134"/>
      <c r="DP101" s="134"/>
      <c r="DQ101" s="134"/>
      <c r="DR101" s="134"/>
      <c r="DS101" s="134"/>
      <c r="DT101" s="134"/>
      <c r="DU101" s="134"/>
      <c r="DV101" s="134"/>
      <c r="DW101" s="134"/>
      <c r="DX101" s="134"/>
      <c r="DY101" s="134"/>
      <c r="DZ101" s="134"/>
      <c r="EA101" s="134"/>
      <c r="EB101" s="134"/>
      <c r="EC101" s="134"/>
      <c r="ED101" s="134"/>
      <c r="EE101" s="134"/>
      <c r="EF101" s="134"/>
      <c r="EG101" s="134"/>
      <c r="EH101" s="134"/>
      <c r="EI101" s="134"/>
      <c r="EJ101" s="134"/>
      <c r="EK101" s="134"/>
      <c r="EL101" s="134"/>
      <c r="EM101" s="134"/>
      <c r="EN101" s="134"/>
      <c r="EO101" s="134"/>
      <c r="EP101" s="134"/>
      <c r="EQ101" s="134"/>
      <c r="ER101" s="134"/>
      <c r="ES101" s="134"/>
      <c r="ET101" s="134"/>
      <c r="EU101" s="134"/>
      <c r="EV101" s="134"/>
      <c r="EW101" s="134"/>
      <c r="EX101" s="134"/>
      <c r="EY101" s="134"/>
      <c r="EZ101" s="134"/>
      <c r="FA101" s="134"/>
      <c r="FB101" s="134"/>
      <c r="FC101" s="134"/>
      <c r="FD101" s="134"/>
      <c r="FE101" s="134"/>
      <c r="FF101" s="134"/>
      <c r="FG101" s="134"/>
      <c r="FH101" s="134"/>
      <c r="FI101" s="134"/>
      <c r="FJ101" s="134"/>
      <c r="FK101" s="134"/>
      <c r="FL101" s="134"/>
      <c r="FM101" s="134"/>
      <c r="FN101" s="134"/>
      <c r="FO101" s="134"/>
      <c r="FP101" s="134"/>
      <c r="FQ101" s="134"/>
      <c r="FR101" s="134"/>
      <c r="FS101" s="134"/>
      <c r="FT101" s="134"/>
      <c r="FU101" s="134"/>
      <c r="FV101" s="134"/>
    </row>
    <row r="102" spans="1:178"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c r="CZ102" s="134"/>
      <c r="DA102" s="134"/>
      <c r="DB102" s="134"/>
      <c r="DC102" s="134"/>
      <c r="DD102" s="134"/>
      <c r="DE102" s="134"/>
      <c r="DF102" s="134"/>
      <c r="DG102" s="134"/>
      <c r="DH102" s="134"/>
      <c r="DI102" s="134"/>
      <c r="DJ102" s="134"/>
      <c r="DK102" s="134"/>
      <c r="DL102" s="134"/>
      <c r="DM102" s="134"/>
      <c r="DN102" s="134"/>
      <c r="DO102" s="134"/>
      <c r="DP102" s="134"/>
      <c r="DQ102" s="134"/>
      <c r="DR102" s="134"/>
      <c r="DS102" s="134"/>
      <c r="DT102" s="134"/>
      <c r="DU102" s="134"/>
      <c r="DV102" s="134"/>
      <c r="DW102" s="134"/>
      <c r="DX102" s="134"/>
      <c r="DY102" s="134"/>
      <c r="DZ102" s="134"/>
      <c r="EA102" s="134"/>
      <c r="EB102" s="134"/>
      <c r="EC102" s="134"/>
      <c r="ED102" s="134"/>
      <c r="EE102" s="134"/>
      <c r="EF102" s="134"/>
      <c r="EG102" s="134"/>
      <c r="EH102" s="134"/>
      <c r="EI102" s="134"/>
      <c r="EJ102" s="134"/>
      <c r="EK102" s="134"/>
      <c r="EL102" s="134"/>
      <c r="EM102" s="134"/>
      <c r="EN102" s="134"/>
      <c r="EO102" s="134"/>
      <c r="EP102" s="134"/>
      <c r="EQ102" s="134"/>
      <c r="ER102" s="134"/>
      <c r="ES102" s="134"/>
      <c r="ET102" s="134"/>
      <c r="EU102" s="134"/>
      <c r="EV102" s="134"/>
      <c r="EW102" s="134"/>
      <c r="EX102" s="134"/>
      <c r="EY102" s="134"/>
      <c r="EZ102" s="134"/>
      <c r="FA102" s="134"/>
      <c r="FB102" s="134"/>
      <c r="FC102" s="134"/>
      <c r="FD102" s="134"/>
      <c r="FE102" s="134"/>
      <c r="FF102" s="134"/>
      <c r="FG102" s="134"/>
      <c r="FH102" s="134"/>
      <c r="FI102" s="134"/>
      <c r="FJ102" s="134"/>
      <c r="FK102" s="134"/>
      <c r="FL102" s="134"/>
      <c r="FM102" s="134"/>
      <c r="FN102" s="134"/>
      <c r="FO102" s="134"/>
      <c r="FP102" s="134"/>
      <c r="FQ102" s="134"/>
      <c r="FR102" s="134"/>
      <c r="FS102" s="134"/>
      <c r="FT102" s="134"/>
      <c r="FU102" s="134"/>
      <c r="FV102" s="134"/>
    </row>
    <row r="103" spans="1:178"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34"/>
      <c r="CW103" s="134"/>
      <c r="CX103" s="134"/>
      <c r="CY103" s="134"/>
      <c r="CZ103" s="134"/>
      <c r="DA103" s="134"/>
      <c r="DB103" s="134"/>
      <c r="DC103" s="134"/>
      <c r="DD103" s="134"/>
      <c r="DE103" s="134"/>
      <c r="DF103" s="134"/>
      <c r="DG103" s="134"/>
      <c r="DH103" s="134"/>
      <c r="DI103" s="134"/>
      <c r="DJ103" s="134"/>
      <c r="DK103" s="134"/>
      <c r="DL103" s="134"/>
      <c r="DM103" s="134"/>
      <c r="DN103" s="134"/>
      <c r="DO103" s="134"/>
      <c r="DP103" s="134"/>
      <c r="DQ103" s="134"/>
      <c r="DR103" s="134"/>
      <c r="DS103" s="134"/>
      <c r="DT103" s="134"/>
      <c r="DU103" s="134"/>
      <c r="DV103" s="134"/>
      <c r="DW103" s="134"/>
      <c r="DX103" s="134"/>
      <c r="DY103" s="134"/>
      <c r="DZ103" s="134"/>
      <c r="EA103" s="134"/>
      <c r="EB103" s="134"/>
      <c r="EC103" s="134"/>
      <c r="ED103" s="134"/>
      <c r="EE103" s="134"/>
      <c r="EF103" s="134"/>
      <c r="EG103" s="134"/>
      <c r="EH103" s="134"/>
      <c r="EI103" s="134"/>
      <c r="EJ103" s="134"/>
      <c r="EK103" s="134"/>
      <c r="EL103" s="134"/>
      <c r="EM103" s="134"/>
      <c r="EN103" s="134"/>
      <c r="EO103" s="134"/>
      <c r="EP103" s="134"/>
      <c r="EQ103" s="134"/>
      <c r="ER103" s="134"/>
      <c r="ES103" s="134"/>
      <c r="ET103" s="134"/>
      <c r="EU103" s="134"/>
      <c r="EV103" s="134"/>
      <c r="EW103" s="134"/>
      <c r="EX103" s="134"/>
      <c r="EY103" s="134"/>
      <c r="EZ103" s="134"/>
      <c r="FA103" s="134"/>
      <c r="FB103" s="134"/>
      <c r="FC103" s="134"/>
      <c r="FD103" s="134"/>
      <c r="FE103" s="134"/>
      <c r="FF103" s="134"/>
      <c r="FG103" s="134"/>
      <c r="FH103" s="134"/>
      <c r="FI103" s="134"/>
      <c r="FJ103" s="134"/>
      <c r="FK103" s="134"/>
      <c r="FL103" s="134"/>
      <c r="FM103" s="134"/>
      <c r="FN103" s="134"/>
      <c r="FO103" s="134"/>
      <c r="FP103" s="134"/>
      <c r="FQ103" s="134"/>
      <c r="FR103" s="134"/>
      <c r="FS103" s="134"/>
      <c r="FT103" s="134"/>
      <c r="FU103" s="134"/>
      <c r="FV103" s="134"/>
    </row>
    <row r="104" spans="1:178"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4"/>
      <c r="DA104" s="134"/>
      <c r="DB104" s="134"/>
      <c r="DC104" s="134"/>
      <c r="DD104" s="134"/>
      <c r="DE104" s="134"/>
      <c r="DF104" s="134"/>
      <c r="DG104" s="134"/>
      <c r="DH104" s="134"/>
      <c r="DI104" s="134"/>
      <c r="DJ104" s="134"/>
      <c r="DK104" s="134"/>
      <c r="DL104" s="134"/>
      <c r="DM104" s="134"/>
      <c r="DN104" s="134"/>
      <c r="DO104" s="134"/>
      <c r="DP104" s="134"/>
      <c r="DQ104" s="134"/>
      <c r="DR104" s="134"/>
      <c r="DS104" s="134"/>
      <c r="DT104" s="134"/>
      <c r="DU104" s="134"/>
      <c r="DV104" s="134"/>
      <c r="DW104" s="134"/>
      <c r="DX104" s="134"/>
      <c r="DY104" s="134"/>
      <c r="DZ104" s="134"/>
      <c r="EA104" s="134"/>
      <c r="EB104" s="134"/>
      <c r="EC104" s="134"/>
      <c r="ED104" s="134"/>
      <c r="EE104" s="134"/>
      <c r="EF104" s="134"/>
      <c r="EG104" s="134"/>
      <c r="EH104" s="134"/>
      <c r="EI104" s="134"/>
      <c r="EJ104" s="134"/>
      <c r="EK104" s="134"/>
      <c r="EL104" s="134"/>
      <c r="EM104" s="134"/>
      <c r="EN104" s="134"/>
      <c r="EO104" s="134"/>
      <c r="EP104" s="134"/>
      <c r="EQ104" s="134"/>
      <c r="ER104" s="134"/>
      <c r="ES104" s="134"/>
      <c r="ET104" s="134"/>
      <c r="EU104" s="134"/>
      <c r="EV104" s="134"/>
      <c r="EW104" s="134"/>
      <c r="EX104" s="134"/>
      <c r="EY104" s="134"/>
      <c r="EZ104" s="134"/>
      <c r="FA104" s="134"/>
      <c r="FB104" s="134"/>
      <c r="FC104" s="134"/>
      <c r="FD104" s="134"/>
      <c r="FE104" s="134"/>
      <c r="FF104" s="134"/>
      <c r="FG104" s="134"/>
      <c r="FH104" s="134"/>
      <c r="FI104" s="134"/>
      <c r="FJ104" s="134"/>
      <c r="FK104" s="134"/>
      <c r="FL104" s="134"/>
      <c r="FM104" s="134"/>
      <c r="FN104" s="134"/>
      <c r="FO104" s="134"/>
      <c r="FP104" s="134"/>
      <c r="FQ104" s="134"/>
      <c r="FR104" s="134"/>
      <c r="FS104" s="134"/>
      <c r="FT104" s="134"/>
      <c r="FU104" s="134"/>
      <c r="FV104" s="134"/>
    </row>
    <row r="105" spans="1:178"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4"/>
      <c r="DB105" s="134"/>
      <c r="DC105" s="134"/>
      <c r="DD105" s="134"/>
      <c r="DE105" s="134"/>
      <c r="DF105" s="134"/>
      <c r="DG105" s="134"/>
      <c r="DH105" s="134"/>
      <c r="DI105" s="134"/>
      <c r="DJ105" s="134"/>
      <c r="DK105" s="134"/>
      <c r="DL105" s="134"/>
      <c r="DM105" s="134"/>
      <c r="DN105" s="134"/>
      <c r="DO105" s="134"/>
      <c r="DP105" s="134"/>
      <c r="DQ105" s="134"/>
      <c r="DR105" s="134"/>
      <c r="DS105" s="134"/>
      <c r="DT105" s="134"/>
      <c r="DU105" s="134"/>
      <c r="DV105" s="134"/>
      <c r="DW105" s="134"/>
      <c r="DX105" s="134"/>
      <c r="DY105" s="134"/>
      <c r="DZ105" s="134"/>
      <c r="EA105" s="134"/>
      <c r="EB105" s="134"/>
      <c r="EC105" s="134"/>
      <c r="ED105" s="134"/>
      <c r="EE105" s="134"/>
      <c r="EF105" s="134"/>
      <c r="EG105" s="134"/>
      <c r="EH105" s="134"/>
      <c r="EI105" s="134"/>
      <c r="EJ105" s="134"/>
      <c r="EK105" s="134"/>
      <c r="EL105" s="134"/>
      <c r="EM105" s="134"/>
      <c r="EN105" s="134"/>
      <c r="EO105" s="134"/>
      <c r="EP105" s="134"/>
      <c r="EQ105" s="134"/>
      <c r="ER105" s="134"/>
      <c r="ES105" s="134"/>
      <c r="ET105" s="134"/>
      <c r="EU105" s="134"/>
      <c r="EV105" s="134"/>
      <c r="EW105" s="134"/>
      <c r="EX105" s="134"/>
      <c r="EY105" s="134"/>
      <c r="EZ105" s="134"/>
      <c r="FA105" s="134"/>
      <c r="FB105" s="134"/>
      <c r="FC105" s="134"/>
      <c r="FD105" s="134"/>
      <c r="FE105" s="134"/>
      <c r="FF105" s="134"/>
      <c r="FG105" s="134"/>
      <c r="FH105" s="134"/>
      <c r="FI105" s="134"/>
      <c r="FJ105" s="134"/>
      <c r="FK105" s="134"/>
      <c r="FL105" s="134"/>
      <c r="FM105" s="134"/>
      <c r="FN105" s="134"/>
      <c r="FO105" s="134"/>
      <c r="FP105" s="134"/>
      <c r="FQ105" s="134"/>
      <c r="FR105" s="134"/>
      <c r="FS105" s="134"/>
      <c r="FT105" s="134"/>
      <c r="FU105" s="134"/>
      <c r="FV105" s="134"/>
    </row>
    <row r="106" spans="1:178"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34"/>
      <c r="CW106" s="134"/>
      <c r="CX106" s="134"/>
      <c r="CY106" s="134"/>
      <c r="CZ106" s="134"/>
      <c r="DA106" s="134"/>
      <c r="DB106" s="134"/>
      <c r="DC106" s="134"/>
      <c r="DD106" s="134"/>
      <c r="DE106" s="134"/>
      <c r="DF106" s="134"/>
      <c r="DG106" s="134"/>
      <c r="DH106" s="134"/>
      <c r="DI106" s="134"/>
      <c r="DJ106" s="134"/>
      <c r="DK106" s="134"/>
      <c r="DL106" s="134"/>
      <c r="DM106" s="134"/>
      <c r="DN106" s="134"/>
      <c r="DO106" s="134"/>
      <c r="DP106" s="134"/>
      <c r="DQ106" s="134"/>
      <c r="DR106" s="134"/>
      <c r="DS106" s="134"/>
      <c r="DT106" s="134"/>
      <c r="DU106" s="134"/>
      <c r="DV106" s="134"/>
      <c r="DW106" s="134"/>
      <c r="DX106" s="134"/>
      <c r="DY106" s="134"/>
      <c r="DZ106" s="134"/>
      <c r="EA106" s="134"/>
      <c r="EB106" s="134"/>
      <c r="EC106" s="134"/>
      <c r="ED106" s="134"/>
      <c r="EE106" s="134"/>
      <c r="EF106" s="134"/>
      <c r="EG106" s="134"/>
      <c r="EH106" s="134"/>
      <c r="EI106" s="134"/>
      <c r="EJ106" s="134"/>
      <c r="EK106" s="134"/>
      <c r="EL106" s="134"/>
      <c r="EM106" s="134"/>
      <c r="EN106" s="134"/>
      <c r="EO106" s="134"/>
      <c r="EP106" s="134"/>
      <c r="EQ106" s="134"/>
      <c r="ER106" s="134"/>
      <c r="ES106" s="134"/>
      <c r="ET106" s="134"/>
      <c r="EU106" s="134"/>
      <c r="EV106" s="134"/>
      <c r="EW106" s="134"/>
      <c r="EX106" s="134"/>
      <c r="EY106" s="134"/>
      <c r="EZ106" s="134"/>
      <c r="FA106" s="134"/>
      <c r="FB106" s="134"/>
      <c r="FC106" s="134"/>
      <c r="FD106" s="134"/>
      <c r="FE106" s="134"/>
      <c r="FF106" s="134"/>
      <c r="FG106" s="134"/>
      <c r="FH106" s="134"/>
      <c r="FI106" s="134"/>
      <c r="FJ106" s="134"/>
      <c r="FK106" s="134"/>
      <c r="FL106" s="134"/>
      <c r="FM106" s="134"/>
      <c r="FN106" s="134"/>
      <c r="FO106" s="134"/>
      <c r="FP106" s="134"/>
      <c r="FQ106" s="134"/>
      <c r="FR106" s="134"/>
      <c r="FS106" s="134"/>
      <c r="FT106" s="134"/>
      <c r="FU106" s="134"/>
      <c r="FV106" s="134"/>
    </row>
    <row r="107" spans="1:178"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row>
    <row r="108" spans="1:178"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c r="CZ108" s="134"/>
      <c r="DA108" s="134"/>
      <c r="DB108" s="134"/>
      <c r="DC108" s="134"/>
      <c r="DD108" s="134"/>
      <c r="DE108" s="134"/>
      <c r="DF108" s="134"/>
      <c r="DG108" s="134"/>
      <c r="DH108" s="134"/>
      <c r="DI108" s="134"/>
      <c r="DJ108" s="134"/>
      <c r="DK108" s="134"/>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c r="EG108" s="134"/>
      <c r="EH108" s="134"/>
      <c r="EI108" s="134"/>
      <c r="EJ108" s="134"/>
      <c r="EK108" s="134"/>
      <c r="EL108" s="134"/>
      <c r="EM108" s="134"/>
      <c r="EN108" s="134"/>
      <c r="EO108" s="134"/>
      <c r="EP108" s="134"/>
      <c r="EQ108" s="134"/>
      <c r="ER108" s="134"/>
      <c r="ES108" s="134"/>
      <c r="ET108" s="134"/>
      <c r="EU108" s="134"/>
      <c r="EV108" s="134"/>
      <c r="EW108" s="134"/>
      <c r="EX108" s="134"/>
      <c r="EY108" s="134"/>
      <c r="EZ108" s="134"/>
      <c r="FA108" s="134"/>
      <c r="FB108" s="134"/>
      <c r="FC108" s="134"/>
      <c r="FD108" s="134"/>
      <c r="FE108" s="134"/>
      <c r="FF108" s="134"/>
      <c r="FG108" s="134"/>
      <c r="FH108" s="134"/>
      <c r="FI108" s="134"/>
      <c r="FJ108" s="134"/>
      <c r="FK108" s="134"/>
      <c r="FL108" s="134"/>
      <c r="FM108" s="134"/>
      <c r="FN108" s="134"/>
      <c r="FO108" s="134"/>
      <c r="FP108" s="134"/>
      <c r="FQ108" s="134"/>
      <c r="FR108" s="134"/>
      <c r="FS108" s="134"/>
      <c r="FT108" s="134"/>
      <c r="FU108" s="134"/>
      <c r="FV108" s="134"/>
    </row>
    <row r="109" spans="1:178"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4"/>
      <c r="BY109" s="134"/>
      <c r="BZ109" s="134"/>
      <c r="CA109" s="134"/>
      <c r="CB109" s="134"/>
      <c r="CC109" s="134"/>
      <c r="CD109" s="134"/>
      <c r="CE109" s="134"/>
      <c r="CF109" s="134"/>
      <c r="CG109" s="134"/>
      <c r="CH109" s="134"/>
      <c r="CI109" s="134"/>
      <c r="CJ109" s="134"/>
      <c r="CK109" s="134"/>
      <c r="CL109" s="134"/>
      <c r="CM109" s="134"/>
      <c r="CN109" s="134"/>
      <c r="CO109" s="134"/>
      <c r="CP109" s="134"/>
      <c r="CQ109" s="134"/>
      <c r="CR109" s="134"/>
      <c r="CS109" s="134"/>
      <c r="CT109" s="134"/>
      <c r="CU109" s="134"/>
      <c r="CV109" s="134"/>
      <c r="CW109" s="134"/>
      <c r="CX109" s="134"/>
      <c r="CY109" s="134"/>
      <c r="CZ109" s="134"/>
      <c r="DA109" s="134"/>
      <c r="DB109" s="134"/>
      <c r="DC109" s="134"/>
      <c r="DD109" s="134"/>
      <c r="DE109" s="134"/>
      <c r="DF109" s="134"/>
      <c r="DG109" s="134"/>
      <c r="DH109" s="134"/>
      <c r="DI109" s="134"/>
      <c r="DJ109" s="134"/>
      <c r="DK109" s="134"/>
      <c r="DL109" s="134"/>
      <c r="DM109" s="134"/>
      <c r="DN109" s="134"/>
      <c r="DO109" s="134"/>
      <c r="DP109" s="134"/>
      <c r="DQ109" s="134"/>
      <c r="DR109" s="134"/>
      <c r="DS109" s="134"/>
      <c r="DT109" s="134"/>
      <c r="DU109" s="134"/>
      <c r="DV109" s="134"/>
      <c r="DW109" s="134"/>
      <c r="DX109" s="134"/>
      <c r="DY109" s="134"/>
      <c r="DZ109" s="134"/>
      <c r="EA109" s="134"/>
      <c r="EB109" s="134"/>
      <c r="EC109" s="134"/>
      <c r="ED109" s="134"/>
      <c r="EE109" s="134"/>
      <c r="EF109" s="134"/>
      <c r="EG109" s="134"/>
      <c r="EH109" s="134"/>
      <c r="EI109" s="134"/>
      <c r="EJ109" s="134"/>
      <c r="EK109" s="134"/>
      <c r="EL109" s="134"/>
      <c r="EM109" s="134"/>
      <c r="EN109" s="134"/>
      <c r="EO109" s="134"/>
      <c r="EP109" s="134"/>
      <c r="EQ109" s="134"/>
      <c r="ER109" s="134"/>
      <c r="ES109" s="134"/>
      <c r="ET109" s="134"/>
      <c r="EU109" s="134"/>
      <c r="EV109" s="134"/>
      <c r="EW109" s="134"/>
      <c r="EX109" s="134"/>
      <c r="EY109" s="134"/>
      <c r="EZ109" s="134"/>
      <c r="FA109" s="134"/>
      <c r="FB109" s="134"/>
      <c r="FC109" s="134"/>
      <c r="FD109" s="134"/>
      <c r="FE109" s="134"/>
      <c r="FF109" s="134"/>
      <c r="FG109" s="134"/>
      <c r="FH109" s="134"/>
      <c r="FI109" s="134"/>
      <c r="FJ109" s="134"/>
      <c r="FK109" s="134"/>
      <c r="FL109" s="134"/>
      <c r="FM109" s="134"/>
      <c r="FN109" s="134"/>
      <c r="FO109" s="134"/>
      <c r="FP109" s="134"/>
      <c r="FQ109" s="134"/>
      <c r="FR109" s="134"/>
      <c r="FS109" s="134"/>
      <c r="FT109" s="134"/>
      <c r="FU109" s="134"/>
      <c r="FV109" s="134"/>
    </row>
    <row r="110" spans="1:178"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34"/>
      <c r="BO110" s="134"/>
      <c r="BP110" s="134"/>
      <c r="BQ110" s="134"/>
      <c r="BR110" s="134"/>
      <c r="BS110" s="134"/>
      <c r="BT110" s="134"/>
      <c r="BU110" s="134"/>
      <c r="BV110" s="134"/>
      <c r="BW110" s="134"/>
      <c r="BX110" s="134"/>
      <c r="BY110" s="134"/>
      <c r="BZ110" s="134"/>
      <c r="CA110" s="134"/>
      <c r="CB110" s="134"/>
      <c r="CC110" s="134"/>
      <c r="CD110" s="134"/>
      <c r="CE110" s="134"/>
      <c r="CF110" s="134"/>
      <c r="CG110" s="134"/>
      <c r="CH110" s="134"/>
      <c r="CI110" s="134"/>
      <c r="CJ110" s="134"/>
      <c r="CK110" s="134"/>
      <c r="CL110" s="134"/>
      <c r="CM110" s="134"/>
      <c r="CN110" s="134"/>
      <c r="CO110" s="134"/>
      <c r="CP110" s="134"/>
      <c r="CQ110" s="134"/>
      <c r="CR110" s="134"/>
      <c r="CS110" s="134"/>
      <c r="CT110" s="134"/>
      <c r="CU110" s="134"/>
      <c r="CV110" s="134"/>
      <c r="CW110" s="134"/>
      <c r="CX110" s="134"/>
      <c r="CY110" s="134"/>
      <c r="CZ110" s="134"/>
      <c r="DA110" s="134"/>
      <c r="DB110" s="134"/>
      <c r="DC110" s="134"/>
      <c r="DD110" s="134"/>
      <c r="DE110" s="134"/>
      <c r="DF110" s="134"/>
      <c r="DG110" s="134"/>
      <c r="DH110" s="134"/>
      <c r="DI110" s="134"/>
      <c r="DJ110" s="134"/>
      <c r="DK110" s="134"/>
      <c r="DL110" s="134"/>
      <c r="DM110" s="134"/>
      <c r="DN110" s="134"/>
      <c r="DO110" s="134"/>
      <c r="DP110" s="134"/>
      <c r="DQ110" s="134"/>
      <c r="DR110" s="134"/>
      <c r="DS110" s="134"/>
      <c r="DT110" s="134"/>
      <c r="DU110" s="134"/>
      <c r="DV110" s="134"/>
      <c r="DW110" s="134"/>
      <c r="DX110" s="134"/>
      <c r="DY110" s="134"/>
      <c r="DZ110" s="134"/>
      <c r="EA110" s="134"/>
      <c r="EB110" s="134"/>
      <c r="EC110" s="134"/>
      <c r="ED110" s="134"/>
      <c r="EE110" s="134"/>
      <c r="EF110" s="134"/>
      <c r="EG110" s="134"/>
      <c r="EH110" s="134"/>
      <c r="EI110" s="134"/>
      <c r="EJ110" s="134"/>
      <c r="EK110" s="134"/>
      <c r="EL110" s="134"/>
      <c r="EM110" s="134"/>
      <c r="EN110" s="134"/>
      <c r="EO110" s="134"/>
      <c r="EP110" s="134"/>
      <c r="EQ110" s="134"/>
      <c r="ER110" s="134"/>
      <c r="ES110" s="134"/>
      <c r="ET110" s="134"/>
      <c r="EU110" s="134"/>
      <c r="EV110" s="134"/>
      <c r="EW110" s="134"/>
      <c r="EX110" s="134"/>
      <c r="EY110" s="134"/>
      <c r="EZ110" s="134"/>
      <c r="FA110" s="134"/>
      <c r="FB110" s="134"/>
      <c r="FC110" s="134"/>
      <c r="FD110" s="134"/>
      <c r="FE110" s="134"/>
      <c r="FF110" s="134"/>
      <c r="FG110" s="134"/>
      <c r="FH110" s="134"/>
      <c r="FI110" s="134"/>
      <c r="FJ110" s="134"/>
      <c r="FK110" s="134"/>
      <c r="FL110" s="134"/>
      <c r="FM110" s="134"/>
      <c r="FN110" s="134"/>
      <c r="FO110" s="134"/>
      <c r="FP110" s="134"/>
      <c r="FQ110" s="134"/>
      <c r="FR110" s="134"/>
      <c r="FS110" s="134"/>
      <c r="FT110" s="134"/>
      <c r="FU110" s="134"/>
      <c r="FV110" s="134"/>
    </row>
    <row r="111" spans="1:178"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34"/>
      <c r="CD111" s="134"/>
      <c r="CE111" s="134"/>
      <c r="CF111" s="134"/>
      <c r="CG111" s="134"/>
      <c r="CH111" s="134"/>
      <c r="CI111" s="134"/>
      <c r="CJ111" s="134"/>
      <c r="CK111" s="134"/>
      <c r="CL111" s="134"/>
      <c r="CM111" s="134"/>
      <c r="CN111" s="134"/>
      <c r="CO111" s="134"/>
      <c r="CP111" s="134"/>
      <c r="CQ111" s="134"/>
      <c r="CR111" s="134"/>
      <c r="CS111" s="134"/>
      <c r="CT111" s="134"/>
      <c r="CU111" s="134"/>
      <c r="CV111" s="134"/>
      <c r="CW111" s="134"/>
      <c r="CX111" s="134"/>
      <c r="CY111" s="134"/>
      <c r="CZ111" s="134"/>
      <c r="DA111" s="134"/>
      <c r="DB111" s="134"/>
      <c r="DC111" s="134"/>
      <c r="DD111" s="134"/>
      <c r="DE111" s="134"/>
      <c r="DF111" s="134"/>
      <c r="DG111" s="134"/>
      <c r="DH111" s="134"/>
      <c r="DI111" s="134"/>
      <c r="DJ111" s="134"/>
      <c r="DK111" s="134"/>
      <c r="DL111" s="134"/>
      <c r="DM111" s="134"/>
      <c r="DN111" s="134"/>
      <c r="DO111" s="134"/>
      <c r="DP111" s="134"/>
      <c r="DQ111" s="134"/>
      <c r="DR111" s="134"/>
      <c r="DS111" s="134"/>
      <c r="DT111" s="134"/>
      <c r="DU111" s="134"/>
      <c r="DV111" s="134"/>
      <c r="DW111" s="134"/>
      <c r="DX111" s="134"/>
      <c r="DY111" s="134"/>
      <c r="DZ111" s="134"/>
      <c r="EA111" s="134"/>
      <c r="EB111" s="134"/>
      <c r="EC111" s="134"/>
      <c r="ED111" s="134"/>
      <c r="EE111" s="134"/>
      <c r="EF111" s="134"/>
      <c r="EG111" s="134"/>
      <c r="EH111" s="134"/>
      <c r="EI111" s="134"/>
      <c r="EJ111" s="134"/>
      <c r="EK111" s="134"/>
      <c r="EL111" s="134"/>
      <c r="EM111" s="134"/>
      <c r="EN111" s="134"/>
      <c r="EO111" s="134"/>
      <c r="EP111" s="134"/>
      <c r="EQ111" s="134"/>
      <c r="ER111" s="134"/>
      <c r="ES111" s="134"/>
      <c r="ET111" s="134"/>
      <c r="EU111" s="134"/>
      <c r="EV111" s="134"/>
      <c r="EW111" s="134"/>
      <c r="EX111" s="134"/>
      <c r="EY111" s="134"/>
      <c r="EZ111" s="134"/>
      <c r="FA111" s="134"/>
      <c r="FB111" s="134"/>
      <c r="FC111" s="134"/>
      <c r="FD111" s="134"/>
      <c r="FE111" s="134"/>
      <c r="FF111" s="134"/>
      <c r="FG111" s="134"/>
      <c r="FH111" s="134"/>
      <c r="FI111" s="134"/>
      <c r="FJ111" s="134"/>
      <c r="FK111" s="134"/>
      <c r="FL111" s="134"/>
      <c r="FM111" s="134"/>
      <c r="FN111" s="134"/>
      <c r="FO111" s="134"/>
      <c r="FP111" s="134"/>
      <c r="FQ111" s="134"/>
      <c r="FR111" s="134"/>
      <c r="FS111" s="134"/>
      <c r="FT111" s="134"/>
      <c r="FU111" s="134"/>
      <c r="FV111" s="134"/>
    </row>
    <row r="112" spans="1:178"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34"/>
      <c r="CD112" s="134"/>
      <c r="CE112" s="134"/>
      <c r="CF112" s="134"/>
      <c r="CG112" s="134"/>
      <c r="CH112" s="134"/>
      <c r="CI112" s="134"/>
      <c r="CJ112" s="134"/>
      <c r="CK112" s="134"/>
      <c r="CL112" s="134"/>
      <c r="CM112" s="134"/>
      <c r="CN112" s="134"/>
      <c r="CO112" s="134"/>
      <c r="CP112" s="134"/>
      <c r="CQ112" s="134"/>
      <c r="CR112" s="134"/>
      <c r="CS112" s="134"/>
      <c r="CT112" s="134"/>
      <c r="CU112" s="134"/>
      <c r="CV112" s="134"/>
      <c r="CW112" s="134"/>
      <c r="CX112" s="134"/>
      <c r="CY112" s="134"/>
      <c r="CZ112" s="134"/>
      <c r="DA112" s="134"/>
      <c r="DB112" s="134"/>
      <c r="DC112" s="134"/>
      <c r="DD112" s="134"/>
      <c r="DE112" s="134"/>
      <c r="DF112" s="134"/>
      <c r="DG112" s="134"/>
      <c r="DH112" s="134"/>
      <c r="DI112" s="134"/>
      <c r="DJ112" s="134"/>
      <c r="DK112" s="134"/>
      <c r="DL112" s="134"/>
      <c r="DM112" s="134"/>
      <c r="DN112" s="134"/>
      <c r="DO112" s="134"/>
      <c r="DP112" s="134"/>
      <c r="DQ112" s="134"/>
      <c r="DR112" s="134"/>
      <c r="DS112" s="134"/>
      <c r="DT112" s="134"/>
      <c r="DU112" s="134"/>
      <c r="DV112" s="134"/>
      <c r="DW112" s="134"/>
      <c r="DX112" s="134"/>
      <c r="DY112" s="134"/>
      <c r="DZ112" s="134"/>
      <c r="EA112" s="134"/>
      <c r="EB112" s="134"/>
      <c r="EC112" s="134"/>
      <c r="ED112" s="134"/>
      <c r="EE112" s="134"/>
      <c r="EF112" s="134"/>
      <c r="EG112" s="134"/>
      <c r="EH112" s="134"/>
      <c r="EI112" s="134"/>
      <c r="EJ112" s="134"/>
      <c r="EK112" s="134"/>
      <c r="EL112" s="134"/>
      <c r="EM112" s="134"/>
      <c r="EN112" s="134"/>
      <c r="EO112" s="134"/>
      <c r="EP112" s="134"/>
      <c r="EQ112" s="134"/>
      <c r="ER112" s="134"/>
      <c r="ES112" s="134"/>
      <c r="ET112" s="134"/>
      <c r="EU112" s="134"/>
      <c r="EV112" s="134"/>
      <c r="EW112" s="134"/>
      <c r="EX112" s="134"/>
      <c r="EY112" s="134"/>
      <c r="EZ112" s="134"/>
      <c r="FA112" s="134"/>
      <c r="FB112" s="134"/>
      <c r="FC112" s="134"/>
      <c r="FD112" s="134"/>
      <c r="FE112" s="134"/>
      <c r="FF112" s="134"/>
      <c r="FG112" s="134"/>
      <c r="FH112" s="134"/>
      <c r="FI112" s="134"/>
      <c r="FJ112" s="134"/>
      <c r="FK112" s="134"/>
      <c r="FL112" s="134"/>
      <c r="FM112" s="134"/>
      <c r="FN112" s="134"/>
      <c r="FO112" s="134"/>
      <c r="FP112" s="134"/>
      <c r="FQ112" s="134"/>
      <c r="FR112" s="134"/>
      <c r="FS112" s="134"/>
      <c r="FT112" s="134"/>
      <c r="FU112" s="134"/>
      <c r="FV112" s="134"/>
    </row>
    <row r="113" spans="1:178"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34"/>
      <c r="CD113" s="134"/>
      <c r="CE113" s="134"/>
      <c r="CF113" s="134"/>
      <c r="CG113" s="134"/>
      <c r="CH113" s="134"/>
      <c r="CI113" s="134"/>
      <c r="CJ113" s="134"/>
      <c r="CK113" s="134"/>
      <c r="CL113" s="134"/>
      <c r="CM113" s="134"/>
      <c r="CN113" s="134"/>
      <c r="CO113" s="134"/>
      <c r="CP113" s="134"/>
      <c r="CQ113" s="134"/>
      <c r="CR113" s="134"/>
      <c r="CS113" s="134"/>
      <c r="CT113" s="134"/>
      <c r="CU113" s="134"/>
      <c r="CV113" s="134"/>
      <c r="CW113" s="134"/>
      <c r="CX113" s="134"/>
      <c r="CY113" s="134"/>
      <c r="CZ113" s="134"/>
      <c r="DA113" s="134"/>
      <c r="DB113" s="134"/>
      <c r="DC113" s="134"/>
      <c r="DD113" s="134"/>
      <c r="DE113" s="134"/>
      <c r="DF113" s="134"/>
      <c r="DG113" s="134"/>
      <c r="DH113" s="134"/>
      <c r="DI113" s="134"/>
      <c r="DJ113" s="134"/>
      <c r="DK113" s="134"/>
      <c r="DL113" s="134"/>
      <c r="DM113" s="134"/>
      <c r="DN113" s="134"/>
      <c r="DO113" s="134"/>
      <c r="DP113" s="134"/>
      <c r="DQ113" s="134"/>
      <c r="DR113" s="134"/>
      <c r="DS113" s="134"/>
      <c r="DT113" s="134"/>
      <c r="DU113" s="134"/>
      <c r="DV113" s="134"/>
      <c r="DW113" s="134"/>
      <c r="DX113" s="134"/>
      <c r="DY113" s="134"/>
      <c r="DZ113" s="134"/>
      <c r="EA113" s="134"/>
      <c r="EB113" s="134"/>
      <c r="EC113" s="134"/>
      <c r="ED113" s="134"/>
      <c r="EE113" s="134"/>
      <c r="EF113" s="134"/>
      <c r="EG113" s="134"/>
      <c r="EH113" s="134"/>
      <c r="EI113" s="134"/>
      <c r="EJ113" s="134"/>
      <c r="EK113" s="134"/>
      <c r="EL113" s="134"/>
      <c r="EM113" s="134"/>
      <c r="EN113" s="134"/>
      <c r="EO113" s="134"/>
      <c r="EP113" s="134"/>
      <c r="EQ113" s="134"/>
      <c r="ER113" s="134"/>
      <c r="ES113" s="134"/>
      <c r="ET113" s="134"/>
      <c r="EU113" s="134"/>
      <c r="EV113" s="134"/>
      <c r="EW113" s="134"/>
      <c r="EX113" s="134"/>
      <c r="EY113" s="134"/>
      <c r="EZ113" s="134"/>
      <c r="FA113" s="134"/>
      <c r="FB113" s="134"/>
      <c r="FC113" s="134"/>
      <c r="FD113" s="134"/>
      <c r="FE113" s="134"/>
      <c r="FF113" s="134"/>
      <c r="FG113" s="134"/>
      <c r="FH113" s="134"/>
      <c r="FI113" s="134"/>
      <c r="FJ113" s="134"/>
      <c r="FK113" s="134"/>
      <c r="FL113" s="134"/>
      <c r="FM113" s="134"/>
      <c r="FN113" s="134"/>
      <c r="FO113" s="134"/>
      <c r="FP113" s="134"/>
      <c r="FQ113" s="134"/>
      <c r="FR113" s="134"/>
      <c r="FS113" s="134"/>
      <c r="FT113" s="134"/>
      <c r="FU113" s="134"/>
      <c r="FV113" s="134"/>
    </row>
    <row r="114" spans="1:178"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34"/>
      <c r="CD114" s="134"/>
      <c r="CE114" s="134"/>
      <c r="CF114" s="134"/>
      <c r="CG114" s="134"/>
      <c r="CH114" s="134"/>
      <c r="CI114" s="134"/>
      <c r="CJ114" s="134"/>
      <c r="CK114" s="134"/>
      <c r="CL114" s="134"/>
      <c r="CM114" s="134"/>
      <c r="CN114" s="134"/>
      <c r="CO114" s="134"/>
      <c r="CP114" s="134"/>
      <c r="CQ114" s="134"/>
      <c r="CR114" s="134"/>
      <c r="CS114" s="134"/>
      <c r="CT114" s="134"/>
      <c r="CU114" s="134"/>
      <c r="CV114" s="134"/>
      <c r="CW114" s="134"/>
      <c r="CX114" s="134"/>
      <c r="CY114" s="134"/>
      <c r="CZ114" s="134"/>
      <c r="DA114" s="134"/>
      <c r="DB114" s="134"/>
      <c r="DC114" s="134"/>
      <c r="DD114" s="134"/>
      <c r="DE114" s="134"/>
      <c r="DF114" s="134"/>
      <c r="DG114" s="134"/>
      <c r="DH114" s="134"/>
      <c r="DI114" s="134"/>
      <c r="DJ114" s="134"/>
      <c r="DK114" s="134"/>
      <c r="DL114" s="134"/>
      <c r="DM114" s="134"/>
      <c r="DN114" s="134"/>
      <c r="DO114" s="134"/>
      <c r="DP114" s="134"/>
      <c r="DQ114" s="134"/>
      <c r="DR114" s="134"/>
      <c r="DS114" s="134"/>
      <c r="DT114" s="134"/>
      <c r="DU114" s="134"/>
      <c r="DV114" s="134"/>
      <c r="DW114" s="134"/>
      <c r="DX114" s="134"/>
      <c r="DY114" s="134"/>
      <c r="DZ114" s="134"/>
      <c r="EA114" s="134"/>
      <c r="EB114" s="134"/>
      <c r="EC114" s="134"/>
      <c r="ED114" s="134"/>
      <c r="EE114" s="134"/>
      <c r="EF114" s="134"/>
      <c r="EG114" s="134"/>
      <c r="EH114" s="134"/>
      <c r="EI114" s="134"/>
      <c r="EJ114" s="134"/>
      <c r="EK114" s="134"/>
      <c r="EL114" s="134"/>
      <c r="EM114" s="134"/>
      <c r="EN114" s="134"/>
      <c r="EO114" s="134"/>
      <c r="EP114" s="134"/>
      <c r="EQ114" s="134"/>
      <c r="ER114" s="134"/>
      <c r="ES114" s="134"/>
      <c r="ET114" s="134"/>
      <c r="EU114" s="134"/>
      <c r="EV114" s="134"/>
      <c r="EW114" s="134"/>
      <c r="EX114" s="134"/>
      <c r="EY114" s="134"/>
      <c r="EZ114" s="134"/>
      <c r="FA114" s="134"/>
      <c r="FB114" s="134"/>
      <c r="FC114" s="134"/>
      <c r="FD114" s="134"/>
      <c r="FE114" s="134"/>
      <c r="FF114" s="134"/>
      <c r="FG114" s="134"/>
      <c r="FH114" s="134"/>
      <c r="FI114" s="134"/>
      <c r="FJ114" s="134"/>
      <c r="FK114" s="134"/>
      <c r="FL114" s="134"/>
      <c r="FM114" s="134"/>
      <c r="FN114" s="134"/>
      <c r="FO114" s="134"/>
      <c r="FP114" s="134"/>
      <c r="FQ114" s="134"/>
      <c r="FR114" s="134"/>
      <c r="FS114" s="134"/>
      <c r="FT114" s="134"/>
      <c r="FU114" s="134"/>
      <c r="FV114" s="134"/>
    </row>
    <row r="115" spans="1:178"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34"/>
      <c r="CD115" s="134"/>
      <c r="CE115" s="134"/>
      <c r="CF115" s="134"/>
      <c r="CG115" s="134"/>
      <c r="CH115" s="134"/>
      <c r="CI115" s="134"/>
      <c r="CJ115" s="134"/>
      <c r="CK115" s="134"/>
      <c r="CL115" s="134"/>
      <c r="CM115" s="134"/>
      <c r="CN115" s="134"/>
      <c r="CO115" s="134"/>
      <c r="CP115" s="134"/>
      <c r="CQ115" s="134"/>
      <c r="CR115" s="134"/>
      <c r="CS115" s="134"/>
      <c r="CT115" s="134"/>
      <c r="CU115" s="134"/>
      <c r="CV115" s="134"/>
      <c r="CW115" s="134"/>
      <c r="CX115" s="134"/>
      <c r="CY115" s="134"/>
      <c r="CZ115" s="134"/>
      <c r="DA115" s="134"/>
      <c r="DB115" s="134"/>
      <c r="DC115" s="134"/>
      <c r="DD115" s="134"/>
      <c r="DE115" s="134"/>
      <c r="DF115" s="134"/>
      <c r="DG115" s="134"/>
      <c r="DH115" s="134"/>
      <c r="DI115" s="134"/>
      <c r="DJ115" s="134"/>
      <c r="DK115" s="134"/>
      <c r="DL115" s="134"/>
      <c r="DM115" s="134"/>
      <c r="DN115" s="134"/>
      <c r="DO115" s="134"/>
      <c r="DP115" s="134"/>
      <c r="DQ115" s="134"/>
      <c r="DR115" s="134"/>
      <c r="DS115" s="134"/>
      <c r="DT115" s="134"/>
      <c r="DU115" s="134"/>
      <c r="DV115" s="134"/>
      <c r="DW115" s="134"/>
      <c r="DX115" s="134"/>
      <c r="DY115" s="134"/>
      <c r="DZ115" s="134"/>
      <c r="EA115" s="134"/>
      <c r="EB115" s="134"/>
      <c r="EC115" s="134"/>
      <c r="ED115" s="134"/>
      <c r="EE115" s="134"/>
      <c r="EF115" s="134"/>
      <c r="EG115" s="134"/>
      <c r="EH115" s="134"/>
      <c r="EI115" s="134"/>
      <c r="EJ115" s="134"/>
      <c r="EK115" s="134"/>
      <c r="EL115" s="134"/>
      <c r="EM115" s="134"/>
      <c r="EN115" s="134"/>
      <c r="EO115" s="134"/>
      <c r="EP115" s="134"/>
      <c r="EQ115" s="134"/>
      <c r="ER115" s="134"/>
      <c r="ES115" s="134"/>
      <c r="ET115" s="134"/>
      <c r="EU115" s="134"/>
      <c r="EV115" s="134"/>
      <c r="EW115" s="134"/>
      <c r="EX115" s="134"/>
      <c r="EY115" s="134"/>
      <c r="EZ115" s="134"/>
      <c r="FA115" s="134"/>
      <c r="FB115" s="134"/>
      <c r="FC115" s="134"/>
      <c r="FD115" s="134"/>
      <c r="FE115" s="134"/>
      <c r="FF115" s="134"/>
      <c r="FG115" s="134"/>
      <c r="FH115" s="134"/>
      <c r="FI115" s="134"/>
      <c r="FJ115" s="134"/>
      <c r="FK115" s="134"/>
      <c r="FL115" s="134"/>
      <c r="FM115" s="134"/>
      <c r="FN115" s="134"/>
      <c r="FO115" s="134"/>
      <c r="FP115" s="134"/>
      <c r="FQ115" s="134"/>
      <c r="FR115" s="134"/>
      <c r="FS115" s="134"/>
      <c r="FT115" s="134"/>
      <c r="FU115" s="134"/>
      <c r="FV115" s="134"/>
    </row>
    <row r="116" spans="1:178"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34"/>
      <c r="CD116" s="134"/>
      <c r="CE116" s="134"/>
      <c r="CF116" s="134"/>
      <c r="CG116" s="134"/>
      <c r="CH116" s="134"/>
      <c r="CI116" s="134"/>
      <c r="CJ116" s="134"/>
      <c r="CK116" s="134"/>
      <c r="CL116" s="134"/>
      <c r="CM116" s="134"/>
      <c r="CN116" s="134"/>
      <c r="CO116" s="134"/>
      <c r="CP116" s="134"/>
      <c r="CQ116" s="134"/>
      <c r="CR116" s="134"/>
      <c r="CS116" s="134"/>
      <c r="CT116" s="134"/>
      <c r="CU116" s="134"/>
      <c r="CV116" s="134"/>
      <c r="CW116" s="134"/>
      <c r="CX116" s="134"/>
      <c r="CY116" s="134"/>
      <c r="CZ116" s="134"/>
      <c r="DA116" s="134"/>
      <c r="DB116" s="134"/>
      <c r="DC116" s="134"/>
      <c r="DD116" s="134"/>
      <c r="DE116" s="134"/>
      <c r="DF116" s="134"/>
      <c r="DG116" s="134"/>
      <c r="DH116" s="134"/>
      <c r="DI116" s="134"/>
      <c r="DJ116" s="134"/>
      <c r="DK116" s="134"/>
      <c r="DL116" s="134"/>
      <c r="DM116" s="134"/>
      <c r="DN116" s="134"/>
      <c r="DO116" s="134"/>
      <c r="DP116" s="134"/>
      <c r="DQ116" s="134"/>
      <c r="DR116" s="134"/>
      <c r="DS116" s="134"/>
      <c r="DT116" s="134"/>
      <c r="DU116" s="134"/>
      <c r="DV116" s="134"/>
      <c r="DW116" s="134"/>
      <c r="DX116" s="134"/>
      <c r="DY116" s="134"/>
      <c r="DZ116" s="134"/>
      <c r="EA116" s="134"/>
      <c r="EB116" s="134"/>
      <c r="EC116" s="134"/>
      <c r="ED116" s="134"/>
      <c r="EE116" s="134"/>
      <c r="EF116" s="134"/>
      <c r="EG116" s="134"/>
      <c r="EH116" s="134"/>
      <c r="EI116" s="134"/>
      <c r="EJ116" s="134"/>
      <c r="EK116" s="134"/>
      <c r="EL116" s="134"/>
      <c r="EM116" s="134"/>
      <c r="EN116" s="134"/>
      <c r="EO116" s="134"/>
      <c r="EP116" s="134"/>
      <c r="EQ116" s="134"/>
      <c r="ER116" s="134"/>
      <c r="ES116" s="134"/>
      <c r="ET116" s="134"/>
      <c r="EU116" s="134"/>
      <c r="EV116" s="134"/>
      <c r="EW116" s="134"/>
      <c r="EX116" s="134"/>
      <c r="EY116" s="134"/>
      <c r="EZ116" s="134"/>
      <c r="FA116" s="134"/>
      <c r="FB116" s="134"/>
      <c r="FC116" s="134"/>
      <c r="FD116" s="134"/>
      <c r="FE116" s="134"/>
      <c r="FF116" s="134"/>
      <c r="FG116" s="134"/>
      <c r="FH116" s="134"/>
      <c r="FI116" s="134"/>
      <c r="FJ116" s="134"/>
      <c r="FK116" s="134"/>
      <c r="FL116" s="134"/>
      <c r="FM116" s="134"/>
      <c r="FN116" s="134"/>
      <c r="FO116" s="134"/>
      <c r="FP116" s="134"/>
      <c r="FQ116" s="134"/>
      <c r="FR116" s="134"/>
      <c r="FS116" s="134"/>
      <c r="FT116" s="134"/>
      <c r="FU116" s="134"/>
      <c r="FV116" s="134"/>
    </row>
    <row r="117" spans="1:178"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34"/>
      <c r="CD117" s="134"/>
      <c r="CE117" s="134"/>
      <c r="CF117" s="134"/>
      <c r="CG117" s="134"/>
      <c r="CH117" s="134"/>
      <c r="CI117" s="134"/>
      <c r="CJ117" s="134"/>
      <c r="CK117" s="134"/>
      <c r="CL117" s="134"/>
      <c r="CM117" s="134"/>
      <c r="CN117" s="134"/>
      <c r="CO117" s="134"/>
      <c r="CP117" s="134"/>
      <c r="CQ117" s="134"/>
      <c r="CR117" s="134"/>
      <c r="CS117" s="134"/>
      <c r="CT117" s="134"/>
      <c r="CU117" s="134"/>
      <c r="CV117" s="134"/>
      <c r="CW117" s="134"/>
      <c r="CX117" s="134"/>
      <c r="CY117" s="134"/>
      <c r="CZ117" s="134"/>
      <c r="DA117" s="134"/>
      <c r="DB117" s="134"/>
      <c r="DC117" s="134"/>
      <c r="DD117" s="134"/>
      <c r="DE117" s="134"/>
      <c r="DF117" s="134"/>
      <c r="DG117" s="134"/>
      <c r="DH117" s="134"/>
      <c r="DI117" s="134"/>
      <c r="DJ117" s="134"/>
      <c r="DK117" s="134"/>
      <c r="DL117" s="134"/>
      <c r="DM117" s="134"/>
      <c r="DN117" s="134"/>
      <c r="DO117" s="134"/>
      <c r="DP117" s="134"/>
      <c r="DQ117" s="134"/>
      <c r="DR117" s="134"/>
      <c r="DS117" s="134"/>
      <c r="DT117" s="134"/>
      <c r="DU117" s="134"/>
      <c r="DV117" s="134"/>
      <c r="DW117" s="134"/>
      <c r="DX117" s="134"/>
      <c r="DY117" s="134"/>
      <c r="DZ117" s="134"/>
      <c r="EA117" s="134"/>
      <c r="EB117" s="134"/>
      <c r="EC117" s="134"/>
      <c r="ED117" s="134"/>
      <c r="EE117" s="134"/>
      <c r="EF117" s="134"/>
      <c r="EG117" s="134"/>
      <c r="EH117" s="134"/>
      <c r="EI117" s="134"/>
      <c r="EJ117" s="134"/>
      <c r="EK117" s="134"/>
      <c r="EL117" s="134"/>
      <c r="EM117" s="134"/>
      <c r="EN117" s="134"/>
      <c r="EO117" s="134"/>
      <c r="EP117" s="134"/>
      <c r="EQ117" s="134"/>
      <c r="ER117" s="134"/>
      <c r="ES117" s="134"/>
      <c r="ET117" s="134"/>
      <c r="EU117" s="134"/>
      <c r="EV117" s="134"/>
      <c r="EW117" s="134"/>
      <c r="EX117" s="134"/>
      <c r="EY117" s="134"/>
      <c r="EZ117" s="134"/>
      <c r="FA117" s="134"/>
      <c r="FB117" s="134"/>
      <c r="FC117" s="134"/>
      <c r="FD117" s="134"/>
      <c r="FE117" s="134"/>
      <c r="FF117" s="134"/>
      <c r="FG117" s="134"/>
      <c r="FH117" s="134"/>
      <c r="FI117" s="134"/>
      <c r="FJ117" s="134"/>
      <c r="FK117" s="134"/>
      <c r="FL117" s="134"/>
      <c r="FM117" s="134"/>
      <c r="FN117" s="134"/>
      <c r="FO117" s="134"/>
      <c r="FP117" s="134"/>
      <c r="FQ117" s="134"/>
      <c r="FR117" s="134"/>
      <c r="FS117" s="134"/>
      <c r="FT117" s="134"/>
      <c r="FU117" s="134"/>
      <c r="FV117" s="134"/>
    </row>
    <row r="118" spans="1:178"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34"/>
      <c r="CD118" s="134"/>
      <c r="CE118" s="134"/>
      <c r="CF118" s="134"/>
      <c r="CG118" s="134"/>
      <c r="CH118" s="134"/>
      <c r="CI118" s="134"/>
      <c r="CJ118" s="134"/>
      <c r="CK118" s="134"/>
      <c r="CL118" s="134"/>
      <c r="CM118" s="134"/>
      <c r="CN118" s="134"/>
      <c r="CO118" s="134"/>
      <c r="CP118" s="134"/>
      <c r="CQ118" s="134"/>
      <c r="CR118" s="134"/>
      <c r="CS118" s="134"/>
      <c r="CT118" s="134"/>
      <c r="CU118" s="134"/>
      <c r="CV118" s="134"/>
      <c r="CW118" s="134"/>
      <c r="CX118" s="134"/>
      <c r="CY118" s="134"/>
      <c r="CZ118" s="134"/>
      <c r="DA118" s="134"/>
      <c r="DB118" s="134"/>
      <c r="DC118" s="134"/>
      <c r="DD118" s="134"/>
      <c r="DE118" s="134"/>
      <c r="DF118" s="134"/>
      <c r="DG118" s="134"/>
      <c r="DH118" s="134"/>
      <c r="DI118" s="134"/>
      <c r="DJ118" s="134"/>
      <c r="DK118" s="134"/>
      <c r="DL118" s="134"/>
      <c r="DM118" s="134"/>
      <c r="DN118" s="134"/>
      <c r="DO118" s="134"/>
      <c r="DP118" s="134"/>
      <c r="DQ118" s="134"/>
      <c r="DR118" s="134"/>
      <c r="DS118" s="134"/>
      <c r="DT118" s="134"/>
      <c r="DU118" s="134"/>
      <c r="DV118" s="134"/>
      <c r="DW118" s="134"/>
      <c r="DX118" s="134"/>
      <c r="DY118" s="134"/>
      <c r="DZ118" s="134"/>
      <c r="EA118" s="134"/>
      <c r="EB118" s="134"/>
      <c r="EC118" s="134"/>
      <c r="ED118" s="134"/>
      <c r="EE118" s="134"/>
      <c r="EF118" s="134"/>
      <c r="EG118" s="134"/>
      <c r="EH118" s="134"/>
      <c r="EI118" s="134"/>
      <c r="EJ118" s="134"/>
      <c r="EK118" s="134"/>
      <c r="EL118" s="134"/>
      <c r="EM118" s="134"/>
      <c r="EN118" s="134"/>
      <c r="EO118" s="134"/>
      <c r="EP118" s="134"/>
      <c r="EQ118" s="134"/>
      <c r="ER118" s="134"/>
      <c r="ES118" s="134"/>
      <c r="ET118" s="134"/>
      <c r="EU118" s="134"/>
      <c r="EV118" s="134"/>
      <c r="EW118" s="134"/>
      <c r="EX118" s="134"/>
      <c r="EY118" s="134"/>
      <c r="EZ118" s="134"/>
      <c r="FA118" s="134"/>
      <c r="FB118" s="134"/>
      <c r="FC118" s="134"/>
      <c r="FD118" s="134"/>
      <c r="FE118" s="134"/>
      <c r="FF118" s="134"/>
      <c r="FG118" s="134"/>
      <c r="FH118" s="134"/>
      <c r="FI118" s="134"/>
      <c r="FJ118" s="134"/>
      <c r="FK118" s="134"/>
      <c r="FL118" s="134"/>
      <c r="FM118" s="134"/>
      <c r="FN118" s="134"/>
      <c r="FO118" s="134"/>
      <c r="FP118" s="134"/>
      <c r="FQ118" s="134"/>
      <c r="FR118" s="134"/>
      <c r="FS118" s="134"/>
      <c r="FT118" s="134"/>
      <c r="FU118" s="134"/>
      <c r="FV118" s="134"/>
    </row>
    <row r="119" spans="1:178"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34"/>
      <c r="CD119" s="134"/>
      <c r="CE119" s="134"/>
      <c r="CF119" s="134"/>
      <c r="CG119" s="134"/>
      <c r="CH119" s="134"/>
      <c r="CI119" s="134"/>
      <c r="CJ119" s="134"/>
      <c r="CK119" s="134"/>
      <c r="CL119" s="134"/>
      <c r="CM119" s="134"/>
      <c r="CN119" s="134"/>
      <c r="CO119" s="134"/>
      <c r="CP119" s="134"/>
      <c r="CQ119" s="134"/>
      <c r="CR119" s="134"/>
      <c r="CS119" s="134"/>
      <c r="CT119" s="134"/>
      <c r="CU119" s="134"/>
      <c r="CV119" s="134"/>
      <c r="CW119" s="134"/>
      <c r="CX119" s="134"/>
      <c r="CY119" s="134"/>
      <c r="CZ119" s="134"/>
      <c r="DA119" s="134"/>
      <c r="DB119" s="134"/>
      <c r="DC119" s="134"/>
      <c r="DD119" s="134"/>
      <c r="DE119" s="134"/>
      <c r="DF119" s="134"/>
      <c r="DG119" s="134"/>
      <c r="DH119" s="134"/>
      <c r="DI119" s="134"/>
      <c r="DJ119" s="134"/>
      <c r="DK119" s="134"/>
      <c r="DL119" s="134"/>
      <c r="DM119" s="134"/>
      <c r="DN119" s="134"/>
      <c r="DO119" s="134"/>
      <c r="DP119" s="134"/>
      <c r="DQ119" s="134"/>
      <c r="DR119" s="134"/>
      <c r="DS119" s="134"/>
      <c r="DT119" s="134"/>
      <c r="DU119" s="134"/>
      <c r="DV119" s="134"/>
      <c r="DW119" s="134"/>
      <c r="DX119" s="134"/>
      <c r="DY119" s="134"/>
      <c r="DZ119" s="134"/>
      <c r="EA119" s="134"/>
      <c r="EB119" s="134"/>
      <c r="EC119" s="134"/>
      <c r="ED119" s="134"/>
      <c r="EE119" s="134"/>
      <c r="EF119" s="134"/>
      <c r="EG119" s="134"/>
      <c r="EH119" s="134"/>
      <c r="EI119" s="134"/>
      <c r="EJ119" s="134"/>
      <c r="EK119" s="134"/>
      <c r="EL119" s="134"/>
      <c r="EM119" s="134"/>
      <c r="EN119" s="134"/>
      <c r="EO119" s="134"/>
      <c r="EP119" s="134"/>
      <c r="EQ119" s="134"/>
      <c r="ER119" s="134"/>
      <c r="ES119" s="134"/>
      <c r="ET119" s="134"/>
      <c r="EU119" s="134"/>
      <c r="EV119" s="134"/>
      <c r="EW119" s="134"/>
      <c r="EX119" s="134"/>
      <c r="EY119" s="134"/>
      <c r="EZ119" s="134"/>
      <c r="FA119" s="134"/>
      <c r="FB119" s="134"/>
      <c r="FC119" s="134"/>
      <c r="FD119" s="134"/>
      <c r="FE119" s="134"/>
      <c r="FF119" s="134"/>
      <c r="FG119" s="134"/>
      <c r="FH119" s="134"/>
      <c r="FI119" s="134"/>
      <c r="FJ119" s="134"/>
      <c r="FK119" s="134"/>
      <c r="FL119" s="134"/>
      <c r="FM119" s="134"/>
      <c r="FN119" s="134"/>
      <c r="FO119" s="134"/>
      <c r="FP119" s="134"/>
      <c r="FQ119" s="134"/>
      <c r="FR119" s="134"/>
      <c r="FS119" s="134"/>
      <c r="FT119" s="134"/>
      <c r="FU119" s="134"/>
      <c r="FV119" s="134"/>
    </row>
    <row r="120" spans="1:178"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34"/>
      <c r="CD120" s="134"/>
      <c r="CE120" s="134"/>
      <c r="CF120" s="134"/>
      <c r="CG120" s="134"/>
      <c r="CH120" s="134"/>
      <c r="CI120" s="134"/>
      <c r="CJ120" s="134"/>
      <c r="CK120" s="134"/>
      <c r="CL120" s="134"/>
      <c r="CM120" s="134"/>
      <c r="CN120" s="134"/>
      <c r="CO120" s="134"/>
      <c r="CP120" s="134"/>
      <c r="CQ120" s="134"/>
      <c r="CR120" s="134"/>
      <c r="CS120" s="134"/>
      <c r="CT120" s="134"/>
      <c r="CU120" s="134"/>
      <c r="CV120" s="134"/>
      <c r="CW120" s="134"/>
      <c r="CX120" s="134"/>
      <c r="CY120" s="134"/>
      <c r="CZ120" s="134"/>
      <c r="DA120" s="134"/>
      <c r="DB120" s="134"/>
      <c r="DC120" s="134"/>
      <c r="DD120" s="134"/>
      <c r="DE120" s="134"/>
      <c r="DF120" s="134"/>
      <c r="DG120" s="134"/>
      <c r="DH120" s="134"/>
      <c r="DI120" s="134"/>
      <c r="DJ120" s="134"/>
      <c r="DK120" s="134"/>
      <c r="DL120" s="134"/>
      <c r="DM120" s="134"/>
      <c r="DN120" s="134"/>
      <c r="DO120" s="134"/>
      <c r="DP120" s="134"/>
      <c r="DQ120" s="134"/>
      <c r="DR120" s="134"/>
      <c r="DS120" s="134"/>
      <c r="DT120" s="134"/>
      <c r="DU120" s="134"/>
      <c r="DV120" s="134"/>
      <c r="DW120" s="134"/>
      <c r="DX120" s="134"/>
      <c r="DY120" s="134"/>
      <c r="DZ120" s="134"/>
      <c r="EA120" s="134"/>
      <c r="EB120" s="134"/>
      <c r="EC120" s="134"/>
      <c r="ED120" s="134"/>
      <c r="EE120" s="134"/>
      <c r="EF120" s="134"/>
      <c r="EG120" s="134"/>
      <c r="EH120" s="134"/>
      <c r="EI120" s="134"/>
      <c r="EJ120" s="134"/>
      <c r="EK120" s="134"/>
      <c r="EL120" s="134"/>
      <c r="EM120" s="134"/>
      <c r="EN120" s="134"/>
      <c r="EO120" s="134"/>
      <c r="EP120" s="134"/>
      <c r="EQ120" s="134"/>
      <c r="ER120" s="134"/>
      <c r="ES120" s="134"/>
      <c r="ET120" s="134"/>
      <c r="EU120" s="134"/>
      <c r="EV120" s="134"/>
      <c r="EW120" s="134"/>
      <c r="EX120" s="134"/>
      <c r="EY120" s="134"/>
      <c r="EZ120" s="134"/>
      <c r="FA120" s="134"/>
      <c r="FB120" s="134"/>
      <c r="FC120" s="134"/>
      <c r="FD120" s="134"/>
      <c r="FE120" s="134"/>
      <c r="FF120" s="134"/>
      <c r="FG120" s="134"/>
      <c r="FH120" s="134"/>
      <c r="FI120" s="134"/>
      <c r="FJ120" s="134"/>
      <c r="FK120" s="134"/>
      <c r="FL120" s="134"/>
      <c r="FM120" s="134"/>
      <c r="FN120" s="134"/>
      <c r="FO120" s="134"/>
      <c r="FP120" s="134"/>
      <c r="FQ120" s="134"/>
      <c r="FR120" s="134"/>
      <c r="FS120" s="134"/>
      <c r="FT120" s="134"/>
      <c r="FU120" s="134"/>
      <c r="FV120" s="134"/>
    </row>
    <row r="121" spans="1:178"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34"/>
      <c r="CD121" s="134"/>
      <c r="CE121" s="134"/>
      <c r="CF121" s="134"/>
      <c r="CG121" s="134"/>
      <c r="CH121" s="134"/>
      <c r="CI121" s="134"/>
      <c r="CJ121" s="134"/>
      <c r="CK121" s="134"/>
      <c r="CL121" s="134"/>
      <c r="CM121" s="134"/>
      <c r="CN121" s="134"/>
      <c r="CO121" s="134"/>
      <c r="CP121" s="134"/>
      <c r="CQ121" s="134"/>
      <c r="CR121" s="134"/>
      <c r="CS121" s="134"/>
      <c r="CT121" s="134"/>
      <c r="CU121" s="134"/>
      <c r="CV121" s="134"/>
      <c r="CW121" s="134"/>
      <c r="CX121" s="134"/>
      <c r="CY121" s="134"/>
      <c r="CZ121" s="134"/>
      <c r="DA121" s="134"/>
      <c r="DB121" s="134"/>
      <c r="DC121" s="134"/>
      <c r="DD121" s="134"/>
      <c r="DE121" s="134"/>
      <c r="DF121" s="134"/>
      <c r="DG121" s="134"/>
      <c r="DH121" s="134"/>
      <c r="DI121" s="134"/>
      <c r="DJ121" s="134"/>
      <c r="DK121" s="134"/>
      <c r="DL121" s="134"/>
      <c r="DM121" s="134"/>
      <c r="DN121" s="134"/>
      <c r="DO121" s="134"/>
      <c r="DP121" s="134"/>
      <c r="DQ121" s="134"/>
      <c r="DR121" s="134"/>
      <c r="DS121" s="134"/>
      <c r="DT121" s="134"/>
      <c r="DU121" s="134"/>
      <c r="DV121" s="134"/>
      <c r="DW121" s="134"/>
      <c r="DX121" s="134"/>
      <c r="DY121" s="134"/>
      <c r="DZ121" s="134"/>
      <c r="EA121" s="134"/>
      <c r="EB121" s="134"/>
      <c r="EC121" s="134"/>
      <c r="ED121" s="134"/>
      <c r="EE121" s="134"/>
      <c r="EF121" s="134"/>
      <c r="EG121" s="134"/>
      <c r="EH121" s="134"/>
      <c r="EI121" s="134"/>
      <c r="EJ121" s="134"/>
      <c r="EK121" s="134"/>
      <c r="EL121" s="134"/>
      <c r="EM121" s="134"/>
      <c r="EN121" s="134"/>
      <c r="EO121" s="134"/>
      <c r="EP121" s="134"/>
      <c r="EQ121" s="134"/>
      <c r="ER121" s="134"/>
      <c r="ES121" s="134"/>
      <c r="ET121" s="134"/>
      <c r="EU121" s="134"/>
      <c r="EV121" s="134"/>
      <c r="EW121" s="134"/>
      <c r="EX121" s="134"/>
      <c r="EY121" s="134"/>
      <c r="EZ121" s="134"/>
      <c r="FA121" s="134"/>
      <c r="FB121" s="134"/>
      <c r="FC121" s="134"/>
      <c r="FD121" s="134"/>
      <c r="FE121" s="134"/>
      <c r="FF121" s="134"/>
      <c r="FG121" s="134"/>
      <c r="FH121" s="134"/>
      <c r="FI121" s="134"/>
      <c r="FJ121" s="134"/>
      <c r="FK121" s="134"/>
      <c r="FL121" s="134"/>
      <c r="FM121" s="134"/>
      <c r="FN121" s="134"/>
      <c r="FO121" s="134"/>
      <c r="FP121" s="134"/>
      <c r="FQ121" s="134"/>
      <c r="FR121" s="134"/>
      <c r="FS121" s="134"/>
      <c r="FT121" s="134"/>
      <c r="FU121" s="134"/>
      <c r="FV121" s="134"/>
    </row>
    <row r="122" spans="1:178"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34"/>
      <c r="CD122" s="134"/>
      <c r="CE122" s="134"/>
      <c r="CF122" s="134"/>
      <c r="CG122" s="134"/>
      <c r="CH122" s="134"/>
      <c r="CI122" s="134"/>
      <c r="CJ122" s="134"/>
      <c r="CK122" s="134"/>
      <c r="CL122" s="134"/>
      <c r="CM122" s="134"/>
      <c r="CN122" s="134"/>
      <c r="CO122" s="134"/>
      <c r="CP122" s="134"/>
      <c r="CQ122" s="134"/>
      <c r="CR122" s="134"/>
      <c r="CS122" s="134"/>
      <c r="CT122" s="134"/>
      <c r="CU122" s="134"/>
      <c r="CV122" s="134"/>
      <c r="CW122" s="134"/>
      <c r="CX122" s="134"/>
      <c r="CY122" s="134"/>
      <c r="CZ122" s="134"/>
      <c r="DA122" s="134"/>
      <c r="DB122" s="134"/>
      <c r="DC122" s="134"/>
      <c r="DD122" s="134"/>
      <c r="DE122" s="134"/>
      <c r="DF122" s="134"/>
      <c r="DG122" s="134"/>
      <c r="DH122" s="134"/>
      <c r="DI122" s="134"/>
      <c r="DJ122" s="134"/>
      <c r="DK122" s="134"/>
      <c r="DL122" s="134"/>
      <c r="DM122" s="134"/>
      <c r="DN122" s="134"/>
      <c r="DO122" s="134"/>
      <c r="DP122" s="134"/>
      <c r="DQ122" s="134"/>
      <c r="DR122" s="134"/>
      <c r="DS122" s="134"/>
      <c r="DT122" s="134"/>
      <c r="DU122" s="134"/>
      <c r="DV122" s="134"/>
      <c r="DW122" s="134"/>
      <c r="DX122" s="134"/>
      <c r="DY122" s="134"/>
      <c r="DZ122" s="134"/>
      <c r="EA122" s="134"/>
      <c r="EB122" s="134"/>
      <c r="EC122" s="134"/>
      <c r="ED122" s="134"/>
      <c r="EE122" s="134"/>
      <c r="EF122" s="134"/>
      <c r="EG122" s="134"/>
      <c r="EH122" s="134"/>
      <c r="EI122" s="134"/>
      <c r="EJ122" s="134"/>
      <c r="EK122" s="134"/>
      <c r="EL122" s="134"/>
      <c r="EM122" s="134"/>
      <c r="EN122" s="134"/>
      <c r="EO122" s="134"/>
      <c r="EP122" s="134"/>
      <c r="EQ122" s="134"/>
      <c r="ER122" s="134"/>
      <c r="ES122" s="134"/>
      <c r="ET122" s="134"/>
      <c r="EU122" s="134"/>
      <c r="EV122" s="134"/>
      <c r="EW122" s="134"/>
      <c r="EX122" s="134"/>
      <c r="EY122" s="134"/>
      <c r="EZ122" s="134"/>
      <c r="FA122" s="134"/>
      <c r="FB122" s="134"/>
      <c r="FC122" s="134"/>
      <c r="FD122" s="134"/>
      <c r="FE122" s="134"/>
      <c r="FF122" s="134"/>
      <c r="FG122" s="134"/>
      <c r="FH122" s="134"/>
      <c r="FI122" s="134"/>
      <c r="FJ122" s="134"/>
      <c r="FK122" s="134"/>
      <c r="FL122" s="134"/>
      <c r="FM122" s="134"/>
      <c r="FN122" s="134"/>
      <c r="FO122" s="134"/>
      <c r="FP122" s="134"/>
      <c r="FQ122" s="134"/>
      <c r="FR122" s="134"/>
      <c r="FS122" s="134"/>
      <c r="FT122" s="134"/>
      <c r="FU122" s="134"/>
      <c r="FV122" s="134"/>
    </row>
    <row r="123" spans="1:178"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34"/>
      <c r="CD123" s="134"/>
      <c r="CE123" s="134"/>
      <c r="CF123" s="134"/>
      <c r="CG123" s="134"/>
      <c r="CH123" s="134"/>
      <c r="CI123" s="134"/>
      <c r="CJ123" s="134"/>
      <c r="CK123" s="134"/>
      <c r="CL123" s="134"/>
      <c r="CM123" s="134"/>
      <c r="CN123" s="134"/>
      <c r="CO123" s="134"/>
      <c r="CP123" s="134"/>
      <c r="CQ123" s="134"/>
      <c r="CR123" s="134"/>
      <c r="CS123" s="134"/>
      <c r="CT123" s="134"/>
      <c r="CU123" s="134"/>
      <c r="CV123" s="134"/>
      <c r="CW123" s="134"/>
      <c r="CX123" s="134"/>
      <c r="CY123" s="134"/>
      <c r="CZ123" s="134"/>
      <c r="DA123" s="134"/>
      <c r="DB123" s="134"/>
      <c r="DC123" s="134"/>
      <c r="DD123" s="134"/>
      <c r="DE123" s="134"/>
      <c r="DF123" s="134"/>
      <c r="DG123" s="134"/>
      <c r="DH123" s="134"/>
      <c r="DI123" s="134"/>
      <c r="DJ123" s="134"/>
      <c r="DK123" s="134"/>
      <c r="DL123" s="134"/>
      <c r="DM123" s="134"/>
      <c r="DN123" s="134"/>
      <c r="DO123" s="134"/>
      <c r="DP123" s="134"/>
      <c r="DQ123" s="134"/>
      <c r="DR123" s="134"/>
      <c r="DS123" s="134"/>
      <c r="DT123" s="134"/>
      <c r="DU123" s="134"/>
      <c r="DV123" s="134"/>
      <c r="DW123" s="134"/>
      <c r="DX123" s="134"/>
      <c r="DY123" s="134"/>
      <c r="DZ123" s="134"/>
      <c r="EA123" s="134"/>
      <c r="EB123" s="134"/>
      <c r="EC123" s="134"/>
      <c r="ED123" s="134"/>
      <c r="EE123" s="134"/>
      <c r="EF123" s="134"/>
      <c r="EG123" s="134"/>
      <c r="EH123" s="134"/>
      <c r="EI123" s="134"/>
      <c r="EJ123" s="134"/>
      <c r="EK123" s="134"/>
      <c r="EL123" s="134"/>
      <c r="EM123" s="134"/>
      <c r="EN123" s="134"/>
      <c r="EO123" s="134"/>
      <c r="EP123" s="134"/>
      <c r="EQ123" s="134"/>
      <c r="ER123" s="134"/>
      <c r="ES123" s="134"/>
      <c r="ET123" s="134"/>
      <c r="EU123" s="134"/>
      <c r="EV123" s="134"/>
      <c r="EW123" s="134"/>
      <c r="EX123" s="134"/>
      <c r="EY123" s="134"/>
      <c r="EZ123" s="134"/>
      <c r="FA123" s="134"/>
      <c r="FB123" s="134"/>
      <c r="FC123" s="134"/>
      <c r="FD123" s="134"/>
      <c r="FE123" s="134"/>
      <c r="FF123" s="134"/>
      <c r="FG123" s="134"/>
      <c r="FH123" s="134"/>
      <c r="FI123" s="134"/>
      <c r="FJ123" s="134"/>
      <c r="FK123" s="134"/>
      <c r="FL123" s="134"/>
      <c r="FM123" s="134"/>
      <c r="FN123" s="134"/>
      <c r="FO123" s="134"/>
      <c r="FP123" s="134"/>
      <c r="FQ123" s="134"/>
      <c r="FR123" s="134"/>
      <c r="FS123" s="134"/>
      <c r="FT123" s="134"/>
      <c r="FU123" s="134"/>
      <c r="FV123" s="134"/>
    </row>
    <row r="124" spans="1:178"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34"/>
      <c r="CD124" s="134"/>
      <c r="CE124" s="134"/>
      <c r="CF124" s="134"/>
      <c r="CG124" s="134"/>
      <c r="CH124" s="134"/>
      <c r="CI124" s="134"/>
      <c r="CJ124" s="134"/>
      <c r="CK124" s="134"/>
      <c r="CL124" s="134"/>
      <c r="CM124" s="134"/>
      <c r="CN124" s="134"/>
      <c r="CO124" s="134"/>
      <c r="CP124" s="134"/>
      <c r="CQ124" s="134"/>
      <c r="CR124" s="134"/>
      <c r="CS124" s="134"/>
      <c r="CT124" s="134"/>
      <c r="CU124" s="134"/>
      <c r="CV124" s="134"/>
      <c r="CW124" s="134"/>
      <c r="CX124" s="134"/>
      <c r="CY124" s="134"/>
      <c r="CZ124" s="134"/>
      <c r="DA124" s="134"/>
      <c r="DB124" s="134"/>
      <c r="DC124" s="134"/>
      <c r="DD124" s="134"/>
      <c r="DE124" s="134"/>
      <c r="DF124" s="134"/>
      <c r="DG124" s="134"/>
      <c r="DH124" s="134"/>
      <c r="DI124" s="134"/>
      <c r="DJ124" s="134"/>
      <c r="DK124" s="134"/>
      <c r="DL124" s="134"/>
      <c r="DM124" s="134"/>
      <c r="DN124" s="134"/>
      <c r="DO124" s="134"/>
      <c r="DP124" s="134"/>
      <c r="DQ124" s="134"/>
      <c r="DR124" s="134"/>
      <c r="DS124" s="134"/>
      <c r="DT124" s="134"/>
      <c r="DU124" s="134"/>
      <c r="DV124" s="134"/>
      <c r="DW124" s="134"/>
      <c r="DX124" s="134"/>
      <c r="DY124" s="134"/>
      <c r="DZ124" s="134"/>
      <c r="EA124" s="134"/>
      <c r="EB124" s="134"/>
      <c r="EC124" s="134"/>
      <c r="ED124" s="134"/>
      <c r="EE124" s="134"/>
      <c r="EF124" s="134"/>
      <c r="EG124" s="134"/>
      <c r="EH124" s="134"/>
      <c r="EI124" s="134"/>
      <c r="EJ124" s="134"/>
      <c r="EK124" s="134"/>
      <c r="EL124" s="134"/>
      <c r="EM124" s="134"/>
      <c r="EN124" s="134"/>
      <c r="EO124" s="134"/>
      <c r="EP124" s="134"/>
      <c r="EQ124" s="134"/>
      <c r="ER124" s="134"/>
      <c r="ES124" s="134"/>
      <c r="ET124" s="134"/>
      <c r="EU124" s="134"/>
      <c r="EV124" s="134"/>
      <c r="EW124" s="134"/>
      <c r="EX124" s="134"/>
      <c r="EY124" s="134"/>
      <c r="EZ124" s="134"/>
      <c r="FA124" s="134"/>
      <c r="FB124" s="134"/>
      <c r="FC124" s="134"/>
      <c r="FD124" s="134"/>
      <c r="FE124" s="134"/>
      <c r="FF124" s="134"/>
      <c r="FG124" s="134"/>
      <c r="FH124" s="134"/>
      <c r="FI124" s="134"/>
      <c r="FJ124" s="134"/>
      <c r="FK124" s="134"/>
      <c r="FL124" s="134"/>
      <c r="FM124" s="134"/>
      <c r="FN124" s="134"/>
      <c r="FO124" s="134"/>
      <c r="FP124" s="134"/>
      <c r="FQ124" s="134"/>
      <c r="FR124" s="134"/>
      <c r="FS124" s="134"/>
      <c r="FT124" s="134"/>
      <c r="FU124" s="134"/>
      <c r="FV124" s="134"/>
    </row>
    <row r="125" spans="1:178"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34"/>
      <c r="CD125" s="134"/>
      <c r="CE125" s="134"/>
      <c r="CF125" s="134"/>
      <c r="CG125" s="134"/>
      <c r="CH125" s="134"/>
      <c r="CI125" s="134"/>
      <c r="CJ125" s="134"/>
      <c r="CK125" s="134"/>
      <c r="CL125" s="134"/>
      <c r="CM125" s="134"/>
      <c r="CN125" s="134"/>
      <c r="CO125" s="134"/>
      <c r="CP125" s="134"/>
      <c r="CQ125" s="134"/>
      <c r="CR125" s="134"/>
      <c r="CS125" s="134"/>
      <c r="CT125" s="134"/>
      <c r="CU125" s="134"/>
      <c r="CV125" s="134"/>
      <c r="CW125" s="134"/>
      <c r="CX125" s="134"/>
      <c r="CY125" s="134"/>
      <c r="CZ125" s="134"/>
      <c r="DA125" s="134"/>
      <c r="DB125" s="134"/>
      <c r="DC125" s="134"/>
      <c r="DD125" s="134"/>
      <c r="DE125" s="134"/>
      <c r="DF125" s="134"/>
      <c r="DG125" s="134"/>
      <c r="DH125" s="134"/>
      <c r="DI125" s="134"/>
      <c r="DJ125" s="134"/>
      <c r="DK125" s="134"/>
      <c r="DL125" s="134"/>
      <c r="DM125" s="134"/>
      <c r="DN125" s="134"/>
      <c r="DO125" s="134"/>
      <c r="DP125" s="134"/>
      <c r="DQ125" s="134"/>
      <c r="DR125" s="134"/>
      <c r="DS125" s="134"/>
      <c r="DT125" s="134"/>
      <c r="DU125" s="134"/>
      <c r="DV125" s="134"/>
      <c r="DW125" s="134"/>
      <c r="DX125" s="134"/>
      <c r="DY125" s="134"/>
      <c r="DZ125" s="134"/>
      <c r="EA125" s="134"/>
      <c r="EB125" s="134"/>
      <c r="EC125" s="134"/>
      <c r="ED125" s="134"/>
      <c r="EE125" s="134"/>
      <c r="EF125" s="134"/>
      <c r="EG125" s="134"/>
      <c r="EH125" s="134"/>
      <c r="EI125" s="134"/>
      <c r="EJ125" s="134"/>
      <c r="EK125" s="134"/>
      <c r="EL125" s="134"/>
      <c r="EM125" s="134"/>
      <c r="EN125" s="134"/>
      <c r="EO125" s="134"/>
      <c r="EP125" s="134"/>
      <c r="EQ125" s="134"/>
      <c r="ER125" s="134"/>
      <c r="ES125" s="134"/>
      <c r="ET125" s="134"/>
      <c r="EU125" s="134"/>
      <c r="EV125" s="134"/>
      <c r="EW125" s="134"/>
      <c r="EX125" s="134"/>
      <c r="EY125" s="134"/>
      <c r="EZ125" s="134"/>
      <c r="FA125" s="134"/>
      <c r="FB125" s="134"/>
      <c r="FC125" s="134"/>
      <c r="FD125" s="134"/>
      <c r="FE125" s="134"/>
      <c r="FF125" s="134"/>
      <c r="FG125" s="134"/>
      <c r="FH125" s="134"/>
      <c r="FI125" s="134"/>
      <c r="FJ125" s="134"/>
      <c r="FK125" s="134"/>
      <c r="FL125" s="134"/>
      <c r="FM125" s="134"/>
      <c r="FN125" s="134"/>
      <c r="FO125" s="134"/>
      <c r="FP125" s="134"/>
      <c r="FQ125" s="134"/>
      <c r="FR125" s="134"/>
      <c r="FS125" s="134"/>
      <c r="FT125" s="134"/>
      <c r="FU125" s="134"/>
      <c r="FV125" s="134"/>
    </row>
    <row r="126" spans="1:178"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34"/>
      <c r="CD126" s="134"/>
      <c r="CE126" s="134"/>
      <c r="CF126" s="134"/>
      <c r="CG126" s="134"/>
      <c r="CH126" s="134"/>
      <c r="CI126" s="134"/>
      <c r="CJ126" s="134"/>
      <c r="CK126" s="134"/>
      <c r="CL126" s="134"/>
      <c r="CM126" s="134"/>
      <c r="CN126" s="134"/>
      <c r="CO126" s="134"/>
      <c r="CP126" s="134"/>
      <c r="CQ126" s="134"/>
      <c r="CR126" s="134"/>
      <c r="CS126" s="134"/>
      <c r="CT126" s="134"/>
      <c r="CU126" s="134"/>
      <c r="CV126" s="134"/>
      <c r="CW126" s="134"/>
      <c r="CX126" s="134"/>
      <c r="CY126" s="134"/>
      <c r="CZ126" s="134"/>
      <c r="DA126" s="134"/>
      <c r="DB126" s="134"/>
      <c r="DC126" s="134"/>
      <c r="DD126" s="134"/>
      <c r="DE126" s="134"/>
      <c r="DF126" s="134"/>
      <c r="DG126" s="134"/>
      <c r="DH126" s="134"/>
      <c r="DI126" s="134"/>
      <c r="DJ126" s="134"/>
      <c r="DK126" s="134"/>
      <c r="DL126" s="134"/>
      <c r="DM126" s="134"/>
      <c r="DN126" s="134"/>
      <c r="DO126" s="134"/>
      <c r="DP126" s="134"/>
      <c r="DQ126" s="134"/>
      <c r="DR126" s="134"/>
      <c r="DS126" s="134"/>
      <c r="DT126" s="134"/>
      <c r="DU126" s="134"/>
      <c r="DV126" s="134"/>
      <c r="DW126" s="134"/>
      <c r="DX126" s="134"/>
      <c r="DY126" s="134"/>
      <c r="DZ126" s="134"/>
      <c r="EA126" s="134"/>
      <c r="EB126" s="134"/>
      <c r="EC126" s="134"/>
      <c r="ED126" s="134"/>
      <c r="EE126" s="134"/>
      <c r="EF126" s="134"/>
      <c r="EG126" s="134"/>
      <c r="EH126" s="134"/>
      <c r="EI126" s="134"/>
      <c r="EJ126" s="134"/>
      <c r="EK126" s="134"/>
      <c r="EL126" s="134"/>
      <c r="EM126" s="134"/>
      <c r="EN126" s="134"/>
      <c r="EO126" s="134"/>
      <c r="EP126" s="134"/>
      <c r="EQ126" s="134"/>
      <c r="ER126" s="134"/>
      <c r="ES126" s="134"/>
      <c r="ET126" s="134"/>
      <c r="EU126" s="134"/>
      <c r="EV126" s="134"/>
      <c r="EW126" s="134"/>
      <c r="EX126" s="134"/>
      <c r="EY126" s="134"/>
      <c r="EZ126" s="134"/>
      <c r="FA126" s="134"/>
      <c r="FB126" s="134"/>
      <c r="FC126" s="134"/>
      <c r="FD126" s="134"/>
      <c r="FE126" s="134"/>
      <c r="FF126" s="134"/>
      <c r="FG126" s="134"/>
      <c r="FH126" s="134"/>
      <c r="FI126" s="134"/>
      <c r="FJ126" s="134"/>
      <c r="FK126" s="134"/>
      <c r="FL126" s="134"/>
      <c r="FM126" s="134"/>
      <c r="FN126" s="134"/>
      <c r="FO126" s="134"/>
      <c r="FP126" s="134"/>
      <c r="FQ126" s="134"/>
      <c r="FR126" s="134"/>
      <c r="FS126" s="134"/>
      <c r="FT126" s="134"/>
      <c r="FU126" s="134"/>
      <c r="FV126" s="134"/>
    </row>
    <row r="127" spans="1:178"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34"/>
      <c r="CD127" s="134"/>
      <c r="CE127" s="134"/>
      <c r="CF127" s="134"/>
      <c r="CG127" s="134"/>
      <c r="CH127" s="134"/>
      <c r="CI127" s="134"/>
      <c r="CJ127" s="134"/>
      <c r="CK127" s="134"/>
      <c r="CL127" s="134"/>
      <c r="CM127" s="134"/>
      <c r="CN127" s="134"/>
      <c r="CO127" s="134"/>
      <c r="CP127" s="134"/>
      <c r="CQ127" s="134"/>
      <c r="CR127" s="134"/>
      <c r="CS127" s="134"/>
      <c r="CT127" s="134"/>
      <c r="CU127" s="134"/>
      <c r="CV127" s="134"/>
      <c r="CW127" s="134"/>
      <c r="CX127" s="134"/>
      <c r="CY127" s="134"/>
      <c r="CZ127" s="134"/>
      <c r="DA127" s="134"/>
      <c r="DB127" s="134"/>
      <c r="DC127" s="134"/>
      <c r="DD127" s="134"/>
      <c r="DE127" s="134"/>
      <c r="DF127" s="134"/>
      <c r="DG127" s="134"/>
      <c r="DH127" s="134"/>
      <c r="DI127" s="134"/>
      <c r="DJ127" s="134"/>
      <c r="DK127" s="134"/>
      <c r="DL127" s="134"/>
      <c r="DM127" s="134"/>
      <c r="DN127" s="134"/>
      <c r="DO127" s="134"/>
      <c r="DP127" s="134"/>
      <c r="DQ127" s="134"/>
      <c r="DR127" s="134"/>
      <c r="DS127" s="134"/>
      <c r="DT127" s="134"/>
      <c r="DU127" s="134"/>
      <c r="DV127" s="134"/>
      <c r="DW127" s="134"/>
      <c r="DX127" s="134"/>
      <c r="DY127" s="134"/>
      <c r="DZ127" s="134"/>
      <c r="EA127" s="134"/>
      <c r="EB127" s="134"/>
      <c r="EC127" s="134"/>
      <c r="ED127" s="134"/>
      <c r="EE127" s="134"/>
      <c r="EF127" s="134"/>
      <c r="EG127" s="134"/>
      <c r="EH127" s="134"/>
      <c r="EI127" s="134"/>
      <c r="EJ127" s="134"/>
      <c r="EK127" s="134"/>
      <c r="EL127" s="134"/>
      <c r="EM127" s="134"/>
      <c r="EN127" s="134"/>
      <c r="EO127" s="134"/>
      <c r="EP127" s="134"/>
      <c r="EQ127" s="134"/>
      <c r="ER127" s="134"/>
      <c r="ES127" s="134"/>
      <c r="ET127" s="134"/>
      <c r="EU127" s="134"/>
      <c r="EV127" s="134"/>
      <c r="EW127" s="134"/>
      <c r="EX127" s="134"/>
      <c r="EY127" s="134"/>
      <c r="EZ127" s="134"/>
      <c r="FA127" s="134"/>
      <c r="FB127" s="134"/>
      <c r="FC127" s="134"/>
      <c r="FD127" s="134"/>
      <c r="FE127" s="134"/>
      <c r="FF127" s="134"/>
      <c r="FG127" s="134"/>
      <c r="FH127" s="134"/>
      <c r="FI127" s="134"/>
      <c r="FJ127" s="134"/>
      <c r="FK127" s="134"/>
      <c r="FL127" s="134"/>
      <c r="FM127" s="134"/>
      <c r="FN127" s="134"/>
      <c r="FO127" s="134"/>
      <c r="FP127" s="134"/>
      <c r="FQ127" s="134"/>
      <c r="FR127" s="134"/>
      <c r="FS127" s="134"/>
      <c r="FT127" s="134"/>
      <c r="FU127" s="134"/>
      <c r="FV127" s="134"/>
    </row>
    <row r="128" spans="1:178"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34"/>
      <c r="CD128" s="134"/>
      <c r="CE128" s="134"/>
      <c r="CF128" s="134"/>
      <c r="CG128" s="134"/>
      <c r="CH128" s="134"/>
      <c r="CI128" s="134"/>
      <c r="CJ128" s="134"/>
      <c r="CK128" s="134"/>
      <c r="CL128" s="134"/>
      <c r="CM128" s="134"/>
      <c r="CN128" s="134"/>
      <c r="CO128" s="134"/>
      <c r="CP128" s="134"/>
      <c r="CQ128" s="134"/>
      <c r="CR128" s="134"/>
      <c r="CS128" s="134"/>
      <c r="CT128" s="134"/>
      <c r="CU128" s="134"/>
      <c r="CV128" s="134"/>
      <c r="CW128" s="134"/>
      <c r="CX128" s="134"/>
      <c r="CY128" s="134"/>
      <c r="CZ128" s="134"/>
      <c r="DA128" s="134"/>
      <c r="DB128" s="134"/>
      <c r="DC128" s="134"/>
      <c r="DD128" s="134"/>
      <c r="DE128" s="134"/>
      <c r="DF128" s="134"/>
      <c r="DG128" s="134"/>
      <c r="DH128" s="134"/>
      <c r="DI128" s="134"/>
      <c r="DJ128" s="134"/>
      <c r="DK128" s="134"/>
      <c r="DL128" s="134"/>
      <c r="DM128" s="134"/>
      <c r="DN128" s="134"/>
      <c r="DO128" s="134"/>
      <c r="DP128" s="134"/>
      <c r="DQ128" s="134"/>
      <c r="DR128" s="134"/>
      <c r="DS128" s="134"/>
      <c r="DT128" s="134"/>
      <c r="DU128" s="134"/>
      <c r="DV128" s="134"/>
      <c r="DW128" s="134"/>
      <c r="DX128" s="134"/>
      <c r="DY128" s="134"/>
      <c r="DZ128" s="134"/>
      <c r="EA128" s="134"/>
      <c r="EB128" s="134"/>
      <c r="EC128" s="134"/>
      <c r="ED128" s="134"/>
      <c r="EE128" s="134"/>
      <c r="EF128" s="134"/>
      <c r="EG128" s="134"/>
      <c r="EH128" s="134"/>
      <c r="EI128" s="134"/>
      <c r="EJ128" s="134"/>
      <c r="EK128" s="134"/>
      <c r="EL128" s="134"/>
      <c r="EM128" s="134"/>
      <c r="EN128" s="134"/>
      <c r="EO128" s="134"/>
      <c r="EP128" s="134"/>
      <c r="EQ128" s="134"/>
      <c r="ER128" s="134"/>
      <c r="ES128" s="134"/>
      <c r="ET128" s="134"/>
      <c r="EU128" s="134"/>
      <c r="EV128" s="134"/>
      <c r="EW128" s="134"/>
      <c r="EX128" s="134"/>
      <c r="EY128" s="134"/>
      <c r="EZ128" s="134"/>
      <c r="FA128" s="134"/>
      <c r="FB128" s="134"/>
      <c r="FC128" s="134"/>
      <c r="FD128" s="134"/>
      <c r="FE128" s="134"/>
      <c r="FF128" s="134"/>
      <c r="FG128" s="134"/>
      <c r="FH128" s="134"/>
      <c r="FI128" s="134"/>
      <c r="FJ128" s="134"/>
      <c r="FK128" s="134"/>
      <c r="FL128" s="134"/>
      <c r="FM128" s="134"/>
      <c r="FN128" s="134"/>
      <c r="FO128" s="134"/>
      <c r="FP128" s="134"/>
      <c r="FQ128" s="134"/>
      <c r="FR128" s="134"/>
      <c r="FS128" s="134"/>
      <c r="FT128" s="134"/>
      <c r="FU128" s="134"/>
      <c r="FV128" s="134"/>
    </row>
    <row r="129" spans="1:178"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34"/>
      <c r="CD129" s="134"/>
      <c r="CE129" s="134"/>
      <c r="CF129" s="134"/>
      <c r="CG129" s="134"/>
      <c r="CH129" s="134"/>
      <c r="CI129" s="134"/>
      <c r="CJ129" s="134"/>
      <c r="CK129" s="134"/>
      <c r="CL129" s="134"/>
      <c r="CM129" s="134"/>
      <c r="CN129" s="134"/>
      <c r="CO129" s="134"/>
      <c r="CP129" s="134"/>
      <c r="CQ129" s="134"/>
      <c r="CR129" s="134"/>
      <c r="CS129" s="134"/>
      <c r="CT129" s="134"/>
      <c r="CU129" s="134"/>
      <c r="CV129" s="134"/>
      <c r="CW129" s="134"/>
      <c r="CX129" s="134"/>
      <c r="CY129" s="134"/>
      <c r="CZ129" s="134"/>
      <c r="DA129" s="134"/>
      <c r="DB129" s="134"/>
      <c r="DC129" s="134"/>
      <c r="DD129" s="134"/>
      <c r="DE129" s="134"/>
      <c r="DF129" s="134"/>
      <c r="DG129" s="134"/>
      <c r="DH129" s="134"/>
      <c r="DI129" s="134"/>
      <c r="DJ129" s="134"/>
      <c r="DK129" s="134"/>
      <c r="DL129" s="134"/>
      <c r="DM129" s="134"/>
      <c r="DN129" s="134"/>
      <c r="DO129" s="134"/>
      <c r="DP129" s="134"/>
      <c r="DQ129" s="134"/>
      <c r="DR129" s="134"/>
      <c r="DS129" s="134"/>
      <c r="DT129" s="134"/>
      <c r="DU129" s="134"/>
      <c r="DV129" s="134"/>
      <c r="DW129" s="134"/>
      <c r="DX129" s="134"/>
      <c r="DY129" s="134"/>
      <c r="DZ129" s="134"/>
      <c r="EA129" s="134"/>
      <c r="EB129" s="134"/>
      <c r="EC129" s="134"/>
      <c r="ED129" s="134"/>
      <c r="EE129" s="134"/>
      <c r="EF129" s="134"/>
      <c r="EG129" s="134"/>
      <c r="EH129" s="134"/>
      <c r="EI129" s="134"/>
      <c r="EJ129" s="134"/>
      <c r="EK129" s="134"/>
      <c r="EL129" s="134"/>
      <c r="EM129" s="134"/>
      <c r="EN129" s="134"/>
      <c r="EO129" s="134"/>
      <c r="EP129" s="134"/>
      <c r="EQ129" s="134"/>
      <c r="ER129" s="134"/>
      <c r="ES129" s="134"/>
      <c r="ET129" s="134"/>
      <c r="EU129" s="134"/>
      <c r="EV129" s="134"/>
      <c r="EW129" s="134"/>
      <c r="EX129" s="134"/>
      <c r="EY129" s="134"/>
      <c r="EZ129" s="134"/>
      <c r="FA129" s="134"/>
      <c r="FB129" s="134"/>
      <c r="FC129" s="134"/>
      <c r="FD129" s="134"/>
      <c r="FE129" s="134"/>
      <c r="FF129" s="134"/>
      <c r="FG129" s="134"/>
      <c r="FH129" s="134"/>
      <c r="FI129" s="134"/>
      <c r="FJ129" s="134"/>
      <c r="FK129" s="134"/>
      <c r="FL129" s="134"/>
      <c r="FM129" s="134"/>
      <c r="FN129" s="134"/>
      <c r="FO129" s="134"/>
      <c r="FP129" s="134"/>
      <c r="FQ129" s="134"/>
      <c r="FR129" s="134"/>
      <c r="FS129" s="134"/>
      <c r="FT129" s="134"/>
      <c r="FU129" s="134"/>
      <c r="FV129" s="134"/>
    </row>
    <row r="130" spans="1:178"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34"/>
      <c r="CD130" s="134"/>
      <c r="CE130" s="134"/>
      <c r="CF130" s="134"/>
      <c r="CG130" s="134"/>
      <c r="CH130" s="134"/>
      <c r="CI130" s="134"/>
      <c r="CJ130" s="134"/>
      <c r="CK130" s="134"/>
      <c r="CL130" s="134"/>
      <c r="CM130" s="134"/>
      <c r="CN130" s="134"/>
      <c r="CO130" s="134"/>
      <c r="CP130" s="134"/>
      <c r="CQ130" s="134"/>
      <c r="CR130" s="134"/>
      <c r="CS130" s="134"/>
      <c r="CT130" s="134"/>
      <c r="CU130" s="134"/>
      <c r="CV130" s="134"/>
      <c r="CW130" s="134"/>
      <c r="CX130" s="134"/>
      <c r="CY130" s="134"/>
      <c r="CZ130" s="134"/>
      <c r="DA130" s="134"/>
      <c r="DB130" s="134"/>
      <c r="DC130" s="134"/>
      <c r="DD130" s="134"/>
      <c r="DE130" s="134"/>
      <c r="DF130" s="134"/>
      <c r="DG130" s="134"/>
      <c r="DH130" s="134"/>
      <c r="DI130" s="134"/>
      <c r="DJ130" s="134"/>
      <c r="DK130" s="134"/>
      <c r="DL130" s="134"/>
      <c r="DM130" s="134"/>
      <c r="DN130" s="134"/>
      <c r="DO130" s="134"/>
      <c r="DP130" s="134"/>
      <c r="DQ130" s="134"/>
      <c r="DR130" s="134"/>
      <c r="DS130" s="134"/>
      <c r="DT130" s="134"/>
      <c r="DU130" s="134"/>
      <c r="DV130" s="134"/>
      <c r="DW130" s="134"/>
      <c r="DX130" s="134"/>
      <c r="DY130" s="134"/>
      <c r="DZ130" s="134"/>
      <c r="EA130" s="134"/>
      <c r="EB130" s="134"/>
      <c r="EC130" s="134"/>
      <c r="ED130" s="134"/>
      <c r="EE130" s="134"/>
      <c r="EF130" s="134"/>
      <c r="EG130" s="134"/>
      <c r="EH130" s="134"/>
      <c r="EI130" s="134"/>
      <c r="EJ130" s="134"/>
      <c r="EK130" s="134"/>
      <c r="EL130" s="134"/>
      <c r="EM130" s="134"/>
      <c r="EN130" s="134"/>
      <c r="EO130" s="134"/>
      <c r="EP130" s="134"/>
      <c r="EQ130" s="134"/>
      <c r="ER130" s="134"/>
      <c r="ES130" s="134"/>
      <c r="ET130" s="134"/>
      <c r="EU130" s="134"/>
      <c r="EV130" s="134"/>
      <c r="EW130" s="134"/>
      <c r="EX130" s="134"/>
      <c r="EY130" s="134"/>
      <c r="EZ130" s="134"/>
      <c r="FA130" s="134"/>
      <c r="FB130" s="134"/>
      <c r="FC130" s="134"/>
      <c r="FD130" s="134"/>
      <c r="FE130" s="134"/>
      <c r="FF130" s="134"/>
      <c r="FG130" s="134"/>
      <c r="FH130" s="134"/>
      <c r="FI130" s="134"/>
      <c r="FJ130" s="134"/>
      <c r="FK130" s="134"/>
      <c r="FL130" s="134"/>
      <c r="FM130" s="134"/>
      <c r="FN130" s="134"/>
      <c r="FO130" s="134"/>
      <c r="FP130" s="134"/>
      <c r="FQ130" s="134"/>
      <c r="FR130" s="134"/>
      <c r="FS130" s="134"/>
      <c r="FT130" s="134"/>
      <c r="FU130" s="134"/>
      <c r="FV130" s="134"/>
    </row>
    <row r="131" spans="1:178"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34"/>
      <c r="CD131" s="134"/>
      <c r="CE131" s="134"/>
      <c r="CF131" s="134"/>
      <c r="CG131" s="134"/>
      <c r="CH131" s="134"/>
      <c r="CI131" s="134"/>
      <c r="CJ131" s="134"/>
      <c r="CK131" s="134"/>
      <c r="CL131" s="134"/>
      <c r="CM131" s="134"/>
      <c r="CN131" s="134"/>
      <c r="CO131" s="134"/>
      <c r="CP131" s="134"/>
      <c r="CQ131" s="134"/>
      <c r="CR131" s="134"/>
      <c r="CS131" s="134"/>
      <c r="CT131" s="134"/>
      <c r="CU131" s="134"/>
      <c r="CV131" s="134"/>
      <c r="CW131" s="134"/>
      <c r="CX131" s="134"/>
      <c r="CY131" s="134"/>
      <c r="CZ131" s="134"/>
      <c r="DA131" s="134"/>
      <c r="DB131" s="134"/>
      <c r="DC131" s="134"/>
      <c r="DD131" s="134"/>
      <c r="DE131" s="134"/>
      <c r="DF131" s="134"/>
      <c r="DG131" s="134"/>
      <c r="DH131" s="134"/>
      <c r="DI131" s="134"/>
      <c r="DJ131" s="134"/>
      <c r="DK131" s="134"/>
      <c r="DL131" s="134"/>
      <c r="DM131" s="134"/>
      <c r="DN131" s="134"/>
      <c r="DO131" s="134"/>
      <c r="DP131" s="134"/>
      <c r="DQ131" s="134"/>
      <c r="DR131" s="134"/>
      <c r="DS131" s="134"/>
      <c r="DT131" s="134"/>
      <c r="DU131" s="134"/>
      <c r="DV131" s="134"/>
      <c r="DW131" s="134"/>
      <c r="DX131" s="134"/>
      <c r="DY131" s="134"/>
      <c r="DZ131" s="134"/>
      <c r="EA131" s="134"/>
      <c r="EB131" s="134"/>
      <c r="EC131" s="134"/>
      <c r="ED131" s="134"/>
      <c r="EE131" s="134"/>
      <c r="EF131" s="134"/>
      <c r="EG131" s="134"/>
      <c r="EH131" s="134"/>
      <c r="EI131" s="134"/>
      <c r="EJ131" s="134"/>
      <c r="EK131" s="134"/>
      <c r="EL131" s="134"/>
      <c r="EM131" s="134"/>
      <c r="EN131" s="134"/>
      <c r="EO131" s="134"/>
      <c r="EP131" s="134"/>
      <c r="EQ131" s="134"/>
      <c r="ER131" s="134"/>
      <c r="ES131" s="134"/>
      <c r="ET131" s="134"/>
      <c r="EU131" s="134"/>
      <c r="EV131" s="134"/>
      <c r="EW131" s="134"/>
      <c r="EX131" s="134"/>
      <c r="EY131" s="134"/>
      <c r="EZ131" s="134"/>
      <c r="FA131" s="134"/>
      <c r="FB131" s="134"/>
      <c r="FC131" s="134"/>
      <c r="FD131" s="134"/>
      <c r="FE131" s="134"/>
      <c r="FF131" s="134"/>
      <c r="FG131" s="134"/>
      <c r="FH131" s="134"/>
      <c r="FI131" s="134"/>
      <c r="FJ131" s="134"/>
      <c r="FK131" s="134"/>
      <c r="FL131" s="134"/>
      <c r="FM131" s="134"/>
      <c r="FN131" s="134"/>
      <c r="FO131" s="134"/>
      <c r="FP131" s="134"/>
      <c r="FQ131" s="134"/>
      <c r="FR131" s="134"/>
      <c r="FS131" s="134"/>
      <c r="FT131" s="134"/>
      <c r="FU131" s="134"/>
      <c r="FV131" s="134"/>
    </row>
    <row r="132" spans="1:178"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34"/>
      <c r="CD132" s="134"/>
      <c r="CE132" s="134"/>
      <c r="CF132" s="134"/>
      <c r="CG132" s="134"/>
      <c r="CH132" s="134"/>
      <c r="CI132" s="134"/>
      <c r="CJ132" s="134"/>
      <c r="CK132" s="134"/>
      <c r="CL132" s="134"/>
      <c r="CM132" s="134"/>
      <c r="CN132" s="134"/>
      <c r="CO132" s="134"/>
      <c r="CP132" s="134"/>
      <c r="CQ132" s="134"/>
      <c r="CR132" s="134"/>
      <c r="CS132" s="134"/>
      <c r="CT132" s="134"/>
      <c r="CU132" s="134"/>
      <c r="CV132" s="134"/>
      <c r="CW132" s="134"/>
      <c r="CX132" s="134"/>
      <c r="CY132" s="134"/>
      <c r="CZ132" s="134"/>
      <c r="DA132" s="134"/>
      <c r="DB132" s="134"/>
      <c r="DC132" s="134"/>
      <c r="DD132" s="134"/>
      <c r="DE132" s="134"/>
      <c r="DF132" s="134"/>
      <c r="DG132" s="134"/>
      <c r="DH132" s="134"/>
      <c r="DI132" s="134"/>
      <c r="DJ132" s="134"/>
      <c r="DK132" s="134"/>
      <c r="DL132" s="134"/>
      <c r="DM132" s="134"/>
      <c r="DN132" s="134"/>
      <c r="DO132" s="134"/>
      <c r="DP132" s="134"/>
      <c r="DQ132" s="134"/>
      <c r="DR132" s="134"/>
      <c r="DS132" s="134"/>
      <c r="DT132" s="134"/>
      <c r="DU132" s="134"/>
      <c r="DV132" s="134"/>
      <c r="DW132" s="134"/>
      <c r="DX132" s="134"/>
      <c r="DY132" s="134"/>
      <c r="DZ132" s="134"/>
      <c r="EA132" s="134"/>
      <c r="EB132" s="134"/>
      <c r="EC132" s="134"/>
      <c r="ED132" s="134"/>
      <c r="EE132" s="134"/>
      <c r="EF132" s="134"/>
      <c r="EG132" s="134"/>
      <c r="EH132" s="134"/>
      <c r="EI132" s="134"/>
      <c r="EJ132" s="134"/>
      <c r="EK132" s="134"/>
      <c r="EL132" s="134"/>
      <c r="EM132" s="134"/>
      <c r="EN132" s="134"/>
      <c r="EO132" s="134"/>
      <c r="EP132" s="134"/>
      <c r="EQ132" s="134"/>
      <c r="ER132" s="134"/>
      <c r="ES132" s="134"/>
      <c r="ET132" s="134"/>
      <c r="EU132" s="134"/>
      <c r="EV132" s="134"/>
      <c r="EW132" s="134"/>
      <c r="EX132" s="134"/>
      <c r="EY132" s="134"/>
      <c r="EZ132" s="134"/>
      <c r="FA132" s="134"/>
      <c r="FB132" s="134"/>
      <c r="FC132" s="134"/>
      <c r="FD132" s="134"/>
      <c r="FE132" s="134"/>
      <c r="FF132" s="134"/>
      <c r="FG132" s="134"/>
      <c r="FH132" s="134"/>
      <c r="FI132" s="134"/>
      <c r="FJ132" s="134"/>
      <c r="FK132" s="134"/>
      <c r="FL132" s="134"/>
      <c r="FM132" s="134"/>
      <c r="FN132" s="134"/>
      <c r="FO132" s="134"/>
      <c r="FP132" s="134"/>
      <c r="FQ132" s="134"/>
      <c r="FR132" s="134"/>
      <c r="FS132" s="134"/>
      <c r="FT132" s="134"/>
      <c r="FU132" s="134"/>
      <c r="FV132" s="134"/>
    </row>
    <row r="133" spans="1:178"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34"/>
      <c r="CD133" s="134"/>
      <c r="CE133" s="134"/>
      <c r="CF133" s="134"/>
      <c r="CG133" s="134"/>
      <c r="CH133" s="134"/>
      <c r="CI133" s="134"/>
      <c r="CJ133" s="134"/>
      <c r="CK133" s="134"/>
      <c r="CL133" s="134"/>
      <c r="CM133" s="134"/>
      <c r="CN133" s="134"/>
      <c r="CO133" s="134"/>
      <c r="CP133" s="134"/>
      <c r="CQ133" s="134"/>
      <c r="CR133" s="134"/>
      <c r="CS133" s="134"/>
      <c r="CT133" s="134"/>
      <c r="CU133" s="134"/>
      <c r="CV133" s="134"/>
      <c r="CW133" s="134"/>
      <c r="CX133" s="134"/>
      <c r="CY133" s="134"/>
      <c r="CZ133" s="134"/>
      <c r="DA133" s="134"/>
      <c r="DB133" s="134"/>
      <c r="DC133" s="134"/>
      <c r="DD133" s="134"/>
      <c r="DE133" s="134"/>
      <c r="DF133" s="134"/>
      <c r="DG133" s="134"/>
      <c r="DH133" s="134"/>
      <c r="DI133" s="134"/>
      <c r="DJ133" s="134"/>
      <c r="DK133" s="134"/>
      <c r="DL133" s="134"/>
      <c r="DM133" s="134"/>
      <c r="DN133" s="134"/>
      <c r="DO133" s="134"/>
      <c r="DP133" s="134"/>
      <c r="DQ133" s="134"/>
      <c r="DR133" s="134"/>
      <c r="DS133" s="134"/>
      <c r="DT133" s="134"/>
      <c r="DU133" s="134"/>
      <c r="DV133" s="134"/>
      <c r="DW133" s="134"/>
      <c r="DX133" s="134"/>
      <c r="DY133" s="134"/>
      <c r="DZ133" s="134"/>
      <c r="EA133" s="134"/>
      <c r="EB133" s="134"/>
      <c r="EC133" s="134"/>
      <c r="ED133" s="134"/>
      <c r="EE133" s="134"/>
      <c r="EF133" s="134"/>
      <c r="EG133" s="134"/>
      <c r="EH133" s="134"/>
      <c r="EI133" s="134"/>
      <c r="EJ133" s="134"/>
      <c r="EK133" s="134"/>
      <c r="EL133" s="134"/>
      <c r="EM133" s="134"/>
      <c r="EN133" s="134"/>
      <c r="EO133" s="134"/>
      <c r="EP133" s="134"/>
      <c r="EQ133" s="134"/>
      <c r="ER133" s="134"/>
      <c r="ES133" s="134"/>
      <c r="ET133" s="134"/>
      <c r="EU133" s="134"/>
      <c r="EV133" s="134"/>
      <c r="EW133" s="134"/>
      <c r="EX133" s="134"/>
      <c r="EY133" s="134"/>
      <c r="EZ133" s="134"/>
      <c r="FA133" s="134"/>
      <c r="FB133" s="134"/>
      <c r="FC133" s="134"/>
      <c r="FD133" s="134"/>
      <c r="FE133" s="134"/>
      <c r="FF133" s="134"/>
      <c r="FG133" s="134"/>
      <c r="FH133" s="134"/>
      <c r="FI133" s="134"/>
      <c r="FJ133" s="134"/>
      <c r="FK133" s="134"/>
      <c r="FL133" s="134"/>
      <c r="FM133" s="134"/>
      <c r="FN133" s="134"/>
      <c r="FO133" s="134"/>
      <c r="FP133" s="134"/>
      <c r="FQ133" s="134"/>
      <c r="FR133" s="134"/>
      <c r="FS133" s="134"/>
      <c r="FT133" s="134"/>
      <c r="FU133" s="134"/>
      <c r="FV133" s="134"/>
    </row>
    <row r="134" spans="1:178"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34"/>
      <c r="CD134" s="134"/>
      <c r="CE134" s="134"/>
      <c r="CF134" s="134"/>
      <c r="CG134" s="134"/>
      <c r="CH134" s="134"/>
      <c r="CI134" s="134"/>
      <c r="CJ134" s="134"/>
      <c r="CK134" s="134"/>
      <c r="CL134" s="134"/>
      <c r="CM134" s="134"/>
      <c r="CN134" s="134"/>
      <c r="CO134" s="134"/>
      <c r="CP134" s="134"/>
      <c r="CQ134" s="134"/>
      <c r="CR134" s="134"/>
      <c r="CS134" s="134"/>
      <c r="CT134" s="134"/>
      <c r="CU134" s="134"/>
      <c r="CV134" s="134"/>
      <c r="CW134" s="134"/>
      <c r="CX134" s="134"/>
      <c r="CY134" s="134"/>
      <c r="CZ134" s="134"/>
      <c r="DA134" s="134"/>
      <c r="DB134" s="134"/>
      <c r="DC134" s="134"/>
      <c r="DD134" s="134"/>
      <c r="DE134" s="134"/>
      <c r="DF134" s="134"/>
      <c r="DG134" s="134"/>
      <c r="DH134" s="134"/>
      <c r="DI134" s="134"/>
      <c r="DJ134" s="134"/>
      <c r="DK134" s="134"/>
      <c r="DL134" s="134"/>
      <c r="DM134" s="134"/>
      <c r="DN134" s="134"/>
      <c r="DO134" s="134"/>
      <c r="DP134" s="134"/>
      <c r="DQ134" s="134"/>
      <c r="DR134" s="134"/>
      <c r="DS134" s="134"/>
      <c r="DT134" s="134"/>
      <c r="DU134" s="134"/>
      <c r="DV134" s="134"/>
      <c r="DW134" s="134"/>
      <c r="DX134" s="134"/>
      <c r="DY134" s="134"/>
      <c r="DZ134" s="134"/>
      <c r="EA134" s="134"/>
      <c r="EB134" s="134"/>
      <c r="EC134" s="134"/>
      <c r="ED134" s="134"/>
      <c r="EE134" s="134"/>
      <c r="EF134" s="134"/>
      <c r="EG134" s="134"/>
      <c r="EH134" s="134"/>
      <c r="EI134" s="134"/>
      <c r="EJ134" s="134"/>
      <c r="EK134" s="134"/>
      <c r="EL134" s="134"/>
      <c r="EM134" s="134"/>
      <c r="EN134" s="134"/>
      <c r="EO134" s="134"/>
      <c r="EP134" s="134"/>
      <c r="EQ134" s="134"/>
      <c r="ER134" s="134"/>
      <c r="ES134" s="134"/>
      <c r="ET134" s="134"/>
      <c r="EU134" s="134"/>
      <c r="EV134" s="134"/>
      <c r="EW134" s="134"/>
      <c r="EX134" s="134"/>
      <c r="EY134" s="134"/>
      <c r="EZ134" s="134"/>
      <c r="FA134" s="134"/>
      <c r="FB134" s="134"/>
      <c r="FC134" s="134"/>
      <c r="FD134" s="134"/>
      <c r="FE134" s="134"/>
      <c r="FF134" s="134"/>
      <c r="FG134" s="134"/>
      <c r="FH134" s="134"/>
      <c r="FI134" s="134"/>
      <c r="FJ134" s="134"/>
      <c r="FK134" s="134"/>
      <c r="FL134" s="134"/>
      <c r="FM134" s="134"/>
      <c r="FN134" s="134"/>
      <c r="FO134" s="134"/>
      <c r="FP134" s="134"/>
      <c r="FQ134" s="134"/>
      <c r="FR134" s="134"/>
      <c r="FS134" s="134"/>
      <c r="FT134" s="134"/>
      <c r="FU134" s="134"/>
      <c r="FV134" s="134"/>
    </row>
    <row r="135" spans="1:178"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34"/>
      <c r="CD135" s="134"/>
      <c r="CE135" s="134"/>
      <c r="CF135" s="134"/>
      <c r="CG135" s="134"/>
      <c r="CH135" s="134"/>
      <c r="CI135" s="134"/>
      <c r="CJ135" s="134"/>
      <c r="CK135" s="134"/>
      <c r="CL135" s="134"/>
      <c r="CM135" s="134"/>
      <c r="CN135" s="134"/>
      <c r="CO135" s="134"/>
      <c r="CP135" s="134"/>
      <c r="CQ135" s="134"/>
      <c r="CR135" s="134"/>
      <c r="CS135" s="134"/>
      <c r="CT135" s="134"/>
      <c r="CU135" s="134"/>
      <c r="CV135" s="134"/>
      <c r="CW135" s="134"/>
      <c r="CX135" s="134"/>
      <c r="CY135" s="134"/>
      <c r="CZ135" s="134"/>
      <c r="DA135" s="134"/>
      <c r="DB135" s="134"/>
      <c r="DC135" s="134"/>
      <c r="DD135" s="134"/>
      <c r="DE135" s="134"/>
      <c r="DF135" s="134"/>
      <c r="DG135" s="134"/>
      <c r="DH135" s="134"/>
      <c r="DI135" s="134"/>
      <c r="DJ135" s="134"/>
      <c r="DK135" s="134"/>
      <c r="DL135" s="134"/>
      <c r="DM135" s="134"/>
      <c r="DN135" s="134"/>
      <c r="DO135" s="134"/>
      <c r="DP135" s="134"/>
      <c r="DQ135" s="134"/>
      <c r="DR135" s="134"/>
      <c r="DS135" s="134"/>
      <c r="DT135" s="134"/>
      <c r="DU135" s="134"/>
      <c r="DV135" s="134"/>
      <c r="DW135" s="134"/>
      <c r="DX135" s="134"/>
      <c r="DY135" s="134"/>
      <c r="DZ135" s="134"/>
      <c r="EA135" s="134"/>
      <c r="EB135" s="134"/>
      <c r="EC135" s="134"/>
      <c r="ED135" s="134"/>
      <c r="EE135" s="134"/>
      <c r="EF135" s="134"/>
      <c r="EG135" s="134"/>
      <c r="EH135" s="134"/>
      <c r="EI135" s="134"/>
      <c r="EJ135" s="134"/>
      <c r="EK135" s="134"/>
      <c r="EL135" s="134"/>
      <c r="EM135" s="134"/>
      <c r="EN135" s="134"/>
      <c r="EO135" s="134"/>
      <c r="EP135" s="134"/>
      <c r="EQ135" s="134"/>
      <c r="ER135" s="134"/>
      <c r="ES135" s="134"/>
      <c r="ET135" s="134"/>
      <c r="EU135" s="134"/>
      <c r="EV135" s="134"/>
      <c r="EW135" s="134"/>
      <c r="EX135" s="134"/>
      <c r="EY135" s="134"/>
      <c r="EZ135" s="134"/>
      <c r="FA135" s="134"/>
      <c r="FB135" s="134"/>
      <c r="FC135" s="134"/>
      <c r="FD135" s="134"/>
      <c r="FE135" s="134"/>
      <c r="FF135" s="134"/>
      <c r="FG135" s="134"/>
      <c r="FH135" s="134"/>
      <c r="FI135" s="134"/>
      <c r="FJ135" s="134"/>
      <c r="FK135" s="134"/>
      <c r="FL135" s="134"/>
      <c r="FM135" s="134"/>
      <c r="FN135" s="134"/>
      <c r="FO135" s="134"/>
      <c r="FP135" s="134"/>
      <c r="FQ135" s="134"/>
      <c r="FR135" s="134"/>
      <c r="FS135" s="134"/>
      <c r="FT135" s="134"/>
      <c r="FU135" s="134"/>
      <c r="FV135" s="134"/>
    </row>
    <row r="136" spans="1:178"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34"/>
      <c r="CD136" s="134"/>
      <c r="CE136" s="134"/>
      <c r="CF136" s="134"/>
      <c r="CG136" s="134"/>
      <c r="CH136" s="134"/>
      <c r="CI136" s="134"/>
      <c r="CJ136" s="134"/>
      <c r="CK136" s="134"/>
      <c r="CL136" s="134"/>
      <c r="CM136" s="134"/>
      <c r="CN136" s="134"/>
      <c r="CO136" s="134"/>
      <c r="CP136" s="134"/>
      <c r="CQ136" s="134"/>
      <c r="CR136" s="134"/>
      <c r="CS136" s="134"/>
      <c r="CT136" s="134"/>
      <c r="CU136" s="134"/>
      <c r="CV136" s="134"/>
      <c r="CW136" s="134"/>
      <c r="CX136" s="134"/>
      <c r="CY136" s="134"/>
      <c r="CZ136" s="134"/>
      <c r="DA136" s="134"/>
      <c r="DB136" s="134"/>
      <c r="DC136" s="134"/>
      <c r="DD136" s="134"/>
      <c r="DE136" s="134"/>
      <c r="DF136" s="134"/>
      <c r="DG136" s="134"/>
      <c r="DH136" s="134"/>
      <c r="DI136" s="134"/>
      <c r="DJ136" s="134"/>
      <c r="DK136" s="134"/>
      <c r="DL136" s="134"/>
      <c r="DM136" s="134"/>
      <c r="DN136" s="134"/>
      <c r="DO136" s="134"/>
      <c r="DP136" s="134"/>
      <c r="DQ136" s="134"/>
      <c r="DR136" s="134"/>
      <c r="DS136" s="134"/>
      <c r="DT136" s="134"/>
      <c r="DU136" s="134"/>
      <c r="DV136" s="134"/>
      <c r="DW136" s="134"/>
      <c r="DX136" s="134"/>
      <c r="DY136" s="134"/>
      <c r="DZ136" s="134"/>
      <c r="EA136" s="134"/>
      <c r="EB136" s="134"/>
      <c r="EC136" s="134"/>
      <c r="ED136" s="134"/>
      <c r="EE136" s="134"/>
      <c r="EF136" s="134"/>
      <c r="EG136" s="134"/>
      <c r="EH136" s="134"/>
      <c r="EI136" s="134"/>
      <c r="EJ136" s="134"/>
      <c r="EK136" s="134"/>
      <c r="EL136" s="134"/>
      <c r="EM136" s="134"/>
      <c r="EN136" s="134"/>
      <c r="EO136" s="134"/>
      <c r="EP136" s="134"/>
      <c r="EQ136" s="134"/>
      <c r="ER136" s="134"/>
      <c r="ES136" s="134"/>
      <c r="ET136" s="134"/>
      <c r="EU136" s="134"/>
      <c r="EV136" s="134"/>
      <c r="EW136" s="134"/>
      <c r="EX136" s="134"/>
      <c r="EY136" s="134"/>
      <c r="EZ136" s="134"/>
      <c r="FA136" s="134"/>
      <c r="FB136" s="134"/>
      <c r="FC136" s="134"/>
      <c r="FD136" s="134"/>
      <c r="FE136" s="134"/>
      <c r="FF136" s="134"/>
      <c r="FG136" s="134"/>
      <c r="FH136" s="134"/>
      <c r="FI136" s="134"/>
      <c r="FJ136" s="134"/>
      <c r="FK136" s="134"/>
      <c r="FL136" s="134"/>
      <c r="FM136" s="134"/>
      <c r="FN136" s="134"/>
      <c r="FO136" s="134"/>
      <c r="FP136" s="134"/>
      <c r="FQ136" s="134"/>
      <c r="FR136" s="134"/>
      <c r="FS136" s="134"/>
      <c r="FT136" s="134"/>
      <c r="FU136" s="134"/>
      <c r="FV136" s="134"/>
    </row>
    <row r="137" spans="1:178"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34"/>
      <c r="CD137" s="134"/>
      <c r="CE137" s="134"/>
      <c r="CF137" s="134"/>
      <c r="CG137" s="134"/>
      <c r="CH137" s="134"/>
      <c r="CI137" s="134"/>
      <c r="CJ137" s="134"/>
      <c r="CK137" s="134"/>
      <c r="CL137" s="134"/>
      <c r="CM137" s="134"/>
      <c r="CN137" s="134"/>
      <c r="CO137" s="134"/>
      <c r="CP137" s="134"/>
      <c r="CQ137" s="134"/>
      <c r="CR137" s="134"/>
      <c r="CS137" s="134"/>
      <c r="CT137" s="134"/>
      <c r="CU137" s="134"/>
      <c r="CV137" s="134"/>
      <c r="CW137" s="134"/>
      <c r="CX137" s="134"/>
      <c r="CY137" s="134"/>
      <c r="CZ137" s="134"/>
      <c r="DA137" s="134"/>
      <c r="DB137" s="134"/>
      <c r="DC137" s="134"/>
      <c r="DD137" s="134"/>
      <c r="DE137" s="134"/>
      <c r="DF137" s="134"/>
      <c r="DG137" s="134"/>
      <c r="DH137" s="134"/>
      <c r="DI137" s="134"/>
      <c r="DJ137" s="134"/>
      <c r="DK137" s="134"/>
      <c r="DL137" s="134"/>
      <c r="DM137" s="134"/>
      <c r="DN137" s="134"/>
      <c r="DO137" s="134"/>
      <c r="DP137" s="134"/>
      <c r="DQ137" s="134"/>
      <c r="DR137" s="134"/>
      <c r="DS137" s="134"/>
      <c r="DT137" s="134"/>
      <c r="DU137" s="134"/>
      <c r="DV137" s="134"/>
      <c r="DW137" s="134"/>
      <c r="DX137" s="134"/>
      <c r="DY137" s="134"/>
      <c r="DZ137" s="134"/>
      <c r="EA137" s="134"/>
      <c r="EB137" s="134"/>
      <c r="EC137" s="134"/>
      <c r="ED137" s="134"/>
      <c r="EE137" s="134"/>
      <c r="EF137" s="134"/>
      <c r="EG137" s="134"/>
      <c r="EH137" s="134"/>
      <c r="EI137" s="134"/>
      <c r="EJ137" s="134"/>
      <c r="EK137" s="134"/>
      <c r="EL137" s="134"/>
      <c r="EM137" s="134"/>
      <c r="EN137" s="134"/>
      <c r="EO137" s="134"/>
      <c r="EP137" s="134"/>
      <c r="EQ137" s="134"/>
      <c r="ER137" s="134"/>
      <c r="ES137" s="134"/>
      <c r="ET137" s="134"/>
      <c r="EU137" s="134"/>
      <c r="EV137" s="134"/>
      <c r="EW137" s="134"/>
      <c r="EX137" s="134"/>
      <c r="EY137" s="134"/>
      <c r="EZ137" s="134"/>
      <c r="FA137" s="134"/>
      <c r="FB137" s="134"/>
      <c r="FC137" s="134"/>
      <c r="FD137" s="134"/>
      <c r="FE137" s="134"/>
      <c r="FF137" s="134"/>
      <c r="FG137" s="134"/>
      <c r="FH137" s="134"/>
      <c r="FI137" s="134"/>
      <c r="FJ137" s="134"/>
      <c r="FK137" s="134"/>
      <c r="FL137" s="134"/>
      <c r="FM137" s="134"/>
      <c r="FN137" s="134"/>
      <c r="FO137" s="134"/>
      <c r="FP137" s="134"/>
      <c r="FQ137" s="134"/>
      <c r="FR137" s="134"/>
      <c r="FS137" s="134"/>
      <c r="FT137" s="134"/>
      <c r="FU137" s="134"/>
      <c r="FV137" s="134"/>
    </row>
    <row r="138" spans="1:178"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34"/>
      <c r="CD138" s="134"/>
      <c r="CE138" s="134"/>
      <c r="CF138" s="134"/>
      <c r="CG138" s="134"/>
      <c r="CH138" s="134"/>
      <c r="CI138" s="134"/>
      <c r="CJ138" s="134"/>
      <c r="CK138" s="134"/>
      <c r="CL138" s="134"/>
      <c r="CM138" s="134"/>
      <c r="CN138" s="134"/>
      <c r="CO138" s="134"/>
      <c r="CP138" s="134"/>
      <c r="CQ138" s="134"/>
      <c r="CR138" s="134"/>
      <c r="CS138" s="134"/>
      <c r="CT138" s="134"/>
      <c r="CU138" s="134"/>
      <c r="CV138" s="134"/>
      <c r="CW138" s="134"/>
      <c r="CX138" s="134"/>
      <c r="CY138" s="134"/>
      <c r="CZ138" s="134"/>
      <c r="DA138" s="134"/>
      <c r="DB138" s="134"/>
      <c r="DC138" s="134"/>
      <c r="DD138" s="134"/>
      <c r="DE138" s="134"/>
      <c r="DF138" s="134"/>
      <c r="DG138" s="134"/>
      <c r="DH138" s="134"/>
      <c r="DI138" s="134"/>
      <c r="DJ138" s="134"/>
      <c r="DK138" s="134"/>
      <c r="DL138" s="134"/>
      <c r="DM138" s="134"/>
      <c r="DN138" s="134"/>
      <c r="DO138" s="134"/>
      <c r="DP138" s="134"/>
      <c r="DQ138" s="134"/>
      <c r="DR138" s="134"/>
      <c r="DS138" s="134"/>
      <c r="DT138" s="134"/>
      <c r="DU138" s="134"/>
      <c r="DV138" s="134"/>
      <c r="DW138" s="134"/>
      <c r="DX138" s="134"/>
      <c r="DY138" s="134"/>
      <c r="DZ138" s="134"/>
      <c r="EA138" s="134"/>
      <c r="EB138" s="134"/>
      <c r="EC138" s="134"/>
      <c r="ED138" s="134"/>
      <c r="EE138" s="134"/>
      <c r="EF138" s="134"/>
      <c r="EG138" s="134"/>
      <c r="EH138" s="134"/>
      <c r="EI138" s="134"/>
      <c r="EJ138" s="134"/>
      <c r="EK138" s="134"/>
      <c r="EL138" s="134"/>
      <c r="EM138" s="134"/>
      <c r="EN138" s="134"/>
      <c r="EO138" s="134"/>
      <c r="EP138" s="134"/>
      <c r="EQ138" s="134"/>
      <c r="ER138" s="134"/>
      <c r="ES138" s="134"/>
      <c r="ET138" s="134"/>
      <c r="EU138" s="134"/>
      <c r="EV138" s="134"/>
      <c r="EW138" s="134"/>
      <c r="EX138" s="134"/>
      <c r="EY138" s="134"/>
      <c r="EZ138" s="134"/>
      <c r="FA138" s="134"/>
      <c r="FB138" s="134"/>
      <c r="FC138" s="134"/>
      <c r="FD138" s="134"/>
      <c r="FE138" s="134"/>
      <c r="FF138" s="134"/>
      <c r="FG138" s="134"/>
      <c r="FH138" s="134"/>
      <c r="FI138" s="134"/>
      <c r="FJ138" s="134"/>
      <c r="FK138" s="134"/>
      <c r="FL138" s="134"/>
      <c r="FM138" s="134"/>
      <c r="FN138" s="134"/>
      <c r="FO138" s="134"/>
      <c r="FP138" s="134"/>
      <c r="FQ138" s="134"/>
      <c r="FR138" s="134"/>
      <c r="FS138" s="134"/>
      <c r="FT138" s="134"/>
      <c r="FU138" s="134"/>
      <c r="FV138" s="134"/>
    </row>
    <row r="139" spans="1:178"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34"/>
      <c r="CD139" s="134"/>
      <c r="CE139" s="134"/>
      <c r="CF139" s="134"/>
      <c r="CG139" s="134"/>
      <c r="CH139" s="134"/>
      <c r="CI139" s="134"/>
      <c r="CJ139" s="134"/>
      <c r="CK139" s="134"/>
      <c r="CL139" s="134"/>
      <c r="CM139" s="134"/>
      <c r="CN139" s="134"/>
      <c r="CO139" s="134"/>
      <c r="CP139" s="134"/>
      <c r="CQ139" s="134"/>
      <c r="CR139" s="134"/>
      <c r="CS139" s="134"/>
      <c r="CT139" s="134"/>
      <c r="CU139" s="134"/>
      <c r="CV139" s="134"/>
      <c r="CW139" s="134"/>
      <c r="CX139" s="134"/>
      <c r="CY139" s="134"/>
      <c r="CZ139" s="134"/>
      <c r="DA139" s="134"/>
      <c r="DB139" s="134"/>
      <c r="DC139" s="134"/>
      <c r="DD139" s="134"/>
      <c r="DE139" s="134"/>
      <c r="DF139" s="134"/>
      <c r="DG139" s="134"/>
      <c r="DH139" s="134"/>
      <c r="DI139" s="134"/>
      <c r="DJ139" s="134"/>
      <c r="DK139" s="134"/>
      <c r="DL139" s="134"/>
      <c r="DM139" s="134"/>
      <c r="DN139" s="134"/>
      <c r="DO139" s="134"/>
      <c r="DP139" s="134"/>
      <c r="DQ139" s="134"/>
      <c r="DR139" s="134"/>
      <c r="DS139" s="134"/>
      <c r="DT139" s="134"/>
      <c r="DU139" s="134"/>
      <c r="DV139" s="134"/>
      <c r="DW139" s="134"/>
      <c r="DX139" s="134"/>
      <c r="DY139" s="134"/>
      <c r="DZ139" s="134"/>
      <c r="EA139" s="134"/>
      <c r="EB139" s="134"/>
      <c r="EC139" s="134"/>
      <c r="ED139" s="134"/>
      <c r="EE139" s="134"/>
      <c r="EF139" s="134"/>
      <c r="EG139" s="134"/>
      <c r="EH139" s="134"/>
      <c r="EI139" s="134"/>
      <c r="EJ139" s="134"/>
      <c r="EK139" s="134"/>
      <c r="EL139" s="134"/>
      <c r="EM139" s="134"/>
      <c r="EN139" s="134"/>
      <c r="EO139" s="134"/>
      <c r="EP139" s="134"/>
      <c r="EQ139" s="134"/>
      <c r="ER139" s="134"/>
      <c r="ES139" s="134"/>
      <c r="ET139" s="134"/>
      <c r="EU139" s="134"/>
      <c r="EV139" s="134"/>
      <c r="EW139" s="134"/>
      <c r="EX139" s="134"/>
      <c r="EY139" s="134"/>
      <c r="EZ139" s="134"/>
      <c r="FA139" s="134"/>
      <c r="FB139" s="134"/>
      <c r="FC139" s="134"/>
      <c r="FD139" s="134"/>
      <c r="FE139" s="134"/>
      <c r="FF139" s="134"/>
      <c r="FG139" s="134"/>
      <c r="FH139" s="134"/>
      <c r="FI139" s="134"/>
      <c r="FJ139" s="134"/>
      <c r="FK139" s="134"/>
      <c r="FL139" s="134"/>
      <c r="FM139" s="134"/>
      <c r="FN139" s="134"/>
      <c r="FO139" s="134"/>
      <c r="FP139" s="134"/>
      <c r="FQ139" s="134"/>
      <c r="FR139" s="134"/>
      <c r="FS139" s="134"/>
      <c r="FT139" s="134"/>
      <c r="FU139" s="134"/>
      <c r="FV139" s="134"/>
    </row>
    <row r="140" spans="1:178"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34"/>
      <c r="CD140" s="134"/>
      <c r="CE140" s="134"/>
      <c r="CF140" s="134"/>
      <c r="CG140" s="134"/>
      <c r="CH140" s="134"/>
      <c r="CI140" s="134"/>
      <c r="CJ140" s="134"/>
      <c r="CK140" s="134"/>
      <c r="CL140" s="134"/>
      <c r="CM140" s="134"/>
      <c r="CN140" s="134"/>
      <c r="CO140" s="134"/>
      <c r="CP140" s="134"/>
      <c r="CQ140" s="134"/>
      <c r="CR140" s="134"/>
      <c r="CS140" s="134"/>
      <c r="CT140" s="134"/>
      <c r="CU140" s="134"/>
      <c r="CV140" s="134"/>
      <c r="CW140" s="134"/>
      <c r="CX140" s="134"/>
      <c r="CY140" s="134"/>
      <c r="CZ140" s="134"/>
      <c r="DA140" s="134"/>
      <c r="DB140" s="134"/>
      <c r="DC140" s="134"/>
      <c r="DD140" s="134"/>
      <c r="DE140" s="134"/>
      <c r="DF140" s="134"/>
      <c r="DG140" s="134"/>
      <c r="DH140" s="134"/>
      <c r="DI140" s="134"/>
      <c r="DJ140" s="134"/>
      <c r="DK140" s="134"/>
      <c r="DL140" s="134"/>
      <c r="DM140" s="134"/>
      <c r="DN140" s="134"/>
      <c r="DO140" s="134"/>
      <c r="DP140" s="134"/>
      <c r="DQ140" s="134"/>
      <c r="DR140" s="134"/>
      <c r="DS140" s="134"/>
      <c r="DT140" s="134"/>
      <c r="DU140" s="134"/>
      <c r="DV140" s="134"/>
      <c r="DW140" s="134"/>
      <c r="DX140" s="134"/>
      <c r="DY140" s="134"/>
      <c r="DZ140" s="134"/>
      <c r="EA140" s="134"/>
      <c r="EB140" s="134"/>
      <c r="EC140" s="134"/>
      <c r="ED140" s="134"/>
      <c r="EE140" s="134"/>
      <c r="EF140" s="134"/>
      <c r="EG140" s="134"/>
      <c r="EH140" s="134"/>
      <c r="EI140" s="134"/>
      <c r="EJ140" s="134"/>
      <c r="EK140" s="134"/>
      <c r="EL140" s="134"/>
      <c r="EM140" s="134"/>
      <c r="EN140" s="134"/>
      <c r="EO140" s="134"/>
      <c r="EP140" s="134"/>
      <c r="EQ140" s="134"/>
      <c r="ER140" s="134"/>
      <c r="ES140" s="134"/>
      <c r="ET140" s="134"/>
      <c r="EU140" s="134"/>
      <c r="EV140" s="134"/>
      <c r="EW140" s="134"/>
      <c r="EX140" s="134"/>
      <c r="EY140" s="134"/>
      <c r="EZ140" s="134"/>
      <c r="FA140" s="134"/>
      <c r="FB140" s="134"/>
      <c r="FC140" s="134"/>
      <c r="FD140" s="134"/>
      <c r="FE140" s="134"/>
      <c r="FF140" s="134"/>
      <c r="FG140" s="134"/>
      <c r="FH140" s="134"/>
      <c r="FI140" s="134"/>
      <c r="FJ140" s="134"/>
      <c r="FK140" s="134"/>
      <c r="FL140" s="134"/>
      <c r="FM140" s="134"/>
      <c r="FN140" s="134"/>
      <c r="FO140" s="134"/>
      <c r="FP140" s="134"/>
      <c r="FQ140" s="134"/>
      <c r="FR140" s="134"/>
      <c r="FS140" s="134"/>
      <c r="FT140" s="134"/>
      <c r="FU140" s="134"/>
      <c r="FV140" s="134"/>
    </row>
    <row r="141" spans="1:178"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34"/>
      <c r="CD141" s="134"/>
      <c r="CE141" s="134"/>
      <c r="CF141" s="134"/>
      <c r="CG141" s="134"/>
      <c r="CH141" s="134"/>
      <c r="CI141" s="134"/>
      <c r="CJ141" s="134"/>
      <c r="CK141" s="134"/>
      <c r="CL141" s="134"/>
      <c r="CM141" s="134"/>
      <c r="CN141" s="134"/>
      <c r="CO141" s="134"/>
      <c r="CP141" s="134"/>
      <c r="CQ141" s="134"/>
      <c r="CR141" s="134"/>
      <c r="CS141" s="134"/>
      <c r="CT141" s="134"/>
      <c r="CU141" s="134"/>
      <c r="CV141" s="134"/>
      <c r="CW141" s="134"/>
      <c r="CX141" s="134"/>
      <c r="CY141" s="134"/>
      <c r="CZ141" s="134"/>
      <c r="DA141" s="134"/>
      <c r="DB141" s="134"/>
      <c r="DC141" s="134"/>
      <c r="DD141" s="134"/>
      <c r="DE141" s="134"/>
      <c r="DF141" s="134"/>
      <c r="DG141" s="134"/>
      <c r="DH141" s="134"/>
      <c r="DI141" s="134"/>
      <c r="DJ141" s="134"/>
      <c r="DK141" s="134"/>
      <c r="DL141" s="134"/>
      <c r="DM141" s="134"/>
      <c r="DN141" s="134"/>
      <c r="DO141" s="134"/>
      <c r="DP141" s="134"/>
      <c r="DQ141" s="134"/>
      <c r="DR141" s="134"/>
      <c r="DS141" s="134"/>
      <c r="DT141" s="134"/>
      <c r="DU141" s="134"/>
      <c r="DV141" s="134"/>
      <c r="DW141" s="134"/>
      <c r="DX141" s="134"/>
      <c r="DY141" s="134"/>
      <c r="DZ141" s="134"/>
      <c r="EA141" s="134"/>
      <c r="EB141" s="134"/>
      <c r="EC141" s="134"/>
      <c r="ED141" s="134"/>
      <c r="EE141" s="134"/>
      <c r="EF141" s="134"/>
      <c r="EG141" s="134"/>
      <c r="EH141" s="134"/>
      <c r="EI141" s="134"/>
      <c r="EJ141" s="134"/>
      <c r="EK141" s="134"/>
      <c r="EL141" s="134"/>
      <c r="EM141" s="134"/>
      <c r="EN141" s="134"/>
      <c r="EO141" s="134"/>
      <c r="EP141" s="134"/>
      <c r="EQ141" s="134"/>
      <c r="ER141" s="134"/>
      <c r="ES141" s="134"/>
      <c r="ET141" s="134"/>
      <c r="EU141" s="134"/>
      <c r="EV141" s="134"/>
      <c r="EW141" s="134"/>
      <c r="EX141" s="134"/>
      <c r="EY141" s="134"/>
      <c r="EZ141" s="134"/>
      <c r="FA141" s="134"/>
      <c r="FB141" s="134"/>
      <c r="FC141" s="134"/>
      <c r="FD141" s="134"/>
      <c r="FE141" s="134"/>
      <c r="FF141" s="134"/>
      <c r="FG141" s="134"/>
      <c r="FH141" s="134"/>
      <c r="FI141" s="134"/>
      <c r="FJ141" s="134"/>
      <c r="FK141" s="134"/>
      <c r="FL141" s="134"/>
      <c r="FM141" s="134"/>
      <c r="FN141" s="134"/>
      <c r="FO141" s="134"/>
      <c r="FP141" s="134"/>
      <c r="FQ141" s="134"/>
      <c r="FR141" s="134"/>
      <c r="FS141" s="134"/>
      <c r="FT141" s="134"/>
      <c r="FU141" s="134"/>
      <c r="FV141" s="134"/>
    </row>
    <row r="142" spans="1:178"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34"/>
      <c r="CD142" s="134"/>
      <c r="CE142" s="134"/>
      <c r="CF142" s="134"/>
      <c r="CG142" s="134"/>
      <c r="CH142" s="134"/>
      <c r="CI142" s="134"/>
      <c r="CJ142" s="134"/>
      <c r="CK142" s="134"/>
      <c r="CL142" s="134"/>
      <c r="CM142" s="134"/>
      <c r="CN142" s="134"/>
      <c r="CO142" s="134"/>
      <c r="CP142" s="134"/>
      <c r="CQ142" s="134"/>
      <c r="CR142" s="134"/>
      <c r="CS142" s="134"/>
      <c r="CT142" s="134"/>
      <c r="CU142" s="134"/>
      <c r="CV142" s="134"/>
      <c r="CW142" s="134"/>
      <c r="CX142" s="134"/>
      <c r="CY142" s="134"/>
      <c r="CZ142" s="134"/>
      <c r="DA142" s="134"/>
      <c r="DB142" s="134"/>
      <c r="DC142" s="134"/>
      <c r="DD142" s="134"/>
      <c r="DE142" s="134"/>
      <c r="DF142" s="134"/>
      <c r="DG142" s="134"/>
      <c r="DH142" s="134"/>
      <c r="DI142" s="134"/>
      <c r="DJ142" s="134"/>
      <c r="DK142" s="134"/>
      <c r="DL142" s="134"/>
      <c r="DM142" s="134"/>
      <c r="DN142" s="134"/>
      <c r="DO142" s="134"/>
      <c r="DP142" s="134"/>
      <c r="DQ142" s="134"/>
      <c r="DR142" s="134"/>
      <c r="DS142" s="134"/>
      <c r="DT142" s="134"/>
      <c r="DU142" s="134"/>
      <c r="DV142" s="134"/>
      <c r="DW142" s="134"/>
      <c r="DX142" s="134"/>
      <c r="DY142" s="134"/>
      <c r="DZ142" s="134"/>
      <c r="EA142" s="134"/>
      <c r="EB142" s="134"/>
      <c r="EC142" s="134"/>
      <c r="ED142" s="134"/>
      <c r="EE142" s="134"/>
      <c r="EF142" s="134"/>
      <c r="EG142" s="134"/>
      <c r="EH142" s="134"/>
      <c r="EI142" s="134"/>
      <c r="EJ142" s="134"/>
      <c r="EK142" s="134"/>
      <c r="EL142" s="134"/>
      <c r="EM142" s="134"/>
      <c r="EN142" s="134"/>
      <c r="EO142" s="134"/>
      <c r="EP142" s="134"/>
      <c r="EQ142" s="134"/>
      <c r="ER142" s="134"/>
      <c r="ES142" s="134"/>
      <c r="ET142" s="134"/>
      <c r="EU142" s="134"/>
      <c r="EV142" s="134"/>
      <c r="EW142" s="134"/>
      <c r="EX142" s="134"/>
      <c r="EY142" s="134"/>
      <c r="EZ142" s="134"/>
      <c r="FA142" s="134"/>
      <c r="FB142" s="134"/>
      <c r="FC142" s="134"/>
      <c r="FD142" s="134"/>
      <c r="FE142" s="134"/>
      <c r="FF142" s="134"/>
      <c r="FG142" s="134"/>
      <c r="FH142" s="134"/>
      <c r="FI142" s="134"/>
      <c r="FJ142" s="134"/>
      <c r="FK142" s="134"/>
      <c r="FL142" s="134"/>
      <c r="FM142" s="134"/>
      <c r="FN142" s="134"/>
      <c r="FO142" s="134"/>
      <c r="FP142" s="134"/>
      <c r="FQ142" s="134"/>
      <c r="FR142" s="134"/>
      <c r="FS142" s="134"/>
      <c r="FT142" s="134"/>
      <c r="FU142" s="134"/>
      <c r="FV142" s="134"/>
    </row>
    <row r="143" spans="1:178"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34"/>
      <c r="CD143" s="134"/>
      <c r="CE143" s="134"/>
      <c r="CF143" s="134"/>
      <c r="CG143" s="134"/>
      <c r="CH143" s="134"/>
      <c r="CI143" s="134"/>
      <c r="CJ143" s="134"/>
      <c r="CK143" s="134"/>
      <c r="CL143" s="134"/>
      <c r="CM143" s="134"/>
      <c r="CN143" s="134"/>
      <c r="CO143" s="134"/>
      <c r="CP143" s="134"/>
      <c r="CQ143" s="134"/>
      <c r="CR143" s="134"/>
      <c r="CS143" s="134"/>
      <c r="CT143" s="134"/>
      <c r="CU143" s="134"/>
      <c r="CV143" s="134"/>
      <c r="CW143" s="134"/>
      <c r="CX143" s="134"/>
      <c r="CY143" s="134"/>
      <c r="CZ143" s="134"/>
      <c r="DA143" s="134"/>
      <c r="DB143" s="134"/>
      <c r="DC143" s="134"/>
      <c r="DD143" s="134"/>
      <c r="DE143" s="134"/>
      <c r="DF143" s="134"/>
      <c r="DG143" s="134"/>
      <c r="DH143" s="134"/>
      <c r="DI143" s="134"/>
      <c r="DJ143" s="134"/>
      <c r="DK143" s="134"/>
      <c r="DL143" s="134"/>
      <c r="DM143" s="134"/>
      <c r="DN143" s="134"/>
      <c r="DO143" s="134"/>
      <c r="DP143" s="134"/>
      <c r="DQ143" s="134"/>
      <c r="DR143" s="134"/>
      <c r="DS143" s="134"/>
      <c r="DT143" s="134"/>
      <c r="DU143" s="134"/>
      <c r="DV143" s="134"/>
      <c r="DW143" s="134"/>
      <c r="DX143" s="134"/>
      <c r="DY143" s="134"/>
      <c r="DZ143" s="134"/>
      <c r="EA143" s="134"/>
      <c r="EB143" s="134"/>
      <c r="EC143" s="134"/>
      <c r="ED143" s="134"/>
      <c r="EE143" s="134"/>
      <c r="EF143" s="134"/>
      <c r="EG143" s="134"/>
      <c r="EH143" s="134"/>
      <c r="EI143" s="134"/>
      <c r="EJ143" s="134"/>
      <c r="EK143" s="134"/>
      <c r="EL143" s="134"/>
      <c r="EM143" s="134"/>
      <c r="EN143" s="134"/>
      <c r="EO143" s="134"/>
      <c r="EP143" s="134"/>
      <c r="EQ143" s="134"/>
      <c r="ER143" s="134"/>
      <c r="ES143" s="134"/>
      <c r="ET143" s="134"/>
      <c r="EU143" s="134"/>
      <c r="EV143" s="134"/>
      <c r="EW143" s="134"/>
      <c r="EX143" s="134"/>
      <c r="EY143" s="134"/>
      <c r="EZ143" s="134"/>
      <c r="FA143" s="134"/>
      <c r="FB143" s="134"/>
      <c r="FC143" s="134"/>
      <c r="FD143" s="134"/>
      <c r="FE143" s="134"/>
      <c r="FF143" s="134"/>
      <c r="FG143" s="134"/>
      <c r="FH143" s="134"/>
      <c r="FI143" s="134"/>
      <c r="FJ143" s="134"/>
      <c r="FK143" s="134"/>
      <c r="FL143" s="134"/>
      <c r="FM143" s="134"/>
      <c r="FN143" s="134"/>
      <c r="FO143" s="134"/>
      <c r="FP143" s="134"/>
      <c r="FQ143" s="134"/>
      <c r="FR143" s="134"/>
      <c r="FS143" s="134"/>
      <c r="FT143" s="134"/>
      <c r="FU143" s="134"/>
      <c r="FV143" s="134"/>
    </row>
    <row r="144" spans="1:178"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34"/>
      <c r="CD144" s="134"/>
      <c r="CE144" s="134"/>
      <c r="CF144" s="134"/>
      <c r="CG144" s="134"/>
      <c r="CH144" s="134"/>
      <c r="CI144" s="134"/>
      <c r="CJ144" s="134"/>
      <c r="CK144" s="134"/>
      <c r="CL144" s="134"/>
      <c r="CM144" s="134"/>
      <c r="CN144" s="134"/>
      <c r="CO144" s="134"/>
      <c r="CP144" s="134"/>
      <c r="CQ144" s="134"/>
      <c r="CR144" s="134"/>
      <c r="CS144" s="134"/>
      <c r="CT144" s="134"/>
      <c r="CU144" s="134"/>
      <c r="CV144" s="134"/>
      <c r="CW144" s="134"/>
      <c r="CX144" s="134"/>
      <c r="CY144" s="134"/>
      <c r="CZ144" s="134"/>
      <c r="DA144" s="134"/>
      <c r="DB144" s="134"/>
      <c r="DC144" s="134"/>
      <c r="DD144" s="134"/>
      <c r="DE144" s="134"/>
      <c r="DF144" s="134"/>
      <c r="DG144" s="134"/>
      <c r="DH144" s="134"/>
      <c r="DI144" s="134"/>
      <c r="DJ144" s="134"/>
      <c r="DK144" s="134"/>
      <c r="DL144" s="134"/>
      <c r="DM144" s="134"/>
      <c r="DN144" s="134"/>
      <c r="DO144" s="134"/>
      <c r="DP144" s="134"/>
      <c r="DQ144" s="134"/>
      <c r="DR144" s="134"/>
      <c r="DS144" s="134"/>
      <c r="DT144" s="134"/>
      <c r="DU144" s="134"/>
      <c r="DV144" s="134"/>
      <c r="DW144" s="134"/>
      <c r="DX144" s="134"/>
      <c r="DY144" s="134"/>
      <c r="DZ144" s="134"/>
      <c r="EA144" s="134"/>
      <c r="EB144" s="134"/>
      <c r="EC144" s="134"/>
      <c r="ED144" s="134"/>
      <c r="EE144" s="134"/>
      <c r="EF144" s="134"/>
      <c r="EG144" s="134"/>
      <c r="EH144" s="134"/>
      <c r="EI144" s="134"/>
      <c r="EJ144" s="134"/>
      <c r="EK144" s="134"/>
      <c r="EL144" s="134"/>
      <c r="EM144" s="134"/>
      <c r="EN144" s="134"/>
      <c r="EO144" s="134"/>
      <c r="EP144" s="134"/>
      <c r="EQ144" s="134"/>
      <c r="ER144" s="134"/>
      <c r="ES144" s="134"/>
      <c r="ET144" s="134"/>
      <c r="EU144" s="134"/>
      <c r="EV144" s="134"/>
      <c r="EW144" s="134"/>
      <c r="EX144" s="134"/>
      <c r="EY144" s="134"/>
      <c r="EZ144" s="134"/>
      <c r="FA144" s="134"/>
      <c r="FB144" s="134"/>
      <c r="FC144" s="134"/>
      <c r="FD144" s="134"/>
      <c r="FE144" s="134"/>
      <c r="FF144" s="134"/>
      <c r="FG144" s="134"/>
      <c r="FH144" s="134"/>
      <c r="FI144" s="134"/>
      <c r="FJ144" s="134"/>
      <c r="FK144" s="134"/>
      <c r="FL144" s="134"/>
      <c r="FM144" s="134"/>
      <c r="FN144" s="134"/>
      <c r="FO144" s="134"/>
      <c r="FP144" s="134"/>
      <c r="FQ144" s="134"/>
      <c r="FR144" s="134"/>
      <c r="FS144" s="134"/>
      <c r="FT144" s="134"/>
      <c r="FU144" s="134"/>
      <c r="FV144" s="134"/>
    </row>
    <row r="145" spans="1:178"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34"/>
      <c r="CD145" s="134"/>
      <c r="CE145" s="134"/>
      <c r="CF145" s="134"/>
      <c r="CG145" s="134"/>
      <c r="CH145" s="134"/>
      <c r="CI145" s="134"/>
      <c r="CJ145" s="134"/>
      <c r="CK145" s="134"/>
      <c r="CL145" s="134"/>
      <c r="CM145" s="134"/>
      <c r="CN145" s="134"/>
      <c r="CO145" s="134"/>
      <c r="CP145" s="134"/>
      <c r="CQ145" s="134"/>
      <c r="CR145" s="134"/>
      <c r="CS145" s="134"/>
      <c r="CT145" s="134"/>
      <c r="CU145" s="134"/>
      <c r="CV145" s="134"/>
      <c r="CW145" s="134"/>
      <c r="CX145" s="134"/>
      <c r="CY145" s="134"/>
      <c r="CZ145" s="134"/>
      <c r="DA145" s="134"/>
      <c r="DB145" s="134"/>
      <c r="DC145" s="134"/>
      <c r="DD145" s="134"/>
      <c r="DE145" s="134"/>
      <c r="DF145" s="134"/>
      <c r="DG145" s="134"/>
      <c r="DH145" s="134"/>
      <c r="DI145" s="134"/>
      <c r="DJ145" s="134"/>
      <c r="DK145" s="134"/>
      <c r="DL145" s="134"/>
      <c r="DM145" s="134"/>
      <c r="DN145" s="134"/>
      <c r="DO145" s="134"/>
      <c r="DP145" s="134"/>
      <c r="DQ145" s="134"/>
      <c r="DR145" s="134"/>
      <c r="DS145" s="134"/>
      <c r="DT145" s="134"/>
      <c r="DU145" s="134"/>
      <c r="DV145" s="134"/>
      <c r="DW145" s="134"/>
      <c r="DX145" s="134"/>
      <c r="DY145" s="134"/>
      <c r="DZ145" s="134"/>
      <c r="EA145" s="134"/>
      <c r="EB145" s="134"/>
      <c r="EC145" s="134"/>
      <c r="ED145" s="134"/>
      <c r="EE145" s="134"/>
      <c r="EF145" s="134"/>
      <c r="EG145" s="134"/>
      <c r="EH145" s="134"/>
      <c r="EI145" s="134"/>
      <c r="EJ145" s="134"/>
      <c r="EK145" s="134"/>
      <c r="EL145" s="134"/>
      <c r="EM145" s="134"/>
      <c r="EN145" s="134"/>
      <c r="EO145" s="134"/>
      <c r="EP145" s="134"/>
      <c r="EQ145" s="134"/>
      <c r="ER145" s="134"/>
      <c r="ES145" s="134"/>
      <c r="ET145" s="134"/>
      <c r="EU145" s="134"/>
      <c r="EV145" s="134"/>
      <c r="EW145" s="134"/>
      <c r="EX145" s="134"/>
      <c r="EY145" s="134"/>
      <c r="EZ145" s="134"/>
      <c r="FA145" s="134"/>
      <c r="FB145" s="134"/>
      <c r="FC145" s="134"/>
      <c r="FD145" s="134"/>
      <c r="FE145" s="134"/>
      <c r="FF145" s="134"/>
      <c r="FG145" s="134"/>
      <c r="FH145" s="134"/>
      <c r="FI145" s="134"/>
      <c r="FJ145" s="134"/>
      <c r="FK145" s="134"/>
      <c r="FL145" s="134"/>
      <c r="FM145" s="134"/>
      <c r="FN145" s="134"/>
      <c r="FO145" s="134"/>
      <c r="FP145" s="134"/>
      <c r="FQ145" s="134"/>
      <c r="FR145" s="134"/>
      <c r="FS145" s="134"/>
      <c r="FT145" s="134"/>
      <c r="FU145" s="134"/>
      <c r="FV145" s="134"/>
    </row>
    <row r="146" spans="1:178"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34"/>
      <c r="CD146" s="134"/>
      <c r="CE146" s="134"/>
      <c r="CF146" s="134"/>
      <c r="CG146" s="134"/>
      <c r="CH146" s="134"/>
      <c r="CI146" s="134"/>
      <c r="CJ146" s="134"/>
      <c r="CK146" s="134"/>
      <c r="CL146" s="134"/>
      <c r="CM146" s="134"/>
      <c r="CN146" s="134"/>
      <c r="CO146" s="134"/>
      <c r="CP146" s="134"/>
      <c r="CQ146" s="134"/>
      <c r="CR146" s="134"/>
      <c r="CS146" s="134"/>
      <c r="CT146" s="134"/>
      <c r="CU146" s="134"/>
      <c r="CV146" s="134"/>
      <c r="CW146" s="134"/>
      <c r="CX146" s="134"/>
      <c r="CY146" s="134"/>
      <c r="CZ146" s="134"/>
      <c r="DA146" s="134"/>
      <c r="DB146" s="134"/>
      <c r="DC146" s="134"/>
      <c r="DD146" s="134"/>
      <c r="DE146" s="134"/>
      <c r="DF146" s="134"/>
      <c r="DG146" s="134"/>
      <c r="DH146" s="134"/>
      <c r="DI146" s="134"/>
      <c r="DJ146" s="134"/>
      <c r="DK146" s="134"/>
      <c r="DL146" s="134"/>
      <c r="DM146" s="134"/>
      <c r="DN146" s="134"/>
      <c r="DO146" s="134"/>
      <c r="DP146" s="134"/>
      <c r="DQ146" s="134"/>
      <c r="DR146" s="134"/>
      <c r="DS146" s="134"/>
      <c r="DT146" s="134"/>
      <c r="DU146" s="134"/>
      <c r="DV146" s="134"/>
      <c r="DW146" s="134"/>
      <c r="DX146" s="134"/>
      <c r="DY146" s="134"/>
      <c r="DZ146" s="134"/>
      <c r="EA146" s="134"/>
      <c r="EB146" s="134"/>
      <c r="EC146" s="134"/>
      <c r="ED146" s="134"/>
      <c r="EE146" s="134"/>
      <c r="EF146" s="134"/>
      <c r="EG146" s="134"/>
      <c r="EH146" s="134"/>
      <c r="EI146" s="134"/>
      <c r="EJ146" s="134"/>
      <c r="EK146" s="134"/>
      <c r="EL146" s="134"/>
      <c r="EM146" s="134"/>
      <c r="EN146" s="134"/>
      <c r="EO146" s="134"/>
      <c r="EP146" s="134"/>
      <c r="EQ146" s="134"/>
      <c r="ER146" s="134"/>
      <c r="ES146" s="134"/>
      <c r="ET146" s="134"/>
      <c r="EU146" s="134"/>
      <c r="EV146" s="134"/>
      <c r="EW146" s="134"/>
      <c r="EX146" s="134"/>
      <c r="EY146" s="134"/>
      <c r="EZ146" s="134"/>
      <c r="FA146" s="134"/>
      <c r="FB146" s="134"/>
      <c r="FC146" s="134"/>
      <c r="FD146" s="134"/>
      <c r="FE146" s="134"/>
      <c r="FF146" s="134"/>
      <c r="FG146" s="134"/>
      <c r="FH146" s="134"/>
      <c r="FI146" s="134"/>
      <c r="FJ146" s="134"/>
      <c r="FK146" s="134"/>
      <c r="FL146" s="134"/>
      <c r="FM146" s="134"/>
      <c r="FN146" s="134"/>
      <c r="FO146" s="134"/>
      <c r="FP146" s="134"/>
      <c r="FQ146" s="134"/>
      <c r="FR146" s="134"/>
      <c r="FS146" s="134"/>
      <c r="FT146" s="134"/>
      <c r="FU146" s="134"/>
      <c r="FV146" s="134"/>
    </row>
    <row r="147" spans="1:178"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34"/>
      <c r="CD147" s="134"/>
      <c r="CE147" s="134"/>
      <c r="CF147" s="134"/>
      <c r="CG147" s="134"/>
      <c r="CH147" s="134"/>
      <c r="CI147" s="134"/>
      <c r="CJ147" s="134"/>
      <c r="CK147" s="134"/>
      <c r="CL147" s="134"/>
      <c r="CM147" s="134"/>
      <c r="CN147" s="134"/>
      <c r="CO147" s="134"/>
      <c r="CP147" s="134"/>
      <c r="CQ147" s="134"/>
      <c r="CR147" s="134"/>
      <c r="CS147" s="134"/>
      <c r="CT147" s="134"/>
      <c r="CU147" s="134"/>
      <c r="CV147" s="134"/>
      <c r="CW147" s="134"/>
      <c r="CX147" s="134"/>
      <c r="CY147" s="134"/>
      <c r="CZ147" s="134"/>
      <c r="DA147" s="134"/>
      <c r="DB147" s="134"/>
      <c r="DC147" s="134"/>
      <c r="DD147" s="134"/>
      <c r="DE147" s="134"/>
      <c r="DF147" s="134"/>
      <c r="DG147" s="134"/>
      <c r="DH147" s="134"/>
      <c r="DI147" s="134"/>
      <c r="DJ147" s="134"/>
      <c r="DK147" s="134"/>
      <c r="DL147" s="134"/>
      <c r="DM147" s="134"/>
      <c r="DN147" s="134"/>
      <c r="DO147" s="134"/>
      <c r="DP147" s="134"/>
      <c r="DQ147" s="134"/>
      <c r="DR147" s="134"/>
      <c r="DS147" s="134"/>
      <c r="DT147" s="134"/>
      <c r="DU147" s="134"/>
      <c r="DV147" s="134"/>
      <c r="DW147" s="134"/>
      <c r="DX147" s="134"/>
      <c r="DY147" s="134"/>
      <c r="DZ147" s="134"/>
      <c r="EA147" s="134"/>
      <c r="EB147" s="134"/>
      <c r="EC147" s="134"/>
      <c r="ED147" s="134"/>
      <c r="EE147" s="134"/>
      <c r="EF147" s="134"/>
      <c r="EG147" s="134"/>
      <c r="EH147" s="134"/>
      <c r="EI147" s="134"/>
      <c r="EJ147" s="134"/>
      <c r="EK147" s="134"/>
      <c r="EL147" s="134"/>
      <c r="EM147" s="134"/>
      <c r="EN147" s="134"/>
      <c r="EO147" s="134"/>
      <c r="EP147" s="134"/>
      <c r="EQ147" s="134"/>
      <c r="ER147" s="134"/>
      <c r="ES147" s="134"/>
      <c r="ET147" s="134"/>
      <c r="EU147" s="134"/>
      <c r="EV147" s="134"/>
      <c r="EW147" s="134"/>
      <c r="EX147" s="134"/>
      <c r="EY147" s="134"/>
      <c r="EZ147" s="134"/>
      <c r="FA147" s="134"/>
      <c r="FB147" s="134"/>
      <c r="FC147" s="134"/>
      <c r="FD147" s="134"/>
      <c r="FE147" s="134"/>
      <c r="FF147" s="134"/>
      <c r="FG147" s="134"/>
      <c r="FH147" s="134"/>
      <c r="FI147" s="134"/>
      <c r="FJ147" s="134"/>
      <c r="FK147" s="134"/>
      <c r="FL147" s="134"/>
      <c r="FM147" s="134"/>
      <c r="FN147" s="134"/>
      <c r="FO147" s="134"/>
      <c r="FP147" s="134"/>
      <c r="FQ147" s="134"/>
      <c r="FR147" s="134"/>
      <c r="FS147" s="134"/>
      <c r="FT147" s="134"/>
      <c r="FU147" s="134"/>
      <c r="FV147" s="134"/>
    </row>
    <row r="148" spans="1:178"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34"/>
      <c r="CD148" s="134"/>
      <c r="CE148" s="134"/>
      <c r="CF148" s="134"/>
      <c r="CG148" s="134"/>
      <c r="CH148" s="134"/>
      <c r="CI148" s="134"/>
      <c r="CJ148" s="134"/>
      <c r="CK148" s="134"/>
      <c r="CL148" s="134"/>
      <c r="CM148" s="134"/>
      <c r="CN148" s="134"/>
      <c r="CO148" s="134"/>
      <c r="CP148" s="134"/>
      <c r="CQ148" s="134"/>
      <c r="CR148" s="134"/>
      <c r="CS148" s="134"/>
      <c r="CT148" s="134"/>
      <c r="CU148" s="134"/>
      <c r="CV148" s="134"/>
      <c r="CW148" s="134"/>
      <c r="CX148" s="134"/>
      <c r="CY148" s="134"/>
      <c r="CZ148" s="134"/>
      <c r="DA148" s="134"/>
      <c r="DB148" s="134"/>
      <c r="DC148" s="134"/>
      <c r="DD148" s="134"/>
      <c r="DE148" s="134"/>
      <c r="DF148" s="134"/>
      <c r="DG148" s="134"/>
      <c r="DH148" s="134"/>
      <c r="DI148" s="134"/>
      <c r="DJ148" s="134"/>
      <c r="DK148" s="134"/>
      <c r="DL148" s="134"/>
      <c r="DM148" s="134"/>
      <c r="DN148" s="134"/>
      <c r="DO148" s="134"/>
      <c r="DP148" s="134"/>
      <c r="DQ148" s="134"/>
      <c r="DR148" s="134"/>
      <c r="DS148" s="134"/>
      <c r="DT148" s="134"/>
      <c r="DU148" s="134"/>
      <c r="DV148" s="134"/>
      <c r="DW148" s="134"/>
      <c r="DX148" s="134"/>
      <c r="DY148" s="134"/>
      <c r="DZ148" s="134"/>
      <c r="EA148" s="134"/>
      <c r="EB148" s="134"/>
      <c r="EC148" s="134"/>
      <c r="ED148" s="134"/>
      <c r="EE148" s="134"/>
      <c r="EF148" s="134"/>
      <c r="EG148" s="134"/>
      <c r="EH148" s="134"/>
      <c r="EI148" s="134"/>
      <c r="EJ148" s="134"/>
      <c r="EK148" s="134"/>
      <c r="EL148" s="134"/>
      <c r="EM148" s="134"/>
      <c r="EN148" s="134"/>
      <c r="EO148" s="134"/>
      <c r="EP148" s="134"/>
      <c r="EQ148" s="134"/>
      <c r="ER148" s="134"/>
      <c r="ES148" s="134"/>
      <c r="ET148" s="134"/>
      <c r="EU148" s="134"/>
      <c r="EV148" s="134"/>
      <c r="EW148" s="134"/>
      <c r="EX148" s="134"/>
      <c r="EY148" s="134"/>
      <c r="EZ148" s="134"/>
      <c r="FA148" s="134"/>
      <c r="FB148" s="134"/>
      <c r="FC148" s="134"/>
      <c r="FD148" s="134"/>
      <c r="FE148" s="134"/>
      <c r="FF148" s="134"/>
      <c r="FG148" s="134"/>
      <c r="FH148" s="134"/>
      <c r="FI148" s="134"/>
      <c r="FJ148" s="134"/>
      <c r="FK148" s="134"/>
      <c r="FL148" s="134"/>
      <c r="FM148" s="134"/>
      <c r="FN148" s="134"/>
      <c r="FO148" s="134"/>
      <c r="FP148" s="134"/>
      <c r="FQ148" s="134"/>
      <c r="FR148" s="134"/>
      <c r="FS148" s="134"/>
      <c r="FT148" s="134"/>
      <c r="FU148" s="134"/>
      <c r="FV148" s="134"/>
    </row>
    <row r="149" spans="1:178"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34"/>
      <c r="CD149" s="134"/>
      <c r="CE149" s="134"/>
      <c r="CF149" s="134"/>
      <c r="CG149" s="134"/>
      <c r="CH149" s="134"/>
      <c r="CI149" s="134"/>
      <c r="CJ149" s="134"/>
      <c r="CK149" s="134"/>
      <c r="CL149" s="134"/>
      <c r="CM149" s="134"/>
      <c r="CN149" s="134"/>
      <c r="CO149" s="134"/>
      <c r="CP149" s="134"/>
      <c r="CQ149" s="134"/>
      <c r="CR149" s="134"/>
      <c r="CS149" s="134"/>
      <c r="CT149" s="134"/>
      <c r="CU149" s="134"/>
      <c r="CV149" s="134"/>
      <c r="CW149" s="134"/>
      <c r="CX149" s="134"/>
      <c r="CY149" s="134"/>
      <c r="CZ149" s="134"/>
      <c r="DA149" s="134"/>
      <c r="DB149" s="134"/>
      <c r="DC149" s="134"/>
      <c r="DD149" s="134"/>
      <c r="DE149" s="134"/>
      <c r="DF149" s="134"/>
      <c r="DG149" s="134"/>
      <c r="DH149" s="134"/>
      <c r="DI149" s="134"/>
      <c r="DJ149" s="134"/>
      <c r="DK149" s="134"/>
      <c r="DL149" s="134"/>
      <c r="DM149" s="134"/>
      <c r="DN149" s="134"/>
      <c r="DO149" s="134"/>
      <c r="DP149" s="134"/>
      <c r="DQ149" s="134"/>
      <c r="DR149" s="134"/>
      <c r="DS149" s="134"/>
      <c r="DT149" s="134"/>
      <c r="DU149" s="134"/>
      <c r="DV149" s="134"/>
      <c r="DW149" s="134"/>
      <c r="DX149" s="134"/>
      <c r="DY149" s="134"/>
      <c r="DZ149" s="134"/>
      <c r="EA149" s="134"/>
      <c r="EB149" s="134"/>
      <c r="EC149" s="134"/>
      <c r="ED149" s="134"/>
      <c r="EE149" s="134"/>
      <c r="EF149" s="134"/>
      <c r="EG149" s="134"/>
      <c r="EH149" s="134"/>
      <c r="EI149" s="134"/>
      <c r="EJ149" s="134"/>
      <c r="EK149" s="134"/>
      <c r="EL149" s="134"/>
      <c r="EM149" s="134"/>
      <c r="EN149" s="134"/>
      <c r="EO149" s="134"/>
      <c r="EP149" s="134"/>
      <c r="EQ149" s="134"/>
      <c r="ER149" s="134"/>
      <c r="ES149" s="134"/>
      <c r="ET149" s="134"/>
      <c r="EU149" s="134"/>
      <c r="EV149" s="134"/>
      <c r="EW149" s="134"/>
      <c r="EX149" s="134"/>
      <c r="EY149" s="134"/>
      <c r="EZ149" s="134"/>
      <c r="FA149" s="134"/>
      <c r="FB149" s="134"/>
      <c r="FC149" s="134"/>
      <c r="FD149" s="134"/>
      <c r="FE149" s="134"/>
      <c r="FF149" s="134"/>
      <c r="FG149" s="134"/>
      <c r="FH149" s="134"/>
      <c r="FI149" s="134"/>
      <c r="FJ149" s="134"/>
      <c r="FK149" s="134"/>
      <c r="FL149" s="134"/>
      <c r="FM149" s="134"/>
      <c r="FN149" s="134"/>
      <c r="FO149" s="134"/>
      <c r="FP149" s="134"/>
      <c r="FQ149" s="134"/>
      <c r="FR149" s="134"/>
      <c r="FS149" s="134"/>
      <c r="FT149" s="134"/>
      <c r="FU149" s="134"/>
      <c r="FV149" s="134"/>
    </row>
    <row r="150" spans="1:178"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34"/>
      <c r="CD150" s="134"/>
      <c r="CE150" s="134"/>
      <c r="CF150" s="134"/>
      <c r="CG150" s="134"/>
      <c r="CH150" s="134"/>
      <c r="CI150" s="134"/>
      <c r="CJ150" s="134"/>
      <c r="CK150" s="134"/>
      <c r="CL150" s="134"/>
      <c r="CM150" s="134"/>
      <c r="CN150" s="134"/>
      <c r="CO150" s="134"/>
      <c r="CP150" s="134"/>
      <c r="CQ150" s="134"/>
      <c r="CR150" s="134"/>
      <c r="CS150" s="134"/>
      <c r="CT150" s="134"/>
      <c r="CU150" s="134"/>
      <c r="CV150" s="134"/>
      <c r="CW150" s="134"/>
      <c r="CX150" s="134"/>
      <c r="CY150" s="134"/>
      <c r="CZ150" s="134"/>
      <c r="DA150" s="134"/>
      <c r="DB150" s="134"/>
      <c r="DC150" s="134"/>
      <c r="DD150" s="134"/>
      <c r="DE150" s="134"/>
      <c r="DF150" s="134"/>
      <c r="DG150" s="134"/>
      <c r="DH150" s="134"/>
      <c r="DI150" s="134"/>
      <c r="DJ150" s="134"/>
      <c r="DK150" s="134"/>
      <c r="DL150" s="134"/>
      <c r="DM150" s="134"/>
      <c r="DN150" s="134"/>
      <c r="DO150" s="134"/>
      <c r="DP150" s="134"/>
      <c r="DQ150" s="134"/>
      <c r="DR150" s="134"/>
      <c r="DS150" s="134"/>
      <c r="DT150" s="134"/>
      <c r="DU150" s="134"/>
      <c r="DV150" s="134"/>
      <c r="DW150" s="134"/>
      <c r="DX150" s="134"/>
      <c r="DY150" s="134"/>
      <c r="DZ150" s="134"/>
      <c r="EA150" s="134"/>
      <c r="EB150" s="134"/>
      <c r="EC150" s="134"/>
      <c r="ED150" s="134"/>
      <c r="EE150" s="134"/>
      <c r="EF150" s="134"/>
      <c r="EG150" s="134"/>
      <c r="EH150" s="134"/>
      <c r="EI150" s="134"/>
      <c r="EJ150" s="134"/>
      <c r="EK150" s="134"/>
      <c r="EL150" s="134"/>
      <c r="EM150" s="134"/>
      <c r="EN150" s="134"/>
      <c r="EO150" s="134"/>
      <c r="EP150" s="134"/>
      <c r="EQ150" s="134"/>
      <c r="ER150" s="134"/>
      <c r="ES150" s="134"/>
      <c r="ET150" s="134"/>
      <c r="EU150" s="134"/>
      <c r="EV150" s="134"/>
      <c r="EW150" s="134"/>
      <c r="EX150" s="134"/>
      <c r="EY150" s="134"/>
      <c r="EZ150" s="134"/>
      <c r="FA150" s="134"/>
      <c r="FB150" s="134"/>
      <c r="FC150" s="134"/>
      <c r="FD150" s="134"/>
      <c r="FE150" s="134"/>
      <c r="FF150" s="134"/>
      <c r="FG150" s="134"/>
      <c r="FH150" s="134"/>
      <c r="FI150" s="134"/>
      <c r="FJ150" s="134"/>
      <c r="FK150" s="134"/>
      <c r="FL150" s="134"/>
      <c r="FM150" s="134"/>
      <c r="FN150" s="134"/>
      <c r="FO150" s="134"/>
      <c r="FP150" s="134"/>
      <c r="FQ150" s="134"/>
      <c r="FR150" s="134"/>
      <c r="FS150" s="134"/>
      <c r="FT150" s="134"/>
      <c r="FU150" s="134"/>
      <c r="FV150" s="134"/>
    </row>
    <row r="151" spans="1:178"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34"/>
      <c r="CD151" s="134"/>
      <c r="CE151" s="134"/>
      <c r="CF151" s="134"/>
      <c r="CG151" s="134"/>
      <c r="CH151" s="134"/>
      <c r="CI151" s="134"/>
      <c r="CJ151" s="134"/>
      <c r="CK151" s="134"/>
      <c r="CL151" s="134"/>
      <c r="CM151" s="134"/>
      <c r="CN151" s="134"/>
      <c r="CO151" s="134"/>
      <c r="CP151" s="134"/>
      <c r="CQ151" s="134"/>
      <c r="CR151" s="134"/>
      <c r="CS151" s="134"/>
      <c r="CT151" s="134"/>
      <c r="CU151" s="134"/>
      <c r="CV151" s="134"/>
      <c r="CW151" s="134"/>
      <c r="CX151" s="134"/>
      <c r="CY151" s="134"/>
      <c r="CZ151" s="134"/>
      <c r="DA151" s="134"/>
      <c r="DB151" s="134"/>
      <c r="DC151" s="134"/>
      <c r="DD151" s="134"/>
      <c r="DE151" s="134"/>
      <c r="DF151" s="134"/>
      <c r="DG151" s="134"/>
      <c r="DH151" s="134"/>
      <c r="DI151" s="134"/>
      <c r="DJ151" s="134"/>
      <c r="DK151" s="134"/>
      <c r="DL151" s="134"/>
      <c r="DM151" s="134"/>
      <c r="DN151" s="134"/>
      <c r="DO151" s="134"/>
      <c r="DP151" s="134"/>
      <c r="DQ151" s="134"/>
      <c r="DR151" s="134"/>
      <c r="DS151" s="134"/>
      <c r="DT151" s="134"/>
      <c r="DU151" s="134"/>
      <c r="DV151" s="134"/>
      <c r="DW151" s="134"/>
      <c r="DX151" s="134"/>
      <c r="DY151" s="134"/>
      <c r="DZ151" s="134"/>
      <c r="EA151" s="134"/>
      <c r="EB151" s="134"/>
      <c r="EC151" s="134"/>
      <c r="ED151" s="134"/>
      <c r="EE151" s="134"/>
      <c r="EF151" s="134"/>
      <c r="EG151" s="134"/>
      <c r="EH151" s="134"/>
      <c r="EI151" s="134"/>
      <c r="EJ151" s="134"/>
      <c r="EK151" s="134"/>
      <c r="EL151" s="134"/>
      <c r="EM151" s="134"/>
      <c r="EN151" s="134"/>
      <c r="EO151" s="134"/>
      <c r="EP151" s="134"/>
      <c r="EQ151" s="134"/>
      <c r="ER151" s="134"/>
      <c r="ES151" s="134"/>
      <c r="ET151" s="134"/>
      <c r="EU151" s="134"/>
      <c r="EV151" s="134"/>
      <c r="EW151" s="134"/>
      <c r="EX151" s="134"/>
      <c r="EY151" s="134"/>
      <c r="EZ151" s="134"/>
      <c r="FA151" s="134"/>
      <c r="FB151" s="134"/>
      <c r="FC151" s="134"/>
      <c r="FD151" s="134"/>
      <c r="FE151" s="134"/>
      <c r="FF151" s="134"/>
      <c r="FG151" s="134"/>
      <c r="FH151" s="134"/>
      <c r="FI151" s="134"/>
      <c r="FJ151" s="134"/>
      <c r="FK151" s="134"/>
      <c r="FL151" s="134"/>
      <c r="FM151" s="134"/>
      <c r="FN151" s="134"/>
      <c r="FO151" s="134"/>
      <c r="FP151" s="134"/>
      <c r="FQ151" s="134"/>
      <c r="FR151" s="134"/>
      <c r="FS151" s="134"/>
      <c r="FT151" s="134"/>
      <c r="FU151" s="134"/>
      <c r="FV151" s="134"/>
    </row>
    <row r="152" spans="1:178"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34"/>
      <c r="CD152" s="134"/>
      <c r="CE152" s="134"/>
      <c r="CF152" s="134"/>
      <c r="CG152" s="134"/>
      <c r="CH152" s="134"/>
      <c r="CI152" s="134"/>
      <c r="CJ152" s="134"/>
      <c r="CK152" s="134"/>
      <c r="CL152" s="134"/>
      <c r="CM152" s="134"/>
      <c r="CN152" s="134"/>
      <c r="CO152" s="134"/>
      <c r="CP152" s="134"/>
      <c r="CQ152" s="134"/>
      <c r="CR152" s="134"/>
      <c r="CS152" s="134"/>
      <c r="CT152" s="134"/>
      <c r="CU152" s="134"/>
      <c r="CV152" s="134"/>
      <c r="CW152" s="134"/>
      <c r="CX152" s="134"/>
      <c r="CY152" s="134"/>
      <c r="CZ152" s="134"/>
      <c r="DA152" s="134"/>
      <c r="DB152" s="134"/>
      <c r="DC152" s="134"/>
      <c r="DD152" s="134"/>
      <c r="DE152" s="134"/>
      <c r="DF152" s="134"/>
      <c r="DG152" s="134"/>
      <c r="DH152" s="134"/>
      <c r="DI152" s="134"/>
      <c r="DJ152" s="134"/>
      <c r="DK152" s="134"/>
      <c r="DL152" s="134"/>
      <c r="DM152" s="134"/>
      <c r="DN152" s="134"/>
      <c r="DO152" s="134"/>
      <c r="DP152" s="134"/>
      <c r="DQ152" s="134"/>
      <c r="DR152" s="134"/>
      <c r="DS152" s="134"/>
      <c r="DT152" s="134"/>
      <c r="DU152" s="134"/>
      <c r="DV152" s="134"/>
      <c r="DW152" s="134"/>
      <c r="DX152" s="134"/>
      <c r="DY152" s="134"/>
      <c r="DZ152" s="134"/>
      <c r="EA152" s="134"/>
      <c r="EB152" s="134"/>
      <c r="EC152" s="134"/>
      <c r="ED152" s="134"/>
      <c r="EE152" s="134"/>
      <c r="EF152" s="134"/>
      <c r="EG152" s="134"/>
      <c r="EH152" s="134"/>
      <c r="EI152" s="134"/>
      <c r="EJ152" s="134"/>
      <c r="EK152" s="134"/>
      <c r="EL152" s="134"/>
      <c r="EM152" s="134"/>
      <c r="EN152" s="134"/>
      <c r="EO152" s="134"/>
      <c r="EP152" s="134"/>
      <c r="EQ152" s="134"/>
      <c r="ER152" s="134"/>
      <c r="ES152" s="134"/>
      <c r="ET152" s="134"/>
      <c r="EU152" s="134"/>
      <c r="EV152" s="134"/>
      <c r="EW152" s="134"/>
      <c r="EX152" s="134"/>
      <c r="EY152" s="134"/>
      <c r="EZ152" s="134"/>
      <c r="FA152" s="134"/>
      <c r="FB152" s="134"/>
      <c r="FC152" s="134"/>
      <c r="FD152" s="134"/>
      <c r="FE152" s="134"/>
      <c r="FF152" s="134"/>
      <c r="FG152" s="134"/>
      <c r="FH152" s="134"/>
      <c r="FI152" s="134"/>
      <c r="FJ152" s="134"/>
      <c r="FK152" s="134"/>
      <c r="FL152" s="134"/>
      <c r="FM152" s="134"/>
      <c r="FN152" s="134"/>
      <c r="FO152" s="134"/>
      <c r="FP152" s="134"/>
      <c r="FQ152" s="134"/>
      <c r="FR152" s="134"/>
      <c r="FS152" s="134"/>
      <c r="FT152" s="134"/>
      <c r="FU152" s="134"/>
      <c r="FV152" s="134"/>
    </row>
    <row r="153" spans="1:178"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34"/>
      <c r="CD153" s="134"/>
      <c r="CE153" s="134"/>
      <c r="CF153" s="134"/>
      <c r="CG153" s="134"/>
      <c r="CH153" s="134"/>
      <c r="CI153" s="134"/>
      <c r="CJ153" s="134"/>
      <c r="CK153" s="134"/>
      <c r="CL153" s="134"/>
      <c r="CM153" s="134"/>
      <c r="CN153" s="134"/>
      <c r="CO153" s="134"/>
      <c r="CP153" s="134"/>
      <c r="CQ153" s="134"/>
      <c r="CR153" s="134"/>
      <c r="CS153" s="134"/>
      <c r="CT153" s="134"/>
      <c r="CU153" s="134"/>
      <c r="CV153" s="134"/>
      <c r="CW153" s="134"/>
      <c r="CX153" s="134"/>
      <c r="CY153" s="134"/>
      <c r="CZ153" s="134"/>
      <c r="DA153" s="134"/>
      <c r="DB153" s="134"/>
      <c r="DC153" s="134"/>
      <c r="DD153" s="134"/>
      <c r="DE153" s="134"/>
      <c r="DF153" s="134"/>
      <c r="DG153" s="134"/>
      <c r="DH153" s="134"/>
      <c r="DI153" s="134"/>
      <c r="DJ153" s="134"/>
      <c r="DK153" s="134"/>
      <c r="DL153" s="134"/>
      <c r="DM153" s="134"/>
      <c r="DN153" s="134"/>
      <c r="DO153" s="134"/>
      <c r="DP153" s="134"/>
      <c r="DQ153" s="134"/>
      <c r="DR153" s="134"/>
      <c r="DS153" s="134"/>
      <c r="DT153" s="134"/>
      <c r="DU153" s="134"/>
      <c r="DV153" s="134"/>
      <c r="DW153" s="134"/>
      <c r="DX153" s="134"/>
      <c r="DY153" s="134"/>
      <c r="DZ153" s="134"/>
      <c r="EA153" s="134"/>
      <c r="EB153" s="134"/>
      <c r="EC153" s="134"/>
      <c r="ED153" s="134"/>
      <c r="EE153" s="134"/>
      <c r="EF153" s="134"/>
      <c r="EG153" s="134"/>
      <c r="EH153" s="134"/>
      <c r="EI153" s="134"/>
      <c r="EJ153" s="134"/>
      <c r="EK153" s="134"/>
      <c r="EL153" s="134"/>
      <c r="EM153" s="134"/>
      <c r="EN153" s="134"/>
      <c r="EO153" s="134"/>
      <c r="EP153" s="134"/>
      <c r="EQ153" s="134"/>
      <c r="ER153" s="134"/>
      <c r="ES153" s="134"/>
      <c r="ET153" s="134"/>
      <c r="EU153" s="134"/>
      <c r="EV153" s="134"/>
      <c r="EW153" s="134"/>
      <c r="EX153" s="134"/>
      <c r="EY153" s="134"/>
      <c r="EZ153" s="134"/>
      <c r="FA153" s="134"/>
      <c r="FB153" s="134"/>
      <c r="FC153" s="134"/>
      <c r="FD153" s="134"/>
      <c r="FE153" s="134"/>
      <c r="FF153" s="134"/>
      <c r="FG153" s="134"/>
      <c r="FH153" s="134"/>
      <c r="FI153" s="134"/>
      <c r="FJ153" s="134"/>
      <c r="FK153" s="134"/>
      <c r="FL153" s="134"/>
      <c r="FM153" s="134"/>
      <c r="FN153" s="134"/>
      <c r="FO153" s="134"/>
      <c r="FP153" s="134"/>
      <c r="FQ153" s="134"/>
      <c r="FR153" s="134"/>
      <c r="FS153" s="134"/>
      <c r="FT153" s="134"/>
      <c r="FU153" s="134"/>
      <c r="FV153" s="134"/>
    </row>
    <row r="154" spans="1:178"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34"/>
      <c r="CD154" s="134"/>
      <c r="CE154" s="134"/>
      <c r="CF154" s="134"/>
      <c r="CG154" s="134"/>
      <c r="CH154" s="134"/>
      <c r="CI154" s="134"/>
      <c r="CJ154" s="134"/>
      <c r="CK154" s="134"/>
      <c r="CL154" s="134"/>
      <c r="CM154" s="134"/>
      <c r="CN154" s="134"/>
      <c r="CO154" s="134"/>
      <c r="CP154" s="134"/>
      <c r="CQ154" s="134"/>
      <c r="CR154" s="134"/>
      <c r="CS154" s="134"/>
      <c r="CT154" s="134"/>
      <c r="CU154" s="134"/>
      <c r="CV154" s="134"/>
      <c r="CW154" s="134"/>
      <c r="CX154" s="134"/>
      <c r="CY154" s="134"/>
      <c r="CZ154" s="134"/>
      <c r="DA154" s="134"/>
      <c r="DB154" s="134"/>
      <c r="DC154" s="134"/>
      <c r="DD154" s="134"/>
      <c r="DE154" s="134"/>
      <c r="DF154" s="134"/>
      <c r="DG154" s="134"/>
      <c r="DH154" s="134"/>
      <c r="DI154" s="134"/>
      <c r="DJ154" s="134"/>
      <c r="DK154" s="134"/>
      <c r="DL154" s="134"/>
      <c r="DM154" s="134"/>
      <c r="DN154" s="134"/>
      <c r="DO154" s="134"/>
      <c r="DP154" s="134"/>
      <c r="DQ154" s="134"/>
      <c r="DR154" s="134"/>
      <c r="DS154" s="134"/>
      <c r="DT154" s="134"/>
      <c r="DU154" s="134"/>
      <c r="DV154" s="134"/>
      <c r="DW154" s="134"/>
      <c r="DX154" s="134"/>
      <c r="DY154" s="134"/>
      <c r="DZ154" s="134"/>
      <c r="EA154" s="134"/>
      <c r="EB154" s="134"/>
      <c r="EC154" s="134"/>
      <c r="ED154" s="134"/>
      <c r="EE154" s="134"/>
      <c r="EF154" s="134"/>
      <c r="EG154" s="134"/>
      <c r="EH154" s="134"/>
      <c r="EI154" s="134"/>
      <c r="EJ154" s="134"/>
      <c r="EK154" s="134"/>
      <c r="EL154" s="134"/>
      <c r="EM154" s="134"/>
      <c r="EN154" s="134"/>
      <c r="EO154" s="134"/>
      <c r="EP154" s="134"/>
      <c r="EQ154" s="134"/>
      <c r="ER154" s="134"/>
      <c r="ES154" s="134"/>
      <c r="ET154" s="134"/>
      <c r="EU154" s="134"/>
      <c r="EV154" s="134"/>
      <c r="EW154" s="134"/>
      <c r="EX154" s="134"/>
      <c r="EY154" s="134"/>
      <c r="EZ154" s="134"/>
      <c r="FA154" s="134"/>
      <c r="FB154" s="134"/>
      <c r="FC154" s="134"/>
      <c r="FD154" s="134"/>
      <c r="FE154" s="134"/>
      <c r="FF154" s="134"/>
      <c r="FG154" s="134"/>
      <c r="FH154" s="134"/>
      <c r="FI154" s="134"/>
      <c r="FJ154" s="134"/>
      <c r="FK154" s="134"/>
      <c r="FL154" s="134"/>
      <c r="FM154" s="134"/>
      <c r="FN154" s="134"/>
      <c r="FO154" s="134"/>
      <c r="FP154" s="134"/>
      <c r="FQ154" s="134"/>
      <c r="FR154" s="134"/>
      <c r="FS154" s="134"/>
      <c r="FT154" s="134"/>
      <c r="FU154" s="134"/>
      <c r="FV154" s="134"/>
    </row>
    <row r="155" spans="1:178"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34"/>
      <c r="CD155" s="134"/>
      <c r="CE155" s="134"/>
      <c r="CF155" s="134"/>
      <c r="CG155" s="134"/>
      <c r="CH155" s="134"/>
      <c r="CI155" s="134"/>
      <c r="CJ155" s="134"/>
      <c r="CK155" s="134"/>
      <c r="CL155" s="134"/>
      <c r="CM155" s="134"/>
      <c r="CN155" s="134"/>
      <c r="CO155" s="134"/>
      <c r="CP155" s="134"/>
      <c r="CQ155" s="134"/>
      <c r="CR155" s="134"/>
      <c r="CS155" s="134"/>
      <c r="CT155" s="134"/>
      <c r="CU155" s="134"/>
      <c r="CV155" s="134"/>
      <c r="CW155" s="134"/>
      <c r="CX155" s="134"/>
      <c r="CY155" s="134"/>
      <c r="CZ155" s="134"/>
      <c r="DA155" s="134"/>
      <c r="DB155" s="134"/>
      <c r="DC155" s="134"/>
      <c r="DD155" s="134"/>
      <c r="DE155" s="134"/>
      <c r="DF155" s="134"/>
      <c r="DG155" s="134"/>
      <c r="DH155" s="134"/>
      <c r="DI155" s="134"/>
      <c r="DJ155" s="134"/>
      <c r="DK155" s="134"/>
      <c r="DL155" s="134"/>
      <c r="DM155" s="134"/>
      <c r="DN155" s="134"/>
      <c r="DO155" s="134"/>
      <c r="DP155" s="134"/>
      <c r="DQ155" s="134"/>
      <c r="DR155" s="134"/>
      <c r="DS155" s="134"/>
      <c r="DT155" s="134"/>
      <c r="DU155" s="134"/>
      <c r="DV155" s="134"/>
      <c r="DW155" s="134"/>
      <c r="DX155" s="134"/>
      <c r="DY155" s="134"/>
      <c r="DZ155" s="134"/>
      <c r="EA155" s="134"/>
      <c r="EB155" s="134"/>
      <c r="EC155" s="134"/>
      <c r="ED155" s="134"/>
      <c r="EE155" s="134"/>
      <c r="EF155" s="134"/>
      <c r="EG155" s="134"/>
      <c r="EH155" s="134"/>
      <c r="EI155" s="134"/>
      <c r="EJ155" s="134"/>
      <c r="EK155" s="134"/>
      <c r="EL155" s="134"/>
      <c r="EM155" s="134"/>
      <c r="EN155" s="134"/>
      <c r="EO155" s="134"/>
      <c r="EP155" s="134"/>
      <c r="EQ155" s="134"/>
      <c r="ER155" s="134"/>
      <c r="ES155" s="134"/>
      <c r="ET155" s="134"/>
      <c r="EU155" s="134"/>
      <c r="EV155" s="134"/>
      <c r="EW155" s="134"/>
      <c r="EX155" s="134"/>
      <c r="EY155" s="134"/>
      <c r="EZ155" s="134"/>
      <c r="FA155" s="134"/>
      <c r="FB155" s="134"/>
      <c r="FC155" s="134"/>
      <c r="FD155" s="134"/>
      <c r="FE155" s="134"/>
      <c r="FF155" s="134"/>
      <c r="FG155" s="134"/>
      <c r="FH155" s="134"/>
      <c r="FI155" s="134"/>
      <c r="FJ155" s="134"/>
      <c r="FK155" s="134"/>
      <c r="FL155" s="134"/>
      <c r="FM155" s="134"/>
      <c r="FN155" s="134"/>
      <c r="FO155" s="134"/>
      <c r="FP155" s="134"/>
      <c r="FQ155" s="134"/>
      <c r="FR155" s="134"/>
      <c r="FS155" s="134"/>
      <c r="FT155" s="134"/>
      <c r="FU155" s="134"/>
      <c r="FV155" s="134"/>
    </row>
    <row r="156" spans="1:178"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34"/>
      <c r="CD156" s="134"/>
      <c r="CE156" s="134"/>
      <c r="CF156" s="134"/>
      <c r="CG156" s="134"/>
      <c r="CH156" s="134"/>
      <c r="CI156" s="134"/>
      <c r="CJ156" s="134"/>
      <c r="CK156" s="134"/>
      <c r="CL156" s="134"/>
      <c r="CM156" s="134"/>
      <c r="CN156" s="134"/>
      <c r="CO156" s="134"/>
      <c r="CP156" s="134"/>
      <c r="CQ156" s="134"/>
      <c r="CR156" s="134"/>
      <c r="CS156" s="134"/>
      <c r="CT156" s="134"/>
      <c r="CU156" s="134"/>
      <c r="CV156" s="134"/>
      <c r="CW156" s="134"/>
      <c r="CX156" s="134"/>
      <c r="CY156" s="134"/>
      <c r="CZ156" s="134"/>
      <c r="DA156" s="134"/>
      <c r="DB156" s="134"/>
      <c r="DC156" s="134"/>
      <c r="DD156" s="134"/>
      <c r="DE156" s="134"/>
      <c r="DF156" s="134"/>
      <c r="DG156" s="134"/>
      <c r="DH156" s="134"/>
      <c r="DI156" s="134"/>
      <c r="DJ156" s="134"/>
      <c r="DK156" s="134"/>
      <c r="DL156" s="134"/>
      <c r="DM156" s="134"/>
      <c r="DN156" s="134"/>
      <c r="DO156" s="134"/>
      <c r="DP156" s="134"/>
      <c r="DQ156" s="134"/>
      <c r="DR156" s="134"/>
      <c r="DS156" s="134"/>
      <c r="DT156" s="134"/>
      <c r="DU156" s="134"/>
      <c r="DV156" s="134"/>
      <c r="DW156" s="134"/>
      <c r="DX156" s="134"/>
      <c r="DY156" s="134"/>
      <c r="DZ156" s="134"/>
      <c r="EA156" s="134"/>
      <c r="EB156" s="134"/>
      <c r="EC156" s="134"/>
      <c r="ED156" s="134"/>
      <c r="EE156" s="134"/>
      <c r="EF156" s="134"/>
      <c r="EG156" s="134"/>
      <c r="EH156" s="134"/>
      <c r="EI156" s="134"/>
      <c r="EJ156" s="134"/>
      <c r="EK156" s="134"/>
      <c r="EL156" s="134"/>
      <c r="EM156" s="134"/>
      <c r="EN156" s="134"/>
      <c r="EO156" s="134"/>
      <c r="EP156" s="134"/>
      <c r="EQ156" s="134"/>
      <c r="ER156" s="134"/>
      <c r="ES156" s="134"/>
      <c r="ET156" s="134"/>
      <c r="EU156" s="134"/>
      <c r="EV156" s="134"/>
      <c r="EW156" s="134"/>
      <c r="EX156" s="134"/>
      <c r="EY156" s="134"/>
      <c r="EZ156" s="134"/>
      <c r="FA156" s="134"/>
      <c r="FB156" s="134"/>
      <c r="FC156" s="134"/>
      <c r="FD156" s="134"/>
      <c r="FE156" s="134"/>
      <c r="FF156" s="134"/>
      <c r="FG156" s="134"/>
      <c r="FH156" s="134"/>
      <c r="FI156" s="134"/>
      <c r="FJ156" s="134"/>
      <c r="FK156" s="134"/>
      <c r="FL156" s="134"/>
      <c r="FM156" s="134"/>
      <c r="FN156" s="134"/>
      <c r="FO156" s="134"/>
      <c r="FP156" s="134"/>
      <c r="FQ156" s="134"/>
      <c r="FR156" s="134"/>
      <c r="FS156" s="134"/>
      <c r="FT156" s="134"/>
      <c r="FU156" s="134"/>
      <c r="FV156" s="134"/>
    </row>
    <row r="157" spans="1:178"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34"/>
      <c r="CD157" s="134"/>
      <c r="CE157" s="134"/>
      <c r="CF157" s="134"/>
      <c r="CG157" s="134"/>
      <c r="CH157" s="134"/>
      <c r="CI157" s="134"/>
      <c r="CJ157" s="134"/>
      <c r="CK157" s="134"/>
      <c r="CL157" s="134"/>
      <c r="CM157" s="134"/>
      <c r="CN157" s="134"/>
      <c r="CO157" s="134"/>
      <c r="CP157" s="134"/>
      <c r="CQ157" s="134"/>
      <c r="CR157" s="134"/>
      <c r="CS157" s="134"/>
      <c r="CT157" s="134"/>
      <c r="CU157" s="134"/>
      <c r="CV157" s="134"/>
      <c r="CW157" s="134"/>
      <c r="CX157" s="134"/>
      <c r="CY157" s="134"/>
      <c r="CZ157" s="134"/>
      <c r="DA157" s="134"/>
      <c r="DB157" s="134"/>
      <c r="DC157" s="134"/>
      <c r="DD157" s="134"/>
      <c r="DE157" s="134"/>
      <c r="DF157" s="134"/>
      <c r="DG157" s="134"/>
      <c r="DH157" s="134"/>
      <c r="DI157" s="134"/>
      <c r="DJ157" s="134"/>
      <c r="DK157" s="134"/>
      <c r="DL157" s="134"/>
      <c r="DM157" s="134"/>
      <c r="DN157" s="134"/>
      <c r="DO157" s="134"/>
      <c r="DP157" s="134"/>
      <c r="DQ157" s="134"/>
      <c r="DR157" s="134"/>
      <c r="DS157" s="134"/>
      <c r="DT157" s="134"/>
      <c r="DU157" s="134"/>
      <c r="DV157" s="134"/>
      <c r="DW157" s="134"/>
      <c r="DX157" s="134"/>
      <c r="DY157" s="134"/>
      <c r="DZ157" s="134"/>
      <c r="EA157" s="134"/>
      <c r="EB157" s="134"/>
      <c r="EC157" s="134"/>
      <c r="ED157" s="134"/>
      <c r="EE157" s="134"/>
      <c r="EF157" s="134"/>
      <c r="EG157" s="134"/>
      <c r="EH157" s="134"/>
      <c r="EI157" s="134"/>
      <c r="EJ157" s="134"/>
      <c r="EK157" s="134"/>
      <c r="EL157" s="134"/>
      <c r="EM157" s="134"/>
      <c r="EN157" s="134"/>
      <c r="EO157" s="134"/>
      <c r="EP157" s="134"/>
      <c r="EQ157" s="134"/>
      <c r="ER157" s="134"/>
      <c r="ES157" s="134"/>
      <c r="ET157" s="134"/>
      <c r="EU157" s="134"/>
      <c r="EV157" s="134"/>
      <c r="EW157" s="134"/>
      <c r="EX157" s="134"/>
      <c r="EY157" s="134"/>
      <c r="EZ157" s="134"/>
      <c r="FA157" s="134"/>
      <c r="FB157" s="134"/>
      <c r="FC157" s="134"/>
      <c r="FD157" s="134"/>
      <c r="FE157" s="134"/>
      <c r="FF157" s="134"/>
      <c r="FG157" s="134"/>
      <c r="FH157" s="134"/>
      <c r="FI157" s="134"/>
      <c r="FJ157" s="134"/>
      <c r="FK157" s="134"/>
      <c r="FL157" s="134"/>
      <c r="FM157" s="134"/>
      <c r="FN157" s="134"/>
      <c r="FO157" s="134"/>
      <c r="FP157" s="134"/>
      <c r="FQ157" s="134"/>
      <c r="FR157" s="134"/>
      <c r="FS157" s="134"/>
      <c r="FT157" s="134"/>
      <c r="FU157" s="134"/>
      <c r="FV157" s="134"/>
    </row>
    <row r="158" spans="1:178"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34"/>
      <c r="CD158" s="134"/>
      <c r="CE158" s="134"/>
      <c r="CF158" s="134"/>
      <c r="CG158" s="134"/>
      <c r="CH158" s="134"/>
      <c r="CI158" s="134"/>
      <c r="CJ158" s="134"/>
      <c r="CK158" s="134"/>
      <c r="CL158" s="134"/>
      <c r="CM158" s="134"/>
      <c r="CN158" s="134"/>
      <c r="CO158" s="134"/>
      <c r="CP158" s="134"/>
      <c r="CQ158" s="134"/>
      <c r="CR158" s="134"/>
      <c r="CS158" s="134"/>
      <c r="CT158" s="134"/>
      <c r="CU158" s="134"/>
      <c r="CV158" s="134"/>
      <c r="CW158" s="134"/>
      <c r="CX158" s="134"/>
      <c r="CY158" s="134"/>
      <c r="CZ158" s="134"/>
      <c r="DA158" s="134"/>
      <c r="DB158" s="134"/>
      <c r="DC158" s="134"/>
      <c r="DD158" s="134"/>
      <c r="DE158" s="134"/>
      <c r="DF158" s="134"/>
      <c r="DG158" s="134"/>
      <c r="DH158" s="134"/>
      <c r="DI158" s="134"/>
      <c r="DJ158" s="134"/>
      <c r="DK158" s="134"/>
      <c r="DL158" s="134"/>
      <c r="DM158" s="134"/>
      <c r="DN158" s="134"/>
      <c r="DO158" s="134"/>
      <c r="DP158" s="134"/>
      <c r="DQ158" s="134"/>
      <c r="DR158" s="134"/>
      <c r="DS158" s="134"/>
      <c r="DT158" s="134"/>
      <c r="DU158" s="134"/>
      <c r="DV158" s="134"/>
      <c r="DW158" s="134"/>
      <c r="DX158" s="134"/>
      <c r="DY158" s="134"/>
      <c r="DZ158" s="134"/>
      <c r="EA158" s="134"/>
      <c r="EB158" s="134"/>
      <c r="EC158" s="134"/>
      <c r="ED158" s="134"/>
      <c r="EE158" s="134"/>
      <c r="EF158" s="134"/>
      <c r="EG158" s="134"/>
      <c r="EH158" s="134"/>
      <c r="EI158" s="134"/>
      <c r="EJ158" s="134"/>
      <c r="EK158" s="134"/>
      <c r="EL158" s="134"/>
      <c r="EM158" s="134"/>
      <c r="EN158" s="134"/>
      <c r="EO158" s="134"/>
      <c r="EP158" s="134"/>
      <c r="EQ158" s="134"/>
      <c r="ER158" s="134"/>
      <c r="ES158" s="134"/>
      <c r="ET158" s="134"/>
      <c r="EU158" s="134"/>
      <c r="EV158" s="134"/>
      <c r="EW158" s="134"/>
      <c r="EX158" s="134"/>
      <c r="EY158" s="134"/>
      <c r="EZ158" s="134"/>
      <c r="FA158" s="134"/>
      <c r="FB158" s="134"/>
      <c r="FC158" s="134"/>
      <c r="FD158" s="134"/>
      <c r="FE158" s="134"/>
      <c r="FF158" s="134"/>
      <c r="FG158" s="134"/>
      <c r="FH158" s="134"/>
      <c r="FI158" s="134"/>
      <c r="FJ158" s="134"/>
      <c r="FK158" s="134"/>
      <c r="FL158" s="134"/>
      <c r="FM158" s="134"/>
      <c r="FN158" s="134"/>
      <c r="FO158" s="134"/>
      <c r="FP158" s="134"/>
      <c r="FQ158" s="134"/>
      <c r="FR158" s="134"/>
      <c r="FS158" s="134"/>
      <c r="FT158" s="134"/>
      <c r="FU158" s="134"/>
      <c r="FV158" s="134"/>
    </row>
    <row r="159" spans="1:178"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c r="EC159" s="134"/>
      <c r="ED159" s="134"/>
      <c r="EE159" s="134"/>
      <c r="EF159" s="134"/>
      <c r="EG159" s="134"/>
      <c r="EH159" s="134"/>
      <c r="EI159" s="134"/>
      <c r="EJ159" s="134"/>
      <c r="EK159" s="134"/>
      <c r="EL159" s="134"/>
      <c r="EM159" s="134"/>
      <c r="EN159" s="134"/>
      <c r="EO159" s="134"/>
      <c r="EP159" s="134"/>
      <c r="EQ159" s="134"/>
      <c r="ER159" s="134"/>
      <c r="ES159" s="134"/>
      <c r="ET159" s="134"/>
      <c r="EU159" s="134"/>
      <c r="EV159" s="134"/>
      <c r="EW159" s="134"/>
      <c r="EX159" s="134"/>
      <c r="EY159" s="134"/>
      <c r="EZ159" s="134"/>
      <c r="FA159" s="134"/>
      <c r="FB159" s="134"/>
      <c r="FC159" s="134"/>
      <c r="FD159" s="134"/>
      <c r="FE159" s="134"/>
      <c r="FF159" s="134"/>
      <c r="FG159" s="134"/>
      <c r="FH159" s="134"/>
      <c r="FI159" s="134"/>
      <c r="FJ159" s="134"/>
      <c r="FK159" s="134"/>
      <c r="FL159" s="134"/>
      <c r="FM159" s="134"/>
      <c r="FN159" s="134"/>
      <c r="FO159" s="134"/>
      <c r="FP159" s="134"/>
      <c r="FQ159" s="134"/>
      <c r="FR159" s="134"/>
      <c r="FS159" s="134"/>
      <c r="FT159" s="134"/>
      <c r="FU159" s="134"/>
      <c r="FV159" s="134"/>
    </row>
    <row r="160" spans="1:178"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c r="EC160" s="134"/>
      <c r="ED160" s="134"/>
      <c r="EE160" s="134"/>
      <c r="EF160" s="134"/>
      <c r="EG160" s="134"/>
      <c r="EH160" s="134"/>
      <c r="EI160" s="134"/>
      <c r="EJ160" s="134"/>
      <c r="EK160" s="134"/>
      <c r="EL160" s="134"/>
      <c r="EM160" s="134"/>
      <c r="EN160" s="134"/>
      <c r="EO160" s="134"/>
      <c r="EP160" s="134"/>
      <c r="EQ160" s="134"/>
      <c r="ER160" s="134"/>
      <c r="ES160" s="134"/>
      <c r="ET160" s="134"/>
      <c r="EU160" s="134"/>
      <c r="EV160" s="134"/>
      <c r="EW160" s="134"/>
      <c r="EX160" s="134"/>
      <c r="EY160" s="134"/>
      <c r="EZ160" s="134"/>
      <c r="FA160" s="134"/>
      <c r="FB160" s="134"/>
      <c r="FC160" s="134"/>
      <c r="FD160" s="134"/>
      <c r="FE160" s="134"/>
      <c r="FF160" s="134"/>
      <c r="FG160" s="134"/>
      <c r="FH160" s="134"/>
      <c r="FI160" s="134"/>
      <c r="FJ160" s="134"/>
      <c r="FK160" s="134"/>
      <c r="FL160" s="134"/>
      <c r="FM160" s="134"/>
      <c r="FN160" s="134"/>
      <c r="FO160" s="134"/>
      <c r="FP160" s="134"/>
      <c r="FQ160" s="134"/>
      <c r="FR160" s="134"/>
      <c r="FS160" s="134"/>
      <c r="FT160" s="134"/>
      <c r="FU160" s="134"/>
      <c r="FV160" s="134"/>
    </row>
    <row r="161" spans="1:178"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34"/>
      <c r="CD161" s="134"/>
      <c r="CE161" s="134"/>
      <c r="CF161" s="134"/>
      <c r="CG161" s="134"/>
      <c r="CH161" s="134"/>
      <c r="CI161" s="134"/>
      <c r="CJ161" s="134"/>
      <c r="CK161" s="134"/>
      <c r="CL161" s="134"/>
      <c r="CM161" s="134"/>
      <c r="CN161" s="134"/>
      <c r="CO161" s="134"/>
      <c r="CP161" s="134"/>
      <c r="CQ161" s="134"/>
      <c r="CR161" s="134"/>
      <c r="CS161" s="134"/>
      <c r="CT161" s="134"/>
      <c r="CU161" s="134"/>
      <c r="CV161" s="134"/>
      <c r="CW161" s="134"/>
      <c r="CX161" s="134"/>
      <c r="CY161" s="134"/>
      <c r="CZ161" s="134"/>
      <c r="DA161" s="134"/>
      <c r="DB161" s="134"/>
      <c r="DC161" s="134"/>
      <c r="DD161" s="134"/>
      <c r="DE161" s="134"/>
      <c r="DF161" s="134"/>
      <c r="DG161" s="134"/>
      <c r="DH161" s="134"/>
      <c r="DI161" s="134"/>
      <c r="DJ161" s="134"/>
      <c r="DK161" s="134"/>
      <c r="DL161" s="134"/>
      <c r="DM161" s="134"/>
      <c r="DN161" s="134"/>
      <c r="DO161" s="134"/>
      <c r="DP161" s="134"/>
      <c r="DQ161" s="134"/>
      <c r="DR161" s="134"/>
      <c r="DS161" s="134"/>
      <c r="DT161" s="134"/>
      <c r="DU161" s="134"/>
      <c r="DV161" s="134"/>
      <c r="DW161" s="134"/>
      <c r="DX161" s="134"/>
      <c r="DY161" s="134"/>
      <c r="DZ161" s="134"/>
      <c r="EA161" s="134"/>
      <c r="EB161" s="134"/>
      <c r="EC161" s="134"/>
      <c r="ED161" s="134"/>
      <c r="EE161" s="134"/>
      <c r="EF161" s="134"/>
      <c r="EG161" s="134"/>
      <c r="EH161" s="134"/>
      <c r="EI161" s="134"/>
      <c r="EJ161" s="134"/>
      <c r="EK161" s="134"/>
      <c r="EL161" s="134"/>
      <c r="EM161" s="134"/>
      <c r="EN161" s="134"/>
      <c r="EO161" s="134"/>
      <c r="EP161" s="134"/>
      <c r="EQ161" s="134"/>
      <c r="ER161" s="134"/>
      <c r="ES161" s="134"/>
      <c r="ET161" s="134"/>
      <c r="EU161" s="134"/>
      <c r="EV161" s="134"/>
      <c r="EW161" s="134"/>
      <c r="EX161" s="134"/>
      <c r="EY161" s="134"/>
      <c r="EZ161" s="134"/>
      <c r="FA161" s="134"/>
      <c r="FB161" s="134"/>
      <c r="FC161" s="134"/>
      <c r="FD161" s="134"/>
      <c r="FE161" s="134"/>
      <c r="FF161" s="134"/>
      <c r="FG161" s="134"/>
      <c r="FH161" s="134"/>
      <c r="FI161" s="134"/>
      <c r="FJ161" s="134"/>
      <c r="FK161" s="134"/>
      <c r="FL161" s="134"/>
      <c r="FM161" s="134"/>
      <c r="FN161" s="134"/>
      <c r="FO161" s="134"/>
      <c r="FP161" s="134"/>
      <c r="FQ161" s="134"/>
      <c r="FR161" s="134"/>
      <c r="FS161" s="134"/>
      <c r="FT161" s="134"/>
      <c r="FU161" s="134"/>
      <c r="FV161" s="134"/>
    </row>
    <row r="162" spans="1:178"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34"/>
      <c r="CD162" s="134"/>
      <c r="CE162" s="134"/>
      <c r="CF162" s="134"/>
      <c r="CG162" s="134"/>
      <c r="CH162" s="134"/>
      <c r="CI162" s="134"/>
      <c r="CJ162" s="134"/>
      <c r="CK162" s="134"/>
      <c r="CL162" s="134"/>
      <c r="CM162" s="134"/>
      <c r="CN162" s="134"/>
      <c r="CO162" s="134"/>
      <c r="CP162" s="134"/>
      <c r="CQ162" s="134"/>
      <c r="CR162" s="134"/>
      <c r="CS162" s="134"/>
      <c r="CT162" s="134"/>
      <c r="CU162" s="134"/>
      <c r="CV162" s="134"/>
      <c r="CW162" s="134"/>
      <c r="CX162" s="134"/>
      <c r="CY162" s="134"/>
      <c r="CZ162" s="134"/>
      <c r="DA162" s="134"/>
      <c r="DB162" s="134"/>
      <c r="DC162" s="134"/>
      <c r="DD162" s="134"/>
      <c r="DE162" s="134"/>
      <c r="DF162" s="134"/>
      <c r="DG162" s="134"/>
      <c r="DH162" s="134"/>
      <c r="DI162" s="134"/>
      <c r="DJ162" s="134"/>
      <c r="DK162" s="134"/>
      <c r="DL162" s="134"/>
      <c r="DM162" s="134"/>
      <c r="DN162" s="134"/>
      <c r="DO162" s="134"/>
      <c r="DP162" s="134"/>
      <c r="DQ162" s="134"/>
      <c r="DR162" s="134"/>
      <c r="DS162" s="134"/>
      <c r="DT162" s="134"/>
      <c r="DU162" s="134"/>
      <c r="DV162" s="134"/>
      <c r="DW162" s="134"/>
      <c r="DX162" s="134"/>
      <c r="DY162" s="134"/>
      <c r="DZ162" s="134"/>
      <c r="EA162" s="134"/>
      <c r="EB162" s="134"/>
      <c r="EC162" s="134"/>
      <c r="ED162" s="134"/>
      <c r="EE162" s="134"/>
      <c r="EF162" s="134"/>
      <c r="EG162" s="134"/>
      <c r="EH162" s="134"/>
      <c r="EI162" s="134"/>
      <c r="EJ162" s="134"/>
      <c r="EK162" s="134"/>
      <c r="EL162" s="134"/>
      <c r="EM162" s="134"/>
      <c r="EN162" s="134"/>
      <c r="EO162" s="134"/>
      <c r="EP162" s="134"/>
      <c r="EQ162" s="134"/>
      <c r="ER162" s="134"/>
      <c r="ES162" s="134"/>
      <c r="ET162" s="134"/>
      <c r="EU162" s="134"/>
      <c r="EV162" s="134"/>
      <c r="EW162" s="134"/>
      <c r="EX162" s="134"/>
      <c r="EY162" s="134"/>
      <c r="EZ162" s="134"/>
      <c r="FA162" s="134"/>
      <c r="FB162" s="134"/>
      <c r="FC162" s="134"/>
      <c r="FD162" s="134"/>
      <c r="FE162" s="134"/>
      <c r="FF162" s="134"/>
      <c r="FG162" s="134"/>
      <c r="FH162" s="134"/>
      <c r="FI162" s="134"/>
      <c r="FJ162" s="134"/>
      <c r="FK162" s="134"/>
      <c r="FL162" s="134"/>
      <c r="FM162" s="134"/>
      <c r="FN162" s="134"/>
      <c r="FO162" s="134"/>
      <c r="FP162" s="134"/>
      <c r="FQ162" s="134"/>
      <c r="FR162" s="134"/>
      <c r="FS162" s="134"/>
      <c r="FT162" s="134"/>
      <c r="FU162" s="134"/>
      <c r="FV162" s="134"/>
    </row>
    <row r="163" spans="1:178"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34"/>
      <c r="CD163" s="134"/>
      <c r="CE163" s="134"/>
      <c r="CF163" s="134"/>
      <c r="CG163" s="134"/>
      <c r="CH163" s="134"/>
      <c r="CI163" s="134"/>
      <c r="CJ163" s="134"/>
      <c r="CK163" s="134"/>
      <c r="CL163" s="134"/>
      <c r="CM163" s="134"/>
      <c r="CN163" s="134"/>
      <c r="CO163" s="134"/>
      <c r="CP163" s="134"/>
      <c r="CQ163" s="134"/>
      <c r="CR163" s="134"/>
      <c r="CS163" s="134"/>
      <c r="CT163" s="134"/>
      <c r="CU163" s="134"/>
      <c r="CV163" s="134"/>
      <c r="CW163" s="134"/>
      <c r="CX163" s="134"/>
      <c r="CY163" s="134"/>
      <c r="CZ163" s="134"/>
      <c r="DA163" s="134"/>
      <c r="DB163" s="134"/>
      <c r="DC163" s="134"/>
      <c r="DD163" s="134"/>
      <c r="DE163" s="134"/>
      <c r="DF163" s="134"/>
      <c r="DG163" s="134"/>
      <c r="DH163" s="134"/>
      <c r="DI163" s="134"/>
      <c r="DJ163" s="134"/>
      <c r="DK163" s="134"/>
      <c r="DL163" s="134"/>
      <c r="DM163" s="134"/>
      <c r="DN163" s="134"/>
      <c r="DO163" s="134"/>
      <c r="DP163" s="134"/>
      <c r="DQ163" s="134"/>
      <c r="DR163" s="134"/>
      <c r="DS163" s="134"/>
      <c r="DT163" s="134"/>
      <c r="DU163" s="134"/>
      <c r="DV163" s="134"/>
      <c r="DW163" s="134"/>
      <c r="DX163" s="134"/>
      <c r="DY163" s="134"/>
      <c r="DZ163" s="134"/>
      <c r="EA163" s="134"/>
      <c r="EB163" s="134"/>
      <c r="EC163" s="134"/>
      <c r="ED163" s="134"/>
      <c r="EE163" s="134"/>
      <c r="EF163" s="134"/>
      <c r="EG163" s="134"/>
      <c r="EH163" s="134"/>
      <c r="EI163" s="134"/>
      <c r="EJ163" s="134"/>
      <c r="EK163" s="134"/>
      <c r="EL163" s="134"/>
      <c r="EM163" s="134"/>
      <c r="EN163" s="134"/>
      <c r="EO163" s="134"/>
      <c r="EP163" s="134"/>
      <c r="EQ163" s="134"/>
      <c r="ER163" s="134"/>
      <c r="ES163" s="134"/>
      <c r="ET163" s="134"/>
      <c r="EU163" s="134"/>
      <c r="EV163" s="134"/>
      <c r="EW163" s="134"/>
      <c r="EX163" s="134"/>
      <c r="EY163" s="134"/>
      <c r="EZ163" s="134"/>
      <c r="FA163" s="134"/>
      <c r="FB163" s="134"/>
      <c r="FC163" s="134"/>
      <c r="FD163" s="134"/>
      <c r="FE163" s="134"/>
      <c r="FF163" s="134"/>
      <c r="FG163" s="134"/>
      <c r="FH163" s="134"/>
      <c r="FI163" s="134"/>
      <c r="FJ163" s="134"/>
      <c r="FK163" s="134"/>
      <c r="FL163" s="134"/>
      <c r="FM163" s="134"/>
      <c r="FN163" s="134"/>
      <c r="FO163" s="134"/>
      <c r="FP163" s="134"/>
      <c r="FQ163" s="134"/>
      <c r="FR163" s="134"/>
      <c r="FS163" s="134"/>
      <c r="FT163" s="134"/>
      <c r="FU163" s="134"/>
      <c r="FV163" s="134"/>
    </row>
    <row r="164" spans="1:178"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34"/>
      <c r="CD164" s="134"/>
      <c r="CE164" s="134"/>
      <c r="CF164" s="134"/>
      <c r="CG164" s="134"/>
      <c r="CH164" s="134"/>
      <c r="CI164" s="134"/>
      <c r="CJ164" s="134"/>
      <c r="CK164" s="134"/>
      <c r="CL164" s="134"/>
      <c r="CM164" s="134"/>
      <c r="CN164" s="134"/>
      <c r="CO164" s="134"/>
      <c r="CP164" s="134"/>
      <c r="CQ164" s="134"/>
      <c r="CR164" s="134"/>
      <c r="CS164" s="134"/>
      <c r="CT164" s="134"/>
      <c r="CU164" s="134"/>
      <c r="CV164" s="134"/>
      <c r="CW164" s="134"/>
      <c r="CX164" s="134"/>
      <c r="CY164" s="134"/>
      <c r="CZ164" s="134"/>
      <c r="DA164" s="134"/>
      <c r="DB164" s="134"/>
      <c r="DC164" s="134"/>
      <c r="DD164" s="134"/>
      <c r="DE164" s="134"/>
      <c r="DF164" s="134"/>
      <c r="DG164" s="134"/>
      <c r="DH164" s="134"/>
      <c r="DI164" s="134"/>
      <c r="DJ164" s="134"/>
      <c r="DK164" s="134"/>
      <c r="DL164" s="134"/>
      <c r="DM164" s="134"/>
      <c r="DN164" s="134"/>
      <c r="DO164" s="134"/>
      <c r="DP164" s="134"/>
      <c r="DQ164" s="134"/>
      <c r="DR164" s="134"/>
      <c r="DS164" s="134"/>
      <c r="DT164" s="134"/>
      <c r="DU164" s="134"/>
      <c r="DV164" s="134"/>
      <c r="DW164" s="134"/>
      <c r="DX164" s="134"/>
      <c r="DY164" s="134"/>
      <c r="DZ164" s="134"/>
      <c r="EA164" s="134"/>
      <c r="EB164" s="134"/>
      <c r="EC164" s="134"/>
      <c r="ED164" s="134"/>
      <c r="EE164" s="134"/>
      <c r="EF164" s="134"/>
      <c r="EG164" s="134"/>
      <c r="EH164" s="134"/>
      <c r="EI164" s="134"/>
      <c r="EJ164" s="134"/>
      <c r="EK164" s="134"/>
      <c r="EL164" s="134"/>
      <c r="EM164" s="134"/>
      <c r="EN164" s="134"/>
      <c r="EO164" s="134"/>
      <c r="EP164" s="134"/>
      <c r="EQ164" s="134"/>
      <c r="ER164" s="134"/>
      <c r="ES164" s="134"/>
      <c r="ET164" s="134"/>
      <c r="EU164" s="134"/>
      <c r="EV164" s="134"/>
      <c r="EW164" s="134"/>
      <c r="EX164" s="134"/>
      <c r="EY164" s="134"/>
      <c r="EZ164" s="134"/>
      <c r="FA164" s="134"/>
      <c r="FB164" s="134"/>
      <c r="FC164" s="134"/>
      <c r="FD164" s="134"/>
      <c r="FE164" s="134"/>
      <c r="FF164" s="134"/>
      <c r="FG164" s="134"/>
      <c r="FH164" s="134"/>
      <c r="FI164" s="134"/>
      <c r="FJ164" s="134"/>
      <c r="FK164" s="134"/>
      <c r="FL164" s="134"/>
      <c r="FM164" s="134"/>
      <c r="FN164" s="134"/>
      <c r="FO164" s="134"/>
      <c r="FP164" s="134"/>
      <c r="FQ164" s="134"/>
      <c r="FR164" s="134"/>
      <c r="FS164" s="134"/>
      <c r="FT164" s="134"/>
      <c r="FU164" s="134"/>
      <c r="FV164" s="134"/>
    </row>
    <row r="165" spans="1:178"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34"/>
      <c r="CD165" s="134"/>
      <c r="CE165" s="134"/>
      <c r="CF165" s="134"/>
      <c r="CG165" s="134"/>
      <c r="CH165" s="134"/>
      <c r="CI165" s="134"/>
      <c r="CJ165" s="134"/>
      <c r="CK165" s="134"/>
      <c r="CL165" s="134"/>
      <c r="CM165" s="134"/>
      <c r="CN165" s="134"/>
      <c r="CO165" s="134"/>
      <c r="CP165" s="134"/>
      <c r="CQ165" s="134"/>
      <c r="CR165" s="134"/>
      <c r="CS165" s="134"/>
      <c r="CT165" s="134"/>
      <c r="CU165" s="134"/>
      <c r="CV165" s="134"/>
      <c r="CW165" s="134"/>
      <c r="CX165" s="134"/>
      <c r="CY165" s="134"/>
      <c r="CZ165" s="134"/>
      <c r="DA165" s="134"/>
      <c r="DB165" s="134"/>
      <c r="DC165" s="134"/>
      <c r="DD165" s="134"/>
      <c r="DE165" s="134"/>
      <c r="DF165" s="134"/>
      <c r="DG165" s="134"/>
      <c r="DH165" s="134"/>
      <c r="DI165" s="134"/>
      <c r="DJ165" s="134"/>
      <c r="DK165" s="134"/>
      <c r="DL165" s="134"/>
      <c r="DM165" s="134"/>
      <c r="DN165" s="134"/>
      <c r="DO165" s="134"/>
      <c r="DP165" s="134"/>
      <c r="DQ165" s="134"/>
      <c r="DR165" s="134"/>
      <c r="DS165" s="134"/>
      <c r="DT165" s="134"/>
      <c r="DU165" s="134"/>
      <c r="DV165" s="134"/>
      <c r="DW165" s="134"/>
      <c r="DX165" s="134"/>
      <c r="DY165" s="134"/>
      <c r="DZ165" s="134"/>
      <c r="EA165" s="134"/>
      <c r="EB165" s="134"/>
      <c r="EC165" s="134"/>
      <c r="ED165" s="134"/>
      <c r="EE165" s="134"/>
      <c r="EF165" s="134"/>
      <c r="EG165" s="134"/>
      <c r="EH165" s="134"/>
      <c r="EI165" s="134"/>
      <c r="EJ165" s="134"/>
      <c r="EK165" s="134"/>
      <c r="EL165" s="134"/>
      <c r="EM165" s="134"/>
      <c r="EN165" s="134"/>
      <c r="EO165" s="134"/>
      <c r="EP165" s="134"/>
      <c r="EQ165" s="134"/>
      <c r="ER165" s="134"/>
      <c r="ES165" s="134"/>
      <c r="ET165" s="134"/>
      <c r="EU165" s="134"/>
      <c r="EV165" s="134"/>
      <c r="EW165" s="134"/>
      <c r="EX165" s="134"/>
      <c r="EY165" s="134"/>
      <c r="EZ165" s="134"/>
      <c r="FA165" s="134"/>
      <c r="FB165" s="134"/>
      <c r="FC165" s="134"/>
      <c r="FD165" s="134"/>
      <c r="FE165" s="134"/>
      <c r="FF165" s="134"/>
      <c r="FG165" s="134"/>
      <c r="FH165" s="134"/>
      <c r="FI165" s="134"/>
      <c r="FJ165" s="134"/>
      <c r="FK165" s="134"/>
      <c r="FL165" s="134"/>
      <c r="FM165" s="134"/>
      <c r="FN165" s="134"/>
      <c r="FO165" s="134"/>
      <c r="FP165" s="134"/>
      <c r="FQ165" s="134"/>
      <c r="FR165" s="134"/>
      <c r="FS165" s="134"/>
      <c r="FT165" s="134"/>
      <c r="FU165" s="134"/>
      <c r="FV165" s="134"/>
    </row>
    <row r="166" spans="1:178"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34"/>
      <c r="CD166" s="134"/>
      <c r="CE166" s="134"/>
      <c r="CF166" s="134"/>
      <c r="CG166" s="134"/>
      <c r="CH166" s="134"/>
      <c r="CI166" s="134"/>
      <c r="CJ166" s="134"/>
      <c r="CK166" s="134"/>
      <c r="CL166" s="134"/>
      <c r="CM166" s="134"/>
      <c r="CN166" s="134"/>
      <c r="CO166" s="134"/>
      <c r="CP166" s="134"/>
      <c r="CQ166" s="134"/>
      <c r="CR166" s="134"/>
      <c r="CS166" s="134"/>
      <c r="CT166" s="134"/>
      <c r="CU166" s="134"/>
      <c r="CV166" s="134"/>
      <c r="CW166" s="134"/>
      <c r="CX166" s="134"/>
      <c r="CY166" s="134"/>
      <c r="CZ166" s="134"/>
      <c r="DA166" s="134"/>
      <c r="DB166" s="134"/>
      <c r="DC166" s="134"/>
      <c r="DD166" s="134"/>
      <c r="DE166" s="134"/>
      <c r="DF166" s="134"/>
      <c r="DG166" s="134"/>
      <c r="DH166" s="134"/>
      <c r="DI166" s="134"/>
      <c r="DJ166" s="134"/>
      <c r="DK166" s="134"/>
      <c r="DL166" s="134"/>
      <c r="DM166" s="134"/>
      <c r="DN166" s="134"/>
      <c r="DO166" s="134"/>
      <c r="DP166" s="134"/>
      <c r="DQ166" s="134"/>
      <c r="DR166" s="134"/>
      <c r="DS166" s="134"/>
      <c r="DT166" s="134"/>
      <c r="DU166" s="134"/>
      <c r="DV166" s="134"/>
      <c r="DW166" s="134"/>
      <c r="DX166" s="134"/>
      <c r="DY166" s="134"/>
      <c r="DZ166" s="134"/>
      <c r="EA166" s="134"/>
      <c r="EB166" s="134"/>
      <c r="EC166" s="134"/>
      <c r="ED166" s="134"/>
      <c r="EE166" s="134"/>
      <c r="EF166" s="134"/>
      <c r="EG166" s="134"/>
      <c r="EH166" s="134"/>
      <c r="EI166" s="134"/>
      <c r="EJ166" s="134"/>
      <c r="EK166" s="134"/>
      <c r="EL166" s="134"/>
      <c r="EM166" s="134"/>
      <c r="EN166" s="134"/>
      <c r="EO166" s="134"/>
      <c r="EP166" s="134"/>
      <c r="EQ166" s="134"/>
      <c r="ER166" s="134"/>
      <c r="ES166" s="134"/>
      <c r="ET166" s="134"/>
      <c r="EU166" s="134"/>
      <c r="EV166" s="134"/>
      <c r="EW166" s="134"/>
      <c r="EX166" s="134"/>
      <c r="EY166" s="134"/>
      <c r="EZ166" s="134"/>
      <c r="FA166" s="134"/>
      <c r="FB166" s="134"/>
      <c r="FC166" s="134"/>
      <c r="FD166" s="134"/>
      <c r="FE166" s="134"/>
      <c r="FF166" s="134"/>
      <c r="FG166" s="134"/>
      <c r="FH166" s="134"/>
      <c r="FI166" s="134"/>
      <c r="FJ166" s="134"/>
      <c r="FK166" s="134"/>
      <c r="FL166" s="134"/>
      <c r="FM166" s="134"/>
      <c r="FN166" s="134"/>
      <c r="FO166" s="134"/>
      <c r="FP166" s="134"/>
      <c r="FQ166" s="134"/>
      <c r="FR166" s="134"/>
      <c r="FS166" s="134"/>
      <c r="FT166" s="134"/>
      <c r="FU166" s="134"/>
      <c r="FV166" s="134"/>
    </row>
    <row r="167" spans="1:178"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34"/>
      <c r="CD167" s="134"/>
      <c r="CE167" s="134"/>
      <c r="CF167" s="134"/>
      <c r="CG167" s="134"/>
      <c r="CH167" s="134"/>
      <c r="CI167" s="134"/>
      <c r="CJ167" s="134"/>
      <c r="CK167" s="134"/>
      <c r="CL167" s="134"/>
      <c r="CM167" s="134"/>
      <c r="CN167" s="134"/>
      <c r="CO167" s="134"/>
      <c r="CP167" s="134"/>
      <c r="CQ167" s="134"/>
      <c r="CR167" s="134"/>
      <c r="CS167" s="134"/>
      <c r="CT167" s="134"/>
      <c r="CU167" s="134"/>
      <c r="CV167" s="134"/>
      <c r="CW167" s="134"/>
      <c r="CX167" s="134"/>
      <c r="CY167" s="134"/>
      <c r="CZ167" s="134"/>
      <c r="DA167" s="134"/>
      <c r="DB167" s="134"/>
      <c r="DC167" s="134"/>
      <c r="DD167" s="134"/>
      <c r="DE167" s="134"/>
      <c r="DF167" s="134"/>
      <c r="DG167" s="134"/>
      <c r="DH167" s="134"/>
      <c r="DI167" s="134"/>
      <c r="DJ167" s="134"/>
      <c r="DK167" s="134"/>
      <c r="DL167" s="134"/>
      <c r="DM167" s="134"/>
      <c r="DN167" s="134"/>
      <c r="DO167" s="134"/>
      <c r="DP167" s="134"/>
      <c r="DQ167" s="134"/>
      <c r="DR167" s="134"/>
      <c r="DS167" s="134"/>
      <c r="DT167" s="134"/>
      <c r="DU167" s="134"/>
      <c r="DV167" s="134"/>
      <c r="DW167" s="134"/>
      <c r="DX167" s="134"/>
      <c r="DY167" s="134"/>
      <c r="DZ167" s="134"/>
      <c r="EA167" s="134"/>
      <c r="EB167" s="134"/>
      <c r="EC167" s="134"/>
      <c r="ED167" s="134"/>
      <c r="EE167" s="134"/>
      <c r="EF167" s="134"/>
      <c r="EG167" s="134"/>
      <c r="EH167" s="134"/>
      <c r="EI167" s="134"/>
      <c r="EJ167" s="134"/>
      <c r="EK167" s="134"/>
      <c r="EL167" s="134"/>
      <c r="EM167" s="134"/>
      <c r="EN167" s="134"/>
      <c r="EO167" s="134"/>
      <c r="EP167" s="134"/>
      <c r="EQ167" s="134"/>
      <c r="ER167" s="134"/>
      <c r="ES167" s="134"/>
      <c r="ET167" s="134"/>
      <c r="EU167" s="134"/>
      <c r="EV167" s="134"/>
      <c r="EW167" s="134"/>
      <c r="EX167" s="134"/>
      <c r="EY167" s="134"/>
      <c r="EZ167" s="134"/>
      <c r="FA167" s="134"/>
      <c r="FB167" s="134"/>
      <c r="FC167" s="134"/>
      <c r="FD167" s="134"/>
      <c r="FE167" s="134"/>
      <c r="FF167" s="134"/>
      <c r="FG167" s="134"/>
      <c r="FH167" s="134"/>
      <c r="FI167" s="134"/>
      <c r="FJ167" s="134"/>
      <c r="FK167" s="134"/>
      <c r="FL167" s="134"/>
      <c r="FM167" s="134"/>
      <c r="FN167" s="134"/>
      <c r="FO167" s="134"/>
      <c r="FP167" s="134"/>
      <c r="FQ167" s="134"/>
      <c r="FR167" s="134"/>
      <c r="FS167" s="134"/>
      <c r="FT167" s="134"/>
      <c r="FU167" s="134"/>
      <c r="FV167" s="134"/>
    </row>
    <row r="168" spans="1:178"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34"/>
      <c r="CD168" s="134"/>
      <c r="CE168" s="134"/>
      <c r="CF168" s="134"/>
      <c r="CG168" s="134"/>
      <c r="CH168" s="134"/>
      <c r="CI168" s="134"/>
      <c r="CJ168" s="134"/>
      <c r="CK168" s="134"/>
      <c r="CL168" s="134"/>
      <c r="CM168" s="134"/>
      <c r="CN168" s="134"/>
      <c r="CO168" s="134"/>
      <c r="CP168" s="134"/>
      <c r="CQ168" s="134"/>
      <c r="CR168" s="134"/>
      <c r="CS168" s="134"/>
      <c r="CT168" s="134"/>
      <c r="CU168" s="134"/>
      <c r="CV168" s="134"/>
      <c r="CW168" s="134"/>
      <c r="CX168" s="134"/>
      <c r="CY168" s="134"/>
      <c r="CZ168" s="134"/>
      <c r="DA168" s="134"/>
      <c r="DB168" s="134"/>
      <c r="DC168" s="134"/>
      <c r="DD168" s="134"/>
      <c r="DE168" s="134"/>
      <c r="DF168" s="134"/>
      <c r="DG168" s="134"/>
      <c r="DH168" s="134"/>
      <c r="DI168" s="134"/>
      <c r="DJ168" s="134"/>
      <c r="DK168" s="134"/>
      <c r="DL168" s="134"/>
      <c r="DM168" s="134"/>
      <c r="DN168" s="134"/>
      <c r="DO168" s="134"/>
      <c r="DP168" s="134"/>
      <c r="DQ168" s="134"/>
      <c r="DR168" s="134"/>
      <c r="DS168" s="134"/>
      <c r="DT168" s="134"/>
      <c r="DU168" s="134"/>
      <c r="DV168" s="134"/>
      <c r="DW168" s="134"/>
      <c r="DX168" s="134"/>
      <c r="DY168" s="134"/>
      <c r="DZ168" s="134"/>
      <c r="EA168" s="134"/>
      <c r="EB168" s="134"/>
      <c r="EC168" s="134"/>
      <c r="ED168" s="134"/>
      <c r="EE168" s="134"/>
      <c r="EF168" s="134"/>
      <c r="EG168" s="134"/>
      <c r="EH168" s="134"/>
      <c r="EI168" s="134"/>
      <c r="EJ168" s="134"/>
      <c r="EK168" s="134"/>
      <c r="EL168" s="134"/>
      <c r="EM168" s="134"/>
      <c r="EN168" s="134"/>
      <c r="EO168" s="134"/>
      <c r="EP168" s="134"/>
      <c r="EQ168" s="134"/>
      <c r="ER168" s="134"/>
      <c r="ES168" s="134"/>
      <c r="ET168" s="134"/>
      <c r="EU168" s="134"/>
      <c r="EV168" s="134"/>
      <c r="EW168" s="134"/>
      <c r="EX168" s="134"/>
      <c r="EY168" s="134"/>
      <c r="EZ168" s="134"/>
      <c r="FA168" s="134"/>
      <c r="FB168" s="134"/>
      <c r="FC168" s="134"/>
      <c r="FD168" s="134"/>
      <c r="FE168" s="134"/>
      <c r="FF168" s="134"/>
      <c r="FG168" s="134"/>
      <c r="FH168" s="134"/>
      <c r="FI168" s="134"/>
      <c r="FJ168" s="134"/>
      <c r="FK168" s="134"/>
      <c r="FL168" s="134"/>
      <c r="FM168" s="134"/>
      <c r="FN168" s="134"/>
      <c r="FO168" s="134"/>
      <c r="FP168" s="134"/>
      <c r="FQ168" s="134"/>
      <c r="FR168" s="134"/>
      <c r="FS168" s="134"/>
      <c r="FT168" s="134"/>
      <c r="FU168" s="134"/>
      <c r="FV168" s="134"/>
    </row>
    <row r="169" spans="1:178"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34"/>
      <c r="CD169" s="134"/>
      <c r="CE169" s="134"/>
      <c r="CF169" s="134"/>
      <c r="CG169" s="134"/>
      <c r="CH169" s="134"/>
      <c r="CI169" s="134"/>
      <c r="CJ169" s="134"/>
      <c r="CK169" s="134"/>
      <c r="CL169" s="134"/>
      <c r="CM169" s="134"/>
      <c r="CN169" s="134"/>
      <c r="CO169" s="134"/>
      <c r="CP169" s="134"/>
      <c r="CQ169" s="134"/>
      <c r="CR169" s="134"/>
      <c r="CS169" s="134"/>
      <c r="CT169" s="134"/>
      <c r="CU169" s="134"/>
      <c r="CV169" s="134"/>
      <c r="CW169" s="134"/>
      <c r="CX169" s="134"/>
      <c r="CY169" s="134"/>
      <c r="CZ169" s="134"/>
      <c r="DA169" s="134"/>
      <c r="DB169" s="134"/>
      <c r="DC169" s="134"/>
      <c r="DD169" s="134"/>
      <c r="DE169" s="134"/>
      <c r="DF169" s="134"/>
      <c r="DG169" s="134"/>
      <c r="DH169" s="134"/>
      <c r="DI169" s="134"/>
      <c r="DJ169" s="134"/>
      <c r="DK169" s="134"/>
      <c r="DL169" s="134"/>
      <c r="DM169" s="134"/>
      <c r="DN169" s="134"/>
      <c r="DO169" s="134"/>
      <c r="DP169" s="134"/>
      <c r="DQ169" s="134"/>
      <c r="DR169" s="134"/>
      <c r="DS169" s="134"/>
      <c r="DT169" s="134"/>
      <c r="DU169" s="134"/>
      <c r="DV169" s="134"/>
      <c r="DW169" s="134"/>
      <c r="DX169" s="134"/>
      <c r="DY169" s="134"/>
      <c r="DZ169" s="134"/>
      <c r="EA169" s="134"/>
      <c r="EB169" s="134"/>
      <c r="EC169" s="134"/>
      <c r="ED169" s="134"/>
      <c r="EE169" s="134"/>
      <c r="EF169" s="134"/>
      <c r="EG169" s="134"/>
      <c r="EH169" s="134"/>
      <c r="EI169" s="134"/>
      <c r="EJ169" s="134"/>
      <c r="EK169" s="134"/>
      <c r="EL169" s="134"/>
      <c r="EM169" s="134"/>
      <c r="EN169" s="134"/>
      <c r="EO169" s="134"/>
      <c r="EP169" s="134"/>
      <c r="EQ169" s="134"/>
      <c r="ER169" s="134"/>
      <c r="ES169" s="134"/>
      <c r="ET169" s="134"/>
      <c r="EU169" s="134"/>
      <c r="EV169" s="134"/>
      <c r="EW169" s="134"/>
      <c r="EX169" s="134"/>
      <c r="EY169" s="134"/>
      <c r="EZ169" s="134"/>
      <c r="FA169" s="134"/>
      <c r="FB169" s="134"/>
      <c r="FC169" s="134"/>
      <c r="FD169" s="134"/>
      <c r="FE169" s="134"/>
      <c r="FF169" s="134"/>
      <c r="FG169" s="134"/>
      <c r="FH169" s="134"/>
      <c r="FI169" s="134"/>
      <c r="FJ169" s="134"/>
      <c r="FK169" s="134"/>
      <c r="FL169" s="134"/>
      <c r="FM169" s="134"/>
      <c r="FN169" s="134"/>
      <c r="FO169" s="134"/>
      <c r="FP169" s="134"/>
      <c r="FQ169" s="134"/>
      <c r="FR169" s="134"/>
      <c r="FS169" s="134"/>
      <c r="FT169" s="134"/>
      <c r="FU169" s="134"/>
      <c r="FV169" s="134"/>
    </row>
    <row r="170" spans="1:178"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34"/>
      <c r="CD170" s="134"/>
      <c r="CE170" s="134"/>
      <c r="CF170" s="134"/>
      <c r="CG170" s="134"/>
      <c r="CH170" s="134"/>
      <c r="CI170" s="134"/>
      <c r="CJ170" s="134"/>
      <c r="CK170" s="134"/>
      <c r="CL170" s="134"/>
      <c r="CM170" s="134"/>
      <c r="CN170" s="134"/>
      <c r="CO170" s="134"/>
      <c r="CP170" s="134"/>
      <c r="CQ170" s="134"/>
      <c r="CR170" s="134"/>
      <c r="CS170" s="134"/>
      <c r="CT170" s="134"/>
      <c r="CU170" s="134"/>
      <c r="CV170" s="134"/>
      <c r="CW170" s="134"/>
      <c r="CX170" s="134"/>
      <c r="CY170" s="134"/>
      <c r="CZ170" s="134"/>
      <c r="DA170" s="134"/>
      <c r="DB170" s="134"/>
      <c r="DC170" s="134"/>
      <c r="DD170" s="134"/>
      <c r="DE170" s="134"/>
      <c r="DF170" s="134"/>
      <c r="DG170" s="134"/>
      <c r="DH170" s="134"/>
      <c r="DI170" s="134"/>
      <c r="DJ170" s="134"/>
      <c r="DK170" s="134"/>
      <c r="DL170" s="134"/>
      <c r="DM170" s="134"/>
      <c r="DN170" s="134"/>
      <c r="DO170" s="134"/>
      <c r="DP170" s="134"/>
      <c r="DQ170" s="134"/>
      <c r="DR170" s="134"/>
      <c r="DS170" s="134"/>
      <c r="DT170" s="134"/>
      <c r="DU170" s="134"/>
      <c r="DV170" s="134"/>
      <c r="DW170" s="134"/>
      <c r="DX170" s="134"/>
      <c r="DY170" s="134"/>
      <c r="DZ170" s="134"/>
      <c r="EA170" s="134"/>
      <c r="EB170" s="134"/>
      <c r="EC170" s="134"/>
      <c r="ED170" s="134"/>
      <c r="EE170" s="134"/>
      <c r="EF170" s="134"/>
      <c r="EG170" s="134"/>
      <c r="EH170" s="134"/>
      <c r="EI170" s="134"/>
      <c r="EJ170" s="134"/>
      <c r="EK170" s="134"/>
      <c r="EL170" s="134"/>
      <c r="EM170" s="134"/>
      <c r="EN170" s="134"/>
      <c r="EO170" s="134"/>
      <c r="EP170" s="134"/>
      <c r="EQ170" s="134"/>
      <c r="ER170" s="134"/>
      <c r="ES170" s="134"/>
      <c r="ET170" s="134"/>
      <c r="EU170" s="134"/>
      <c r="EV170" s="134"/>
      <c r="EW170" s="134"/>
      <c r="EX170" s="134"/>
      <c r="EY170" s="134"/>
      <c r="EZ170" s="134"/>
      <c r="FA170" s="134"/>
      <c r="FB170" s="134"/>
      <c r="FC170" s="134"/>
      <c r="FD170" s="134"/>
      <c r="FE170" s="134"/>
      <c r="FF170" s="134"/>
      <c r="FG170" s="134"/>
      <c r="FH170" s="134"/>
      <c r="FI170" s="134"/>
      <c r="FJ170" s="134"/>
      <c r="FK170" s="134"/>
      <c r="FL170" s="134"/>
      <c r="FM170" s="134"/>
      <c r="FN170" s="134"/>
      <c r="FO170" s="134"/>
      <c r="FP170" s="134"/>
      <c r="FQ170" s="134"/>
      <c r="FR170" s="134"/>
      <c r="FS170" s="134"/>
      <c r="FT170" s="134"/>
      <c r="FU170" s="134"/>
      <c r="FV170" s="134"/>
    </row>
    <row r="171" spans="1:178"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34"/>
      <c r="CD171" s="134"/>
      <c r="CE171" s="134"/>
      <c r="CF171" s="134"/>
      <c r="CG171" s="134"/>
      <c r="CH171" s="134"/>
      <c r="CI171" s="134"/>
      <c r="CJ171" s="134"/>
      <c r="CK171" s="134"/>
      <c r="CL171" s="134"/>
      <c r="CM171" s="134"/>
      <c r="CN171" s="134"/>
      <c r="CO171" s="134"/>
      <c r="CP171" s="134"/>
      <c r="CQ171" s="134"/>
      <c r="CR171" s="134"/>
      <c r="CS171" s="134"/>
      <c r="CT171" s="134"/>
      <c r="CU171" s="134"/>
      <c r="CV171" s="134"/>
      <c r="CW171" s="134"/>
      <c r="CX171" s="134"/>
      <c r="CY171" s="134"/>
      <c r="CZ171" s="134"/>
      <c r="DA171" s="134"/>
      <c r="DB171" s="134"/>
      <c r="DC171" s="134"/>
      <c r="DD171" s="134"/>
      <c r="DE171" s="134"/>
      <c r="DF171" s="134"/>
      <c r="DG171" s="134"/>
      <c r="DH171" s="134"/>
      <c r="DI171" s="134"/>
      <c r="DJ171" s="134"/>
      <c r="DK171" s="134"/>
      <c r="DL171" s="134"/>
      <c r="DM171" s="134"/>
      <c r="DN171" s="134"/>
      <c r="DO171" s="134"/>
      <c r="DP171" s="134"/>
      <c r="DQ171" s="134"/>
      <c r="DR171" s="134"/>
      <c r="DS171" s="134"/>
      <c r="DT171" s="134"/>
      <c r="DU171" s="134"/>
      <c r="DV171" s="134"/>
      <c r="DW171" s="134"/>
      <c r="DX171" s="134"/>
      <c r="DY171" s="134"/>
      <c r="DZ171" s="134"/>
      <c r="EA171" s="134"/>
      <c r="EB171" s="134"/>
      <c r="EC171" s="134"/>
      <c r="ED171" s="134"/>
      <c r="EE171" s="134"/>
      <c r="EF171" s="134"/>
      <c r="EG171" s="134"/>
      <c r="EH171" s="134"/>
      <c r="EI171" s="134"/>
      <c r="EJ171" s="134"/>
      <c r="EK171" s="134"/>
      <c r="EL171" s="134"/>
      <c r="EM171" s="134"/>
      <c r="EN171" s="134"/>
      <c r="EO171" s="134"/>
      <c r="EP171" s="134"/>
      <c r="EQ171" s="134"/>
      <c r="ER171" s="134"/>
      <c r="ES171" s="134"/>
      <c r="ET171" s="134"/>
      <c r="EU171" s="134"/>
      <c r="EV171" s="134"/>
      <c r="EW171" s="134"/>
      <c r="EX171" s="134"/>
      <c r="EY171" s="134"/>
      <c r="EZ171" s="134"/>
      <c r="FA171" s="134"/>
      <c r="FB171" s="134"/>
      <c r="FC171" s="134"/>
      <c r="FD171" s="134"/>
      <c r="FE171" s="134"/>
      <c r="FF171" s="134"/>
      <c r="FG171" s="134"/>
      <c r="FH171" s="134"/>
      <c r="FI171" s="134"/>
      <c r="FJ171" s="134"/>
      <c r="FK171" s="134"/>
      <c r="FL171" s="134"/>
      <c r="FM171" s="134"/>
      <c r="FN171" s="134"/>
      <c r="FO171" s="134"/>
      <c r="FP171" s="134"/>
      <c r="FQ171" s="134"/>
      <c r="FR171" s="134"/>
      <c r="FS171" s="134"/>
      <c r="FT171" s="134"/>
      <c r="FU171" s="134"/>
      <c r="FV171" s="134"/>
    </row>
    <row r="172" spans="1:178"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34"/>
      <c r="CD172" s="134"/>
      <c r="CE172" s="134"/>
      <c r="CF172" s="134"/>
      <c r="CG172" s="134"/>
      <c r="CH172" s="134"/>
      <c r="CI172" s="134"/>
      <c r="CJ172" s="134"/>
      <c r="CK172" s="134"/>
      <c r="CL172" s="134"/>
      <c r="CM172" s="134"/>
      <c r="CN172" s="134"/>
      <c r="CO172" s="134"/>
      <c r="CP172" s="134"/>
      <c r="CQ172" s="134"/>
      <c r="CR172" s="134"/>
      <c r="CS172" s="134"/>
      <c r="CT172" s="134"/>
      <c r="CU172" s="134"/>
      <c r="CV172" s="134"/>
      <c r="CW172" s="134"/>
      <c r="CX172" s="134"/>
      <c r="CY172" s="134"/>
      <c r="CZ172" s="134"/>
      <c r="DA172" s="134"/>
      <c r="DB172" s="134"/>
      <c r="DC172" s="134"/>
      <c r="DD172" s="134"/>
      <c r="DE172" s="134"/>
      <c r="DF172" s="134"/>
      <c r="DG172" s="134"/>
      <c r="DH172" s="134"/>
      <c r="DI172" s="134"/>
      <c r="DJ172" s="134"/>
      <c r="DK172" s="134"/>
      <c r="DL172" s="134"/>
      <c r="DM172" s="134"/>
      <c r="DN172" s="134"/>
      <c r="DO172" s="134"/>
      <c r="DP172" s="134"/>
      <c r="DQ172" s="134"/>
      <c r="DR172" s="134"/>
      <c r="DS172" s="134"/>
      <c r="DT172" s="134"/>
      <c r="DU172" s="134"/>
      <c r="DV172" s="134"/>
      <c r="DW172" s="134"/>
      <c r="DX172" s="134"/>
      <c r="DY172" s="134"/>
      <c r="DZ172" s="134"/>
      <c r="EA172" s="134"/>
      <c r="EB172" s="134"/>
      <c r="EC172" s="134"/>
      <c r="ED172" s="134"/>
      <c r="EE172" s="134"/>
      <c r="EF172" s="134"/>
      <c r="EG172" s="134"/>
      <c r="EH172" s="134"/>
      <c r="EI172" s="134"/>
      <c r="EJ172" s="134"/>
      <c r="EK172" s="134"/>
      <c r="EL172" s="134"/>
      <c r="EM172" s="134"/>
      <c r="EN172" s="134"/>
      <c r="EO172" s="134"/>
      <c r="EP172" s="134"/>
      <c r="EQ172" s="134"/>
      <c r="ER172" s="134"/>
      <c r="ES172" s="134"/>
      <c r="ET172" s="134"/>
      <c r="EU172" s="134"/>
      <c r="EV172" s="134"/>
      <c r="EW172" s="134"/>
      <c r="EX172" s="134"/>
      <c r="EY172" s="134"/>
      <c r="EZ172" s="134"/>
      <c r="FA172" s="134"/>
      <c r="FB172" s="134"/>
      <c r="FC172" s="134"/>
      <c r="FD172" s="134"/>
      <c r="FE172" s="134"/>
      <c r="FF172" s="134"/>
      <c r="FG172" s="134"/>
      <c r="FH172" s="134"/>
      <c r="FI172" s="134"/>
      <c r="FJ172" s="134"/>
      <c r="FK172" s="134"/>
      <c r="FL172" s="134"/>
      <c r="FM172" s="134"/>
      <c r="FN172" s="134"/>
      <c r="FO172" s="134"/>
      <c r="FP172" s="134"/>
      <c r="FQ172" s="134"/>
      <c r="FR172" s="134"/>
      <c r="FS172" s="134"/>
      <c r="FT172" s="134"/>
      <c r="FU172" s="134"/>
      <c r="FV172" s="134"/>
    </row>
    <row r="173" spans="1:178"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34"/>
      <c r="CD173" s="134"/>
      <c r="CE173" s="134"/>
      <c r="CF173" s="134"/>
      <c r="CG173" s="134"/>
      <c r="CH173" s="134"/>
      <c r="CI173" s="134"/>
      <c r="CJ173" s="134"/>
      <c r="CK173" s="134"/>
      <c r="CL173" s="134"/>
      <c r="CM173" s="134"/>
      <c r="CN173" s="134"/>
      <c r="CO173" s="134"/>
      <c r="CP173" s="134"/>
      <c r="CQ173" s="134"/>
      <c r="CR173" s="134"/>
      <c r="CS173" s="134"/>
      <c r="CT173" s="134"/>
      <c r="CU173" s="134"/>
      <c r="CV173" s="134"/>
      <c r="CW173" s="134"/>
      <c r="CX173" s="134"/>
      <c r="CY173" s="134"/>
      <c r="CZ173" s="134"/>
      <c r="DA173" s="134"/>
      <c r="DB173" s="134"/>
      <c r="DC173" s="134"/>
      <c r="DD173" s="134"/>
      <c r="DE173" s="134"/>
      <c r="DF173" s="134"/>
      <c r="DG173" s="134"/>
      <c r="DH173" s="134"/>
      <c r="DI173" s="134"/>
      <c r="DJ173" s="134"/>
      <c r="DK173" s="134"/>
      <c r="DL173" s="134"/>
      <c r="DM173" s="134"/>
      <c r="DN173" s="134"/>
      <c r="DO173" s="134"/>
      <c r="DP173" s="134"/>
      <c r="DQ173" s="134"/>
      <c r="DR173" s="134"/>
      <c r="DS173" s="134"/>
      <c r="DT173" s="134"/>
      <c r="DU173" s="134"/>
      <c r="DV173" s="134"/>
      <c r="DW173" s="134"/>
      <c r="DX173" s="134"/>
      <c r="DY173" s="134"/>
      <c r="DZ173" s="134"/>
      <c r="EA173" s="134"/>
      <c r="EB173" s="134"/>
      <c r="EC173" s="134"/>
      <c r="ED173" s="134"/>
      <c r="EE173" s="134"/>
      <c r="EF173" s="134"/>
      <c r="EG173" s="134"/>
      <c r="EH173" s="134"/>
      <c r="EI173" s="134"/>
      <c r="EJ173" s="134"/>
      <c r="EK173" s="134"/>
      <c r="EL173" s="134"/>
      <c r="EM173" s="134"/>
      <c r="EN173" s="134"/>
      <c r="EO173" s="134"/>
      <c r="EP173" s="134"/>
      <c r="EQ173" s="134"/>
      <c r="ER173" s="134"/>
      <c r="ES173" s="134"/>
      <c r="ET173" s="134"/>
      <c r="EU173" s="134"/>
      <c r="EV173" s="134"/>
      <c r="EW173" s="134"/>
      <c r="EX173" s="134"/>
      <c r="EY173" s="134"/>
      <c r="EZ173" s="134"/>
      <c r="FA173" s="134"/>
      <c r="FB173" s="134"/>
      <c r="FC173" s="134"/>
      <c r="FD173" s="134"/>
      <c r="FE173" s="134"/>
      <c r="FF173" s="134"/>
      <c r="FG173" s="134"/>
      <c r="FH173" s="134"/>
      <c r="FI173" s="134"/>
      <c r="FJ173" s="134"/>
      <c r="FK173" s="134"/>
      <c r="FL173" s="134"/>
      <c r="FM173" s="134"/>
      <c r="FN173" s="134"/>
      <c r="FO173" s="134"/>
      <c r="FP173" s="134"/>
      <c r="FQ173" s="134"/>
      <c r="FR173" s="134"/>
      <c r="FS173" s="134"/>
      <c r="FT173" s="134"/>
      <c r="FU173" s="134"/>
      <c r="FV173" s="134"/>
    </row>
    <row r="174" spans="1:178"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34"/>
      <c r="CD174" s="134"/>
      <c r="CE174" s="134"/>
      <c r="CF174" s="134"/>
      <c r="CG174" s="134"/>
      <c r="CH174" s="134"/>
      <c r="CI174" s="134"/>
      <c r="CJ174" s="134"/>
      <c r="CK174" s="134"/>
      <c r="CL174" s="134"/>
      <c r="CM174" s="134"/>
      <c r="CN174" s="134"/>
      <c r="CO174" s="134"/>
      <c r="CP174" s="134"/>
      <c r="CQ174" s="134"/>
      <c r="CR174" s="134"/>
      <c r="CS174" s="134"/>
      <c r="CT174" s="134"/>
      <c r="CU174" s="134"/>
      <c r="CV174" s="134"/>
      <c r="CW174" s="134"/>
      <c r="CX174" s="134"/>
      <c r="CY174" s="134"/>
      <c r="CZ174" s="134"/>
      <c r="DA174" s="134"/>
      <c r="DB174" s="134"/>
      <c r="DC174" s="134"/>
      <c r="DD174" s="134"/>
      <c r="DE174" s="134"/>
      <c r="DF174" s="134"/>
      <c r="DG174" s="134"/>
      <c r="DH174" s="134"/>
      <c r="DI174" s="134"/>
      <c r="DJ174" s="134"/>
      <c r="DK174" s="134"/>
      <c r="DL174" s="134"/>
      <c r="DM174" s="134"/>
      <c r="DN174" s="134"/>
      <c r="DO174" s="134"/>
      <c r="DP174" s="134"/>
      <c r="DQ174" s="134"/>
      <c r="DR174" s="134"/>
      <c r="DS174" s="134"/>
      <c r="DT174" s="134"/>
      <c r="DU174" s="134"/>
      <c r="DV174" s="134"/>
      <c r="DW174" s="134"/>
      <c r="DX174" s="134"/>
      <c r="DY174" s="134"/>
      <c r="DZ174" s="134"/>
      <c r="EA174" s="134"/>
      <c r="EB174" s="134"/>
      <c r="EC174" s="134"/>
      <c r="ED174" s="134"/>
      <c r="EE174" s="134"/>
      <c r="EF174" s="134"/>
      <c r="EG174" s="134"/>
      <c r="EH174" s="134"/>
      <c r="EI174" s="134"/>
      <c r="EJ174" s="134"/>
      <c r="EK174" s="134"/>
      <c r="EL174" s="134"/>
      <c r="EM174" s="134"/>
      <c r="EN174" s="134"/>
      <c r="EO174" s="134"/>
      <c r="EP174" s="134"/>
      <c r="EQ174" s="134"/>
      <c r="ER174" s="134"/>
      <c r="ES174" s="134"/>
      <c r="ET174" s="134"/>
      <c r="EU174" s="134"/>
      <c r="EV174" s="134"/>
      <c r="EW174" s="134"/>
      <c r="EX174" s="134"/>
      <c r="EY174" s="134"/>
      <c r="EZ174" s="134"/>
      <c r="FA174" s="134"/>
      <c r="FB174" s="134"/>
      <c r="FC174" s="134"/>
      <c r="FD174" s="134"/>
      <c r="FE174" s="134"/>
      <c r="FF174" s="134"/>
      <c r="FG174" s="134"/>
      <c r="FH174" s="134"/>
      <c r="FI174" s="134"/>
      <c r="FJ174" s="134"/>
      <c r="FK174" s="134"/>
      <c r="FL174" s="134"/>
      <c r="FM174" s="134"/>
      <c r="FN174" s="134"/>
      <c r="FO174" s="134"/>
      <c r="FP174" s="134"/>
      <c r="FQ174" s="134"/>
      <c r="FR174" s="134"/>
      <c r="FS174" s="134"/>
      <c r="FT174" s="134"/>
      <c r="FU174" s="134"/>
      <c r="FV174" s="134"/>
    </row>
    <row r="175" spans="1:178"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34"/>
      <c r="CD175" s="134"/>
      <c r="CE175" s="134"/>
      <c r="CF175" s="134"/>
      <c r="CG175" s="134"/>
      <c r="CH175" s="134"/>
      <c r="CI175" s="134"/>
      <c r="CJ175" s="134"/>
      <c r="CK175" s="134"/>
      <c r="CL175" s="134"/>
      <c r="CM175" s="134"/>
      <c r="CN175" s="134"/>
      <c r="CO175" s="134"/>
      <c r="CP175" s="134"/>
      <c r="CQ175" s="134"/>
      <c r="CR175" s="134"/>
      <c r="CS175" s="134"/>
      <c r="CT175" s="134"/>
      <c r="CU175" s="134"/>
      <c r="CV175" s="134"/>
      <c r="CW175" s="134"/>
      <c r="CX175" s="134"/>
      <c r="CY175" s="134"/>
      <c r="CZ175" s="134"/>
      <c r="DA175" s="134"/>
      <c r="DB175" s="134"/>
      <c r="DC175" s="134"/>
      <c r="DD175" s="134"/>
      <c r="DE175" s="134"/>
      <c r="DF175" s="134"/>
      <c r="DG175" s="134"/>
      <c r="DH175" s="134"/>
      <c r="DI175" s="134"/>
      <c r="DJ175" s="134"/>
      <c r="DK175" s="134"/>
      <c r="DL175" s="134"/>
      <c r="DM175" s="134"/>
      <c r="DN175" s="134"/>
      <c r="DO175" s="134"/>
      <c r="DP175" s="134"/>
      <c r="DQ175" s="134"/>
      <c r="DR175" s="134"/>
      <c r="DS175" s="134"/>
      <c r="DT175" s="134"/>
      <c r="DU175" s="134"/>
      <c r="DV175" s="134"/>
      <c r="DW175" s="134"/>
      <c r="DX175" s="134"/>
      <c r="DY175" s="134"/>
      <c r="DZ175" s="134"/>
      <c r="EA175" s="134"/>
      <c r="EB175" s="134"/>
      <c r="EC175" s="134"/>
      <c r="ED175" s="134"/>
      <c r="EE175" s="134"/>
      <c r="EF175" s="134"/>
      <c r="EG175" s="134"/>
      <c r="EH175" s="134"/>
      <c r="EI175" s="134"/>
      <c r="EJ175" s="134"/>
      <c r="EK175" s="134"/>
      <c r="EL175" s="134"/>
      <c r="EM175" s="134"/>
      <c r="EN175" s="134"/>
      <c r="EO175" s="134"/>
      <c r="EP175" s="134"/>
      <c r="EQ175" s="134"/>
      <c r="ER175" s="134"/>
      <c r="ES175" s="134"/>
      <c r="ET175" s="134"/>
      <c r="EU175" s="134"/>
      <c r="EV175" s="134"/>
      <c r="EW175" s="134"/>
      <c r="EX175" s="134"/>
      <c r="EY175" s="134"/>
      <c r="EZ175" s="134"/>
      <c r="FA175" s="134"/>
      <c r="FB175" s="134"/>
      <c r="FC175" s="134"/>
      <c r="FD175" s="134"/>
      <c r="FE175" s="134"/>
      <c r="FF175" s="134"/>
      <c r="FG175" s="134"/>
      <c r="FH175" s="134"/>
      <c r="FI175" s="134"/>
      <c r="FJ175" s="134"/>
      <c r="FK175" s="134"/>
      <c r="FL175" s="134"/>
      <c r="FM175" s="134"/>
      <c r="FN175" s="134"/>
      <c r="FO175" s="134"/>
      <c r="FP175" s="134"/>
      <c r="FQ175" s="134"/>
      <c r="FR175" s="134"/>
      <c r="FS175" s="134"/>
      <c r="FT175" s="134"/>
      <c r="FU175" s="134"/>
      <c r="FV175" s="134"/>
    </row>
    <row r="176" spans="1:178"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34"/>
      <c r="CD176" s="134"/>
      <c r="CE176" s="134"/>
      <c r="CF176" s="134"/>
      <c r="CG176" s="134"/>
      <c r="CH176" s="134"/>
      <c r="CI176" s="134"/>
      <c r="CJ176" s="134"/>
      <c r="CK176" s="134"/>
      <c r="CL176" s="134"/>
      <c r="CM176" s="134"/>
      <c r="CN176" s="134"/>
      <c r="CO176" s="134"/>
      <c r="CP176" s="134"/>
      <c r="CQ176" s="134"/>
      <c r="CR176" s="134"/>
      <c r="CS176" s="134"/>
      <c r="CT176" s="134"/>
      <c r="CU176" s="134"/>
      <c r="CV176" s="134"/>
      <c r="CW176" s="134"/>
      <c r="CX176" s="134"/>
      <c r="CY176" s="134"/>
      <c r="CZ176" s="134"/>
      <c r="DA176" s="134"/>
      <c r="DB176" s="134"/>
      <c r="DC176" s="134"/>
      <c r="DD176" s="134"/>
      <c r="DE176" s="134"/>
      <c r="DF176" s="134"/>
      <c r="DG176" s="134"/>
      <c r="DH176" s="134"/>
      <c r="DI176" s="134"/>
      <c r="DJ176" s="134"/>
      <c r="DK176" s="134"/>
      <c r="DL176" s="134"/>
      <c r="DM176" s="134"/>
      <c r="DN176" s="134"/>
      <c r="DO176" s="134"/>
      <c r="DP176" s="134"/>
      <c r="DQ176" s="134"/>
      <c r="DR176" s="134"/>
      <c r="DS176" s="134"/>
      <c r="DT176" s="134"/>
      <c r="DU176" s="134"/>
      <c r="DV176" s="134"/>
      <c r="DW176" s="134"/>
      <c r="DX176" s="134"/>
      <c r="DY176" s="134"/>
      <c r="DZ176" s="134"/>
      <c r="EA176" s="134"/>
      <c r="EB176" s="134"/>
      <c r="EC176" s="134"/>
      <c r="ED176" s="134"/>
      <c r="EE176" s="134"/>
      <c r="EF176" s="134"/>
      <c r="EG176" s="134"/>
      <c r="EH176" s="134"/>
      <c r="EI176" s="134"/>
      <c r="EJ176" s="134"/>
      <c r="EK176" s="134"/>
      <c r="EL176" s="134"/>
      <c r="EM176" s="134"/>
      <c r="EN176" s="134"/>
      <c r="EO176" s="134"/>
      <c r="EP176" s="134"/>
      <c r="EQ176" s="134"/>
      <c r="ER176" s="134"/>
      <c r="ES176" s="134"/>
      <c r="ET176" s="134"/>
      <c r="EU176" s="134"/>
      <c r="EV176" s="134"/>
      <c r="EW176" s="134"/>
      <c r="EX176" s="134"/>
      <c r="EY176" s="134"/>
      <c r="EZ176" s="134"/>
      <c r="FA176" s="134"/>
      <c r="FB176" s="134"/>
      <c r="FC176" s="134"/>
      <c r="FD176" s="134"/>
      <c r="FE176" s="134"/>
      <c r="FF176" s="134"/>
      <c r="FG176" s="134"/>
      <c r="FH176" s="134"/>
      <c r="FI176" s="134"/>
      <c r="FJ176" s="134"/>
      <c r="FK176" s="134"/>
      <c r="FL176" s="134"/>
      <c r="FM176" s="134"/>
      <c r="FN176" s="134"/>
      <c r="FO176" s="134"/>
      <c r="FP176" s="134"/>
      <c r="FQ176" s="134"/>
      <c r="FR176" s="134"/>
      <c r="FS176" s="134"/>
      <c r="FT176" s="134"/>
      <c r="FU176" s="134"/>
      <c r="FV176" s="134"/>
    </row>
    <row r="177" spans="1:178"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34"/>
      <c r="CD177" s="134"/>
      <c r="CE177" s="134"/>
      <c r="CF177" s="134"/>
      <c r="CG177" s="134"/>
      <c r="CH177" s="134"/>
      <c r="CI177" s="134"/>
      <c r="CJ177" s="134"/>
      <c r="CK177" s="134"/>
      <c r="CL177" s="134"/>
      <c r="CM177" s="134"/>
      <c r="CN177" s="134"/>
      <c r="CO177" s="134"/>
      <c r="CP177" s="134"/>
      <c r="CQ177" s="134"/>
      <c r="CR177" s="134"/>
      <c r="CS177" s="134"/>
      <c r="CT177" s="134"/>
      <c r="CU177" s="134"/>
      <c r="CV177" s="134"/>
      <c r="CW177" s="134"/>
      <c r="CX177" s="134"/>
      <c r="CY177" s="134"/>
      <c r="CZ177" s="134"/>
      <c r="DA177" s="134"/>
      <c r="DB177" s="134"/>
      <c r="DC177" s="134"/>
      <c r="DD177" s="134"/>
      <c r="DE177" s="134"/>
      <c r="DF177" s="134"/>
      <c r="DG177" s="134"/>
      <c r="DH177" s="134"/>
      <c r="DI177" s="134"/>
      <c r="DJ177" s="134"/>
      <c r="DK177" s="134"/>
      <c r="DL177" s="134"/>
      <c r="DM177" s="134"/>
      <c r="DN177" s="134"/>
      <c r="DO177" s="134"/>
      <c r="DP177" s="134"/>
      <c r="DQ177" s="134"/>
      <c r="DR177" s="134"/>
      <c r="DS177" s="134"/>
      <c r="DT177" s="134"/>
      <c r="DU177" s="134"/>
      <c r="DV177" s="134"/>
      <c r="DW177" s="134"/>
      <c r="DX177" s="134"/>
      <c r="DY177" s="134"/>
      <c r="DZ177" s="134"/>
      <c r="EA177" s="134"/>
      <c r="EB177" s="134"/>
      <c r="EC177" s="134"/>
      <c r="ED177" s="134"/>
      <c r="EE177" s="134"/>
      <c r="EF177" s="134"/>
      <c r="EG177" s="134"/>
      <c r="EH177" s="134"/>
      <c r="EI177" s="134"/>
      <c r="EJ177" s="134"/>
      <c r="EK177" s="134"/>
      <c r="EL177" s="134"/>
      <c r="EM177" s="134"/>
      <c r="EN177" s="134"/>
      <c r="EO177" s="134"/>
      <c r="EP177" s="134"/>
      <c r="EQ177" s="134"/>
      <c r="ER177" s="134"/>
      <c r="ES177" s="134"/>
      <c r="ET177" s="134"/>
      <c r="EU177" s="134"/>
      <c r="EV177" s="134"/>
      <c r="EW177" s="134"/>
      <c r="EX177" s="134"/>
      <c r="EY177" s="134"/>
      <c r="EZ177" s="134"/>
      <c r="FA177" s="134"/>
      <c r="FB177" s="134"/>
      <c r="FC177" s="134"/>
      <c r="FD177" s="134"/>
      <c r="FE177" s="134"/>
      <c r="FF177" s="134"/>
      <c r="FG177" s="134"/>
      <c r="FH177" s="134"/>
      <c r="FI177" s="134"/>
      <c r="FJ177" s="134"/>
      <c r="FK177" s="134"/>
      <c r="FL177" s="134"/>
      <c r="FM177" s="134"/>
      <c r="FN177" s="134"/>
      <c r="FO177" s="134"/>
      <c r="FP177" s="134"/>
      <c r="FQ177" s="134"/>
      <c r="FR177" s="134"/>
      <c r="FS177" s="134"/>
      <c r="FT177" s="134"/>
      <c r="FU177" s="134"/>
      <c r="FV177" s="134"/>
    </row>
    <row r="178" spans="1:178"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34"/>
      <c r="CD178" s="134"/>
      <c r="CE178" s="134"/>
      <c r="CF178" s="134"/>
      <c r="CG178" s="134"/>
      <c r="CH178" s="134"/>
      <c r="CI178" s="134"/>
      <c r="CJ178" s="134"/>
      <c r="CK178" s="134"/>
      <c r="CL178" s="134"/>
      <c r="CM178" s="134"/>
      <c r="CN178" s="134"/>
      <c r="CO178" s="134"/>
      <c r="CP178" s="134"/>
      <c r="CQ178" s="134"/>
      <c r="CR178" s="134"/>
      <c r="CS178" s="134"/>
      <c r="CT178" s="134"/>
      <c r="CU178" s="134"/>
      <c r="CV178" s="134"/>
      <c r="CW178" s="134"/>
      <c r="CX178" s="134"/>
      <c r="CY178" s="134"/>
      <c r="CZ178" s="134"/>
      <c r="DA178" s="134"/>
      <c r="DB178" s="134"/>
      <c r="DC178" s="134"/>
      <c r="DD178" s="134"/>
      <c r="DE178" s="134"/>
      <c r="DF178" s="134"/>
      <c r="DG178" s="134"/>
      <c r="DH178" s="134"/>
      <c r="DI178" s="134"/>
      <c r="DJ178" s="134"/>
      <c r="DK178" s="134"/>
      <c r="DL178" s="134"/>
      <c r="DM178" s="134"/>
      <c r="DN178" s="134"/>
      <c r="DO178" s="134"/>
      <c r="DP178" s="134"/>
      <c r="DQ178" s="134"/>
      <c r="DR178" s="134"/>
      <c r="DS178" s="134"/>
      <c r="DT178" s="134"/>
      <c r="DU178" s="134"/>
      <c r="DV178" s="134"/>
      <c r="DW178" s="134"/>
      <c r="DX178" s="134"/>
      <c r="DY178" s="134"/>
      <c r="DZ178" s="134"/>
      <c r="EA178" s="134"/>
      <c r="EB178" s="134"/>
      <c r="EC178" s="134"/>
      <c r="ED178" s="134"/>
      <c r="EE178" s="134"/>
      <c r="EF178" s="134"/>
      <c r="EG178" s="134"/>
      <c r="EH178" s="134"/>
      <c r="EI178" s="134"/>
      <c r="EJ178" s="134"/>
      <c r="EK178" s="134"/>
      <c r="EL178" s="134"/>
      <c r="EM178" s="134"/>
      <c r="EN178" s="134"/>
      <c r="EO178" s="134"/>
      <c r="EP178" s="134"/>
      <c r="EQ178" s="134"/>
      <c r="ER178" s="134"/>
      <c r="ES178" s="134"/>
      <c r="ET178" s="134"/>
      <c r="EU178" s="134"/>
      <c r="EV178" s="134"/>
      <c r="EW178" s="134"/>
      <c r="EX178" s="134"/>
      <c r="EY178" s="134"/>
      <c r="EZ178" s="134"/>
      <c r="FA178" s="134"/>
      <c r="FB178" s="134"/>
      <c r="FC178" s="134"/>
      <c r="FD178" s="134"/>
      <c r="FE178" s="134"/>
      <c r="FF178" s="134"/>
      <c r="FG178" s="134"/>
      <c r="FH178" s="134"/>
      <c r="FI178" s="134"/>
      <c r="FJ178" s="134"/>
      <c r="FK178" s="134"/>
      <c r="FL178" s="134"/>
      <c r="FM178" s="134"/>
      <c r="FN178" s="134"/>
      <c r="FO178" s="134"/>
      <c r="FP178" s="134"/>
      <c r="FQ178" s="134"/>
      <c r="FR178" s="134"/>
      <c r="FS178" s="134"/>
      <c r="FT178" s="134"/>
      <c r="FU178" s="134"/>
      <c r="FV178" s="134"/>
    </row>
    <row r="179" spans="1:178"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34"/>
      <c r="CD179" s="134"/>
      <c r="CE179" s="134"/>
      <c r="CF179" s="134"/>
      <c r="CG179" s="134"/>
      <c r="CH179" s="134"/>
      <c r="CI179" s="134"/>
      <c r="CJ179" s="134"/>
      <c r="CK179" s="134"/>
      <c r="CL179" s="134"/>
      <c r="CM179" s="134"/>
      <c r="CN179" s="134"/>
      <c r="CO179" s="134"/>
      <c r="CP179" s="134"/>
      <c r="CQ179" s="134"/>
      <c r="CR179" s="134"/>
      <c r="CS179" s="134"/>
      <c r="CT179" s="134"/>
      <c r="CU179" s="134"/>
      <c r="CV179" s="134"/>
      <c r="CW179" s="134"/>
      <c r="CX179" s="134"/>
      <c r="CY179" s="134"/>
      <c r="CZ179" s="134"/>
      <c r="DA179" s="134"/>
      <c r="DB179" s="134"/>
      <c r="DC179" s="134"/>
      <c r="DD179" s="134"/>
      <c r="DE179" s="134"/>
      <c r="DF179" s="134"/>
      <c r="DG179" s="134"/>
      <c r="DH179" s="134"/>
      <c r="DI179" s="134"/>
      <c r="DJ179" s="134"/>
      <c r="DK179" s="134"/>
      <c r="DL179" s="134"/>
      <c r="DM179" s="134"/>
      <c r="DN179" s="134"/>
      <c r="DO179" s="134"/>
      <c r="DP179" s="134"/>
      <c r="DQ179" s="134"/>
      <c r="DR179" s="134"/>
      <c r="DS179" s="134"/>
      <c r="DT179" s="134"/>
      <c r="DU179" s="134"/>
      <c r="DV179" s="134"/>
      <c r="DW179" s="134"/>
      <c r="DX179" s="134"/>
      <c r="DY179" s="134"/>
      <c r="DZ179" s="134"/>
      <c r="EA179" s="134"/>
      <c r="EB179" s="134"/>
      <c r="EC179" s="134"/>
      <c r="ED179" s="134"/>
      <c r="EE179" s="134"/>
      <c r="EF179" s="134"/>
      <c r="EG179" s="134"/>
      <c r="EH179" s="134"/>
      <c r="EI179" s="134"/>
      <c r="EJ179" s="134"/>
      <c r="EK179" s="134"/>
      <c r="EL179" s="134"/>
      <c r="EM179" s="134"/>
      <c r="EN179" s="134"/>
      <c r="EO179" s="134"/>
      <c r="EP179" s="134"/>
      <c r="EQ179" s="134"/>
      <c r="ER179" s="134"/>
      <c r="ES179" s="134"/>
      <c r="ET179" s="134"/>
      <c r="EU179" s="134"/>
      <c r="EV179" s="134"/>
      <c r="EW179" s="134"/>
      <c r="EX179" s="134"/>
      <c r="EY179" s="134"/>
      <c r="EZ179" s="134"/>
      <c r="FA179" s="134"/>
      <c r="FB179" s="134"/>
      <c r="FC179" s="134"/>
      <c r="FD179" s="134"/>
      <c r="FE179" s="134"/>
      <c r="FF179" s="134"/>
      <c r="FG179" s="134"/>
      <c r="FH179" s="134"/>
      <c r="FI179" s="134"/>
      <c r="FJ179" s="134"/>
      <c r="FK179" s="134"/>
      <c r="FL179" s="134"/>
      <c r="FM179" s="134"/>
      <c r="FN179" s="134"/>
      <c r="FO179" s="134"/>
      <c r="FP179" s="134"/>
      <c r="FQ179" s="134"/>
      <c r="FR179" s="134"/>
      <c r="FS179" s="134"/>
      <c r="FT179" s="134"/>
      <c r="FU179" s="134"/>
      <c r="FV179" s="134"/>
    </row>
    <row r="180" spans="1:178"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c r="DP180" s="134"/>
      <c r="DQ180" s="134"/>
      <c r="DR180" s="134"/>
      <c r="DS180" s="134"/>
      <c r="DT180" s="134"/>
      <c r="DU180" s="134"/>
      <c r="DV180" s="134"/>
      <c r="DW180" s="134"/>
      <c r="DX180" s="134"/>
      <c r="DY180" s="134"/>
      <c r="DZ180" s="134"/>
      <c r="EA180" s="134"/>
      <c r="EB180" s="134"/>
      <c r="EC180" s="134"/>
      <c r="ED180" s="134"/>
      <c r="EE180" s="134"/>
      <c r="EF180" s="134"/>
      <c r="EG180" s="134"/>
      <c r="EH180" s="134"/>
      <c r="EI180" s="134"/>
      <c r="EJ180" s="134"/>
      <c r="EK180" s="134"/>
      <c r="EL180" s="134"/>
      <c r="EM180" s="134"/>
      <c r="EN180" s="134"/>
      <c r="EO180" s="134"/>
      <c r="EP180" s="134"/>
      <c r="EQ180" s="134"/>
      <c r="ER180" s="134"/>
      <c r="ES180" s="134"/>
      <c r="ET180" s="134"/>
      <c r="EU180" s="134"/>
      <c r="EV180" s="134"/>
      <c r="EW180" s="134"/>
      <c r="EX180" s="134"/>
      <c r="EY180" s="134"/>
      <c r="EZ180" s="134"/>
      <c r="FA180" s="134"/>
      <c r="FB180" s="134"/>
      <c r="FC180" s="134"/>
      <c r="FD180" s="134"/>
      <c r="FE180" s="134"/>
      <c r="FF180" s="134"/>
      <c r="FG180" s="134"/>
      <c r="FH180" s="134"/>
      <c r="FI180" s="134"/>
      <c r="FJ180" s="134"/>
      <c r="FK180" s="134"/>
      <c r="FL180" s="134"/>
      <c r="FM180" s="134"/>
      <c r="FN180" s="134"/>
      <c r="FO180" s="134"/>
      <c r="FP180" s="134"/>
      <c r="FQ180" s="134"/>
      <c r="FR180" s="134"/>
      <c r="FS180" s="134"/>
      <c r="FT180" s="134"/>
      <c r="FU180" s="134"/>
      <c r="FV180" s="134"/>
    </row>
    <row r="181" spans="1:178"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c r="DP181" s="134"/>
      <c r="DQ181" s="134"/>
      <c r="DR181" s="134"/>
      <c r="DS181" s="134"/>
      <c r="DT181" s="134"/>
      <c r="DU181" s="134"/>
      <c r="DV181" s="134"/>
      <c r="DW181" s="134"/>
      <c r="DX181" s="134"/>
      <c r="DY181" s="134"/>
      <c r="DZ181" s="134"/>
      <c r="EA181" s="134"/>
      <c r="EB181" s="134"/>
      <c r="EC181" s="134"/>
      <c r="ED181" s="134"/>
      <c r="EE181" s="134"/>
      <c r="EF181" s="134"/>
      <c r="EG181" s="134"/>
      <c r="EH181" s="134"/>
      <c r="EI181" s="134"/>
      <c r="EJ181" s="134"/>
      <c r="EK181" s="134"/>
      <c r="EL181" s="134"/>
      <c r="EM181" s="134"/>
      <c r="EN181" s="134"/>
      <c r="EO181" s="134"/>
      <c r="EP181" s="134"/>
      <c r="EQ181" s="134"/>
      <c r="ER181" s="134"/>
      <c r="ES181" s="134"/>
      <c r="ET181" s="134"/>
      <c r="EU181" s="134"/>
      <c r="EV181" s="134"/>
      <c r="EW181" s="134"/>
      <c r="EX181" s="134"/>
      <c r="EY181" s="134"/>
      <c r="EZ181" s="134"/>
      <c r="FA181" s="134"/>
      <c r="FB181" s="134"/>
      <c r="FC181" s="134"/>
      <c r="FD181" s="134"/>
      <c r="FE181" s="134"/>
      <c r="FF181" s="134"/>
      <c r="FG181" s="134"/>
      <c r="FH181" s="134"/>
      <c r="FI181" s="134"/>
      <c r="FJ181" s="134"/>
      <c r="FK181" s="134"/>
      <c r="FL181" s="134"/>
      <c r="FM181" s="134"/>
      <c r="FN181" s="134"/>
      <c r="FO181" s="134"/>
      <c r="FP181" s="134"/>
      <c r="FQ181" s="134"/>
      <c r="FR181" s="134"/>
      <c r="FS181" s="134"/>
      <c r="FT181" s="134"/>
      <c r="FU181" s="134"/>
      <c r="FV181" s="134"/>
    </row>
    <row r="182" spans="1:178"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c r="DP182" s="134"/>
      <c r="DQ182" s="134"/>
      <c r="DR182" s="134"/>
      <c r="DS182" s="134"/>
      <c r="DT182" s="134"/>
      <c r="DU182" s="134"/>
      <c r="DV182" s="134"/>
      <c r="DW182" s="134"/>
      <c r="DX182" s="134"/>
      <c r="DY182" s="134"/>
      <c r="DZ182" s="134"/>
      <c r="EA182" s="134"/>
      <c r="EB182" s="134"/>
      <c r="EC182" s="134"/>
      <c r="ED182" s="134"/>
      <c r="EE182" s="134"/>
      <c r="EF182" s="134"/>
      <c r="EG182" s="134"/>
      <c r="EH182" s="134"/>
      <c r="EI182" s="134"/>
      <c r="EJ182" s="134"/>
      <c r="EK182" s="134"/>
      <c r="EL182" s="134"/>
      <c r="EM182" s="134"/>
      <c r="EN182" s="134"/>
      <c r="EO182" s="134"/>
      <c r="EP182" s="134"/>
      <c r="EQ182" s="134"/>
      <c r="ER182" s="134"/>
      <c r="ES182" s="134"/>
      <c r="ET182" s="134"/>
      <c r="EU182" s="134"/>
      <c r="EV182" s="134"/>
      <c r="EW182" s="134"/>
      <c r="EX182" s="134"/>
      <c r="EY182" s="134"/>
      <c r="EZ182" s="134"/>
      <c r="FA182" s="134"/>
      <c r="FB182" s="134"/>
      <c r="FC182" s="134"/>
      <c r="FD182" s="134"/>
      <c r="FE182" s="134"/>
      <c r="FF182" s="134"/>
      <c r="FG182" s="134"/>
      <c r="FH182" s="134"/>
      <c r="FI182" s="134"/>
      <c r="FJ182" s="134"/>
      <c r="FK182" s="134"/>
      <c r="FL182" s="134"/>
      <c r="FM182" s="134"/>
      <c r="FN182" s="134"/>
      <c r="FO182" s="134"/>
      <c r="FP182" s="134"/>
      <c r="FQ182" s="134"/>
      <c r="FR182" s="134"/>
      <c r="FS182" s="134"/>
      <c r="FT182" s="134"/>
      <c r="FU182" s="134"/>
      <c r="FV182" s="134"/>
    </row>
    <row r="183" spans="1:178"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c r="DP183" s="134"/>
      <c r="DQ183" s="134"/>
      <c r="DR183" s="134"/>
      <c r="DS183" s="134"/>
      <c r="DT183" s="134"/>
      <c r="DU183" s="134"/>
      <c r="DV183" s="134"/>
      <c r="DW183" s="134"/>
      <c r="DX183" s="134"/>
      <c r="DY183" s="134"/>
      <c r="DZ183" s="134"/>
      <c r="EA183" s="134"/>
      <c r="EB183" s="134"/>
      <c r="EC183" s="134"/>
      <c r="ED183" s="134"/>
      <c r="EE183" s="134"/>
      <c r="EF183" s="134"/>
      <c r="EG183" s="134"/>
      <c r="EH183" s="134"/>
      <c r="EI183" s="134"/>
      <c r="EJ183" s="134"/>
      <c r="EK183" s="134"/>
      <c r="EL183" s="134"/>
      <c r="EM183" s="134"/>
      <c r="EN183" s="134"/>
      <c r="EO183" s="134"/>
      <c r="EP183" s="134"/>
      <c r="EQ183" s="134"/>
      <c r="ER183" s="134"/>
      <c r="ES183" s="134"/>
      <c r="ET183" s="134"/>
      <c r="EU183" s="134"/>
      <c r="EV183" s="134"/>
      <c r="EW183" s="134"/>
      <c r="EX183" s="134"/>
      <c r="EY183" s="134"/>
      <c r="EZ183" s="134"/>
      <c r="FA183" s="134"/>
      <c r="FB183" s="134"/>
      <c r="FC183" s="134"/>
      <c r="FD183" s="134"/>
      <c r="FE183" s="134"/>
      <c r="FF183" s="134"/>
      <c r="FG183" s="134"/>
      <c r="FH183" s="134"/>
      <c r="FI183" s="134"/>
      <c r="FJ183" s="134"/>
      <c r="FK183" s="134"/>
      <c r="FL183" s="134"/>
      <c r="FM183" s="134"/>
      <c r="FN183" s="134"/>
      <c r="FO183" s="134"/>
      <c r="FP183" s="134"/>
      <c r="FQ183" s="134"/>
      <c r="FR183" s="134"/>
      <c r="FS183" s="134"/>
      <c r="FT183" s="134"/>
      <c r="FU183" s="134"/>
      <c r="FV183" s="134"/>
    </row>
    <row r="184" spans="1:178"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34"/>
      <c r="CD184" s="134"/>
      <c r="CE184" s="134"/>
      <c r="CF184" s="134"/>
      <c r="CG184" s="134"/>
      <c r="CH184" s="134"/>
      <c r="CI184" s="134"/>
      <c r="CJ184" s="134"/>
      <c r="CK184" s="134"/>
      <c r="CL184" s="134"/>
      <c r="CM184" s="134"/>
      <c r="CN184" s="134"/>
      <c r="CO184" s="134"/>
      <c r="CP184" s="134"/>
      <c r="CQ184" s="134"/>
      <c r="CR184" s="134"/>
      <c r="CS184" s="134"/>
      <c r="CT184" s="134"/>
      <c r="CU184" s="134"/>
      <c r="CV184" s="134"/>
      <c r="CW184" s="134"/>
      <c r="CX184" s="134"/>
      <c r="CY184" s="134"/>
      <c r="CZ184" s="134"/>
      <c r="DA184" s="134"/>
      <c r="DB184" s="134"/>
      <c r="DC184" s="134"/>
      <c r="DD184" s="134"/>
      <c r="DE184" s="134"/>
      <c r="DF184" s="134"/>
      <c r="DG184" s="134"/>
      <c r="DH184" s="134"/>
      <c r="DI184" s="134"/>
      <c r="DJ184" s="134"/>
      <c r="DK184" s="134"/>
      <c r="DL184" s="134"/>
      <c r="DM184" s="134"/>
      <c r="DN184" s="134"/>
      <c r="DO184" s="134"/>
      <c r="DP184" s="134"/>
      <c r="DQ184" s="134"/>
      <c r="DR184" s="134"/>
      <c r="DS184" s="134"/>
      <c r="DT184" s="134"/>
      <c r="DU184" s="134"/>
      <c r="DV184" s="134"/>
      <c r="DW184" s="134"/>
      <c r="DX184" s="134"/>
      <c r="DY184" s="134"/>
      <c r="DZ184" s="134"/>
      <c r="EA184" s="134"/>
      <c r="EB184" s="134"/>
      <c r="EC184" s="134"/>
      <c r="ED184" s="134"/>
      <c r="EE184" s="134"/>
      <c r="EF184" s="134"/>
      <c r="EG184" s="134"/>
      <c r="EH184" s="134"/>
      <c r="EI184" s="134"/>
      <c r="EJ184" s="134"/>
      <c r="EK184" s="134"/>
      <c r="EL184" s="134"/>
      <c r="EM184" s="134"/>
      <c r="EN184" s="134"/>
      <c r="EO184" s="134"/>
      <c r="EP184" s="134"/>
      <c r="EQ184" s="134"/>
      <c r="ER184" s="134"/>
      <c r="ES184" s="134"/>
      <c r="ET184" s="134"/>
      <c r="EU184" s="134"/>
      <c r="EV184" s="134"/>
      <c r="EW184" s="134"/>
      <c r="EX184" s="134"/>
      <c r="EY184" s="134"/>
      <c r="EZ184" s="134"/>
      <c r="FA184" s="134"/>
      <c r="FB184" s="134"/>
      <c r="FC184" s="134"/>
      <c r="FD184" s="134"/>
      <c r="FE184" s="134"/>
      <c r="FF184" s="134"/>
      <c r="FG184" s="134"/>
      <c r="FH184" s="134"/>
      <c r="FI184" s="134"/>
      <c r="FJ184" s="134"/>
      <c r="FK184" s="134"/>
      <c r="FL184" s="134"/>
      <c r="FM184" s="134"/>
      <c r="FN184" s="134"/>
      <c r="FO184" s="134"/>
      <c r="FP184" s="134"/>
      <c r="FQ184" s="134"/>
      <c r="FR184" s="134"/>
      <c r="FS184" s="134"/>
      <c r="FT184" s="134"/>
      <c r="FU184" s="134"/>
      <c r="FV184" s="134"/>
    </row>
    <row r="185" spans="1:178"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34"/>
      <c r="CD185" s="134"/>
      <c r="CE185" s="134"/>
      <c r="CF185" s="134"/>
      <c r="CG185" s="134"/>
      <c r="CH185" s="134"/>
      <c r="CI185" s="134"/>
      <c r="CJ185" s="134"/>
      <c r="CK185" s="134"/>
      <c r="CL185" s="134"/>
      <c r="CM185" s="134"/>
      <c r="CN185" s="134"/>
      <c r="CO185" s="134"/>
      <c r="CP185" s="134"/>
      <c r="CQ185" s="134"/>
      <c r="CR185" s="134"/>
      <c r="CS185" s="134"/>
      <c r="CT185" s="134"/>
      <c r="CU185" s="134"/>
      <c r="CV185" s="134"/>
      <c r="CW185" s="134"/>
      <c r="CX185" s="134"/>
      <c r="CY185" s="134"/>
      <c r="CZ185" s="134"/>
      <c r="DA185" s="134"/>
      <c r="DB185" s="134"/>
      <c r="DC185" s="134"/>
      <c r="DD185" s="134"/>
      <c r="DE185" s="134"/>
      <c r="DF185" s="134"/>
      <c r="DG185" s="134"/>
      <c r="DH185" s="134"/>
      <c r="DI185" s="134"/>
      <c r="DJ185" s="134"/>
      <c r="DK185" s="134"/>
      <c r="DL185" s="134"/>
      <c r="DM185" s="134"/>
      <c r="DN185" s="134"/>
      <c r="DO185" s="134"/>
      <c r="DP185" s="134"/>
      <c r="DQ185" s="134"/>
      <c r="DR185" s="134"/>
      <c r="DS185" s="134"/>
      <c r="DT185" s="134"/>
      <c r="DU185" s="134"/>
      <c r="DV185" s="134"/>
      <c r="DW185" s="134"/>
      <c r="DX185" s="134"/>
      <c r="DY185" s="134"/>
      <c r="DZ185" s="134"/>
      <c r="EA185" s="134"/>
      <c r="EB185" s="134"/>
      <c r="EC185" s="134"/>
      <c r="ED185" s="134"/>
      <c r="EE185" s="134"/>
      <c r="EF185" s="134"/>
      <c r="EG185" s="134"/>
      <c r="EH185" s="134"/>
      <c r="EI185" s="134"/>
      <c r="EJ185" s="134"/>
      <c r="EK185" s="134"/>
      <c r="EL185" s="134"/>
      <c r="EM185" s="134"/>
      <c r="EN185" s="134"/>
      <c r="EO185" s="134"/>
      <c r="EP185" s="134"/>
      <c r="EQ185" s="134"/>
      <c r="ER185" s="134"/>
      <c r="ES185" s="134"/>
      <c r="ET185" s="134"/>
      <c r="EU185" s="134"/>
      <c r="EV185" s="134"/>
      <c r="EW185" s="134"/>
      <c r="EX185" s="134"/>
      <c r="EY185" s="134"/>
      <c r="EZ185" s="134"/>
      <c r="FA185" s="134"/>
      <c r="FB185" s="134"/>
      <c r="FC185" s="134"/>
      <c r="FD185" s="134"/>
      <c r="FE185" s="134"/>
      <c r="FF185" s="134"/>
      <c r="FG185" s="134"/>
      <c r="FH185" s="134"/>
      <c r="FI185" s="134"/>
      <c r="FJ185" s="134"/>
      <c r="FK185" s="134"/>
      <c r="FL185" s="134"/>
      <c r="FM185" s="134"/>
      <c r="FN185" s="134"/>
      <c r="FO185" s="134"/>
      <c r="FP185" s="134"/>
      <c r="FQ185" s="134"/>
      <c r="FR185" s="134"/>
      <c r="FS185" s="134"/>
      <c r="FT185" s="134"/>
      <c r="FU185" s="134"/>
      <c r="FV185" s="134"/>
    </row>
    <row r="186" spans="1:178"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34"/>
      <c r="CD186" s="134"/>
      <c r="CE186" s="134"/>
      <c r="CF186" s="134"/>
      <c r="CG186" s="134"/>
      <c r="CH186" s="134"/>
      <c r="CI186" s="134"/>
      <c r="CJ186" s="134"/>
      <c r="CK186" s="134"/>
      <c r="CL186" s="134"/>
      <c r="CM186" s="134"/>
      <c r="CN186" s="134"/>
      <c r="CO186" s="134"/>
      <c r="CP186" s="134"/>
      <c r="CQ186" s="134"/>
      <c r="CR186" s="134"/>
      <c r="CS186" s="134"/>
      <c r="CT186" s="134"/>
      <c r="CU186" s="134"/>
      <c r="CV186" s="134"/>
      <c r="CW186" s="134"/>
      <c r="CX186" s="134"/>
      <c r="CY186" s="134"/>
      <c r="CZ186" s="134"/>
      <c r="DA186" s="134"/>
      <c r="DB186" s="134"/>
      <c r="DC186" s="134"/>
      <c r="DD186" s="134"/>
      <c r="DE186" s="134"/>
      <c r="DF186" s="134"/>
      <c r="DG186" s="134"/>
      <c r="DH186" s="134"/>
      <c r="DI186" s="134"/>
      <c r="DJ186" s="134"/>
      <c r="DK186" s="134"/>
      <c r="DL186" s="134"/>
      <c r="DM186" s="134"/>
      <c r="DN186" s="134"/>
      <c r="DO186" s="134"/>
      <c r="DP186" s="134"/>
      <c r="DQ186" s="134"/>
      <c r="DR186" s="134"/>
      <c r="DS186" s="134"/>
      <c r="DT186" s="134"/>
      <c r="DU186" s="134"/>
      <c r="DV186" s="134"/>
      <c r="DW186" s="134"/>
      <c r="DX186" s="134"/>
      <c r="DY186" s="134"/>
      <c r="DZ186" s="134"/>
      <c r="EA186" s="134"/>
      <c r="EB186" s="134"/>
      <c r="EC186" s="134"/>
      <c r="ED186" s="134"/>
      <c r="EE186" s="134"/>
      <c r="EF186" s="134"/>
      <c r="EG186" s="134"/>
      <c r="EH186" s="134"/>
      <c r="EI186" s="134"/>
      <c r="EJ186" s="134"/>
      <c r="EK186" s="134"/>
      <c r="EL186" s="134"/>
      <c r="EM186" s="134"/>
      <c r="EN186" s="134"/>
      <c r="EO186" s="134"/>
      <c r="EP186" s="134"/>
      <c r="EQ186" s="134"/>
      <c r="ER186" s="134"/>
      <c r="ES186" s="134"/>
      <c r="ET186" s="134"/>
      <c r="EU186" s="134"/>
      <c r="EV186" s="134"/>
      <c r="EW186" s="134"/>
      <c r="EX186" s="134"/>
      <c r="EY186" s="134"/>
      <c r="EZ186" s="134"/>
      <c r="FA186" s="134"/>
      <c r="FB186" s="134"/>
      <c r="FC186" s="134"/>
      <c r="FD186" s="134"/>
      <c r="FE186" s="134"/>
      <c r="FF186" s="134"/>
      <c r="FG186" s="134"/>
      <c r="FH186" s="134"/>
      <c r="FI186" s="134"/>
      <c r="FJ186" s="134"/>
      <c r="FK186" s="134"/>
      <c r="FL186" s="134"/>
      <c r="FM186" s="134"/>
      <c r="FN186" s="134"/>
      <c r="FO186" s="134"/>
      <c r="FP186" s="134"/>
      <c r="FQ186" s="134"/>
      <c r="FR186" s="134"/>
      <c r="FS186" s="134"/>
      <c r="FT186" s="134"/>
      <c r="FU186" s="134"/>
      <c r="FV186" s="134"/>
    </row>
    <row r="187" spans="1:178"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34"/>
      <c r="CD187" s="134"/>
      <c r="CE187" s="134"/>
      <c r="CF187" s="134"/>
      <c r="CG187" s="134"/>
      <c r="CH187" s="134"/>
      <c r="CI187" s="134"/>
      <c r="CJ187" s="134"/>
      <c r="CK187" s="134"/>
      <c r="CL187" s="134"/>
      <c r="CM187" s="134"/>
      <c r="CN187" s="134"/>
      <c r="CO187" s="134"/>
      <c r="CP187" s="134"/>
      <c r="CQ187" s="134"/>
      <c r="CR187" s="134"/>
      <c r="CS187" s="134"/>
      <c r="CT187" s="134"/>
      <c r="CU187" s="134"/>
      <c r="CV187" s="134"/>
      <c r="CW187" s="134"/>
      <c r="CX187" s="134"/>
      <c r="CY187" s="134"/>
      <c r="CZ187" s="134"/>
      <c r="DA187" s="134"/>
      <c r="DB187" s="134"/>
      <c r="DC187" s="134"/>
      <c r="DD187" s="134"/>
      <c r="DE187" s="134"/>
      <c r="DF187" s="134"/>
      <c r="DG187" s="134"/>
      <c r="DH187" s="134"/>
      <c r="DI187" s="134"/>
      <c r="DJ187" s="134"/>
      <c r="DK187" s="134"/>
      <c r="DL187" s="134"/>
      <c r="DM187" s="134"/>
      <c r="DN187" s="134"/>
      <c r="DO187" s="134"/>
      <c r="DP187" s="134"/>
      <c r="DQ187" s="134"/>
      <c r="DR187" s="134"/>
      <c r="DS187" s="134"/>
      <c r="DT187" s="134"/>
      <c r="DU187" s="134"/>
      <c r="DV187" s="134"/>
      <c r="DW187" s="134"/>
      <c r="DX187" s="134"/>
      <c r="DY187" s="134"/>
      <c r="DZ187" s="134"/>
      <c r="EA187" s="134"/>
      <c r="EB187" s="134"/>
      <c r="EC187" s="134"/>
      <c r="ED187" s="134"/>
      <c r="EE187" s="134"/>
      <c r="EF187" s="134"/>
      <c r="EG187" s="134"/>
      <c r="EH187" s="134"/>
      <c r="EI187" s="134"/>
      <c r="EJ187" s="134"/>
      <c r="EK187" s="134"/>
      <c r="EL187" s="134"/>
      <c r="EM187" s="134"/>
      <c r="EN187" s="134"/>
      <c r="EO187" s="134"/>
      <c r="EP187" s="134"/>
      <c r="EQ187" s="134"/>
      <c r="ER187" s="134"/>
      <c r="ES187" s="134"/>
      <c r="ET187" s="134"/>
      <c r="EU187" s="134"/>
      <c r="EV187" s="134"/>
      <c r="EW187" s="134"/>
      <c r="EX187" s="134"/>
      <c r="EY187" s="134"/>
      <c r="EZ187" s="134"/>
      <c r="FA187" s="134"/>
      <c r="FB187" s="134"/>
      <c r="FC187" s="134"/>
      <c r="FD187" s="134"/>
      <c r="FE187" s="134"/>
      <c r="FF187" s="134"/>
      <c r="FG187" s="134"/>
      <c r="FH187" s="134"/>
      <c r="FI187" s="134"/>
      <c r="FJ187" s="134"/>
      <c r="FK187" s="134"/>
      <c r="FL187" s="134"/>
      <c r="FM187" s="134"/>
      <c r="FN187" s="134"/>
      <c r="FO187" s="134"/>
      <c r="FP187" s="134"/>
      <c r="FQ187" s="134"/>
      <c r="FR187" s="134"/>
      <c r="FS187" s="134"/>
      <c r="FT187" s="134"/>
      <c r="FU187" s="134"/>
      <c r="FV187" s="134"/>
    </row>
    <row r="188" spans="1:178"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34"/>
      <c r="CD188" s="134"/>
      <c r="CE188" s="134"/>
      <c r="CF188" s="134"/>
      <c r="CG188" s="134"/>
      <c r="CH188" s="134"/>
      <c r="CI188" s="134"/>
      <c r="CJ188" s="134"/>
      <c r="CK188" s="134"/>
      <c r="CL188" s="134"/>
      <c r="CM188" s="134"/>
      <c r="CN188" s="134"/>
      <c r="CO188" s="134"/>
      <c r="CP188" s="134"/>
      <c r="CQ188" s="134"/>
      <c r="CR188" s="134"/>
      <c r="CS188" s="134"/>
      <c r="CT188" s="134"/>
      <c r="CU188" s="134"/>
      <c r="CV188" s="134"/>
      <c r="CW188" s="134"/>
      <c r="CX188" s="134"/>
      <c r="CY188" s="134"/>
      <c r="CZ188" s="134"/>
      <c r="DA188" s="134"/>
      <c r="DB188" s="134"/>
      <c r="DC188" s="134"/>
      <c r="DD188" s="134"/>
      <c r="DE188" s="134"/>
      <c r="DF188" s="134"/>
      <c r="DG188" s="134"/>
      <c r="DH188" s="134"/>
      <c r="DI188" s="134"/>
      <c r="DJ188" s="134"/>
      <c r="DK188" s="134"/>
      <c r="DL188" s="134"/>
      <c r="DM188" s="134"/>
      <c r="DN188" s="134"/>
      <c r="DO188" s="134"/>
      <c r="DP188" s="134"/>
      <c r="DQ188" s="134"/>
      <c r="DR188" s="134"/>
      <c r="DS188" s="134"/>
      <c r="DT188" s="134"/>
      <c r="DU188" s="134"/>
      <c r="DV188" s="134"/>
      <c r="DW188" s="134"/>
      <c r="DX188" s="134"/>
      <c r="DY188" s="134"/>
      <c r="DZ188" s="134"/>
      <c r="EA188" s="134"/>
      <c r="EB188" s="134"/>
      <c r="EC188" s="134"/>
      <c r="ED188" s="134"/>
      <c r="EE188" s="134"/>
      <c r="EF188" s="134"/>
      <c r="EG188" s="134"/>
      <c r="EH188" s="134"/>
      <c r="EI188" s="134"/>
      <c r="EJ188" s="134"/>
      <c r="EK188" s="134"/>
      <c r="EL188" s="134"/>
      <c r="EM188" s="134"/>
      <c r="EN188" s="134"/>
      <c r="EO188" s="134"/>
      <c r="EP188" s="134"/>
      <c r="EQ188" s="134"/>
      <c r="ER188" s="134"/>
      <c r="ES188" s="134"/>
      <c r="ET188" s="134"/>
      <c r="EU188" s="134"/>
      <c r="EV188" s="134"/>
      <c r="EW188" s="134"/>
      <c r="EX188" s="134"/>
      <c r="EY188" s="134"/>
      <c r="EZ188" s="134"/>
      <c r="FA188" s="134"/>
      <c r="FB188" s="134"/>
      <c r="FC188" s="134"/>
      <c r="FD188" s="134"/>
      <c r="FE188" s="134"/>
      <c r="FF188" s="134"/>
      <c r="FG188" s="134"/>
      <c r="FH188" s="134"/>
      <c r="FI188" s="134"/>
      <c r="FJ188" s="134"/>
      <c r="FK188" s="134"/>
      <c r="FL188" s="134"/>
      <c r="FM188" s="134"/>
      <c r="FN188" s="134"/>
      <c r="FO188" s="134"/>
      <c r="FP188" s="134"/>
      <c r="FQ188" s="134"/>
      <c r="FR188" s="134"/>
      <c r="FS188" s="134"/>
      <c r="FT188" s="134"/>
      <c r="FU188" s="134"/>
      <c r="FV188" s="134"/>
    </row>
    <row r="189" spans="1:178"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34"/>
      <c r="CD189" s="134"/>
      <c r="CE189" s="134"/>
      <c r="CF189" s="134"/>
      <c r="CG189" s="134"/>
      <c r="CH189" s="134"/>
      <c r="CI189" s="134"/>
      <c r="CJ189" s="134"/>
      <c r="CK189" s="134"/>
      <c r="CL189" s="134"/>
      <c r="CM189" s="134"/>
      <c r="CN189" s="134"/>
      <c r="CO189" s="134"/>
      <c r="CP189" s="134"/>
      <c r="CQ189" s="134"/>
      <c r="CR189" s="134"/>
      <c r="CS189" s="134"/>
      <c r="CT189" s="134"/>
      <c r="CU189" s="134"/>
      <c r="CV189" s="134"/>
      <c r="CW189" s="134"/>
      <c r="CX189" s="134"/>
      <c r="CY189" s="134"/>
      <c r="CZ189" s="134"/>
      <c r="DA189" s="134"/>
      <c r="DB189" s="134"/>
      <c r="DC189" s="134"/>
      <c r="DD189" s="134"/>
      <c r="DE189" s="134"/>
      <c r="DF189" s="134"/>
      <c r="DG189" s="134"/>
      <c r="DH189" s="134"/>
      <c r="DI189" s="134"/>
      <c r="DJ189" s="134"/>
      <c r="DK189" s="134"/>
      <c r="DL189" s="134"/>
      <c r="DM189" s="134"/>
      <c r="DN189" s="134"/>
      <c r="DO189" s="134"/>
      <c r="DP189" s="134"/>
      <c r="DQ189" s="134"/>
      <c r="DR189" s="134"/>
      <c r="DS189" s="134"/>
      <c r="DT189" s="134"/>
      <c r="DU189" s="134"/>
      <c r="DV189" s="134"/>
      <c r="DW189" s="134"/>
      <c r="DX189" s="134"/>
      <c r="DY189" s="134"/>
      <c r="DZ189" s="134"/>
      <c r="EA189" s="134"/>
      <c r="EB189" s="134"/>
      <c r="EC189" s="134"/>
      <c r="ED189" s="134"/>
      <c r="EE189" s="134"/>
      <c r="EF189" s="134"/>
      <c r="EG189" s="134"/>
      <c r="EH189" s="134"/>
      <c r="EI189" s="134"/>
      <c r="EJ189" s="134"/>
      <c r="EK189" s="134"/>
      <c r="EL189" s="134"/>
      <c r="EM189" s="134"/>
      <c r="EN189" s="134"/>
      <c r="EO189" s="134"/>
      <c r="EP189" s="134"/>
      <c r="EQ189" s="134"/>
      <c r="ER189" s="134"/>
      <c r="ES189" s="134"/>
      <c r="ET189" s="134"/>
      <c r="EU189" s="134"/>
      <c r="EV189" s="134"/>
      <c r="EW189" s="134"/>
      <c r="EX189" s="134"/>
      <c r="EY189" s="134"/>
      <c r="EZ189" s="134"/>
      <c r="FA189" s="134"/>
      <c r="FB189" s="134"/>
      <c r="FC189" s="134"/>
      <c r="FD189" s="134"/>
      <c r="FE189" s="134"/>
      <c r="FF189" s="134"/>
      <c r="FG189" s="134"/>
      <c r="FH189" s="134"/>
      <c r="FI189" s="134"/>
      <c r="FJ189" s="134"/>
      <c r="FK189" s="134"/>
      <c r="FL189" s="134"/>
      <c r="FM189" s="134"/>
      <c r="FN189" s="134"/>
      <c r="FO189" s="134"/>
      <c r="FP189" s="134"/>
      <c r="FQ189" s="134"/>
      <c r="FR189" s="134"/>
      <c r="FS189" s="134"/>
      <c r="FT189" s="134"/>
      <c r="FU189" s="134"/>
      <c r="FV189" s="134"/>
    </row>
    <row r="190" spans="1:178"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34"/>
      <c r="CD190" s="134"/>
      <c r="CE190" s="134"/>
      <c r="CF190" s="134"/>
      <c r="CG190" s="134"/>
      <c r="CH190" s="134"/>
      <c r="CI190" s="134"/>
      <c r="CJ190" s="134"/>
      <c r="CK190" s="134"/>
      <c r="CL190" s="134"/>
      <c r="CM190" s="134"/>
      <c r="CN190" s="134"/>
      <c r="CO190" s="134"/>
      <c r="CP190" s="134"/>
      <c r="CQ190" s="134"/>
      <c r="CR190" s="134"/>
      <c r="CS190" s="134"/>
      <c r="CT190" s="134"/>
      <c r="CU190" s="134"/>
      <c r="CV190" s="134"/>
      <c r="CW190" s="134"/>
      <c r="CX190" s="134"/>
      <c r="CY190" s="134"/>
      <c r="CZ190" s="134"/>
      <c r="DA190" s="134"/>
      <c r="DB190" s="134"/>
      <c r="DC190" s="134"/>
      <c r="DD190" s="134"/>
      <c r="DE190" s="134"/>
      <c r="DF190" s="134"/>
      <c r="DG190" s="134"/>
      <c r="DH190" s="134"/>
      <c r="DI190" s="134"/>
      <c r="DJ190" s="134"/>
      <c r="DK190" s="134"/>
      <c r="DL190" s="134"/>
      <c r="DM190" s="134"/>
      <c r="DN190" s="134"/>
      <c r="DO190" s="134"/>
      <c r="DP190" s="134"/>
      <c r="DQ190" s="134"/>
      <c r="DR190" s="134"/>
      <c r="DS190" s="134"/>
      <c r="DT190" s="134"/>
      <c r="DU190" s="134"/>
      <c r="DV190" s="134"/>
      <c r="DW190" s="134"/>
      <c r="DX190" s="134"/>
      <c r="DY190" s="134"/>
      <c r="DZ190" s="134"/>
      <c r="EA190" s="134"/>
      <c r="EB190" s="134"/>
      <c r="EC190" s="134"/>
      <c r="ED190" s="134"/>
      <c r="EE190" s="134"/>
      <c r="EF190" s="134"/>
      <c r="EG190" s="134"/>
      <c r="EH190" s="134"/>
      <c r="EI190" s="134"/>
      <c r="EJ190" s="134"/>
      <c r="EK190" s="134"/>
      <c r="EL190" s="134"/>
      <c r="EM190" s="134"/>
      <c r="EN190" s="134"/>
      <c r="EO190" s="134"/>
      <c r="EP190" s="134"/>
      <c r="EQ190" s="134"/>
      <c r="ER190" s="134"/>
      <c r="ES190" s="134"/>
      <c r="ET190" s="134"/>
      <c r="EU190" s="134"/>
      <c r="EV190" s="134"/>
      <c r="EW190" s="134"/>
      <c r="EX190" s="134"/>
      <c r="EY190" s="134"/>
      <c r="EZ190" s="134"/>
      <c r="FA190" s="134"/>
      <c r="FB190" s="134"/>
      <c r="FC190" s="134"/>
      <c r="FD190" s="134"/>
      <c r="FE190" s="134"/>
      <c r="FF190" s="134"/>
      <c r="FG190" s="134"/>
      <c r="FH190" s="134"/>
      <c r="FI190" s="134"/>
      <c r="FJ190" s="134"/>
      <c r="FK190" s="134"/>
      <c r="FL190" s="134"/>
      <c r="FM190" s="134"/>
      <c r="FN190" s="134"/>
      <c r="FO190" s="134"/>
      <c r="FP190" s="134"/>
      <c r="FQ190" s="134"/>
      <c r="FR190" s="134"/>
      <c r="FS190" s="134"/>
      <c r="FT190" s="134"/>
      <c r="FU190" s="134"/>
      <c r="FV190" s="134"/>
    </row>
    <row r="191" spans="1:178" x14ac:dyDescent="0.25">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34"/>
      <c r="CD191" s="134"/>
      <c r="CE191" s="134"/>
      <c r="CF191" s="134"/>
      <c r="CG191" s="134"/>
      <c r="CH191" s="134"/>
      <c r="CI191" s="134"/>
      <c r="CJ191" s="134"/>
      <c r="CK191" s="134"/>
      <c r="CL191" s="134"/>
      <c r="CM191" s="134"/>
      <c r="CN191" s="134"/>
      <c r="CO191" s="134"/>
      <c r="CP191" s="134"/>
      <c r="CQ191" s="134"/>
      <c r="CR191" s="134"/>
      <c r="CS191" s="134"/>
      <c r="CT191" s="134"/>
      <c r="CU191" s="134"/>
      <c r="CV191" s="134"/>
      <c r="CW191" s="134"/>
      <c r="CX191" s="134"/>
      <c r="CY191" s="134"/>
      <c r="CZ191" s="134"/>
      <c r="DA191" s="134"/>
      <c r="DB191" s="134"/>
      <c r="DC191" s="134"/>
      <c r="DD191" s="134"/>
      <c r="DE191" s="134"/>
      <c r="DF191" s="134"/>
      <c r="DG191" s="134"/>
      <c r="DH191" s="134"/>
      <c r="DI191" s="134"/>
      <c r="DJ191" s="134"/>
      <c r="DK191" s="134"/>
      <c r="DL191" s="134"/>
      <c r="DM191" s="134"/>
      <c r="DN191" s="134"/>
      <c r="DO191" s="134"/>
      <c r="DP191" s="134"/>
      <c r="DQ191" s="134"/>
      <c r="DR191" s="134"/>
      <c r="DS191" s="134"/>
      <c r="DT191" s="134"/>
      <c r="DU191" s="134"/>
      <c r="DV191" s="134"/>
      <c r="DW191" s="134"/>
      <c r="DX191" s="134"/>
      <c r="DY191" s="134"/>
      <c r="DZ191" s="134"/>
      <c r="EA191" s="134"/>
      <c r="EB191" s="134"/>
      <c r="EC191" s="134"/>
      <c r="ED191" s="134"/>
      <c r="EE191" s="134"/>
      <c r="EF191" s="134"/>
      <c r="EG191" s="134"/>
      <c r="EH191" s="134"/>
      <c r="EI191" s="134"/>
      <c r="EJ191" s="134"/>
      <c r="EK191" s="134"/>
      <c r="EL191" s="134"/>
      <c r="EM191" s="134"/>
      <c r="EN191" s="134"/>
      <c r="EO191" s="134"/>
      <c r="EP191" s="134"/>
      <c r="EQ191" s="134"/>
      <c r="ER191" s="134"/>
      <c r="ES191" s="134"/>
      <c r="ET191" s="134"/>
      <c r="EU191" s="134"/>
      <c r="EV191" s="134"/>
      <c r="EW191" s="134"/>
      <c r="EX191" s="134"/>
      <c r="EY191" s="134"/>
      <c r="EZ191" s="134"/>
      <c r="FA191" s="134"/>
      <c r="FB191" s="134"/>
      <c r="FC191" s="134"/>
      <c r="FD191" s="134"/>
      <c r="FE191" s="134"/>
      <c r="FF191" s="134"/>
      <c r="FG191" s="134"/>
      <c r="FH191" s="134"/>
      <c r="FI191" s="134"/>
      <c r="FJ191" s="134"/>
      <c r="FK191" s="134"/>
      <c r="FL191" s="134"/>
      <c r="FM191" s="134"/>
      <c r="FN191" s="134"/>
      <c r="FO191" s="134"/>
      <c r="FP191" s="134"/>
      <c r="FQ191" s="134"/>
      <c r="FR191" s="134"/>
      <c r="FS191" s="134"/>
      <c r="FT191" s="134"/>
      <c r="FU191" s="134"/>
      <c r="FV191" s="134"/>
    </row>
    <row r="192" spans="1:178" x14ac:dyDescent="0.25">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34"/>
      <c r="CD192" s="134"/>
      <c r="CE192" s="134"/>
      <c r="CF192" s="134"/>
      <c r="CG192" s="134"/>
      <c r="CH192" s="134"/>
      <c r="CI192" s="134"/>
      <c r="CJ192" s="134"/>
      <c r="CK192" s="134"/>
      <c r="CL192" s="134"/>
      <c r="CM192" s="134"/>
      <c r="CN192" s="134"/>
      <c r="CO192" s="134"/>
      <c r="CP192" s="134"/>
      <c r="CQ192" s="134"/>
      <c r="CR192" s="134"/>
      <c r="CS192" s="134"/>
      <c r="CT192" s="134"/>
      <c r="CU192" s="134"/>
      <c r="CV192" s="134"/>
      <c r="CW192" s="134"/>
      <c r="CX192" s="134"/>
      <c r="CY192" s="134"/>
      <c r="CZ192" s="134"/>
      <c r="DA192" s="134"/>
      <c r="DB192" s="134"/>
      <c r="DC192" s="134"/>
      <c r="DD192" s="134"/>
      <c r="DE192" s="134"/>
      <c r="DF192" s="134"/>
      <c r="DG192" s="134"/>
      <c r="DH192" s="134"/>
      <c r="DI192" s="134"/>
      <c r="DJ192" s="134"/>
      <c r="DK192" s="134"/>
      <c r="DL192" s="134"/>
      <c r="DM192" s="134"/>
      <c r="DN192" s="134"/>
      <c r="DO192" s="134"/>
      <c r="DP192" s="134"/>
      <c r="DQ192" s="134"/>
      <c r="DR192" s="134"/>
      <c r="DS192" s="134"/>
      <c r="DT192" s="134"/>
      <c r="DU192" s="134"/>
      <c r="DV192" s="134"/>
      <c r="DW192" s="134"/>
      <c r="DX192" s="134"/>
      <c r="DY192" s="134"/>
      <c r="DZ192" s="134"/>
      <c r="EA192" s="134"/>
      <c r="EB192" s="134"/>
      <c r="EC192" s="134"/>
      <c r="ED192" s="134"/>
      <c r="EE192" s="134"/>
      <c r="EF192" s="134"/>
      <c r="EG192" s="134"/>
      <c r="EH192" s="134"/>
      <c r="EI192" s="134"/>
      <c r="EJ192" s="134"/>
      <c r="EK192" s="134"/>
      <c r="EL192" s="134"/>
      <c r="EM192" s="134"/>
      <c r="EN192" s="134"/>
      <c r="EO192" s="134"/>
      <c r="EP192" s="134"/>
      <c r="EQ192" s="134"/>
      <c r="ER192" s="134"/>
      <c r="ES192" s="134"/>
      <c r="ET192" s="134"/>
      <c r="EU192" s="134"/>
      <c r="EV192" s="134"/>
      <c r="EW192" s="134"/>
      <c r="EX192" s="134"/>
      <c r="EY192" s="134"/>
      <c r="EZ192" s="134"/>
      <c r="FA192" s="134"/>
      <c r="FB192" s="134"/>
      <c r="FC192" s="134"/>
      <c r="FD192" s="134"/>
      <c r="FE192" s="134"/>
      <c r="FF192" s="134"/>
      <c r="FG192" s="134"/>
      <c r="FH192" s="134"/>
      <c r="FI192" s="134"/>
      <c r="FJ192" s="134"/>
      <c r="FK192" s="134"/>
      <c r="FL192" s="134"/>
      <c r="FM192" s="134"/>
      <c r="FN192" s="134"/>
      <c r="FO192" s="134"/>
      <c r="FP192" s="134"/>
      <c r="FQ192" s="134"/>
      <c r="FR192" s="134"/>
      <c r="FS192" s="134"/>
      <c r="FT192" s="134"/>
      <c r="FU192" s="134"/>
      <c r="FV192" s="134"/>
    </row>
    <row r="193" spans="1:178" x14ac:dyDescent="0.25">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34"/>
      <c r="CD193" s="134"/>
      <c r="CE193" s="134"/>
      <c r="CF193" s="134"/>
      <c r="CG193" s="134"/>
      <c r="CH193" s="134"/>
      <c r="CI193" s="134"/>
      <c r="CJ193" s="134"/>
      <c r="CK193" s="134"/>
      <c r="CL193" s="134"/>
      <c r="CM193" s="134"/>
      <c r="CN193" s="134"/>
      <c r="CO193" s="134"/>
      <c r="CP193" s="134"/>
      <c r="CQ193" s="134"/>
      <c r="CR193" s="134"/>
      <c r="CS193" s="134"/>
      <c r="CT193" s="134"/>
      <c r="CU193" s="134"/>
      <c r="CV193" s="134"/>
      <c r="CW193" s="134"/>
      <c r="CX193" s="134"/>
      <c r="CY193" s="134"/>
      <c r="CZ193" s="134"/>
      <c r="DA193" s="134"/>
      <c r="DB193" s="134"/>
      <c r="DC193" s="134"/>
      <c r="DD193" s="134"/>
      <c r="DE193" s="134"/>
      <c r="DF193" s="134"/>
      <c r="DG193" s="134"/>
      <c r="DH193" s="134"/>
      <c r="DI193" s="134"/>
      <c r="DJ193" s="134"/>
      <c r="DK193" s="134"/>
      <c r="DL193" s="134"/>
      <c r="DM193" s="134"/>
      <c r="DN193" s="134"/>
      <c r="DO193" s="134"/>
      <c r="DP193" s="134"/>
      <c r="DQ193" s="134"/>
      <c r="DR193" s="134"/>
      <c r="DS193" s="134"/>
      <c r="DT193" s="134"/>
      <c r="DU193" s="134"/>
      <c r="DV193" s="134"/>
      <c r="DW193" s="134"/>
      <c r="DX193" s="134"/>
      <c r="DY193" s="134"/>
      <c r="DZ193" s="134"/>
      <c r="EA193" s="134"/>
      <c r="EB193" s="134"/>
      <c r="EC193" s="134"/>
      <c r="ED193" s="134"/>
      <c r="EE193" s="134"/>
      <c r="EF193" s="134"/>
      <c r="EG193" s="134"/>
      <c r="EH193" s="134"/>
      <c r="EI193" s="134"/>
      <c r="EJ193" s="134"/>
      <c r="EK193" s="134"/>
      <c r="EL193" s="134"/>
      <c r="EM193" s="134"/>
      <c r="EN193" s="134"/>
      <c r="EO193" s="134"/>
      <c r="EP193" s="134"/>
      <c r="EQ193" s="134"/>
      <c r="ER193" s="134"/>
      <c r="ES193" s="134"/>
      <c r="ET193" s="134"/>
      <c r="EU193" s="134"/>
      <c r="EV193" s="134"/>
      <c r="EW193" s="134"/>
      <c r="EX193" s="134"/>
      <c r="EY193" s="134"/>
      <c r="EZ193" s="134"/>
      <c r="FA193" s="134"/>
      <c r="FB193" s="134"/>
      <c r="FC193" s="134"/>
      <c r="FD193" s="134"/>
      <c r="FE193" s="134"/>
      <c r="FF193" s="134"/>
      <c r="FG193" s="134"/>
      <c r="FH193" s="134"/>
      <c r="FI193" s="134"/>
      <c r="FJ193" s="134"/>
      <c r="FK193" s="134"/>
      <c r="FL193" s="134"/>
      <c r="FM193" s="134"/>
      <c r="FN193" s="134"/>
      <c r="FO193" s="134"/>
      <c r="FP193" s="134"/>
      <c r="FQ193" s="134"/>
      <c r="FR193" s="134"/>
      <c r="FS193" s="134"/>
      <c r="FT193" s="134"/>
      <c r="FU193" s="134"/>
      <c r="FV193" s="134"/>
    </row>
    <row r="194" spans="1:178" x14ac:dyDescent="0.25">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34"/>
      <c r="CD194" s="134"/>
      <c r="CE194" s="134"/>
      <c r="CF194" s="134"/>
      <c r="CG194" s="134"/>
      <c r="CH194" s="134"/>
      <c r="CI194" s="134"/>
      <c r="CJ194" s="134"/>
      <c r="CK194" s="134"/>
      <c r="CL194" s="134"/>
      <c r="CM194" s="134"/>
      <c r="CN194" s="134"/>
      <c r="CO194" s="134"/>
      <c r="CP194" s="134"/>
      <c r="CQ194" s="134"/>
      <c r="CR194" s="134"/>
      <c r="CS194" s="134"/>
      <c r="CT194" s="134"/>
      <c r="CU194" s="134"/>
      <c r="CV194" s="134"/>
      <c r="CW194" s="134"/>
      <c r="CX194" s="134"/>
      <c r="CY194" s="134"/>
      <c r="CZ194" s="134"/>
      <c r="DA194" s="134"/>
      <c r="DB194" s="134"/>
      <c r="DC194" s="134"/>
      <c r="DD194" s="134"/>
      <c r="DE194" s="134"/>
      <c r="DF194" s="134"/>
      <c r="DG194" s="134"/>
      <c r="DH194" s="134"/>
      <c r="DI194" s="134"/>
      <c r="DJ194" s="134"/>
      <c r="DK194" s="134"/>
      <c r="DL194" s="134"/>
      <c r="DM194" s="134"/>
      <c r="DN194" s="134"/>
      <c r="DO194" s="134"/>
      <c r="DP194" s="134"/>
      <c r="DQ194" s="134"/>
      <c r="DR194" s="134"/>
      <c r="DS194" s="134"/>
      <c r="DT194" s="134"/>
      <c r="DU194" s="134"/>
      <c r="DV194" s="134"/>
      <c r="DW194" s="134"/>
      <c r="DX194" s="134"/>
      <c r="DY194" s="134"/>
      <c r="DZ194" s="134"/>
      <c r="EA194" s="134"/>
      <c r="EB194" s="134"/>
      <c r="EC194" s="134"/>
      <c r="ED194" s="134"/>
      <c r="EE194" s="134"/>
      <c r="EF194" s="134"/>
      <c r="EG194" s="134"/>
      <c r="EH194" s="134"/>
      <c r="EI194" s="134"/>
      <c r="EJ194" s="134"/>
      <c r="EK194" s="134"/>
      <c r="EL194" s="134"/>
      <c r="EM194" s="134"/>
      <c r="EN194" s="134"/>
      <c r="EO194" s="134"/>
      <c r="EP194" s="134"/>
      <c r="EQ194" s="134"/>
      <c r="ER194" s="134"/>
      <c r="ES194" s="134"/>
      <c r="ET194" s="134"/>
      <c r="EU194" s="134"/>
      <c r="EV194" s="134"/>
      <c r="EW194" s="134"/>
      <c r="EX194" s="134"/>
      <c r="EY194" s="134"/>
      <c r="EZ194" s="134"/>
      <c r="FA194" s="134"/>
      <c r="FB194" s="134"/>
      <c r="FC194" s="134"/>
      <c r="FD194" s="134"/>
      <c r="FE194" s="134"/>
      <c r="FF194" s="134"/>
      <c r="FG194" s="134"/>
      <c r="FH194" s="134"/>
      <c r="FI194" s="134"/>
      <c r="FJ194" s="134"/>
      <c r="FK194" s="134"/>
      <c r="FL194" s="134"/>
      <c r="FM194" s="134"/>
      <c r="FN194" s="134"/>
      <c r="FO194" s="134"/>
      <c r="FP194" s="134"/>
      <c r="FQ194" s="134"/>
      <c r="FR194" s="134"/>
      <c r="FS194" s="134"/>
      <c r="FT194" s="134"/>
      <c r="FU194" s="134"/>
      <c r="FV194" s="134"/>
    </row>
    <row r="195" spans="1:178" x14ac:dyDescent="0.25">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34"/>
      <c r="CD195" s="134"/>
      <c r="CE195" s="134"/>
      <c r="CF195" s="134"/>
      <c r="CG195" s="134"/>
      <c r="CH195" s="134"/>
      <c r="CI195" s="134"/>
      <c r="CJ195" s="134"/>
      <c r="CK195" s="134"/>
      <c r="CL195" s="134"/>
      <c r="CM195" s="134"/>
      <c r="CN195" s="134"/>
      <c r="CO195" s="134"/>
      <c r="CP195" s="134"/>
      <c r="CQ195" s="134"/>
      <c r="CR195" s="134"/>
      <c r="CS195" s="134"/>
      <c r="CT195" s="134"/>
      <c r="CU195" s="134"/>
      <c r="CV195" s="134"/>
      <c r="CW195" s="134"/>
      <c r="CX195" s="134"/>
      <c r="CY195" s="134"/>
      <c r="CZ195" s="134"/>
      <c r="DA195" s="134"/>
      <c r="DB195" s="134"/>
      <c r="DC195" s="134"/>
      <c r="DD195" s="134"/>
      <c r="DE195" s="134"/>
      <c r="DF195" s="134"/>
      <c r="DG195" s="134"/>
      <c r="DH195" s="134"/>
      <c r="DI195" s="134"/>
      <c r="DJ195" s="134"/>
      <c r="DK195" s="134"/>
      <c r="DL195" s="134"/>
      <c r="DM195" s="134"/>
      <c r="DN195" s="134"/>
      <c r="DO195" s="134"/>
      <c r="DP195" s="134"/>
      <c r="DQ195" s="134"/>
      <c r="DR195" s="134"/>
      <c r="DS195" s="134"/>
      <c r="DT195" s="134"/>
      <c r="DU195" s="134"/>
      <c r="DV195" s="134"/>
      <c r="DW195" s="134"/>
      <c r="DX195" s="134"/>
      <c r="DY195" s="134"/>
      <c r="DZ195" s="134"/>
      <c r="EA195" s="134"/>
      <c r="EB195" s="134"/>
      <c r="EC195" s="134"/>
      <c r="ED195" s="134"/>
      <c r="EE195" s="134"/>
      <c r="EF195" s="134"/>
      <c r="EG195" s="134"/>
      <c r="EH195" s="134"/>
      <c r="EI195" s="134"/>
      <c r="EJ195" s="134"/>
      <c r="EK195" s="134"/>
      <c r="EL195" s="134"/>
      <c r="EM195" s="134"/>
      <c r="EN195" s="134"/>
      <c r="EO195" s="134"/>
      <c r="EP195" s="134"/>
      <c r="EQ195" s="134"/>
      <c r="ER195" s="134"/>
      <c r="ES195" s="134"/>
      <c r="ET195" s="134"/>
      <c r="EU195" s="134"/>
      <c r="EV195" s="134"/>
      <c r="EW195" s="134"/>
      <c r="EX195" s="134"/>
      <c r="EY195" s="134"/>
      <c r="EZ195" s="134"/>
      <c r="FA195" s="134"/>
      <c r="FB195" s="134"/>
      <c r="FC195" s="134"/>
      <c r="FD195" s="134"/>
      <c r="FE195" s="134"/>
      <c r="FF195" s="134"/>
      <c r="FG195" s="134"/>
      <c r="FH195" s="134"/>
      <c r="FI195" s="134"/>
      <c r="FJ195" s="134"/>
      <c r="FK195" s="134"/>
      <c r="FL195" s="134"/>
      <c r="FM195" s="134"/>
      <c r="FN195" s="134"/>
      <c r="FO195" s="134"/>
      <c r="FP195" s="134"/>
      <c r="FQ195" s="134"/>
      <c r="FR195" s="134"/>
      <c r="FS195" s="134"/>
      <c r="FT195" s="134"/>
      <c r="FU195" s="134"/>
      <c r="FV195" s="134"/>
    </row>
    <row r="196" spans="1:178" x14ac:dyDescent="0.25">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34"/>
      <c r="CD196" s="134"/>
      <c r="CE196" s="134"/>
      <c r="CF196" s="134"/>
      <c r="CG196" s="134"/>
      <c r="CH196" s="134"/>
      <c r="CI196" s="134"/>
      <c r="CJ196" s="134"/>
      <c r="CK196" s="134"/>
      <c r="CL196" s="134"/>
      <c r="CM196" s="134"/>
      <c r="CN196" s="134"/>
      <c r="CO196" s="134"/>
      <c r="CP196" s="134"/>
      <c r="CQ196" s="134"/>
      <c r="CR196" s="134"/>
      <c r="CS196" s="134"/>
      <c r="CT196" s="134"/>
      <c r="CU196" s="134"/>
      <c r="CV196" s="134"/>
      <c r="CW196" s="134"/>
      <c r="CX196" s="134"/>
      <c r="CY196" s="134"/>
      <c r="CZ196" s="134"/>
      <c r="DA196" s="134"/>
      <c r="DB196" s="134"/>
      <c r="DC196" s="134"/>
      <c r="DD196" s="134"/>
      <c r="DE196" s="134"/>
      <c r="DF196" s="134"/>
      <c r="DG196" s="134"/>
      <c r="DH196" s="134"/>
      <c r="DI196" s="134"/>
      <c r="DJ196" s="134"/>
      <c r="DK196" s="134"/>
      <c r="DL196" s="134"/>
      <c r="DM196" s="134"/>
      <c r="DN196" s="134"/>
      <c r="DO196" s="134"/>
      <c r="DP196" s="134"/>
      <c r="DQ196" s="134"/>
      <c r="DR196" s="134"/>
      <c r="DS196" s="134"/>
      <c r="DT196" s="134"/>
      <c r="DU196" s="134"/>
      <c r="DV196" s="134"/>
      <c r="DW196" s="134"/>
      <c r="DX196" s="134"/>
      <c r="DY196" s="134"/>
      <c r="DZ196" s="134"/>
      <c r="EA196" s="134"/>
      <c r="EB196" s="134"/>
      <c r="EC196" s="134"/>
      <c r="ED196" s="134"/>
      <c r="EE196" s="134"/>
      <c r="EF196" s="134"/>
      <c r="EG196" s="134"/>
      <c r="EH196" s="134"/>
      <c r="EI196" s="134"/>
      <c r="EJ196" s="134"/>
      <c r="EK196" s="134"/>
      <c r="EL196" s="134"/>
      <c r="EM196" s="134"/>
      <c r="EN196" s="134"/>
      <c r="EO196" s="134"/>
      <c r="EP196" s="134"/>
      <c r="EQ196" s="134"/>
      <c r="ER196" s="134"/>
      <c r="ES196" s="134"/>
      <c r="ET196" s="134"/>
      <c r="EU196" s="134"/>
      <c r="EV196" s="134"/>
      <c r="EW196" s="134"/>
      <c r="EX196" s="134"/>
      <c r="EY196" s="134"/>
      <c r="EZ196" s="134"/>
      <c r="FA196" s="134"/>
      <c r="FB196" s="134"/>
      <c r="FC196" s="134"/>
      <c r="FD196" s="134"/>
      <c r="FE196" s="134"/>
      <c r="FF196" s="134"/>
      <c r="FG196" s="134"/>
      <c r="FH196" s="134"/>
      <c r="FI196" s="134"/>
      <c r="FJ196" s="134"/>
      <c r="FK196" s="134"/>
      <c r="FL196" s="134"/>
      <c r="FM196" s="134"/>
      <c r="FN196" s="134"/>
      <c r="FO196" s="134"/>
      <c r="FP196" s="134"/>
      <c r="FQ196" s="134"/>
      <c r="FR196" s="134"/>
      <c r="FS196" s="134"/>
      <c r="FT196" s="134"/>
      <c r="FU196" s="134"/>
      <c r="FV196" s="134"/>
    </row>
    <row r="197" spans="1:178" x14ac:dyDescent="0.25">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34"/>
      <c r="CD197" s="134"/>
      <c r="CE197" s="134"/>
      <c r="CF197" s="134"/>
      <c r="CG197" s="134"/>
      <c r="CH197" s="134"/>
      <c r="CI197" s="134"/>
      <c r="CJ197" s="134"/>
      <c r="CK197" s="134"/>
      <c r="CL197" s="134"/>
      <c r="CM197" s="134"/>
      <c r="CN197" s="134"/>
      <c r="CO197" s="134"/>
      <c r="CP197" s="134"/>
      <c r="CQ197" s="134"/>
      <c r="CR197" s="134"/>
      <c r="CS197" s="134"/>
      <c r="CT197" s="134"/>
      <c r="CU197" s="134"/>
      <c r="CV197" s="134"/>
      <c r="CW197" s="134"/>
      <c r="CX197" s="134"/>
      <c r="CY197" s="134"/>
      <c r="CZ197" s="134"/>
      <c r="DA197" s="134"/>
      <c r="DB197" s="134"/>
      <c r="DC197" s="134"/>
      <c r="DD197" s="134"/>
      <c r="DE197" s="134"/>
      <c r="DF197" s="134"/>
      <c r="DG197" s="134"/>
      <c r="DH197" s="134"/>
      <c r="DI197" s="134"/>
      <c r="DJ197" s="134"/>
      <c r="DK197" s="134"/>
      <c r="DL197" s="134"/>
      <c r="DM197" s="134"/>
      <c r="DN197" s="134"/>
      <c r="DO197" s="134"/>
      <c r="DP197" s="134"/>
      <c r="DQ197" s="134"/>
      <c r="DR197" s="134"/>
      <c r="DS197" s="134"/>
      <c r="DT197" s="134"/>
      <c r="DU197" s="134"/>
      <c r="DV197" s="134"/>
      <c r="DW197" s="134"/>
      <c r="DX197" s="134"/>
      <c r="DY197" s="134"/>
      <c r="DZ197" s="134"/>
      <c r="EA197" s="134"/>
      <c r="EB197" s="134"/>
      <c r="EC197" s="134"/>
      <c r="ED197" s="134"/>
      <c r="EE197" s="134"/>
      <c r="EF197" s="134"/>
      <c r="EG197" s="134"/>
      <c r="EH197" s="134"/>
      <c r="EI197" s="134"/>
      <c r="EJ197" s="134"/>
      <c r="EK197" s="134"/>
      <c r="EL197" s="134"/>
      <c r="EM197" s="134"/>
      <c r="EN197" s="134"/>
      <c r="EO197" s="134"/>
      <c r="EP197" s="134"/>
      <c r="EQ197" s="134"/>
      <c r="ER197" s="134"/>
      <c r="ES197" s="134"/>
      <c r="ET197" s="134"/>
      <c r="EU197" s="134"/>
      <c r="EV197" s="134"/>
      <c r="EW197" s="134"/>
      <c r="EX197" s="134"/>
      <c r="EY197" s="134"/>
      <c r="EZ197" s="134"/>
      <c r="FA197" s="134"/>
      <c r="FB197" s="134"/>
      <c r="FC197" s="134"/>
      <c r="FD197" s="134"/>
      <c r="FE197" s="134"/>
      <c r="FF197" s="134"/>
      <c r="FG197" s="134"/>
      <c r="FH197" s="134"/>
      <c r="FI197" s="134"/>
      <c r="FJ197" s="134"/>
      <c r="FK197" s="134"/>
      <c r="FL197" s="134"/>
      <c r="FM197" s="134"/>
      <c r="FN197" s="134"/>
      <c r="FO197" s="134"/>
      <c r="FP197" s="134"/>
      <c r="FQ197" s="134"/>
      <c r="FR197" s="134"/>
      <c r="FS197" s="134"/>
      <c r="FT197" s="134"/>
      <c r="FU197" s="134"/>
      <c r="FV197" s="134"/>
    </row>
    <row r="198" spans="1:178" x14ac:dyDescent="0.25">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34"/>
      <c r="CD198" s="134"/>
      <c r="CE198" s="134"/>
      <c r="CF198" s="134"/>
      <c r="CG198" s="134"/>
      <c r="CH198" s="134"/>
      <c r="CI198" s="134"/>
      <c r="CJ198" s="134"/>
      <c r="CK198" s="134"/>
      <c r="CL198" s="134"/>
      <c r="CM198" s="134"/>
      <c r="CN198" s="134"/>
      <c r="CO198" s="134"/>
      <c r="CP198" s="134"/>
      <c r="CQ198" s="134"/>
      <c r="CR198" s="134"/>
      <c r="CS198" s="134"/>
      <c r="CT198" s="134"/>
      <c r="CU198" s="134"/>
      <c r="CV198" s="134"/>
      <c r="CW198" s="134"/>
      <c r="CX198" s="134"/>
      <c r="CY198" s="134"/>
      <c r="CZ198" s="134"/>
      <c r="DA198" s="134"/>
      <c r="DB198" s="134"/>
      <c r="DC198" s="134"/>
      <c r="DD198" s="134"/>
      <c r="DE198" s="134"/>
      <c r="DF198" s="134"/>
      <c r="DG198" s="134"/>
      <c r="DH198" s="134"/>
      <c r="DI198" s="134"/>
      <c r="DJ198" s="134"/>
      <c r="DK198" s="134"/>
      <c r="DL198" s="134"/>
      <c r="DM198" s="134"/>
      <c r="DN198" s="134"/>
      <c r="DO198" s="134"/>
      <c r="DP198" s="134"/>
      <c r="DQ198" s="134"/>
      <c r="DR198" s="134"/>
      <c r="DS198" s="134"/>
      <c r="DT198" s="134"/>
      <c r="DU198" s="134"/>
      <c r="DV198" s="134"/>
      <c r="DW198" s="134"/>
      <c r="DX198" s="134"/>
      <c r="DY198" s="134"/>
      <c r="DZ198" s="134"/>
      <c r="EA198" s="134"/>
      <c r="EB198" s="134"/>
      <c r="EC198" s="134"/>
      <c r="ED198" s="134"/>
      <c r="EE198" s="134"/>
      <c r="EF198" s="134"/>
      <c r="EG198" s="134"/>
      <c r="EH198" s="134"/>
      <c r="EI198" s="134"/>
      <c r="EJ198" s="134"/>
      <c r="EK198" s="134"/>
      <c r="EL198" s="134"/>
      <c r="EM198" s="134"/>
      <c r="EN198" s="134"/>
      <c r="EO198" s="134"/>
      <c r="EP198" s="134"/>
      <c r="EQ198" s="134"/>
      <c r="ER198" s="134"/>
      <c r="ES198" s="134"/>
      <c r="ET198" s="134"/>
      <c r="EU198" s="134"/>
      <c r="EV198" s="134"/>
      <c r="EW198" s="134"/>
      <c r="EX198" s="134"/>
      <c r="EY198" s="134"/>
      <c r="EZ198" s="134"/>
      <c r="FA198" s="134"/>
      <c r="FB198" s="134"/>
      <c r="FC198" s="134"/>
      <c r="FD198" s="134"/>
      <c r="FE198" s="134"/>
      <c r="FF198" s="134"/>
      <c r="FG198" s="134"/>
      <c r="FH198" s="134"/>
      <c r="FI198" s="134"/>
      <c r="FJ198" s="134"/>
      <c r="FK198" s="134"/>
      <c r="FL198" s="134"/>
      <c r="FM198" s="134"/>
      <c r="FN198" s="134"/>
      <c r="FO198" s="134"/>
      <c r="FP198" s="134"/>
      <c r="FQ198" s="134"/>
      <c r="FR198" s="134"/>
      <c r="FS198" s="134"/>
      <c r="FT198" s="134"/>
      <c r="FU198" s="134"/>
      <c r="FV198" s="134"/>
    </row>
    <row r="199" spans="1:178" x14ac:dyDescent="0.25">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34"/>
      <c r="CD199" s="134"/>
      <c r="CE199" s="134"/>
      <c r="CF199" s="134"/>
      <c r="CG199" s="134"/>
      <c r="CH199" s="134"/>
      <c r="CI199" s="134"/>
      <c r="CJ199" s="134"/>
      <c r="CK199" s="134"/>
      <c r="CL199" s="134"/>
      <c r="CM199" s="134"/>
      <c r="CN199" s="134"/>
      <c r="CO199" s="134"/>
      <c r="CP199" s="134"/>
      <c r="CQ199" s="134"/>
      <c r="CR199" s="134"/>
      <c r="CS199" s="134"/>
      <c r="CT199" s="134"/>
      <c r="CU199" s="134"/>
      <c r="CV199" s="134"/>
      <c r="CW199" s="134"/>
      <c r="CX199" s="134"/>
      <c r="CY199" s="134"/>
      <c r="CZ199" s="134"/>
      <c r="DA199" s="134"/>
      <c r="DB199" s="134"/>
      <c r="DC199" s="134"/>
      <c r="DD199" s="134"/>
      <c r="DE199" s="134"/>
      <c r="DF199" s="134"/>
      <c r="DG199" s="134"/>
      <c r="DH199" s="134"/>
      <c r="DI199" s="134"/>
      <c r="DJ199" s="134"/>
      <c r="DK199" s="134"/>
      <c r="DL199" s="134"/>
      <c r="DM199" s="134"/>
      <c r="DN199" s="134"/>
      <c r="DO199" s="134"/>
      <c r="DP199" s="134"/>
      <c r="DQ199" s="134"/>
      <c r="DR199" s="134"/>
      <c r="DS199" s="134"/>
      <c r="DT199" s="134"/>
      <c r="DU199" s="134"/>
      <c r="DV199" s="134"/>
      <c r="DW199" s="134"/>
      <c r="DX199" s="134"/>
      <c r="DY199" s="134"/>
      <c r="DZ199" s="134"/>
      <c r="EA199" s="134"/>
      <c r="EB199" s="134"/>
      <c r="EC199" s="134"/>
      <c r="ED199" s="134"/>
      <c r="EE199" s="134"/>
      <c r="EF199" s="134"/>
      <c r="EG199" s="134"/>
      <c r="EH199" s="134"/>
      <c r="EI199" s="134"/>
      <c r="EJ199" s="134"/>
      <c r="EK199" s="134"/>
      <c r="EL199" s="134"/>
      <c r="EM199" s="134"/>
      <c r="EN199" s="134"/>
      <c r="EO199" s="134"/>
      <c r="EP199" s="134"/>
      <c r="EQ199" s="134"/>
      <c r="ER199" s="134"/>
      <c r="ES199" s="134"/>
      <c r="ET199" s="134"/>
      <c r="EU199" s="134"/>
      <c r="EV199" s="134"/>
      <c r="EW199" s="134"/>
      <c r="EX199" s="134"/>
      <c r="EY199" s="134"/>
      <c r="EZ199" s="134"/>
      <c r="FA199" s="134"/>
      <c r="FB199" s="134"/>
      <c r="FC199" s="134"/>
      <c r="FD199" s="134"/>
      <c r="FE199" s="134"/>
      <c r="FF199" s="134"/>
      <c r="FG199" s="134"/>
      <c r="FH199" s="134"/>
      <c r="FI199" s="134"/>
      <c r="FJ199" s="134"/>
      <c r="FK199" s="134"/>
      <c r="FL199" s="134"/>
      <c r="FM199" s="134"/>
      <c r="FN199" s="134"/>
      <c r="FO199" s="134"/>
      <c r="FP199" s="134"/>
      <c r="FQ199" s="134"/>
      <c r="FR199" s="134"/>
      <c r="FS199" s="134"/>
      <c r="FT199" s="134"/>
      <c r="FU199" s="134"/>
      <c r="FV199" s="134"/>
    </row>
    <row r="200" spans="1:178" x14ac:dyDescent="0.25">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34"/>
      <c r="CD200" s="134"/>
      <c r="CE200" s="134"/>
      <c r="CF200" s="134"/>
      <c r="CG200" s="134"/>
      <c r="CH200" s="134"/>
      <c r="CI200" s="134"/>
      <c r="CJ200" s="134"/>
      <c r="CK200" s="134"/>
      <c r="CL200" s="134"/>
      <c r="CM200" s="134"/>
      <c r="CN200" s="134"/>
      <c r="CO200" s="134"/>
      <c r="CP200" s="134"/>
      <c r="CQ200" s="134"/>
      <c r="CR200" s="134"/>
      <c r="CS200" s="134"/>
      <c r="CT200" s="134"/>
      <c r="CU200" s="134"/>
      <c r="CV200" s="134"/>
      <c r="CW200" s="134"/>
      <c r="CX200" s="134"/>
      <c r="CY200" s="134"/>
      <c r="CZ200" s="134"/>
      <c r="DA200" s="134"/>
      <c r="DB200" s="134"/>
      <c r="DC200" s="134"/>
      <c r="DD200" s="134"/>
      <c r="DE200" s="134"/>
      <c r="DF200" s="134"/>
      <c r="DG200" s="134"/>
      <c r="DH200" s="134"/>
      <c r="DI200" s="134"/>
      <c r="DJ200" s="134"/>
      <c r="DK200" s="134"/>
      <c r="DL200" s="134"/>
      <c r="DM200" s="134"/>
      <c r="DN200" s="134"/>
      <c r="DO200" s="134"/>
      <c r="DP200" s="134"/>
      <c r="DQ200" s="134"/>
      <c r="DR200" s="134"/>
      <c r="DS200" s="134"/>
      <c r="DT200" s="134"/>
      <c r="DU200" s="134"/>
      <c r="DV200" s="134"/>
      <c r="DW200" s="134"/>
      <c r="DX200" s="134"/>
      <c r="DY200" s="134"/>
      <c r="DZ200" s="134"/>
      <c r="EA200" s="134"/>
      <c r="EB200" s="134"/>
      <c r="EC200" s="134"/>
      <c r="ED200" s="134"/>
      <c r="EE200" s="134"/>
      <c r="EF200" s="134"/>
      <c r="EG200" s="134"/>
      <c r="EH200" s="134"/>
      <c r="EI200" s="134"/>
      <c r="EJ200" s="134"/>
      <c r="EK200" s="134"/>
      <c r="EL200" s="134"/>
      <c r="EM200" s="134"/>
      <c r="EN200" s="134"/>
      <c r="EO200" s="134"/>
      <c r="EP200" s="134"/>
      <c r="EQ200" s="134"/>
      <c r="ER200" s="134"/>
      <c r="ES200" s="134"/>
      <c r="ET200" s="134"/>
      <c r="EU200" s="134"/>
      <c r="EV200" s="134"/>
      <c r="EW200" s="134"/>
      <c r="EX200" s="134"/>
      <c r="EY200" s="134"/>
      <c r="EZ200" s="134"/>
      <c r="FA200" s="134"/>
      <c r="FB200" s="134"/>
      <c r="FC200" s="134"/>
      <c r="FD200" s="134"/>
      <c r="FE200" s="134"/>
      <c r="FF200" s="134"/>
      <c r="FG200" s="134"/>
      <c r="FH200" s="134"/>
      <c r="FI200" s="134"/>
      <c r="FJ200" s="134"/>
      <c r="FK200" s="134"/>
      <c r="FL200" s="134"/>
      <c r="FM200" s="134"/>
      <c r="FN200" s="134"/>
      <c r="FO200" s="134"/>
      <c r="FP200" s="134"/>
      <c r="FQ200" s="134"/>
      <c r="FR200" s="134"/>
      <c r="FS200" s="134"/>
      <c r="FT200" s="134"/>
      <c r="FU200" s="134"/>
      <c r="FV200" s="134"/>
    </row>
    <row r="201" spans="1:178" x14ac:dyDescent="0.25">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34"/>
      <c r="CD201" s="134"/>
      <c r="CE201" s="134"/>
      <c r="CF201" s="134"/>
      <c r="CG201" s="134"/>
      <c r="CH201" s="134"/>
      <c r="CI201" s="134"/>
      <c r="CJ201" s="134"/>
      <c r="CK201" s="134"/>
      <c r="CL201" s="134"/>
      <c r="CM201" s="134"/>
      <c r="CN201" s="134"/>
      <c r="CO201" s="134"/>
      <c r="CP201" s="134"/>
      <c r="CQ201" s="134"/>
      <c r="CR201" s="134"/>
      <c r="CS201" s="134"/>
      <c r="CT201" s="134"/>
      <c r="CU201" s="134"/>
      <c r="CV201" s="134"/>
      <c r="CW201" s="134"/>
      <c r="CX201" s="134"/>
      <c r="CY201" s="134"/>
      <c r="CZ201" s="134"/>
      <c r="DA201" s="134"/>
      <c r="DB201" s="134"/>
      <c r="DC201" s="134"/>
      <c r="DD201" s="134"/>
      <c r="DE201" s="134"/>
      <c r="DF201" s="134"/>
      <c r="DG201" s="134"/>
      <c r="DH201" s="134"/>
      <c r="DI201" s="134"/>
      <c r="DJ201" s="134"/>
      <c r="DK201" s="134"/>
      <c r="DL201" s="134"/>
      <c r="DM201" s="134"/>
      <c r="DN201" s="134"/>
      <c r="DO201" s="134"/>
      <c r="DP201" s="134"/>
      <c r="DQ201" s="134"/>
      <c r="DR201" s="134"/>
      <c r="DS201" s="134"/>
      <c r="DT201" s="134"/>
      <c r="DU201" s="134"/>
      <c r="DV201" s="134"/>
      <c r="DW201" s="134"/>
      <c r="DX201" s="134"/>
      <c r="DY201" s="134"/>
      <c r="DZ201" s="134"/>
      <c r="EA201" s="134"/>
      <c r="EB201" s="134"/>
      <c r="EC201" s="134"/>
      <c r="ED201" s="134"/>
      <c r="EE201" s="134"/>
      <c r="EF201" s="134"/>
      <c r="EG201" s="134"/>
      <c r="EH201" s="134"/>
      <c r="EI201" s="134"/>
      <c r="EJ201" s="134"/>
      <c r="EK201" s="134"/>
      <c r="EL201" s="134"/>
      <c r="EM201" s="134"/>
      <c r="EN201" s="134"/>
      <c r="EO201" s="134"/>
      <c r="EP201" s="134"/>
      <c r="EQ201" s="134"/>
      <c r="ER201" s="134"/>
      <c r="ES201" s="134"/>
      <c r="ET201" s="134"/>
      <c r="EU201" s="134"/>
      <c r="EV201" s="134"/>
      <c r="EW201" s="134"/>
      <c r="EX201" s="134"/>
      <c r="EY201" s="134"/>
      <c r="EZ201" s="134"/>
      <c r="FA201" s="134"/>
      <c r="FB201" s="134"/>
      <c r="FC201" s="134"/>
      <c r="FD201" s="134"/>
      <c r="FE201" s="134"/>
      <c r="FF201" s="134"/>
      <c r="FG201" s="134"/>
      <c r="FH201" s="134"/>
      <c r="FI201" s="134"/>
      <c r="FJ201" s="134"/>
      <c r="FK201" s="134"/>
      <c r="FL201" s="134"/>
      <c r="FM201" s="134"/>
      <c r="FN201" s="134"/>
      <c r="FO201" s="134"/>
      <c r="FP201" s="134"/>
      <c r="FQ201" s="134"/>
      <c r="FR201" s="134"/>
      <c r="FS201" s="134"/>
      <c r="FT201" s="134"/>
      <c r="FU201" s="134"/>
      <c r="FV201" s="134"/>
    </row>
    <row r="202" spans="1:178" x14ac:dyDescent="0.25">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34"/>
      <c r="CD202" s="134"/>
      <c r="CE202" s="134"/>
      <c r="CF202" s="134"/>
      <c r="CG202" s="134"/>
      <c r="CH202" s="134"/>
      <c r="CI202" s="134"/>
      <c r="CJ202" s="134"/>
      <c r="CK202" s="134"/>
      <c r="CL202" s="134"/>
      <c r="CM202" s="134"/>
      <c r="CN202" s="134"/>
      <c r="CO202" s="134"/>
      <c r="CP202" s="134"/>
      <c r="CQ202" s="134"/>
      <c r="CR202" s="134"/>
      <c r="CS202" s="134"/>
      <c r="CT202" s="134"/>
      <c r="CU202" s="134"/>
      <c r="CV202" s="134"/>
      <c r="CW202" s="134"/>
      <c r="CX202" s="134"/>
      <c r="CY202" s="134"/>
      <c r="CZ202" s="134"/>
      <c r="DA202" s="134"/>
      <c r="DB202" s="134"/>
      <c r="DC202" s="134"/>
      <c r="DD202" s="134"/>
      <c r="DE202" s="134"/>
      <c r="DF202" s="134"/>
      <c r="DG202" s="134"/>
      <c r="DH202" s="134"/>
      <c r="DI202" s="134"/>
      <c r="DJ202" s="134"/>
      <c r="DK202" s="134"/>
      <c r="DL202" s="134"/>
      <c r="DM202" s="134"/>
      <c r="DN202" s="134"/>
      <c r="DO202" s="134"/>
      <c r="DP202" s="134"/>
      <c r="DQ202" s="134"/>
      <c r="DR202" s="134"/>
      <c r="DS202" s="134"/>
      <c r="DT202" s="134"/>
      <c r="DU202" s="134"/>
      <c r="DV202" s="134"/>
      <c r="DW202" s="134"/>
      <c r="DX202" s="134"/>
      <c r="DY202" s="134"/>
      <c r="DZ202" s="134"/>
      <c r="EA202" s="134"/>
      <c r="EB202" s="134"/>
      <c r="EC202" s="134"/>
      <c r="ED202" s="134"/>
      <c r="EE202" s="134"/>
      <c r="EF202" s="134"/>
      <c r="EG202" s="134"/>
      <c r="EH202" s="134"/>
      <c r="EI202" s="134"/>
      <c r="EJ202" s="134"/>
      <c r="EK202" s="134"/>
      <c r="EL202" s="134"/>
      <c r="EM202" s="134"/>
      <c r="EN202" s="134"/>
      <c r="EO202" s="134"/>
      <c r="EP202" s="134"/>
      <c r="EQ202" s="134"/>
      <c r="ER202" s="134"/>
      <c r="ES202" s="134"/>
      <c r="ET202" s="134"/>
      <c r="EU202" s="134"/>
      <c r="EV202" s="134"/>
      <c r="EW202" s="134"/>
      <c r="EX202" s="134"/>
      <c r="EY202" s="134"/>
      <c r="EZ202" s="134"/>
      <c r="FA202" s="134"/>
      <c r="FB202" s="134"/>
      <c r="FC202" s="134"/>
      <c r="FD202" s="134"/>
      <c r="FE202" s="134"/>
      <c r="FF202" s="134"/>
      <c r="FG202" s="134"/>
      <c r="FH202" s="134"/>
      <c r="FI202" s="134"/>
      <c r="FJ202" s="134"/>
      <c r="FK202" s="134"/>
      <c r="FL202" s="134"/>
      <c r="FM202" s="134"/>
      <c r="FN202" s="134"/>
      <c r="FO202" s="134"/>
      <c r="FP202" s="134"/>
      <c r="FQ202" s="134"/>
      <c r="FR202" s="134"/>
      <c r="FS202" s="134"/>
      <c r="FT202" s="134"/>
      <c r="FU202" s="134"/>
      <c r="FV202" s="134"/>
    </row>
    <row r="203" spans="1:178" x14ac:dyDescent="0.25">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34"/>
      <c r="CD203" s="134"/>
      <c r="CE203" s="134"/>
      <c r="CF203" s="134"/>
      <c r="CG203" s="134"/>
      <c r="CH203" s="134"/>
      <c r="CI203" s="134"/>
      <c r="CJ203" s="134"/>
      <c r="CK203" s="134"/>
      <c r="CL203" s="134"/>
      <c r="CM203" s="134"/>
      <c r="CN203" s="134"/>
      <c r="CO203" s="134"/>
      <c r="CP203" s="134"/>
      <c r="CQ203" s="134"/>
      <c r="CR203" s="134"/>
      <c r="CS203" s="134"/>
      <c r="CT203" s="134"/>
      <c r="CU203" s="134"/>
      <c r="CV203" s="134"/>
      <c r="CW203" s="134"/>
      <c r="CX203" s="134"/>
      <c r="CY203" s="134"/>
      <c r="CZ203" s="134"/>
      <c r="DA203" s="134"/>
      <c r="DB203" s="134"/>
      <c r="DC203" s="134"/>
      <c r="DD203" s="134"/>
      <c r="DE203" s="134"/>
      <c r="DF203" s="134"/>
      <c r="DG203" s="134"/>
      <c r="DH203" s="134"/>
      <c r="DI203" s="134"/>
      <c r="DJ203" s="134"/>
      <c r="DK203" s="134"/>
      <c r="DL203" s="134"/>
      <c r="DM203" s="134"/>
      <c r="DN203" s="134"/>
      <c r="DO203" s="134"/>
      <c r="DP203" s="134"/>
      <c r="DQ203" s="134"/>
      <c r="DR203" s="134"/>
      <c r="DS203" s="134"/>
      <c r="DT203" s="134"/>
      <c r="DU203" s="134"/>
      <c r="DV203" s="134"/>
      <c r="DW203" s="134"/>
      <c r="DX203" s="134"/>
      <c r="DY203" s="134"/>
      <c r="DZ203" s="134"/>
      <c r="EA203" s="134"/>
      <c r="EB203" s="134"/>
      <c r="EC203" s="134"/>
      <c r="ED203" s="134"/>
      <c r="EE203" s="134"/>
      <c r="EF203" s="134"/>
      <c r="EG203" s="134"/>
      <c r="EH203" s="134"/>
      <c r="EI203" s="134"/>
      <c r="EJ203" s="134"/>
      <c r="EK203" s="134"/>
      <c r="EL203" s="134"/>
      <c r="EM203" s="134"/>
      <c r="EN203" s="134"/>
      <c r="EO203" s="134"/>
      <c r="EP203" s="134"/>
      <c r="EQ203" s="134"/>
      <c r="ER203" s="134"/>
      <c r="ES203" s="134"/>
      <c r="ET203" s="134"/>
      <c r="EU203" s="134"/>
      <c r="EV203" s="134"/>
      <c r="EW203" s="134"/>
      <c r="EX203" s="134"/>
      <c r="EY203" s="134"/>
      <c r="EZ203" s="134"/>
      <c r="FA203" s="134"/>
      <c r="FB203" s="134"/>
      <c r="FC203" s="134"/>
      <c r="FD203" s="134"/>
      <c r="FE203" s="134"/>
      <c r="FF203" s="134"/>
      <c r="FG203" s="134"/>
      <c r="FH203" s="134"/>
      <c r="FI203" s="134"/>
      <c r="FJ203" s="134"/>
      <c r="FK203" s="134"/>
      <c r="FL203" s="134"/>
      <c r="FM203" s="134"/>
      <c r="FN203" s="134"/>
      <c r="FO203" s="134"/>
      <c r="FP203" s="134"/>
      <c r="FQ203" s="134"/>
      <c r="FR203" s="134"/>
      <c r="FS203" s="134"/>
      <c r="FT203" s="134"/>
      <c r="FU203" s="134"/>
      <c r="FV203" s="134"/>
    </row>
    <row r="204" spans="1:178" x14ac:dyDescent="0.25">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34"/>
      <c r="CD204" s="134"/>
      <c r="CE204" s="134"/>
      <c r="CF204" s="134"/>
      <c r="CG204" s="134"/>
      <c r="CH204" s="134"/>
      <c r="CI204" s="134"/>
      <c r="CJ204" s="134"/>
      <c r="CK204" s="134"/>
      <c r="CL204" s="134"/>
      <c r="CM204" s="134"/>
      <c r="CN204" s="134"/>
      <c r="CO204" s="134"/>
      <c r="CP204" s="134"/>
      <c r="CQ204" s="134"/>
      <c r="CR204" s="134"/>
      <c r="CS204" s="134"/>
      <c r="CT204" s="134"/>
      <c r="CU204" s="134"/>
      <c r="CV204" s="134"/>
      <c r="CW204" s="134"/>
      <c r="CX204" s="134"/>
      <c r="CY204" s="134"/>
      <c r="CZ204" s="134"/>
      <c r="DA204" s="134"/>
      <c r="DB204" s="134"/>
      <c r="DC204" s="134"/>
      <c r="DD204" s="134"/>
      <c r="DE204" s="134"/>
      <c r="DF204" s="134"/>
      <c r="DG204" s="134"/>
      <c r="DH204" s="134"/>
      <c r="DI204" s="134"/>
      <c r="DJ204" s="134"/>
      <c r="DK204" s="134"/>
      <c r="DL204" s="134"/>
      <c r="DM204" s="134"/>
      <c r="DN204" s="134"/>
      <c r="DO204" s="134"/>
      <c r="DP204" s="134"/>
      <c r="DQ204" s="134"/>
      <c r="DR204" s="134"/>
      <c r="DS204" s="134"/>
      <c r="DT204" s="134"/>
      <c r="DU204" s="134"/>
      <c r="DV204" s="134"/>
      <c r="DW204" s="134"/>
      <c r="DX204" s="134"/>
      <c r="DY204" s="134"/>
      <c r="DZ204" s="134"/>
      <c r="EA204" s="134"/>
      <c r="EB204" s="134"/>
      <c r="EC204" s="134"/>
      <c r="ED204" s="134"/>
      <c r="EE204" s="134"/>
      <c r="EF204" s="134"/>
      <c r="EG204" s="134"/>
      <c r="EH204" s="134"/>
      <c r="EI204" s="134"/>
      <c r="EJ204" s="134"/>
      <c r="EK204" s="134"/>
      <c r="EL204" s="134"/>
      <c r="EM204" s="134"/>
      <c r="EN204" s="134"/>
      <c r="EO204" s="134"/>
      <c r="EP204" s="134"/>
      <c r="EQ204" s="134"/>
      <c r="ER204" s="134"/>
      <c r="ES204" s="134"/>
      <c r="ET204" s="134"/>
      <c r="EU204" s="134"/>
      <c r="EV204" s="134"/>
      <c r="EW204" s="134"/>
      <c r="EX204" s="134"/>
      <c r="EY204" s="134"/>
      <c r="EZ204" s="134"/>
      <c r="FA204" s="134"/>
      <c r="FB204" s="134"/>
      <c r="FC204" s="134"/>
      <c r="FD204" s="134"/>
      <c r="FE204" s="134"/>
      <c r="FF204" s="134"/>
      <c r="FG204" s="134"/>
      <c r="FH204" s="134"/>
      <c r="FI204" s="134"/>
      <c r="FJ204" s="134"/>
      <c r="FK204" s="134"/>
      <c r="FL204" s="134"/>
      <c r="FM204" s="134"/>
      <c r="FN204" s="134"/>
      <c r="FO204" s="134"/>
      <c r="FP204" s="134"/>
      <c r="FQ204" s="134"/>
      <c r="FR204" s="134"/>
      <c r="FS204" s="134"/>
      <c r="FT204" s="134"/>
      <c r="FU204" s="134"/>
      <c r="FV204" s="134"/>
    </row>
    <row r="205" spans="1:178" x14ac:dyDescent="0.25">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34"/>
      <c r="CD205" s="134"/>
      <c r="CE205" s="134"/>
      <c r="CF205" s="134"/>
      <c r="CG205" s="134"/>
      <c r="CH205" s="134"/>
      <c r="CI205" s="134"/>
      <c r="CJ205" s="134"/>
      <c r="CK205" s="134"/>
      <c r="CL205" s="134"/>
      <c r="CM205" s="134"/>
      <c r="CN205" s="134"/>
      <c r="CO205" s="134"/>
      <c r="CP205" s="134"/>
      <c r="CQ205" s="134"/>
      <c r="CR205" s="134"/>
      <c r="CS205" s="134"/>
      <c r="CT205" s="134"/>
      <c r="CU205" s="134"/>
      <c r="CV205" s="134"/>
      <c r="CW205" s="134"/>
      <c r="CX205" s="134"/>
      <c r="CY205" s="134"/>
      <c r="CZ205" s="134"/>
      <c r="DA205" s="134"/>
      <c r="DB205" s="134"/>
      <c r="DC205" s="134"/>
      <c r="DD205" s="134"/>
      <c r="DE205" s="134"/>
      <c r="DF205" s="134"/>
      <c r="DG205" s="134"/>
      <c r="DH205" s="134"/>
      <c r="DI205" s="134"/>
      <c r="DJ205" s="134"/>
      <c r="DK205" s="134"/>
      <c r="DL205" s="134"/>
      <c r="DM205" s="134"/>
      <c r="DN205" s="134"/>
      <c r="DO205" s="134"/>
      <c r="DP205" s="134"/>
      <c r="DQ205" s="134"/>
      <c r="DR205" s="134"/>
      <c r="DS205" s="134"/>
      <c r="DT205" s="134"/>
      <c r="DU205" s="134"/>
      <c r="DV205" s="134"/>
      <c r="DW205" s="134"/>
      <c r="DX205" s="134"/>
      <c r="DY205" s="134"/>
      <c r="DZ205" s="134"/>
      <c r="EA205" s="134"/>
      <c r="EB205" s="134"/>
      <c r="EC205" s="134"/>
      <c r="ED205" s="134"/>
      <c r="EE205" s="134"/>
      <c r="EF205" s="134"/>
      <c r="EG205" s="134"/>
      <c r="EH205" s="134"/>
      <c r="EI205" s="134"/>
      <c r="EJ205" s="134"/>
      <c r="EK205" s="134"/>
      <c r="EL205" s="134"/>
      <c r="EM205" s="134"/>
      <c r="EN205" s="134"/>
      <c r="EO205" s="134"/>
      <c r="EP205" s="134"/>
      <c r="EQ205" s="134"/>
      <c r="ER205" s="134"/>
      <c r="ES205" s="134"/>
      <c r="ET205" s="134"/>
      <c r="EU205" s="134"/>
      <c r="EV205" s="134"/>
      <c r="EW205" s="134"/>
      <c r="EX205" s="134"/>
      <c r="EY205" s="134"/>
      <c r="EZ205" s="134"/>
      <c r="FA205" s="134"/>
      <c r="FB205" s="134"/>
      <c r="FC205" s="134"/>
      <c r="FD205" s="134"/>
      <c r="FE205" s="134"/>
      <c r="FF205" s="134"/>
      <c r="FG205" s="134"/>
      <c r="FH205" s="134"/>
      <c r="FI205" s="134"/>
      <c r="FJ205" s="134"/>
      <c r="FK205" s="134"/>
      <c r="FL205" s="134"/>
      <c r="FM205" s="134"/>
      <c r="FN205" s="134"/>
      <c r="FO205" s="134"/>
      <c r="FP205" s="134"/>
      <c r="FQ205" s="134"/>
      <c r="FR205" s="134"/>
      <c r="FS205" s="134"/>
      <c r="FT205" s="134"/>
      <c r="FU205" s="134"/>
      <c r="FV205" s="134"/>
    </row>
    <row r="206" spans="1:178" x14ac:dyDescent="0.25">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34"/>
      <c r="CD206" s="134"/>
      <c r="CE206" s="134"/>
      <c r="CF206" s="134"/>
      <c r="CG206" s="134"/>
      <c r="CH206" s="134"/>
      <c r="CI206" s="134"/>
      <c r="CJ206" s="134"/>
      <c r="CK206" s="134"/>
      <c r="CL206" s="134"/>
      <c r="CM206" s="134"/>
      <c r="CN206" s="134"/>
      <c r="CO206" s="134"/>
      <c r="CP206" s="134"/>
      <c r="CQ206" s="134"/>
      <c r="CR206" s="134"/>
      <c r="CS206" s="134"/>
      <c r="CT206" s="134"/>
      <c r="CU206" s="134"/>
      <c r="CV206" s="134"/>
      <c r="CW206" s="134"/>
      <c r="CX206" s="134"/>
      <c r="CY206" s="134"/>
      <c r="CZ206" s="134"/>
      <c r="DA206" s="134"/>
      <c r="DB206" s="134"/>
      <c r="DC206" s="134"/>
      <c r="DD206" s="134"/>
      <c r="DE206" s="134"/>
      <c r="DF206" s="134"/>
      <c r="DG206" s="134"/>
      <c r="DH206" s="134"/>
      <c r="DI206" s="134"/>
      <c r="DJ206" s="134"/>
      <c r="DK206" s="134"/>
      <c r="DL206" s="134"/>
      <c r="DM206" s="134"/>
      <c r="DN206" s="134"/>
      <c r="DO206" s="134"/>
      <c r="DP206" s="134"/>
      <c r="DQ206" s="134"/>
      <c r="DR206" s="134"/>
      <c r="DS206" s="134"/>
      <c r="DT206" s="134"/>
      <c r="DU206" s="134"/>
      <c r="DV206" s="134"/>
      <c r="DW206" s="134"/>
      <c r="DX206" s="134"/>
      <c r="DY206" s="134"/>
      <c r="DZ206" s="134"/>
      <c r="EA206" s="134"/>
      <c r="EB206" s="134"/>
      <c r="EC206" s="134"/>
      <c r="ED206" s="134"/>
      <c r="EE206" s="134"/>
      <c r="EF206" s="134"/>
      <c r="EG206" s="134"/>
      <c r="EH206" s="134"/>
      <c r="EI206" s="134"/>
      <c r="EJ206" s="134"/>
      <c r="EK206" s="134"/>
      <c r="EL206" s="134"/>
      <c r="EM206" s="134"/>
      <c r="EN206" s="134"/>
      <c r="EO206" s="134"/>
      <c r="EP206" s="134"/>
      <c r="EQ206" s="134"/>
      <c r="ER206" s="134"/>
      <c r="ES206" s="134"/>
      <c r="ET206" s="134"/>
      <c r="EU206" s="134"/>
      <c r="EV206" s="134"/>
      <c r="EW206" s="134"/>
      <c r="EX206" s="134"/>
      <c r="EY206" s="134"/>
      <c r="EZ206" s="134"/>
      <c r="FA206" s="134"/>
      <c r="FB206" s="134"/>
      <c r="FC206" s="134"/>
      <c r="FD206" s="134"/>
      <c r="FE206" s="134"/>
      <c r="FF206" s="134"/>
      <c r="FG206" s="134"/>
      <c r="FH206" s="134"/>
      <c r="FI206" s="134"/>
      <c r="FJ206" s="134"/>
      <c r="FK206" s="134"/>
      <c r="FL206" s="134"/>
      <c r="FM206" s="134"/>
      <c r="FN206" s="134"/>
      <c r="FO206" s="134"/>
      <c r="FP206" s="134"/>
      <c r="FQ206" s="134"/>
      <c r="FR206" s="134"/>
      <c r="FS206" s="134"/>
      <c r="FT206" s="134"/>
      <c r="FU206" s="134"/>
      <c r="FV206" s="134"/>
    </row>
    <row r="207" spans="1:178" x14ac:dyDescent="0.25">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34"/>
      <c r="CD207" s="134"/>
      <c r="CE207" s="134"/>
      <c r="CF207" s="134"/>
      <c r="CG207" s="134"/>
      <c r="CH207" s="134"/>
      <c r="CI207" s="134"/>
      <c r="CJ207" s="134"/>
      <c r="CK207" s="134"/>
      <c r="CL207" s="134"/>
      <c r="CM207" s="134"/>
      <c r="CN207" s="134"/>
      <c r="CO207" s="134"/>
      <c r="CP207" s="134"/>
      <c r="CQ207" s="134"/>
      <c r="CR207" s="134"/>
      <c r="CS207" s="134"/>
      <c r="CT207" s="134"/>
      <c r="CU207" s="134"/>
      <c r="CV207" s="134"/>
      <c r="CW207" s="134"/>
      <c r="CX207" s="134"/>
      <c r="CY207" s="134"/>
      <c r="CZ207" s="134"/>
      <c r="DA207" s="134"/>
      <c r="DB207" s="134"/>
      <c r="DC207" s="134"/>
      <c r="DD207" s="134"/>
      <c r="DE207" s="134"/>
      <c r="DF207" s="134"/>
      <c r="DG207" s="134"/>
      <c r="DH207" s="134"/>
      <c r="DI207" s="134"/>
      <c r="DJ207" s="134"/>
      <c r="DK207" s="134"/>
      <c r="DL207" s="134"/>
      <c r="DM207" s="134"/>
      <c r="DN207" s="134"/>
      <c r="DO207" s="134"/>
      <c r="DP207" s="134"/>
      <c r="DQ207" s="134"/>
      <c r="DR207" s="134"/>
      <c r="DS207" s="134"/>
      <c r="DT207" s="134"/>
      <c r="DU207" s="134"/>
      <c r="DV207" s="134"/>
      <c r="DW207" s="134"/>
      <c r="DX207" s="134"/>
      <c r="DY207" s="134"/>
      <c r="DZ207" s="134"/>
      <c r="EA207" s="134"/>
      <c r="EB207" s="134"/>
      <c r="EC207" s="134"/>
      <c r="ED207" s="134"/>
      <c r="EE207" s="134"/>
      <c r="EF207" s="134"/>
      <c r="EG207" s="134"/>
      <c r="EH207" s="134"/>
      <c r="EI207" s="134"/>
      <c r="EJ207" s="134"/>
      <c r="EK207" s="134"/>
      <c r="EL207" s="134"/>
      <c r="EM207" s="134"/>
      <c r="EN207" s="134"/>
      <c r="EO207" s="134"/>
      <c r="EP207" s="134"/>
      <c r="EQ207" s="134"/>
      <c r="ER207" s="134"/>
      <c r="ES207" s="134"/>
      <c r="ET207" s="134"/>
      <c r="EU207" s="134"/>
      <c r="EV207" s="134"/>
      <c r="EW207" s="134"/>
      <c r="EX207" s="134"/>
      <c r="EY207" s="134"/>
      <c r="EZ207" s="134"/>
      <c r="FA207" s="134"/>
      <c r="FB207" s="134"/>
      <c r="FC207" s="134"/>
      <c r="FD207" s="134"/>
      <c r="FE207" s="134"/>
      <c r="FF207" s="134"/>
      <c r="FG207" s="134"/>
      <c r="FH207" s="134"/>
      <c r="FI207" s="134"/>
      <c r="FJ207" s="134"/>
      <c r="FK207" s="134"/>
      <c r="FL207" s="134"/>
      <c r="FM207" s="134"/>
      <c r="FN207" s="134"/>
      <c r="FO207" s="134"/>
      <c r="FP207" s="134"/>
      <c r="FQ207" s="134"/>
      <c r="FR207" s="134"/>
      <c r="FS207" s="134"/>
      <c r="FT207" s="134"/>
      <c r="FU207" s="134"/>
      <c r="FV207" s="134"/>
    </row>
    <row r="208" spans="1:178" x14ac:dyDescent="0.25">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34"/>
      <c r="CD208" s="134"/>
      <c r="CE208" s="134"/>
      <c r="CF208" s="134"/>
      <c r="CG208" s="134"/>
      <c r="CH208" s="134"/>
      <c r="CI208" s="134"/>
      <c r="CJ208" s="134"/>
      <c r="CK208" s="134"/>
      <c r="CL208" s="134"/>
      <c r="CM208" s="134"/>
      <c r="CN208" s="134"/>
      <c r="CO208" s="134"/>
      <c r="CP208" s="134"/>
      <c r="CQ208" s="134"/>
      <c r="CR208" s="134"/>
      <c r="CS208" s="134"/>
      <c r="CT208" s="134"/>
      <c r="CU208" s="134"/>
      <c r="CV208" s="134"/>
      <c r="CW208" s="134"/>
      <c r="CX208" s="134"/>
      <c r="CY208" s="134"/>
      <c r="CZ208" s="134"/>
      <c r="DA208" s="134"/>
      <c r="DB208" s="134"/>
      <c r="DC208" s="134"/>
      <c r="DD208" s="134"/>
      <c r="DE208" s="134"/>
      <c r="DF208" s="134"/>
      <c r="DG208" s="134"/>
      <c r="DH208" s="134"/>
      <c r="DI208" s="134"/>
      <c r="DJ208" s="134"/>
      <c r="DK208" s="134"/>
      <c r="DL208" s="134"/>
      <c r="DM208" s="134"/>
      <c r="DN208" s="134"/>
      <c r="DO208" s="134"/>
      <c r="DP208" s="134"/>
      <c r="DQ208" s="134"/>
      <c r="DR208" s="134"/>
      <c r="DS208" s="134"/>
      <c r="DT208" s="134"/>
      <c r="DU208" s="134"/>
      <c r="DV208" s="134"/>
      <c r="DW208" s="134"/>
      <c r="DX208" s="134"/>
      <c r="DY208" s="134"/>
      <c r="DZ208" s="134"/>
      <c r="EA208" s="134"/>
      <c r="EB208" s="134"/>
      <c r="EC208" s="134"/>
      <c r="ED208" s="134"/>
      <c r="EE208" s="134"/>
      <c r="EF208" s="134"/>
      <c r="EG208" s="134"/>
      <c r="EH208" s="134"/>
      <c r="EI208" s="134"/>
      <c r="EJ208" s="134"/>
      <c r="EK208" s="134"/>
      <c r="EL208" s="134"/>
      <c r="EM208" s="134"/>
      <c r="EN208" s="134"/>
      <c r="EO208" s="134"/>
      <c r="EP208" s="134"/>
      <c r="EQ208" s="134"/>
      <c r="ER208" s="134"/>
      <c r="ES208" s="134"/>
      <c r="ET208" s="134"/>
      <c r="EU208" s="134"/>
      <c r="EV208" s="134"/>
      <c r="EW208" s="134"/>
      <c r="EX208" s="134"/>
      <c r="EY208" s="134"/>
      <c r="EZ208" s="134"/>
      <c r="FA208" s="134"/>
      <c r="FB208" s="134"/>
      <c r="FC208" s="134"/>
      <c r="FD208" s="134"/>
      <c r="FE208" s="134"/>
      <c r="FF208" s="134"/>
      <c r="FG208" s="134"/>
      <c r="FH208" s="134"/>
      <c r="FI208" s="134"/>
      <c r="FJ208" s="134"/>
      <c r="FK208" s="134"/>
      <c r="FL208" s="134"/>
      <c r="FM208" s="134"/>
      <c r="FN208" s="134"/>
      <c r="FO208" s="134"/>
      <c r="FP208" s="134"/>
      <c r="FQ208" s="134"/>
      <c r="FR208" s="134"/>
      <c r="FS208" s="134"/>
      <c r="FT208" s="134"/>
      <c r="FU208" s="134"/>
      <c r="FV208" s="134"/>
    </row>
    <row r="209" spans="1:178" x14ac:dyDescent="0.25">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34"/>
      <c r="CD209" s="134"/>
      <c r="CE209" s="134"/>
      <c r="CF209" s="134"/>
      <c r="CG209" s="134"/>
      <c r="CH209" s="134"/>
      <c r="CI209" s="134"/>
      <c r="CJ209" s="134"/>
      <c r="CK209" s="134"/>
      <c r="CL209" s="134"/>
      <c r="CM209" s="134"/>
      <c r="CN209" s="134"/>
      <c r="CO209" s="134"/>
      <c r="CP209" s="134"/>
      <c r="CQ209" s="134"/>
      <c r="CR209" s="134"/>
      <c r="CS209" s="134"/>
      <c r="CT209" s="134"/>
      <c r="CU209" s="134"/>
      <c r="CV209" s="134"/>
      <c r="CW209" s="134"/>
      <c r="CX209" s="134"/>
      <c r="CY209" s="134"/>
      <c r="CZ209" s="134"/>
      <c r="DA209" s="134"/>
      <c r="DB209" s="134"/>
      <c r="DC209" s="134"/>
      <c r="DD209" s="134"/>
      <c r="DE209" s="134"/>
      <c r="DF209" s="134"/>
      <c r="DG209" s="134"/>
      <c r="DH209" s="134"/>
      <c r="DI209" s="134"/>
      <c r="DJ209" s="134"/>
      <c r="DK209" s="134"/>
      <c r="DL209" s="134"/>
      <c r="DM209" s="134"/>
      <c r="DN209" s="134"/>
      <c r="DO209" s="134"/>
      <c r="DP209" s="134"/>
      <c r="DQ209" s="134"/>
      <c r="DR209" s="134"/>
      <c r="DS209" s="134"/>
      <c r="DT209" s="134"/>
      <c r="DU209" s="134"/>
      <c r="DV209" s="134"/>
      <c r="DW209" s="134"/>
      <c r="DX209" s="134"/>
      <c r="DY209" s="134"/>
      <c r="DZ209" s="134"/>
      <c r="EA209" s="134"/>
      <c r="EB209" s="134"/>
      <c r="EC209" s="134"/>
      <c r="ED209" s="134"/>
      <c r="EE209" s="134"/>
      <c r="EF209" s="134"/>
      <c r="EG209" s="134"/>
      <c r="EH209" s="134"/>
      <c r="EI209" s="134"/>
      <c r="EJ209" s="134"/>
      <c r="EK209" s="134"/>
      <c r="EL209" s="134"/>
      <c r="EM209" s="134"/>
      <c r="EN209" s="134"/>
      <c r="EO209" s="134"/>
      <c r="EP209" s="134"/>
      <c r="EQ209" s="134"/>
      <c r="ER209" s="134"/>
      <c r="ES209" s="134"/>
      <c r="ET209" s="134"/>
      <c r="EU209" s="134"/>
      <c r="EV209" s="134"/>
      <c r="EW209" s="134"/>
      <c r="EX209" s="134"/>
      <c r="EY209" s="134"/>
      <c r="EZ209" s="134"/>
      <c r="FA209" s="134"/>
      <c r="FB209" s="134"/>
      <c r="FC209" s="134"/>
      <c r="FD209" s="134"/>
      <c r="FE209" s="134"/>
      <c r="FF209" s="134"/>
      <c r="FG209" s="134"/>
      <c r="FH209" s="134"/>
      <c r="FI209" s="134"/>
      <c r="FJ209" s="134"/>
      <c r="FK209" s="134"/>
      <c r="FL209" s="134"/>
      <c r="FM209" s="134"/>
      <c r="FN209" s="134"/>
      <c r="FO209" s="134"/>
      <c r="FP209" s="134"/>
      <c r="FQ209" s="134"/>
      <c r="FR209" s="134"/>
      <c r="FS209" s="134"/>
      <c r="FT209" s="134"/>
      <c r="FU209" s="134"/>
      <c r="FV209" s="134"/>
    </row>
    <row r="210" spans="1:178" x14ac:dyDescent="0.25">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34"/>
      <c r="CD210" s="134"/>
      <c r="CE210" s="134"/>
      <c r="CF210" s="134"/>
      <c r="CG210" s="134"/>
      <c r="CH210" s="134"/>
      <c r="CI210" s="134"/>
      <c r="CJ210" s="134"/>
      <c r="CK210" s="134"/>
      <c r="CL210" s="134"/>
      <c r="CM210" s="134"/>
      <c r="CN210" s="134"/>
      <c r="CO210" s="134"/>
      <c r="CP210" s="134"/>
      <c r="CQ210" s="134"/>
      <c r="CR210" s="134"/>
      <c r="CS210" s="134"/>
      <c r="CT210" s="134"/>
      <c r="CU210" s="134"/>
      <c r="CV210" s="134"/>
      <c r="CW210" s="134"/>
      <c r="CX210" s="134"/>
      <c r="CY210" s="134"/>
      <c r="CZ210" s="134"/>
      <c r="DA210" s="134"/>
      <c r="DB210" s="134"/>
      <c r="DC210" s="134"/>
      <c r="DD210" s="134"/>
      <c r="DE210" s="134"/>
      <c r="DF210" s="134"/>
      <c r="DG210" s="134"/>
      <c r="DH210" s="134"/>
      <c r="DI210" s="134"/>
      <c r="DJ210" s="134"/>
      <c r="DK210" s="134"/>
      <c r="DL210" s="134"/>
      <c r="DM210" s="134"/>
      <c r="DN210" s="134"/>
      <c r="DO210" s="134"/>
      <c r="DP210" s="134"/>
      <c r="DQ210" s="134"/>
      <c r="DR210" s="134"/>
      <c r="DS210" s="134"/>
      <c r="DT210" s="134"/>
      <c r="DU210" s="134"/>
      <c r="DV210" s="134"/>
      <c r="DW210" s="134"/>
      <c r="DX210" s="134"/>
      <c r="DY210" s="134"/>
      <c r="DZ210" s="134"/>
      <c r="EA210" s="134"/>
      <c r="EB210" s="134"/>
      <c r="EC210" s="134"/>
      <c r="ED210" s="134"/>
      <c r="EE210" s="134"/>
      <c r="EF210" s="134"/>
      <c r="EG210" s="134"/>
      <c r="EH210" s="134"/>
      <c r="EI210" s="134"/>
      <c r="EJ210" s="134"/>
      <c r="EK210" s="134"/>
      <c r="EL210" s="134"/>
      <c r="EM210" s="134"/>
      <c r="EN210" s="134"/>
      <c r="EO210" s="134"/>
      <c r="EP210" s="134"/>
      <c r="EQ210" s="134"/>
      <c r="ER210" s="134"/>
      <c r="ES210" s="134"/>
      <c r="ET210" s="134"/>
      <c r="EU210" s="134"/>
      <c r="EV210" s="134"/>
      <c r="EW210" s="134"/>
      <c r="EX210" s="134"/>
      <c r="EY210" s="134"/>
      <c r="EZ210" s="134"/>
      <c r="FA210" s="134"/>
      <c r="FB210" s="134"/>
      <c r="FC210" s="134"/>
      <c r="FD210" s="134"/>
      <c r="FE210" s="134"/>
      <c r="FF210" s="134"/>
      <c r="FG210" s="134"/>
      <c r="FH210" s="134"/>
      <c r="FI210" s="134"/>
      <c r="FJ210" s="134"/>
      <c r="FK210" s="134"/>
      <c r="FL210" s="134"/>
      <c r="FM210" s="134"/>
      <c r="FN210" s="134"/>
      <c r="FO210" s="134"/>
      <c r="FP210" s="134"/>
      <c r="FQ210" s="134"/>
      <c r="FR210" s="134"/>
      <c r="FS210" s="134"/>
      <c r="FT210" s="134"/>
      <c r="FU210" s="134"/>
      <c r="FV210" s="134"/>
    </row>
    <row r="211" spans="1:178" x14ac:dyDescent="0.25">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34"/>
      <c r="CD211" s="134"/>
      <c r="CE211" s="134"/>
      <c r="CF211" s="134"/>
      <c r="CG211" s="134"/>
      <c r="CH211" s="134"/>
      <c r="CI211" s="134"/>
      <c r="CJ211" s="134"/>
      <c r="CK211" s="134"/>
      <c r="CL211" s="134"/>
      <c r="CM211" s="134"/>
      <c r="CN211" s="134"/>
      <c r="CO211" s="134"/>
      <c r="CP211" s="134"/>
      <c r="CQ211" s="134"/>
      <c r="CR211" s="134"/>
      <c r="CS211" s="134"/>
      <c r="CT211" s="134"/>
      <c r="CU211" s="134"/>
      <c r="CV211" s="134"/>
      <c r="CW211" s="134"/>
      <c r="CX211" s="134"/>
      <c r="CY211" s="134"/>
      <c r="CZ211" s="134"/>
      <c r="DA211" s="134"/>
      <c r="DB211" s="134"/>
      <c r="DC211" s="134"/>
      <c r="DD211" s="134"/>
      <c r="DE211" s="134"/>
      <c r="DF211" s="134"/>
      <c r="DG211" s="134"/>
      <c r="DH211" s="134"/>
      <c r="DI211" s="134"/>
      <c r="DJ211" s="134"/>
      <c r="DK211" s="134"/>
      <c r="DL211" s="134"/>
      <c r="DM211" s="134"/>
      <c r="DN211" s="134"/>
      <c r="DO211" s="134"/>
      <c r="DP211" s="134"/>
      <c r="DQ211" s="134"/>
      <c r="DR211" s="134"/>
      <c r="DS211" s="134"/>
      <c r="DT211" s="134"/>
      <c r="DU211" s="134"/>
      <c r="DV211" s="134"/>
      <c r="DW211" s="134"/>
      <c r="DX211" s="134"/>
      <c r="DY211" s="134"/>
      <c r="DZ211" s="134"/>
      <c r="EA211" s="134"/>
      <c r="EB211" s="134"/>
      <c r="EC211" s="134"/>
      <c r="ED211" s="134"/>
      <c r="EE211" s="134"/>
      <c r="EF211" s="134"/>
      <c r="EG211" s="134"/>
      <c r="EH211" s="134"/>
      <c r="EI211" s="134"/>
      <c r="EJ211" s="134"/>
      <c r="EK211" s="134"/>
      <c r="EL211" s="134"/>
      <c r="EM211" s="134"/>
      <c r="EN211" s="134"/>
      <c r="EO211" s="134"/>
      <c r="EP211" s="134"/>
      <c r="EQ211" s="134"/>
      <c r="ER211" s="134"/>
      <c r="ES211" s="134"/>
      <c r="ET211" s="134"/>
      <c r="EU211" s="134"/>
      <c r="EV211" s="134"/>
      <c r="EW211" s="134"/>
      <c r="EX211" s="134"/>
      <c r="EY211" s="134"/>
      <c r="EZ211" s="134"/>
      <c r="FA211" s="134"/>
      <c r="FB211" s="134"/>
      <c r="FC211" s="134"/>
      <c r="FD211" s="134"/>
      <c r="FE211" s="134"/>
      <c r="FF211" s="134"/>
      <c r="FG211" s="134"/>
      <c r="FH211" s="134"/>
      <c r="FI211" s="134"/>
      <c r="FJ211" s="134"/>
      <c r="FK211" s="134"/>
      <c r="FL211" s="134"/>
      <c r="FM211" s="134"/>
      <c r="FN211" s="134"/>
      <c r="FO211" s="134"/>
      <c r="FP211" s="134"/>
      <c r="FQ211" s="134"/>
      <c r="FR211" s="134"/>
      <c r="FS211" s="134"/>
      <c r="FT211" s="134"/>
      <c r="FU211" s="134"/>
      <c r="FV211" s="134"/>
    </row>
    <row r="212" spans="1:178" x14ac:dyDescent="0.25">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34"/>
      <c r="CD212" s="134"/>
      <c r="CE212" s="134"/>
      <c r="CF212" s="134"/>
      <c r="CG212" s="134"/>
      <c r="CH212" s="134"/>
      <c r="CI212" s="134"/>
      <c r="CJ212" s="134"/>
      <c r="CK212" s="134"/>
      <c r="CL212" s="134"/>
      <c r="CM212" s="134"/>
      <c r="CN212" s="134"/>
      <c r="CO212" s="134"/>
      <c r="CP212" s="134"/>
      <c r="CQ212" s="134"/>
      <c r="CR212" s="134"/>
      <c r="CS212" s="134"/>
      <c r="CT212" s="134"/>
      <c r="CU212" s="134"/>
      <c r="CV212" s="134"/>
      <c r="CW212" s="134"/>
      <c r="CX212" s="134"/>
      <c r="CY212" s="134"/>
      <c r="CZ212" s="134"/>
      <c r="DA212" s="134"/>
      <c r="DB212" s="134"/>
      <c r="DC212" s="134"/>
      <c r="DD212" s="134"/>
      <c r="DE212" s="134"/>
      <c r="DF212" s="134"/>
      <c r="DG212" s="134"/>
      <c r="DH212" s="134"/>
      <c r="DI212" s="134"/>
      <c r="DJ212" s="134"/>
      <c r="DK212" s="134"/>
      <c r="DL212" s="134"/>
      <c r="DM212" s="134"/>
      <c r="DN212" s="134"/>
      <c r="DO212" s="134"/>
      <c r="DP212" s="134"/>
      <c r="DQ212" s="134"/>
      <c r="DR212" s="134"/>
      <c r="DS212" s="134"/>
      <c r="DT212" s="134"/>
      <c r="DU212" s="134"/>
      <c r="DV212" s="134"/>
      <c r="DW212" s="134"/>
      <c r="DX212" s="134"/>
      <c r="DY212" s="134"/>
      <c r="DZ212" s="134"/>
      <c r="EA212" s="134"/>
      <c r="EB212" s="134"/>
      <c r="EC212" s="134"/>
      <c r="ED212" s="134"/>
      <c r="EE212" s="134"/>
      <c r="EF212" s="134"/>
      <c r="EG212" s="134"/>
      <c r="EH212" s="134"/>
      <c r="EI212" s="134"/>
      <c r="EJ212" s="134"/>
      <c r="EK212" s="134"/>
      <c r="EL212" s="134"/>
      <c r="EM212" s="134"/>
      <c r="EN212" s="134"/>
      <c r="EO212" s="134"/>
      <c r="EP212" s="134"/>
      <c r="EQ212" s="134"/>
      <c r="ER212" s="134"/>
      <c r="ES212" s="134"/>
      <c r="ET212" s="134"/>
      <c r="EU212" s="134"/>
      <c r="EV212" s="134"/>
      <c r="EW212" s="134"/>
      <c r="EX212" s="134"/>
      <c r="EY212" s="134"/>
      <c r="EZ212" s="134"/>
      <c r="FA212" s="134"/>
      <c r="FB212" s="134"/>
      <c r="FC212" s="134"/>
      <c r="FD212" s="134"/>
      <c r="FE212" s="134"/>
      <c r="FF212" s="134"/>
      <c r="FG212" s="134"/>
      <c r="FH212" s="134"/>
      <c r="FI212" s="134"/>
      <c r="FJ212" s="134"/>
      <c r="FK212" s="134"/>
      <c r="FL212" s="134"/>
      <c r="FM212" s="134"/>
      <c r="FN212" s="134"/>
      <c r="FO212" s="134"/>
      <c r="FP212" s="134"/>
      <c r="FQ212" s="134"/>
      <c r="FR212" s="134"/>
      <c r="FS212" s="134"/>
      <c r="FT212" s="134"/>
      <c r="FU212" s="134"/>
      <c r="FV212" s="134"/>
    </row>
    <row r="213" spans="1:178" x14ac:dyDescent="0.25">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34"/>
      <c r="CD213" s="134"/>
      <c r="CE213" s="134"/>
      <c r="CF213" s="134"/>
      <c r="CG213" s="134"/>
      <c r="CH213" s="134"/>
      <c r="CI213" s="134"/>
      <c r="CJ213" s="134"/>
      <c r="CK213" s="134"/>
      <c r="CL213" s="134"/>
      <c r="CM213" s="134"/>
      <c r="CN213" s="134"/>
      <c r="CO213" s="134"/>
      <c r="CP213" s="134"/>
      <c r="CQ213" s="134"/>
      <c r="CR213" s="134"/>
      <c r="CS213" s="134"/>
      <c r="CT213" s="134"/>
      <c r="CU213" s="134"/>
      <c r="CV213" s="134"/>
      <c r="CW213" s="134"/>
      <c r="CX213" s="134"/>
      <c r="CY213" s="134"/>
      <c r="CZ213" s="134"/>
      <c r="DA213" s="134"/>
      <c r="DB213" s="134"/>
      <c r="DC213" s="134"/>
      <c r="DD213" s="134"/>
      <c r="DE213" s="134"/>
      <c r="DF213" s="134"/>
      <c r="DG213" s="134"/>
      <c r="DH213" s="134"/>
      <c r="DI213" s="134"/>
      <c r="DJ213" s="134"/>
      <c r="DK213" s="134"/>
      <c r="DL213" s="134"/>
      <c r="DM213" s="134"/>
      <c r="DN213" s="134"/>
      <c r="DO213" s="134"/>
      <c r="DP213" s="134"/>
      <c r="DQ213" s="134"/>
      <c r="DR213" s="134"/>
      <c r="DS213" s="134"/>
      <c r="DT213" s="134"/>
      <c r="DU213" s="134"/>
      <c r="DV213" s="134"/>
      <c r="DW213" s="134"/>
      <c r="DX213" s="134"/>
      <c r="DY213" s="134"/>
      <c r="DZ213" s="134"/>
      <c r="EA213" s="134"/>
      <c r="EB213" s="134"/>
      <c r="EC213" s="134"/>
      <c r="ED213" s="134"/>
      <c r="EE213" s="134"/>
      <c r="EF213" s="134"/>
      <c r="EG213" s="134"/>
      <c r="EH213" s="134"/>
      <c r="EI213" s="134"/>
      <c r="EJ213" s="134"/>
      <c r="EK213" s="134"/>
      <c r="EL213" s="134"/>
      <c r="EM213" s="134"/>
      <c r="EN213" s="134"/>
      <c r="EO213" s="134"/>
      <c r="EP213" s="134"/>
      <c r="EQ213" s="134"/>
      <c r="ER213" s="134"/>
      <c r="ES213" s="134"/>
      <c r="ET213" s="134"/>
      <c r="EU213" s="134"/>
      <c r="EV213" s="134"/>
      <c r="EW213" s="134"/>
      <c r="EX213" s="134"/>
      <c r="EY213" s="134"/>
      <c r="EZ213" s="134"/>
      <c r="FA213" s="134"/>
      <c r="FB213" s="134"/>
      <c r="FC213" s="134"/>
      <c r="FD213" s="134"/>
      <c r="FE213" s="134"/>
      <c r="FF213" s="134"/>
      <c r="FG213" s="134"/>
      <c r="FH213" s="134"/>
      <c r="FI213" s="134"/>
      <c r="FJ213" s="134"/>
      <c r="FK213" s="134"/>
      <c r="FL213" s="134"/>
      <c r="FM213" s="134"/>
      <c r="FN213" s="134"/>
      <c r="FO213" s="134"/>
      <c r="FP213" s="134"/>
      <c r="FQ213" s="134"/>
      <c r="FR213" s="134"/>
      <c r="FS213" s="134"/>
      <c r="FT213" s="134"/>
      <c r="FU213" s="134"/>
      <c r="FV213" s="134"/>
    </row>
    <row r="214" spans="1:178" x14ac:dyDescent="0.25">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34"/>
      <c r="CD214" s="134"/>
      <c r="CE214" s="134"/>
      <c r="CF214" s="134"/>
      <c r="CG214" s="134"/>
      <c r="CH214" s="134"/>
      <c r="CI214" s="134"/>
      <c r="CJ214" s="134"/>
      <c r="CK214" s="134"/>
      <c r="CL214" s="134"/>
      <c r="CM214" s="134"/>
      <c r="CN214" s="134"/>
      <c r="CO214" s="134"/>
      <c r="CP214" s="134"/>
      <c r="CQ214" s="134"/>
      <c r="CR214" s="134"/>
      <c r="CS214" s="134"/>
      <c r="CT214" s="134"/>
      <c r="CU214" s="134"/>
      <c r="CV214" s="134"/>
      <c r="CW214" s="134"/>
      <c r="CX214" s="134"/>
      <c r="CY214" s="134"/>
      <c r="CZ214" s="134"/>
      <c r="DA214" s="134"/>
      <c r="DB214" s="134"/>
      <c r="DC214" s="134"/>
      <c r="DD214" s="134"/>
      <c r="DE214" s="134"/>
      <c r="DF214" s="134"/>
      <c r="DG214" s="134"/>
      <c r="DH214" s="134"/>
      <c r="DI214" s="134"/>
      <c r="DJ214" s="134"/>
      <c r="DK214" s="134"/>
      <c r="DL214" s="134"/>
      <c r="DM214" s="134"/>
      <c r="DN214" s="134"/>
      <c r="DO214" s="134"/>
      <c r="DP214" s="134"/>
      <c r="DQ214" s="134"/>
      <c r="DR214" s="134"/>
      <c r="DS214" s="134"/>
      <c r="DT214" s="134"/>
      <c r="DU214" s="134"/>
      <c r="DV214" s="134"/>
      <c r="DW214" s="134"/>
      <c r="DX214" s="134"/>
      <c r="DY214" s="134"/>
      <c r="DZ214" s="134"/>
      <c r="EA214" s="134"/>
      <c r="EB214" s="134"/>
      <c r="EC214" s="134"/>
      <c r="ED214" s="134"/>
      <c r="EE214" s="134"/>
      <c r="EF214" s="134"/>
      <c r="EG214" s="134"/>
      <c r="EH214" s="134"/>
      <c r="EI214" s="134"/>
      <c r="EJ214" s="134"/>
      <c r="EK214" s="134"/>
      <c r="EL214" s="134"/>
      <c r="EM214" s="134"/>
      <c r="EN214" s="134"/>
      <c r="EO214" s="134"/>
      <c r="EP214" s="134"/>
      <c r="EQ214" s="134"/>
      <c r="ER214" s="134"/>
      <c r="ES214" s="134"/>
      <c r="ET214" s="134"/>
      <c r="EU214" s="134"/>
      <c r="EV214" s="134"/>
      <c r="EW214" s="134"/>
      <c r="EX214" s="134"/>
      <c r="EY214" s="134"/>
      <c r="EZ214" s="134"/>
      <c r="FA214" s="134"/>
      <c r="FB214" s="134"/>
      <c r="FC214" s="134"/>
      <c r="FD214" s="134"/>
      <c r="FE214" s="134"/>
      <c r="FF214" s="134"/>
      <c r="FG214" s="134"/>
      <c r="FH214" s="134"/>
      <c r="FI214" s="134"/>
      <c r="FJ214" s="134"/>
      <c r="FK214" s="134"/>
      <c r="FL214" s="134"/>
      <c r="FM214" s="134"/>
      <c r="FN214" s="134"/>
      <c r="FO214" s="134"/>
      <c r="FP214" s="134"/>
      <c r="FQ214" s="134"/>
      <c r="FR214" s="134"/>
      <c r="FS214" s="134"/>
      <c r="FT214" s="134"/>
      <c r="FU214" s="134"/>
      <c r="FV214" s="134"/>
    </row>
    <row r="215" spans="1:178" x14ac:dyDescent="0.25">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34"/>
      <c r="CD215" s="134"/>
      <c r="CE215" s="134"/>
      <c r="CF215" s="134"/>
      <c r="CG215" s="134"/>
      <c r="CH215" s="134"/>
      <c r="CI215" s="134"/>
      <c r="CJ215" s="134"/>
      <c r="CK215" s="134"/>
      <c r="CL215" s="134"/>
      <c r="CM215" s="134"/>
      <c r="CN215" s="134"/>
      <c r="CO215" s="134"/>
      <c r="CP215" s="134"/>
      <c r="CQ215" s="134"/>
      <c r="CR215" s="134"/>
      <c r="CS215" s="134"/>
      <c r="CT215" s="134"/>
      <c r="CU215" s="134"/>
      <c r="CV215" s="134"/>
      <c r="CW215" s="134"/>
      <c r="CX215" s="134"/>
      <c r="CY215" s="134"/>
      <c r="CZ215" s="134"/>
      <c r="DA215" s="134"/>
      <c r="DB215" s="134"/>
      <c r="DC215" s="134"/>
      <c r="DD215" s="134"/>
      <c r="DE215" s="134"/>
      <c r="DF215" s="134"/>
      <c r="DG215" s="134"/>
      <c r="DH215" s="134"/>
      <c r="DI215" s="134"/>
      <c r="DJ215" s="134"/>
      <c r="DK215" s="134"/>
      <c r="DL215" s="134"/>
      <c r="DM215" s="134"/>
      <c r="DN215" s="134"/>
      <c r="DO215" s="134"/>
      <c r="DP215" s="134"/>
      <c r="DQ215" s="134"/>
      <c r="DR215" s="134"/>
      <c r="DS215" s="134"/>
      <c r="DT215" s="134"/>
      <c r="DU215" s="134"/>
      <c r="DV215" s="134"/>
      <c r="DW215" s="134"/>
      <c r="DX215" s="134"/>
      <c r="DY215" s="134"/>
      <c r="DZ215" s="134"/>
      <c r="EA215" s="134"/>
      <c r="EB215" s="134"/>
      <c r="EC215" s="134"/>
      <c r="ED215" s="134"/>
      <c r="EE215" s="134"/>
      <c r="EF215" s="134"/>
      <c r="EG215" s="134"/>
      <c r="EH215" s="134"/>
      <c r="EI215" s="134"/>
      <c r="EJ215" s="134"/>
      <c r="EK215" s="134"/>
      <c r="EL215" s="134"/>
      <c r="EM215" s="134"/>
      <c r="EN215" s="134"/>
      <c r="EO215" s="134"/>
      <c r="EP215" s="134"/>
      <c r="EQ215" s="134"/>
      <c r="ER215" s="134"/>
      <c r="ES215" s="134"/>
      <c r="ET215" s="134"/>
      <c r="EU215" s="134"/>
      <c r="EV215" s="134"/>
      <c r="EW215" s="134"/>
      <c r="EX215" s="134"/>
      <c r="EY215" s="134"/>
      <c r="EZ215" s="134"/>
      <c r="FA215" s="134"/>
      <c r="FB215" s="134"/>
      <c r="FC215" s="134"/>
      <c r="FD215" s="134"/>
      <c r="FE215" s="134"/>
      <c r="FF215" s="134"/>
      <c r="FG215" s="134"/>
      <c r="FH215" s="134"/>
      <c r="FI215" s="134"/>
      <c r="FJ215" s="134"/>
      <c r="FK215" s="134"/>
      <c r="FL215" s="134"/>
      <c r="FM215" s="134"/>
      <c r="FN215" s="134"/>
      <c r="FO215" s="134"/>
      <c r="FP215" s="134"/>
      <c r="FQ215" s="134"/>
      <c r="FR215" s="134"/>
      <c r="FS215" s="134"/>
      <c r="FT215" s="134"/>
      <c r="FU215" s="134"/>
      <c r="FV215" s="134"/>
    </row>
    <row r="216" spans="1:178" x14ac:dyDescent="0.25">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34"/>
      <c r="CD216" s="134"/>
      <c r="CE216" s="134"/>
      <c r="CF216" s="134"/>
      <c r="CG216" s="134"/>
      <c r="CH216" s="134"/>
      <c r="CI216" s="134"/>
      <c r="CJ216" s="134"/>
      <c r="CK216" s="134"/>
      <c r="CL216" s="134"/>
      <c r="CM216" s="134"/>
      <c r="CN216" s="134"/>
      <c r="CO216" s="134"/>
      <c r="CP216" s="134"/>
      <c r="CQ216" s="134"/>
      <c r="CR216" s="134"/>
      <c r="CS216" s="134"/>
      <c r="CT216" s="134"/>
      <c r="CU216" s="134"/>
      <c r="CV216" s="134"/>
      <c r="CW216" s="134"/>
      <c r="CX216" s="134"/>
      <c r="CY216" s="134"/>
      <c r="CZ216" s="134"/>
      <c r="DA216" s="134"/>
      <c r="DB216" s="134"/>
      <c r="DC216" s="134"/>
      <c r="DD216" s="134"/>
      <c r="DE216" s="134"/>
      <c r="DF216" s="134"/>
      <c r="DG216" s="134"/>
      <c r="DH216" s="134"/>
      <c r="DI216" s="134"/>
      <c r="DJ216" s="134"/>
      <c r="DK216" s="134"/>
      <c r="DL216" s="134"/>
      <c r="DM216" s="134"/>
      <c r="DN216" s="134"/>
      <c r="DO216" s="134"/>
      <c r="DP216" s="134"/>
      <c r="DQ216" s="134"/>
      <c r="DR216" s="134"/>
      <c r="DS216" s="134"/>
      <c r="DT216" s="134"/>
      <c r="DU216" s="134"/>
      <c r="DV216" s="134"/>
      <c r="DW216" s="134"/>
      <c r="DX216" s="134"/>
      <c r="DY216" s="134"/>
      <c r="DZ216" s="134"/>
      <c r="EA216" s="134"/>
      <c r="EB216" s="134"/>
      <c r="EC216" s="134"/>
      <c r="ED216" s="134"/>
      <c r="EE216" s="134"/>
      <c r="EF216" s="134"/>
      <c r="EG216" s="134"/>
      <c r="EH216" s="134"/>
      <c r="EI216" s="134"/>
      <c r="EJ216" s="134"/>
      <c r="EK216" s="134"/>
      <c r="EL216" s="134"/>
      <c r="EM216" s="134"/>
      <c r="EN216" s="134"/>
      <c r="EO216" s="134"/>
      <c r="EP216" s="134"/>
      <c r="EQ216" s="134"/>
      <c r="ER216" s="134"/>
      <c r="ES216" s="134"/>
      <c r="ET216" s="134"/>
      <c r="EU216" s="134"/>
      <c r="EV216" s="134"/>
      <c r="EW216" s="134"/>
      <c r="EX216" s="134"/>
      <c r="EY216" s="134"/>
      <c r="EZ216" s="134"/>
      <c r="FA216" s="134"/>
      <c r="FB216" s="134"/>
      <c r="FC216" s="134"/>
      <c r="FD216" s="134"/>
      <c r="FE216" s="134"/>
      <c r="FF216" s="134"/>
      <c r="FG216" s="134"/>
      <c r="FH216" s="134"/>
      <c r="FI216" s="134"/>
      <c r="FJ216" s="134"/>
      <c r="FK216" s="134"/>
      <c r="FL216" s="134"/>
      <c r="FM216" s="134"/>
      <c r="FN216" s="134"/>
      <c r="FO216" s="134"/>
      <c r="FP216" s="134"/>
      <c r="FQ216" s="134"/>
      <c r="FR216" s="134"/>
      <c r="FS216" s="134"/>
      <c r="FT216" s="134"/>
      <c r="FU216" s="134"/>
      <c r="FV216" s="134"/>
    </row>
    <row r="217" spans="1:178" x14ac:dyDescent="0.25">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34"/>
      <c r="CD217" s="134"/>
      <c r="CE217" s="134"/>
      <c r="CF217" s="134"/>
      <c r="CG217" s="134"/>
      <c r="CH217" s="134"/>
      <c r="CI217" s="134"/>
      <c r="CJ217" s="134"/>
      <c r="CK217" s="134"/>
      <c r="CL217" s="134"/>
      <c r="CM217" s="134"/>
      <c r="CN217" s="134"/>
      <c r="CO217" s="134"/>
      <c r="CP217" s="134"/>
      <c r="CQ217" s="134"/>
      <c r="CR217" s="134"/>
      <c r="CS217" s="134"/>
      <c r="CT217" s="134"/>
      <c r="CU217" s="134"/>
      <c r="CV217" s="134"/>
      <c r="CW217" s="134"/>
      <c r="CX217" s="134"/>
      <c r="CY217" s="134"/>
      <c r="CZ217" s="134"/>
      <c r="DA217" s="134"/>
      <c r="DB217" s="134"/>
      <c r="DC217" s="134"/>
      <c r="DD217" s="134"/>
      <c r="DE217" s="134"/>
      <c r="DF217" s="134"/>
      <c r="DG217" s="134"/>
      <c r="DH217" s="134"/>
      <c r="DI217" s="134"/>
      <c r="DJ217" s="134"/>
      <c r="DK217" s="134"/>
      <c r="DL217" s="134"/>
      <c r="DM217" s="134"/>
      <c r="DN217" s="134"/>
      <c r="DO217" s="134"/>
      <c r="DP217" s="134"/>
      <c r="DQ217" s="134"/>
      <c r="DR217" s="134"/>
      <c r="DS217" s="134"/>
      <c r="DT217" s="134"/>
      <c r="DU217" s="134"/>
      <c r="DV217" s="134"/>
      <c r="DW217" s="134"/>
      <c r="DX217" s="134"/>
      <c r="DY217" s="134"/>
      <c r="DZ217" s="134"/>
      <c r="EA217" s="134"/>
      <c r="EB217" s="134"/>
      <c r="EC217" s="134"/>
      <c r="ED217" s="134"/>
      <c r="EE217" s="134"/>
      <c r="EF217" s="134"/>
      <c r="EG217" s="134"/>
      <c r="EH217" s="134"/>
      <c r="EI217" s="134"/>
      <c r="EJ217" s="134"/>
      <c r="EK217" s="134"/>
      <c r="EL217" s="134"/>
      <c r="EM217" s="134"/>
      <c r="EN217" s="134"/>
      <c r="EO217" s="134"/>
      <c r="EP217" s="134"/>
      <c r="EQ217" s="134"/>
      <c r="ER217" s="134"/>
      <c r="ES217" s="134"/>
      <c r="ET217" s="134"/>
      <c r="EU217" s="134"/>
      <c r="EV217" s="134"/>
      <c r="EW217" s="134"/>
      <c r="EX217" s="134"/>
      <c r="EY217" s="134"/>
      <c r="EZ217" s="134"/>
      <c r="FA217" s="134"/>
      <c r="FB217" s="134"/>
      <c r="FC217" s="134"/>
      <c r="FD217" s="134"/>
      <c r="FE217" s="134"/>
      <c r="FF217" s="134"/>
      <c r="FG217" s="134"/>
      <c r="FH217" s="134"/>
      <c r="FI217" s="134"/>
      <c r="FJ217" s="134"/>
      <c r="FK217" s="134"/>
      <c r="FL217" s="134"/>
      <c r="FM217" s="134"/>
      <c r="FN217" s="134"/>
      <c r="FO217" s="134"/>
      <c r="FP217" s="134"/>
      <c r="FQ217" s="134"/>
      <c r="FR217" s="134"/>
      <c r="FS217" s="134"/>
      <c r="FT217" s="134"/>
      <c r="FU217" s="134"/>
      <c r="FV217" s="134"/>
    </row>
    <row r="218" spans="1:178" x14ac:dyDescent="0.25">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34"/>
      <c r="CD218" s="134"/>
      <c r="CE218" s="134"/>
      <c r="CF218" s="134"/>
      <c r="CG218" s="134"/>
      <c r="CH218" s="134"/>
      <c r="CI218" s="134"/>
      <c r="CJ218" s="134"/>
      <c r="CK218" s="134"/>
      <c r="CL218" s="134"/>
      <c r="CM218" s="134"/>
      <c r="CN218" s="134"/>
      <c r="CO218" s="134"/>
      <c r="CP218" s="134"/>
      <c r="CQ218" s="134"/>
      <c r="CR218" s="134"/>
      <c r="CS218" s="134"/>
      <c r="CT218" s="134"/>
      <c r="CU218" s="134"/>
      <c r="CV218" s="134"/>
      <c r="CW218" s="134"/>
      <c r="CX218" s="134"/>
      <c r="CY218" s="134"/>
      <c r="CZ218" s="134"/>
      <c r="DA218" s="134"/>
      <c r="DB218" s="134"/>
      <c r="DC218" s="134"/>
      <c r="DD218" s="134"/>
      <c r="DE218" s="134"/>
      <c r="DF218" s="134"/>
      <c r="DG218" s="134"/>
      <c r="DH218" s="134"/>
      <c r="DI218" s="134"/>
      <c r="DJ218" s="134"/>
      <c r="DK218" s="134"/>
      <c r="DL218" s="134"/>
      <c r="DM218" s="134"/>
      <c r="DN218" s="134"/>
      <c r="DO218" s="134"/>
      <c r="DP218" s="134"/>
      <c r="DQ218" s="134"/>
      <c r="DR218" s="134"/>
      <c r="DS218" s="134"/>
      <c r="DT218" s="134"/>
      <c r="DU218" s="134"/>
      <c r="DV218" s="134"/>
      <c r="DW218" s="134"/>
      <c r="DX218" s="134"/>
      <c r="DY218" s="134"/>
      <c r="DZ218" s="134"/>
      <c r="EA218" s="134"/>
      <c r="EB218" s="134"/>
      <c r="EC218" s="134"/>
      <c r="ED218" s="134"/>
      <c r="EE218" s="134"/>
      <c r="EF218" s="134"/>
      <c r="EG218" s="134"/>
      <c r="EH218" s="134"/>
      <c r="EI218" s="134"/>
      <c r="EJ218" s="134"/>
      <c r="EK218" s="134"/>
      <c r="EL218" s="134"/>
      <c r="EM218" s="134"/>
      <c r="EN218" s="134"/>
      <c r="EO218" s="134"/>
      <c r="EP218" s="134"/>
      <c r="EQ218" s="134"/>
      <c r="ER218" s="134"/>
      <c r="ES218" s="134"/>
      <c r="ET218" s="134"/>
      <c r="EU218" s="134"/>
      <c r="EV218" s="134"/>
      <c r="EW218" s="134"/>
      <c r="EX218" s="134"/>
      <c r="EY218" s="134"/>
      <c r="EZ218" s="134"/>
      <c r="FA218" s="134"/>
      <c r="FB218" s="134"/>
      <c r="FC218" s="134"/>
      <c r="FD218" s="134"/>
      <c r="FE218" s="134"/>
      <c r="FF218" s="134"/>
      <c r="FG218" s="134"/>
      <c r="FH218" s="134"/>
      <c r="FI218" s="134"/>
      <c r="FJ218" s="134"/>
      <c r="FK218" s="134"/>
      <c r="FL218" s="134"/>
      <c r="FM218" s="134"/>
      <c r="FN218" s="134"/>
      <c r="FO218" s="134"/>
      <c r="FP218" s="134"/>
      <c r="FQ218" s="134"/>
      <c r="FR218" s="134"/>
      <c r="FS218" s="134"/>
      <c r="FT218" s="134"/>
      <c r="FU218" s="134"/>
      <c r="FV218" s="134"/>
    </row>
    <row r="219" spans="1:178" x14ac:dyDescent="0.25">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34"/>
      <c r="CD219" s="134"/>
      <c r="CE219" s="134"/>
      <c r="CF219" s="134"/>
      <c r="CG219" s="134"/>
      <c r="CH219" s="134"/>
      <c r="CI219" s="134"/>
      <c r="CJ219" s="134"/>
      <c r="CK219" s="134"/>
      <c r="CL219" s="134"/>
      <c r="CM219" s="134"/>
      <c r="CN219" s="134"/>
      <c r="CO219" s="134"/>
      <c r="CP219" s="134"/>
      <c r="CQ219" s="134"/>
      <c r="CR219" s="134"/>
      <c r="CS219" s="134"/>
      <c r="CT219" s="134"/>
      <c r="CU219" s="134"/>
      <c r="CV219" s="134"/>
      <c r="CW219" s="134"/>
      <c r="CX219" s="134"/>
      <c r="CY219" s="134"/>
      <c r="CZ219" s="134"/>
      <c r="DA219" s="134"/>
      <c r="DB219" s="134"/>
      <c r="DC219" s="134"/>
      <c r="DD219" s="134"/>
      <c r="DE219" s="134"/>
      <c r="DF219" s="134"/>
      <c r="DG219" s="134"/>
      <c r="DH219" s="134"/>
      <c r="DI219" s="134"/>
      <c r="DJ219" s="134"/>
      <c r="DK219" s="134"/>
      <c r="DL219" s="134"/>
      <c r="DM219" s="134"/>
      <c r="DN219" s="134"/>
      <c r="DO219" s="134"/>
      <c r="DP219" s="134"/>
      <c r="DQ219" s="134"/>
      <c r="DR219" s="134"/>
      <c r="DS219" s="134"/>
      <c r="DT219" s="134"/>
      <c r="DU219" s="134"/>
      <c r="DV219" s="134"/>
      <c r="DW219" s="134"/>
      <c r="DX219" s="134"/>
      <c r="DY219" s="134"/>
      <c r="DZ219" s="134"/>
      <c r="EA219" s="134"/>
      <c r="EB219" s="134"/>
      <c r="EC219" s="134"/>
      <c r="ED219" s="134"/>
      <c r="EE219" s="134"/>
      <c r="EF219" s="134"/>
      <c r="EG219" s="134"/>
      <c r="EH219" s="134"/>
      <c r="EI219" s="134"/>
      <c r="EJ219" s="134"/>
      <c r="EK219" s="134"/>
      <c r="EL219" s="134"/>
      <c r="EM219" s="134"/>
      <c r="EN219" s="134"/>
      <c r="EO219" s="134"/>
      <c r="EP219" s="134"/>
      <c r="EQ219" s="134"/>
      <c r="ER219" s="134"/>
      <c r="ES219" s="134"/>
      <c r="ET219" s="134"/>
      <c r="EU219" s="134"/>
      <c r="EV219" s="134"/>
      <c r="EW219" s="134"/>
      <c r="EX219" s="134"/>
      <c r="EY219" s="134"/>
      <c r="EZ219" s="134"/>
      <c r="FA219" s="134"/>
      <c r="FB219" s="134"/>
      <c r="FC219" s="134"/>
      <c r="FD219" s="134"/>
      <c r="FE219" s="134"/>
      <c r="FF219" s="134"/>
      <c r="FG219" s="134"/>
      <c r="FH219" s="134"/>
      <c r="FI219" s="134"/>
      <c r="FJ219" s="134"/>
      <c r="FK219" s="134"/>
      <c r="FL219" s="134"/>
      <c r="FM219" s="134"/>
      <c r="FN219" s="134"/>
      <c r="FO219" s="134"/>
      <c r="FP219" s="134"/>
      <c r="FQ219" s="134"/>
      <c r="FR219" s="134"/>
      <c r="FS219" s="134"/>
      <c r="FT219" s="134"/>
      <c r="FU219" s="134"/>
      <c r="FV219" s="134"/>
    </row>
    <row r="220" spans="1:178" x14ac:dyDescent="0.25">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34"/>
      <c r="CD220" s="134"/>
      <c r="CE220" s="134"/>
      <c r="CF220" s="134"/>
      <c r="CG220" s="134"/>
      <c r="CH220" s="134"/>
      <c r="CI220" s="134"/>
      <c r="CJ220" s="134"/>
      <c r="CK220" s="134"/>
      <c r="CL220" s="134"/>
      <c r="CM220" s="134"/>
      <c r="CN220" s="134"/>
      <c r="CO220" s="134"/>
      <c r="CP220" s="134"/>
      <c r="CQ220" s="134"/>
      <c r="CR220" s="134"/>
      <c r="CS220" s="134"/>
      <c r="CT220" s="134"/>
      <c r="CU220" s="134"/>
      <c r="CV220" s="134"/>
      <c r="CW220" s="134"/>
      <c r="CX220" s="134"/>
      <c r="CY220" s="134"/>
      <c r="CZ220" s="134"/>
      <c r="DA220" s="134"/>
      <c r="DB220" s="134"/>
      <c r="DC220" s="134"/>
      <c r="DD220" s="134"/>
      <c r="DE220" s="134"/>
      <c r="DF220" s="134"/>
      <c r="DG220" s="134"/>
      <c r="DH220" s="134"/>
      <c r="DI220" s="134"/>
      <c r="DJ220" s="134"/>
      <c r="DK220" s="134"/>
      <c r="DL220" s="134"/>
      <c r="DM220" s="134"/>
      <c r="DN220" s="134"/>
      <c r="DO220" s="134"/>
      <c r="DP220" s="134"/>
      <c r="DQ220" s="134"/>
      <c r="DR220" s="134"/>
      <c r="DS220" s="134"/>
      <c r="DT220" s="134"/>
      <c r="DU220" s="134"/>
      <c r="DV220" s="134"/>
      <c r="DW220" s="134"/>
      <c r="DX220" s="134"/>
      <c r="DY220" s="134"/>
      <c r="DZ220" s="134"/>
      <c r="EA220" s="134"/>
      <c r="EB220" s="134"/>
      <c r="EC220" s="134"/>
      <c r="ED220" s="134"/>
      <c r="EE220" s="134"/>
      <c r="EF220" s="134"/>
      <c r="EG220" s="134"/>
      <c r="EH220" s="134"/>
      <c r="EI220" s="134"/>
      <c r="EJ220" s="134"/>
      <c r="EK220" s="134"/>
      <c r="EL220" s="134"/>
      <c r="EM220" s="134"/>
      <c r="EN220" s="134"/>
      <c r="EO220" s="134"/>
      <c r="EP220" s="134"/>
      <c r="EQ220" s="134"/>
      <c r="ER220" s="134"/>
      <c r="ES220" s="134"/>
      <c r="ET220" s="134"/>
      <c r="EU220" s="134"/>
      <c r="EV220" s="134"/>
      <c r="EW220" s="134"/>
      <c r="EX220" s="134"/>
      <c r="EY220" s="134"/>
      <c r="EZ220" s="134"/>
      <c r="FA220" s="134"/>
      <c r="FB220" s="134"/>
      <c r="FC220" s="134"/>
      <c r="FD220" s="134"/>
      <c r="FE220" s="134"/>
      <c r="FF220" s="134"/>
      <c r="FG220" s="134"/>
      <c r="FH220" s="134"/>
      <c r="FI220" s="134"/>
      <c r="FJ220" s="134"/>
      <c r="FK220" s="134"/>
      <c r="FL220" s="134"/>
      <c r="FM220" s="134"/>
      <c r="FN220" s="134"/>
      <c r="FO220" s="134"/>
      <c r="FP220" s="134"/>
      <c r="FQ220" s="134"/>
      <c r="FR220" s="134"/>
      <c r="FS220" s="134"/>
      <c r="FT220" s="134"/>
      <c r="FU220" s="134"/>
      <c r="FV220" s="134"/>
    </row>
    <row r="221" spans="1:178" x14ac:dyDescent="0.25">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34"/>
      <c r="CD221" s="134"/>
      <c r="CE221" s="134"/>
      <c r="CF221" s="134"/>
      <c r="CG221" s="134"/>
      <c r="CH221" s="134"/>
      <c r="CI221" s="134"/>
      <c r="CJ221" s="134"/>
      <c r="CK221" s="134"/>
      <c r="CL221" s="134"/>
      <c r="CM221" s="134"/>
      <c r="CN221" s="134"/>
      <c r="CO221" s="134"/>
      <c r="CP221" s="134"/>
      <c r="CQ221" s="134"/>
      <c r="CR221" s="134"/>
      <c r="CS221" s="134"/>
      <c r="CT221" s="134"/>
      <c r="CU221" s="134"/>
      <c r="CV221" s="134"/>
      <c r="CW221" s="134"/>
      <c r="CX221" s="134"/>
      <c r="CY221" s="134"/>
      <c r="CZ221" s="134"/>
      <c r="DA221" s="134"/>
      <c r="DB221" s="134"/>
      <c r="DC221" s="134"/>
      <c r="DD221" s="134"/>
      <c r="DE221" s="134"/>
      <c r="DF221" s="134"/>
      <c r="DG221" s="134"/>
      <c r="DH221" s="134"/>
      <c r="DI221" s="134"/>
      <c r="DJ221" s="134"/>
      <c r="DK221" s="134"/>
      <c r="DL221" s="134"/>
      <c r="DM221" s="134"/>
      <c r="DN221" s="134"/>
      <c r="DO221" s="134"/>
      <c r="DP221" s="134"/>
      <c r="DQ221" s="134"/>
      <c r="DR221" s="134"/>
      <c r="DS221" s="134"/>
      <c r="DT221" s="134"/>
      <c r="DU221" s="134"/>
      <c r="DV221" s="134"/>
      <c r="DW221" s="134"/>
      <c r="DX221" s="134"/>
      <c r="DY221" s="134"/>
      <c r="DZ221" s="134"/>
      <c r="EA221" s="134"/>
      <c r="EB221" s="134"/>
      <c r="EC221" s="134"/>
      <c r="ED221" s="134"/>
      <c r="EE221" s="134"/>
      <c r="EF221" s="134"/>
      <c r="EG221" s="134"/>
      <c r="EH221" s="134"/>
      <c r="EI221" s="134"/>
      <c r="EJ221" s="134"/>
      <c r="EK221" s="134"/>
      <c r="EL221" s="134"/>
      <c r="EM221" s="134"/>
      <c r="EN221" s="134"/>
      <c r="EO221" s="134"/>
      <c r="EP221" s="134"/>
      <c r="EQ221" s="134"/>
      <c r="ER221" s="134"/>
      <c r="ES221" s="134"/>
      <c r="ET221" s="134"/>
      <c r="EU221" s="134"/>
      <c r="EV221" s="134"/>
      <c r="EW221" s="134"/>
      <c r="EX221" s="134"/>
      <c r="EY221" s="134"/>
      <c r="EZ221" s="134"/>
      <c r="FA221" s="134"/>
      <c r="FB221" s="134"/>
      <c r="FC221" s="134"/>
      <c r="FD221" s="134"/>
      <c r="FE221" s="134"/>
      <c r="FF221" s="134"/>
      <c r="FG221" s="134"/>
      <c r="FH221" s="134"/>
      <c r="FI221" s="134"/>
      <c r="FJ221" s="134"/>
      <c r="FK221" s="134"/>
      <c r="FL221" s="134"/>
      <c r="FM221" s="134"/>
      <c r="FN221" s="134"/>
      <c r="FO221" s="134"/>
      <c r="FP221" s="134"/>
      <c r="FQ221" s="134"/>
      <c r="FR221" s="134"/>
      <c r="FS221" s="134"/>
      <c r="FT221" s="134"/>
      <c r="FU221" s="134"/>
      <c r="FV221" s="134"/>
    </row>
    <row r="222" spans="1:178" x14ac:dyDescent="0.25">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34"/>
      <c r="CD222" s="134"/>
      <c r="CE222" s="134"/>
      <c r="CF222" s="134"/>
      <c r="CG222" s="134"/>
      <c r="CH222" s="134"/>
      <c r="CI222" s="134"/>
      <c r="CJ222" s="134"/>
      <c r="CK222" s="134"/>
      <c r="CL222" s="134"/>
      <c r="CM222" s="134"/>
      <c r="CN222" s="134"/>
      <c r="CO222" s="134"/>
      <c r="CP222" s="134"/>
      <c r="CQ222" s="134"/>
      <c r="CR222" s="134"/>
      <c r="CS222" s="134"/>
      <c r="CT222" s="134"/>
      <c r="CU222" s="134"/>
      <c r="CV222" s="134"/>
      <c r="CW222" s="134"/>
      <c r="CX222" s="134"/>
      <c r="CY222" s="134"/>
      <c r="CZ222" s="134"/>
      <c r="DA222" s="134"/>
      <c r="DB222" s="134"/>
      <c r="DC222" s="134"/>
      <c r="DD222" s="134"/>
      <c r="DE222" s="134"/>
      <c r="DF222" s="134"/>
      <c r="DG222" s="134"/>
      <c r="DH222" s="134"/>
      <c r="DI222" s="134"/>
      <c r="DJ222" s="134"/>
      <c r="DK222" s="134"/>
      <c r="DL222" s="134"/>
      <c r="DM222" s="134"/>
      <c r="DN222" s="134"/>
      <c r="DO222" s="134"/>
      <c r="DP222" s="134"/>
      <c r="DQ222" s="134"/>
      <c r="DR222" s="134"/>
      <c r="DS222" s="134"/>
      <c r="DT222" s="134"/>
      <c r="DU222" s="134"/>
      <c r="DV222" s="134"/>
      <c r="DW222" s="134"/>
      <c r="DX222" s="134"/>
      <c r="DY222" s="134"/>
      <c r="DZ222" s="134"/>
      <c r="EA222" s="134"/>
      <c r="EB222" s="134"/>
      <c r="EC222" s="134"/>
      <c r="ED222" s="134"/>
      <c r="EE222" s="134"/>
      <c r="EF222" s="134"/>
      <c r="EG222" s="134"/>
      <c r="EH222" s="134"/>
      <c r="EI222" s="134"/>
      <c r="EJ222" s="134"/>
      <c r="EK222" s="134"/>
      <c r="EL222" s="134"/>
      <c r="EM222" s="134"/>
      <c r="EN222" s="134"/>
      <c r="EO222" s="134"/>
      <c r="EP222" s="134"/>
      <c r="EQ222" s="134"/>
      <c r="ER222" s="134"/>
      <c r="ES222" s="134"/>
      <c r="ET222" s="134"/>
      <c r="EU222" s="134"/>
      <c r="EV222" s="134"/>
      <c r="EW222" s="134"/>
      <c r="EX222" s="134"/>
      <c r="EY222" s="134"/>
      <c r="EZ222" s="134"/>
      <c r="FA222" s="134"/>
      <c r="FB222" s="134"/>
      <c r="FC222" s="134"/>
      <c r="FD222" s="134"/>
      <c r="FE222" s="134"/>
      <c r="FF222" s="134"/>
      <c r="FG222" s="134"/>
      <c r="FH222" s="134"/>
      <c r="FI222" s="134"/>
      <c r="FJ222" s="134"/>
      <c r="FK222" s="134"/>
      <c r="FL222" s="134"/>
      <c r="FM222" s="134"/>
      <c r="FN222" s="134"/>
      <c r="FO222" s="134"/>
      <c r="FP222" s="134"/>
      <c r="FQ222" s="134"/>
      <c r="FR222" s="134"/>
      <c r="FS222" s="134"/>
      <c r="FT222" s="134"/>
      <c r="FU222" s="134"/>
      <c r="FV222" s="134"/>
    </row>
    <row r="223" spans="1:178" x14ac:dyDescent="0.25">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34"/>
      <c r="CD223" s="134"/>
      <c r="CE223" s="134"/>
      <c r="CF223" s="134"/>
      <c r="CG223" s="134"/>
      <c r="CH223" s="134"/>
      <c r="CI223" s="134"/>
      <c r="CJ223" s="134"/>
      <c r="CK223" s="134"/>
      <c r="CL223" s="134"/>
      <c r="CM223" s="134"/>
      <c r="CN223" s="134"/>
      <c r="CO223" s="134"/>
      <c r="CP223" s="134"/>
      <c r="CQ223" s="134"/>
      <c r="CR223" s="134"/>
      <c r="CS223" s="134"/>
      <c r="CT223" s="134"/>
      <c r="CU223" s="134"/>
      <c r="CV223" s="134"/>
      <c r="CW223" s="134"/>
      <c r="CX223" s="134"/>
      <c r="CY223" s="134"/>
      <c r="CZ223" s="134"/>
      <c r="DA223" s="134"/>
      <c r="DB223" s="134"/>
      <c r="DC223" s="134"/>
      <c r="DD223" s="134"/>
      <c r="DE223" s="134"/>
      <c r="DF223" s="134"/>
      <c r="DG223" s="134"/>
      <c r="DH223" s="134"/>
      <c r="DI223" s="134"/>
      <c r="DJ223" s="134"/>
      <c r="DK223" s="134"/>
      <c r="DL223" s="134"/>
      <c r="DM223" s="134"/>
      <c r="DN223" s="134"/>
      <c r="DO223" s="134"/>
      <c r="DP223" s="134"/>
      <c r="DQ223" s="134"/>
      <c r="DR223" s="134"/>
      <c r="DS223" s="134"/>
      <c r="DT223" s="134"/>
      <c r="DU223" s="134"/>
      <c r="DV223" s="134"/>
      <c r="DW223" s="134"/>
      <c r="DX223" s="134"/>
      <c r="DY223" s="134"/>
      <c r="DZ223" s="134"/>
      <c r="EA223" s="134"/>
      <c r="EB223" s="134"/>
      <c r="EC223" s="134"/>
      <c r="ED223" s="134"/>
      <c r="EE223" s="134"/>
      <c r="EF223" s="134"/>
      <c r="EG223" s="134"/>
      <c r="EH223" s="134"/>
      <c r="EI223" s="134"/>
      <c r="EJ223" s="134"/>
      <c r="EK223" s="134"/>
      <c r="EL223" s="134"/>
      <c r="EM223" s="134"/>
      <c r="EN223" s="134"/>
      <c r="EO223" s="134"/>
      <c r="EP223" s="134"/>
      <c r="EQ223" s="134"/>
      <c r="ER223" s="134"/>
      <c r="ES223" s="134"/>
      <c r="ET223" s="134"/>
      <c r="EU223" s="134"/>
      <c r="EV223" s="134"/>
      <c r="EW223" s="134"/>
      <c r="EX223" s="134"/>
      <c r="EY223" s="134"/>
      <c r="EZ223" s="134"/>
      <c r="FA223" s="134"/>
      <c r="FB223" s="134"/>
      <c r="FC223" s="134"/>
      <c r="FD223" s="134"/>
      <c r="FE223" s="134"/>
      <c r="FF223" s="134"/>
      <c r="FG223" s="134"/>
      <c r="FH223" s="134"/>
      <c r="FI223" s="134"/>
      <c r="FJ223" s="134"/>
      <c r="FK223" s="134"/>
      <c r="FL223" s="134"/>
      <c r="FM223" s="134"/>
      <c r="FN223" s="134"/>
      <c r="FO223" s="134"/>
      <c r="FP223" s="134"/>
      <c r="FQ223" s="134"/>
      <c r="FR223" s="134"/>
      <c r="FS223" s="134"/>
      <c r="FT223" s="134"/>
      <c r="FU223" s="134"/>
      <c r="FV223" s="134"/>
    </row>
    <row r="224" spans="1:178" x14ac:dyDescent="0.25">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34"/>
      <c r="CD224" s="134"/>
      <c r="CE224" s="134"/>
      <c r="CF224" s="134"/>
      <c r="CG224" s="134"/>
      <c r="CH224" s="134"/>
      <c r="CI224" s="134"/>
      <c r="CJ224" s="134"/>
      <c r="CK224" s="134"/>
      <c r="CL224" s="134"/>
      <c r="CM224" s="134"/>
      <c r="CN224" s="134"/>
      <c r="CO224" s="134"/>
      <c r="CP224" s="134"/>
      <c r="CQ224" s="134"/>
      <c r="CR224" s="134"/>
      <c r="CS224" s="134"/>
      <c r="CT224" s="134"/>
      <c r="CU224" s="134"/>
      <c r="CV224" s="134"/>
      <c r="CW224" s="134"/>
      <c r="CX224" s="134"/>
      <c r="CY224" s="134"/>
      <c r="CZ224" s="134"/>
      <c r="DA224" s="134"/>
      <c r="DB224" s="134"/>
      <c r="DC224" s="134"/>
      <c r="DD224" s="134"/>
      <c r="DE224" s="134"/>
      <c r="DF224" s="134"/>
      <c r="DG224" s="134"/>
      <c r="DH224" s="134"/>
      <c r="DI224" s="134"/>
      <c r="DJ224" s="134"/>
      <c r="DK224" s="134"/>
      <c r="DL224" s="134"/>
      <c r="DM224" s="134"/>
      <c r="DN224" s="134"/>
      <c r="DO224" s="134"/>
      <c r="DP224" s="134"/>
      <c r="DQ224" s="134"/>
      <c r="DR224" s="134"/>
      <c r="DS224" s="134"/>
      <c r="DT224" s="134"/>
      <c r="DU224" s="134"/>
      <c r="DV224" s="134"/>
      <c r="DW224" s="134"/>
      <c r="DX224" s="134"/>
      <c r="DY224" s="134"/>
      <c r="DZ224" s="134"/>
      <c r="EA224" s="134"/>
      <c r="EB224" s="134"/>
      <c r="EC224" s="134"/>
      <c r="ED224" s="134"/>
      <c r="EE224" s="134"/>
      <c r="EF224" s="134"/>
      <c r="EG224" s="134"/>
      <c r="EH224" s="134"/>
      <c r="EI224" s="134"/>
      <c r="EJ224" s="134"/>
      <c r="EK224" s="134"/>
      <c r="EL224" s="134"/>
      <c r="EM224" s="134"/>
      <c r="EN224" s="134"/>
      <c r="EO224" s="134"/>
      <c r="EP224" s="134"/>
      <c r="EQ224" s="134"/>
      <c r="ER224" s="134"/>
      <c r="ES224" s="134"/>
      <c r="ET224" s="134"/>
      <c r="EU224" s="134"/>
      <c r="EV224" s="134"/>
      <c r="EW224" s="134"/>
      <c r="EX224" s="134"/>
      <c r="EY224" s="134"/>
      <c r="EZ224" s="134"/>
      <c r="FA224" s="134"/>
      <c r="FB224" s="134"/>
      <c r="FC224" s="134"/>
      <c r="FD224" s="134"/>
      <c r="FE224" s="134"/>
      <c r="FF224" s="134"/>
      <c r="FG224" s="134"/>
      <c r="FH224" s="134"/>
      <c r="FI224" s="134"/>
      <c r="FJ224" s="134"/>
      <c r="FK224" s="134"/>
      <c r="FL224" s="134"/>
      <c r="FM224" s="134"/>
      <c r="FN224" s="134"/>
      <c r="FO224" s="134"/>
      <c r="FP224" s="134"/>
      <c r="FQ224" s="134"/>
      <c r="FR224" s="134"/>
      <c r="FS224" s="134"/>
      <c r="FT224" s="134"/>
      <c r="FU224" s="134"/>
      <c r="FV224" s="134"/>
    </row>
    <row r="225" spans="1:178" x14ac:dyDescent="0.25">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34"/>
      <c r="CD225" s="134"/>
      <c r="CE225" s="134"/>
      <c r="CF225" s="134"/>
      <c r="CG225" s="134"/>
      <c r="CH225" s="134"/>
      <c r="CI225" s="134"/>
      <c r="CJ225" s="134"/>
      <c r="CK225" s="134"/>
      <c r="CL225" s="134"/>
      <c r="CM225" s="134"/>
      <c r="CN225" s="134"/>
      <c r="CO225" s="134"/>
      <c r="CP225" s="134"/>
      <c r="CQ225" s="134"/>
      <c r="CR225" s="134"/>
      <c r="CS225" s="134"/>
      <c r="CT225" s="134"/>
      <c r="CU225" s="134"/>
      <c r="CV225" s="134"/>
      <c r="CW225" s="134"/>
      <c r="CX225" s="134"/>
      <c r="CY225" s="134"/>
      <c r="CZ225" s="134"/>
      <c r="DA225" s="134"/>
      <c r="DB225" s="134"/>
      <c r="DC225" s="134"/>
      <c r="DD225" s="134"/>
      <c r="DE225" s="134"/>
      <c r="DF225" s="134"/>
      <c r="DG225" s="134"/>
      <c r="DH225" s="134"/>
      <c r="DI225" s="134"/>
      <c r="DJ225" s="134"/>
      <c r="DK225" s="134"/>
      <c r="DL225" s="134"/>
      <c r="DM225" s="134"/>
      <c r="DN225" s="134"/>
      <c r="DO225" s="134"/>
      <c r="DP225" s="134"/>
      <c r="DQ225" s="134"/>
      <c r="DR225" s="134"/>
      <c r="DS225" s="134"/>
      <c r="DT225" s="134"/>
      <c r="DU225" s="134"/>
      <c r="DV225" s="134"/>
      <c r="DW225" s="134"/>
      <c r="DX225" s="134"/>
      <c r="DY225" s="134"/>
      <c r="DZ225" s="134"/>
      <c r="EA225" s="134"/>
      <c r="EB225" s="134"/>
      <c r="EC225" s="134"/>
      <c r="ED225" s="134"/>
      <c r="EE225" s="134"/>
      <c r="EF225" s="134"/>
      <c r="EG225" s="134"/>
      <c r="EH225" s="134"/>
      <c r="EI225" s="134"/>
      <c r="EJ225" s="134"/>
      <c r="EK225" s="134"/>
      <c r="EL225" s="134"/>
      <c r="EM225" s="134"/>
      <c r="EN225" s="134"/>
      <c r="EO225" s="134"/>
      <c r="EP225" s="134"/>
      <c r="EQ225" s="134"/>
      <c r="ER225" s="134"/>
      <c r="ES225" s="134"/>
      <c r="ET225" s="134"/>
      <c r="EU225" s="134"/>
      <c r="EV225" s="134"/>
      <c r="EW225" s="134"/>
      <c r="EX225" s="134"/>
      <c r="EY225" s="134"/>
      <c r="EZ225" s="134"/>
      <c r="FA225" s="134"/>
      <c r="FB225" s="134"/>
      <c r="FC225" s="134"/>
      <c r="FD225" s="134"/>
      <c r="FE225" s="134"/>
      <c r="FF225" s="134"/>
      <c r="FG225" s="134"/>
      <c r="FH225" s="134"/>
      <c r="FI225" s="134"/>
      <c r="FJ225" s="134"/>
      <c r="FK225" s="134"/>
      <c r="FL225" s="134"/>
      <c r="FM225" s="134"/>
      <c r="FN225" s="134"/>
      <c r="FO225" s="134"/>
      <c r="FP225" s="134"/>
      <c r="FQ225" s="134"/>
      <c r="FR225" s="134"/>
      <c r="FS225" s="134"/>
      <c r="FT225" s="134"/>
      <c r="FU225" s="134"/>
      <c r="FV225" s="134"/>
    </row>
    <row r="226" spans="1:178" x14ac:dyDescent="0.25">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34"/>
      <c r="CD226" s="134"/>
      <c r="CE226" s="134"/>
      <c r="CF226" s="134"/>
      <c r="CG226" s="134"/>
      <c r="CH226" s="134"/>
      <c r="CI226" s="134"/>
      <c r="CJ226" s="134"/>
      <c r="CK226" s="134"/>
      <c r="CL226" s="134"/>
      <c r="CM226" s="134"/>
      <c r="CN226" s="134"/>
      <c r="CO226" s="134"/>
      <c r="CP226" s="134"/>
      <c r="CQ226" s="134"/>
      <c r="CR226" s="134"/>
      <c r="CS226" s="134"/>
      <c r="CT226" s="134"/>
      <c r="CU226" s="134"/>
      <c r="CV226" s="134"/>
      <c r="CW226" s="134"/>
      <c r="CX226" s="134"/>
      <c r="CY226" s="134"/>
      <c r="CZ226" s="134"/>
      <c r="DA226" s="134"/>
      <c r="DB226" s="134"/>
      <c r="DC226" s="134"/>
      <c r="DD226" s="134"/>
      <c r="DE226" s="134"/>
      <c r="DF226" s="134"/>
      <c r="DG226" s="134"/>
      <c r="DH226" s="134"/>
      <c r="DI226" s="134"/>
      <c r="DJ226" s="134"/>
      <c r="DK226" s="134"/>
      <c r="DL226" s="134"/>
      <c r="DM226" s="134"/>
      <c r="DN226" s="134"/>
      <c r="DO226" s="134"/>
      <c r="DP226" s="134"/>
      <c r="DQ226" s="134"/>
      <c r="DR226" s="134"/>
      <c r="DS226" s="134"/>
      <c r="DT226" s="134"/>
      <c r="DU226" s="134"/>
      <c r="DV226" s="134"/>
      <c r="DW226" s="134"/>
      <c r="DX226" s="134"/>
      <c r="DY226" s="134"/>
      <c r="DZ226" s="134"/>
      <c r="EA226" s="134"/>
      <c r="EB226" s="134"/>
      <c r="EC226" s="134"/>
      <c r="ED226" s="134"/>
      <c r="EE226" s="134"/>
      <c r="EF226" s="134"/>
      <c r="EG226" s="134"/>
      <c r="EH226" s="134"/>
      <c r="EI226" s="134"/>
      <c r="EJ226" s="134"/>
      <c r="EK226" s="134"/>
      <c r="EL226" s="134"/>
      <c r="EM226" s="134"/>
      <c r="EN226" s="134"/>
      <c r="EO226" s="134"/>
      <c r="EP226" s="134"/>
      <c r="EQ226" s="134"/>
      <c r="ER226" s="134"/>
      <c r="ES226" s="134"/>
      <c r="ET226" s="134"/>
      <c r="EU226" s="134"/>
      <c r="EV226" s="134"/>
      <c r="EW226" s="134"/>
      <c r="EX226" s="134"/>
      <c r="EY226" s="134"/>
      <c r="EZ226" s="134"/>
      <c r="FA226" s="134"/>
      <c r="FB226" s="134"/>
      <c r="FC226" s="134"/>
      <c r="FD226" s="134"/>
      <c r="FE226" s="134"/>
      <c r="FF226" s="134"/>
      <c r="FG226" s="134"/>
      <c r="FH226" s="134"/>
      <c r="FI226" s="134"/>
      <c r="FJ226" s="134"/>
      <c r="FK226" s="134"/>
      <c r="FL226" s="134"/>
      <c r="FM226" s="134"/>
      <c r="FN226" s="134"/>
      <c r="FO226" s="134"/>
      <c r="FP226" s="134"/>
      <c r="FQ226" s="134"/>
      <c r="FR226" s="134"/>
      <c r="FS226" s="134"/>
      <c r="FT226" s="134"/>
      <c r="FU226" s="134"/>
      <c r="FV226" s="134"/>
    </row>
    <row r="227" spans="1:178" x14ac:dyDescent="0.25">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34"/>
      <c r="CD227" s="134"/>
      <c r="CE227" s="134"/>
      <c r="CF227" s="134"/>
      <c r="CG227" s="134"/>
      <c r="CH227" s="134"/>
      <c r="CI227" s="134"/>
      <c r="CJ227" s="134"/>
      <c r="CK227" s="134"/>
      <c r="CL227" s="134"/>
      <c r="CM227" s="134"/>
      <c r="CN227" s="134"/>
      <c r="CO227" s="134"/>
      <c r="CP227" s="134"/>
      <c r="CQ227" s="134"/>
      <c r="CR227" s="134"/>
      <c r="CS227" s="134"/>
      <c r="CT227" s="134"/>
      <c r="CU227" s="134"/>
      <c r="CV227" s="134"/>
      <c r="CW227" s="134"/>
      <c r="CX227" s="134"/>
      <c r="CY227" s="134"/>
      <c r="CZ227" s="134"/>
      <c r="DA227" s="134"/>
      <c r="DB227" s="134"/>
      <c r="DC227" s="134"/>
      <c r="DD227" s="134"/>
      <c r="DE227" s="134"/>
      <c r="DF227" s="134"/>
      <c r="DG227" s="134"/>
      <c r="DH227" s="134"/>
      <c r="DI227" s="134"/>
      <c r="DJ227" s="134"/>
      <c r="DK227" s="134"/>
      <c r="DL227" s="134"/>
      <c r="DM227" s="134"/>
      <c r="DN227" s="134"/>
      <c r="DO227" s="134"/>
      <c r="DP227" s="134"/>
      <c r="DQ227" s="134"/>
      <c r="DR227" s="134"/>
      <c r="DS227" s="134"/>
      <c r="DT227" s="134"/>
      <c r="DU227" s="134"/>
      <c r="DV227" s="134"/>
      <c r="DW227" s="134"/>
      <c r="DX227" s="134"/>
      <c r="DY227" s="134"/>
      <c r="DZ227" s="134"/>
      <c r="EA227" s="134"/>
      <c r="EB227" s="134"/>
      <c r="EC227" s="134"/>
      <c r="ED227" s="134"/>
      <c r="EE227" s="134"/>
      <c r="EF227" s="134"/>
      <c r="EG227" s="134"/>
      <c r="EH227" s="134"/>
      <c r="EI227" s="134"/>
      <c r="EJ227" s="134"/>
      <c r="EK227" s="134"/>
      <c r="EL227" s="134"/>
      <c r="EM227" s="134"/>
      <c r="EN227" s="134"/>
      <c r="EO227" s="134"/>
      <c r="EP227" s="134"/>
      <c r="EQ227" s="134"/>
      <c r="ER227" s="134"/>
      <c r="ES227" s="134"/>
      <c r="ET227" s="134"/>
      <c r="EU227" s="134"/>
      <c r="EV227" s="134"/>
      <c r="EW227" s="134"/>
      <c r="EX227" s="134"/>
      <c r="EY227" s="134"/>
      <c r="EZ227" s="134"/>
      <c r="FA227" s="134"/>
      <c r="FB227" s="134"/>
      <c r="FC227" s="134"/>
      <c r="FD227" s="134"/>
      <c r="FE227" s="134"/>
      <c r="FF227" s="134"/>
      <c r="FG227" s="134"/>
      <c r="FH227" s="134"/>
      <c r="FI227" s="134"/>
      <c r="FJ227" s="134"/>
      <c r="FK227" s="134"/>
      <c r="FL227" s="134"/>
      <c r="FM227" s="134"/>
      <c r="FN227" s="134"/>
      <c r="FO227" s="134"/>
      <c r="FP227" s="134"/>
      <c r="FQ227" s="134"/>
      <c r="FR227" s="134"/>
      <c r="FS227" s="134"/>
      <c r="FT227" s="134"/>
      <c r="FU227" s="134"/>
      <c r="FV227" s="134"/>
    </row>
    <row r="228" spans="1:178" x14ac:dyDescent="0.25">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34"/>
      <c r="CD228" s="134"/>
      <c r="CE228" s="134"/>
      <c r="CF228" s="134"/>
      <c r="CG228" s="134"/>
      <c r="CH228" s="134"/>
      <c r="CI228" s="134"/>
      <c r="CJ228" s="134"/>
      <c r="CK228" s="134"/>
      <c r="CL228" s="134"/>
      <c r="CM228" s="134"/>
      <c r="CN228" s="134"/>
      <c r="CO228" s="134"/>
      <c r="CP228" s="134"/>
      <c r="CQ228" s="134"/>
      <c r="CR228" s="134"/>
      <c r="CS228" s="134"/>
      <c r="CT228" s="134"/>
      <c r="CU228" s="134"/>
      <c r="CV228" s="134"/>
      <c r="CW228" s="134"/>
      <c r="CX228" s="134"/>
      <c r="CY228" s="134"/>
      <c r="CZ228" s="134"/>
      <c r="DA228" s="134"/>
      <c r="DB228" s="134"/>
      <c r="DC228" s="134"/>
      <c r="DD228" s="134"/>
      <c r="DE228" s="134"/>
      <c r="DF228" s="134"/>
      <c r="DG228" s="134"/>
      <c r="DH228" s="134"/>
      <c r="DI228" s="134"/>
      <c r="DJ228" s="134"/>
      <c r="DK228" s="134"/>
      <c r="DL228" s="134"/>
      <c r="DM228" s="134"/>
      <c r="DN228" s="134"/>
      <c r="DO228" s="134"/>
      <c r="DP228" s="134"/>
      <c r="DQ228" s="134"/>
      <c r="DR228" s="134"/>
      <c r="DS228" s="134"/>
      <c r="DT228" s="134"/>
      <c r="DU228" s="134"/>
      <c r="DV228" s="134"/>
      <c r="DW228" s="134"/>
      <c r="DX228" s="134"/>
      <c r="DY228" s="134"/>
      <c r="DZ228" s="134"/>
      <c r="EA228" s="134"/>
      <c r="EB228" s="134"/>
      <c r="EC228" s="134"/>
      <c r="ED228" s="134"/>
      <c r="EE228" s="134"/>
      <c r="EF228" s="134"/>
      <c r="EG228" s="134"/>
      <c r="EH228" s="134"/>
      <c r="EI228" s="134"/>
      <c r="EJ228" s="134"/>
      <c r="EK228" s="134"/>
      <c r="EL228" s="134"/>
      <c r="EM228" s="134"/>
      <c r="EN228" s="134"/>
      <c r="EO228" s="134"/>
      <c r="EP228" s="134"/>
      <c r="EQ228" s="134"/>
      <c r="ER228" s="134"/>
      <c r="ES228" s="134"/>
      <c r="ET228" s="134"/>
      <c r="EU228" s="134"/>
      <c r="EV228" s="134"/>
      <c r="EW228" s="134"/>
      <c r="EX228" s="134"/>
      <c r="EY228" s="134"/>
      <c r="EZ228" s="134"/>
      <c r="FA228" s="134"/>
      <c r="FB228" s="134"/>
      <c r="FC228" s="134"/>
      <c r="FD228" s="134"/>
      <c r="FE228" s="134"/>
      <c r="FF228" s="134"/>
      <c r="FG228" s="134"/>
      <c r="FH228" s="134"/>
      <c r="FI228" s="134"/>
      <c r="FJ228" s="134"/>
      <c r="FK228" s="134"/>
      <c r="FL228" s="134"/>
      <c r="FM228" s="134"/>
      <c r="FN228" s="134"/>
      <c r="FO228" s="134"/>
      <c r="FP228" s="134"/>
      <c r="FQ228" s="134"/>
      <c r="FR228" s="134"/>
      <c r="FS228" s="134"/>
      <c r="FT228" s="134"/>
      <c r="FU228" s="134"/>
      <c r="FV228" s="134"/>
    </row>
    <row r="229" spans="1:178" x14ac:dyDescent="0.25">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34"/>
      <c r="CD229" s="134"/>
      <c r="CE229" s="134"/>
      <c r="CF229" s="134"/>
      <c r="CG229" s="134"/>
      <c r="CH229" s="134"/>
      <c r="CI229" s="134"/>
      <c r="CJ229" s="134"/>
      <c r="CK229" s="134"/>
      <c r="CL229" s="134"/>
      <c r="CM229" s="134"/>
      <c r="CN229" s="134"/>
      <c r="CO229" s="134"/>
      <c r="CP229" s="134"/>
      <c r="CQ229" s="134"/>
      <c r="CR229" s="134"/>
      <c r="CS229" s="134"/>
      <c r="CT229" s="134"/>
      <c r="CU229" s="134"/>
      <c r="CV229" s="134"/>
      <c r="CW229" s="134"/>
      <c r="CX229" s="134"/>
      <c r="CY229" s="134"/>
      <c r="CZ229" s="134"/>
      <c r="DA229" s="134"/>
      <c r="DB229" s="134"/>
      <c r="DC229" s="134"/>
      <c r="DD229" s="134"/>
      <c r="DE229" s="134"/>
      <c r="DF229" s="134"/>
      <c r="DG229" s="134"/>
      <c r="DH229" s="134"/>
      <c r="DI229" s="134"/>
      <c r="DJ229" s="134"/>
      <c r="DK229" s="134"/>
      <c r="DL229" s="134"/>
      <c r="DM229" s="134"/>
      <c r="DN229" s="134"/>
      <c r="DO229" s="134"/>
      <c r="DP229" s="134"/>
      <c r="DQ229" s="134"/>
      <c r="DR229" s="134"/>
      <c r="DS229" s="134"/>
      <c r="DT229" s="134"/>
      <c r="DU229" s="134"/>
      <c r="DV229" s="134"/>
      <c r="DW229" s="134"/>
      <c r="DX229" s="134"/>
      <c r="DY229" s="134"/>
      <c r="DZ229" s="134"/>
      <c r="EA229" s="134"/>
      <c r="EB229" s="134"/>
      <c r="EC229" s="134"/>
      <c r="ED229" s="134"/>
      <c r="EE229" s="134"/>
      <c r="EF229" s="134"/>
      <c r="EG229" s="134"/>
      <c r="EH229" s="134"/>
      <c r="EI229" s="134"/>
      <c r="EJ229" s="134"/>
      <c r="EK229" s="134"/>
      <c r="EL229" s="134"/>
      <c r="EM229" s="134"/>
      <c r="EN229" s="134"/>
      <c r="EO229" s="134"/>
      <c r="EP229" s="134"/>
      <c r="EQ229" s="134"/>
      <c r="ER229" s="134"/>
      <c r="ES229" s="134"/>
      <c r="ET229" s="134"/>
      <c r="EU229" s="134"/>
      <c r="EV229" s="134"/>
      <c r="EW229" s="134"/>
      <c r="EX229" s="134"/>
      <c r="EY229" s="134"/>
      <c r="EZ229" s="134"/>
      <c r="FA229" s="134"/>
      <c r="FB229" s="134"/>
      <c r="FC229" s="134"/>
      <c r="FD229" s="134"/>
      <c r="FE229" s="134"/>
      <c r="FF229" s="134"/>
      <c r="FG229" s="134"/>
      <c r="FH229" s="134"/>
      <c r="FI229" s="134"/>
      <c r="FJ229" s="134"/>
      <c r="FK229" s="134"/>
      <c r="FL229" s="134"/>
      <c r="FM229" s="134"/>
      <c r="FN229" s="134"/>
      <c r="FO229" s="134"/>
      <c r="FP229" s="134"/>
      <c r="FQ229" s="134"/>
      <c r="FR229" s="134"/>
      <c r="FS229" s="134"/>
      <c r="FT229" s="134"/>
      <c r="FU229" s="134"/>
      <c r="FV229" s="134"/>
    </row>
    <row r="230" spans="1:178" x14ac:dyDescent="0.25">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34"/>
      <c r="CD230" s="134"/>
      <c r="CE230" s="134"/>
      <c r="CF230" s="134"/>
      <c r="CG230" s="134"/>
      <c r="CH230" s="134"/>
      <c r="CI230" s="134"/>
      <c r="CJ230" s="134"/>
      <c r="CK230" s="134"/>
      <c r="CL230" s="134"/>
      <c r="CM230" s="134"/>
      <c r="CN230" s="134"/>
      <c r="CO230" s="134"/>
      <c r="CP230" s="134"/>
      <c r="CQ230" s="134"/>
      <c r="CR230" s="134"/>
      <c r="CS230" s="134"/>
      <c r="CT230" s="134"/>
      <c r="CU230" s="134"/>
      <c r="CV230" s="134"/>
      <c r="CW230" s="134"/>
      <c r="CX230" s="134"/>
      <c r="CY230" s="134"/>
      <c r="CZ230" s="134"/>
      <c r="DA230" s="134"/>
      <c r="DB230" s="134"/>
      <c r="DC230" s="134"/>
      <c r="DD230" s="134"/>
      <c r="DE230" s="134"/>
      <c r="DF230" s="134"/>
      <c r="DG230" s="134"/>
      <c r="DH230" s="134"/>
      <c r="DI230" s="134"/>
      <c r="DJ230" s="134"/>
      <c r="DK230" s="134"/>
      <c r="DL230" s="134"/>
      <c r="DM230" s="134"/>
      <c r="DN230" s="134"/>
      <c r="DO230" s="134"/>
      <c r="DP230" s="134"/>
      <c r="DQ230" s="134"/>
      <c r="DR230" s="134"/>
      <c r="DS230" s="134"/>
      <c r="DT230" s="134"/>
      <c r="DU230" s="134"/>
      <c r="DV230" s="134"/>
      <c r="DW230" s="134"/>
      <c r="DX230" s="134"/>
      <c r="DY230" s="134"/>
      <c r="DZ230" s="134"/>
      <c r="EA230" s="134"/>
      <c r="EB230" s="134"/>
      <c r="EC230" s="134"/>
      <c r="ED230" s="134"/>
      <c r="EE230" s="134"/>
      <c r="EF230" s="134"/>
      <c r="EG230" s="134"/>
      <c r="EH230" s="134"/>
      <c r="EI230" s="134"/>
      <c r="EJ230" s="134"/>
      <c r="EK230" s="134"/>
      <c r="EL230" s="134"/>
      <c r="EM230" s="134"/>
      <c r="EN230" s="134"/>
      <c r="EO230" s="134"/>
      <c r="EP230" s="134"/>
      <c r="EQ230" s="134"/>
      <c r="ER230" s="134"/>
      <c r="ES230" s="134"/>
      <c r="ET230" s="134"/>
      <c r="EU230" s="134"/>
      <c r="EV230" s="134"/>
      <c r="EW230" s="134"/>
      <c r="EX230" s="134"/>
      <c r="EY230" s="134"/>
      <c r="EZ230" s="134"/>
      <c r="FA230" s="134"/>
      <c r="FB230" s="134"/>
      <c r="FC230" s="134"/>
      <c r="FD230" s="134"/>
      <c r="FE230" s="134"/>
      <c r="FF230" s="134"/>
      <c r="FG230" s="134"/>
      <c r="FH230" s="134"/>
      <c r="FI230" s="134"/>
      <c r="FJ230" s="134"/>
      <c r="FK230" s="134"/>
      <c r="FL230" s="134"/>
      <c r="FM230" s="134"/>
      <c r="FN230" s="134"/>
      <c r="FO230" s="134"/>
      <c r="FP230" s="134"/>
      <c r="FQ230" s="134"/>
      <c r="FR230" s="134"/>
      <c r="FS230" s="134"/>
      <c r="FT230" s="134"/>
      <c r="FU230" s="134"/>
      <c r="FV230" s="134"/>
    </row>
    <row r="231" spans="1:178" x14ac:dyDescent="0.25">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34"/>
      <c r="CD231" s="134"/>
      <c r="CE231" s="134"/>
      <c r="CF231" s="134"/>
      <c r="CG231" s="134"/>
      <c r="CH231" s="134"/>
      <c r="CI231" s="134"/>
      <c r="CJ231" s="134"/>
      <c r="CK231" s="134"/>
      <c r="CL231" s="134"/>
      <c r="CM231" s="134"/>
      <c r="CN231" s="134"/>
      <c r="CO231" s="134"/>
      <c r="CP231" s="134"/>
      <c r="CQ231" s="134"/>
      <c r="CR231" s="134"/>
      <c r="CS231" s="134"/>
      <c r="CT231" s="134"/>
      <c r="CU231" s="134"/>
      <c r="CV231" s="134"/>
      <c r="CW231" s="134"/>
      <c r="CX231" s="134"/>
      <c r="CY231" s="134"/>
      <c r="CZ231" s="134"/>
      <c r="DA231" s="134"/>
      <c r="DB231" s="134"/>
      <c r="DC231" s="134"/>
      <c r="DD231" s="134"/>
      <c r="DE231" s="134"/>
      <c r="DF231" s="134"/>
      <c r="DG231" s="134"/>
      <c r="DH231" s="134"/>
      <c r="DI231" s="134"/>
      <c r="DJ231" s="134"/>
      <c r="DK231" s="134"/>
      <c r="DL231" s="134"/>
      <c r="DM231" s="134"/>
      <c r="DN231" s="134"/>
      <c r="DO231" s="134"/>
      <c r="DP231" s="134"/>
      <c r="DQ231" s="134"/>
      <c r="DR231" s="134"/>
      <c r="DS231" s="134"/>
      <c r="DT231" s="134"/>
      <c r="DU231" s="134"/>
      <c r="DV231" s="134"/>
      <c r="DW231" s="134"/>
      <c r="DX231" s="134"/>
      <c r="DY231" s="134"/>
      <c r="DZ231" s="134"/>
      <c r="EA231" s="134"/>
      <c r="EB231" s="134"/>
      <c r="EC231" s="134"/>
      <c r="ED231" s="134"/>
      <c r="EE231" s="134"/>
      <c r="EF231" s="134"/>
      <c r="EG231" s="134"/>
      <c r="EH231" s="134"/>
      <c r="EI231" s="134"/>
      <c r="EJ231" s="134"/>
      <c r="EK231" s="134"/>
      <c r="EL231" s="134"/>
      <c r="EM231" s="134"/>
      <c r="EN231" s="134"/>
      <c r="EO231" s="134"/>
      <c r="EP231" s="134"/>
      <c r="EQ231" s="134"/>
      <c r="ER231" s="134"/>
      <c r="ES231" s="134"/>
      <c r="ET231" s="134"/>
      <c r="EU231" s="134"/>
      <c r="EV231" s="134"/>
      <c r="EW231" s="134"/>
      <c r="EX231" s="134"/>
      <c r="EY231" s="134"/>
      <c r="EZ231" s="134"/>
      <c r="FA231" s="134"/>
      <c r="FB231" s="134"/>
      <c r="FC231" s="134"/>
      <c r="FD231" s="134"/>
      <c r="FE231" s="134"/>
      <c r="FF231" s="134"/>
      <c r="FG231" s="134"/>
      <c r="FH231" s="134"/>
      <c r="FI231" s="134"/>
      <c r="FJ231" s="134"/>
      <c r="FK231" s="134"/>
      <c r="FL231" s="134"/>
      <c r="FM231" s="134"/>
      <c r="FN231" s="134"/>
      <c r="FO231" s="134"/>
      <c r="FP231" s="134"/>
      <c r="FQ231" s="134"/>
      <c r="FR231" s="134"/>
      <c r="FS231" s="134"/>
      <c r="FT231" s="134"/>
      <c r="FU231" s="134"/>
      <c r="FV231" s="134"/>
    </row>
    <row r="232" spans="1:178" x14ac:dyDescent="0.25">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34"/>
      <c r="CD232" s="134"/>
      <c r="CE232" s="134"/>
      <c r="CF232" s="134"/>
      <c r="CG232" s="134"/>
      <c r="CH232" s="134"/>
      <c r="CI232" s="134"/>
      <c r="CJ232" s="134"/>
      <c r="CK232" s="134"/>
      <c r="CL232" s="134"/>
      <c r="CM232" s="134"/>
      <c r="CN232" s="134"/>
      <c r="CO232" s="134"/>
      <c r="CP232" s="134"/>
      <c r="CQ232" s="134"/>
      <c r="CR232" s="134"/>
      <c r="CS232" s="134"/>
      <c r="CT232" s="134"/>
      <c r="CU232" s="134"/>
      <c r="CV232" s="134"/>
      <c r="CW232" s="134"/>
      <c r="CX232" s="134"/>
      <c r="CY232" s="134"/>
      <c r="CZ232" s="134"/>
      <c r="DA232" s="134"/>
      <c r="DB232" s="134"/>
      <c r="DC232" s="134"/>
      <c r="DD232" s="134"/>
      <c r="DE232" s="134"/>
      <c r="DF232" s="134"/>
      <c r="DG232" s="134"/>
      <c r="DH232" s="134"/>
      <c r="DI232" s="134"/>
      <c r="DJ232" s="134"/>
      <c r="DK232" s="134"/>
      <c r="DL232" s="134"/>
      <c r="DM232" s="134"/>
      <c r="DN232" s="134"/>
      <c r="DO232" s="134"/>
      <c r="DP232" s="134"/>
      <c r="DQ232" s="134"/>
      <c r="DR232" s="134"/>
      <c r="DS232" s="134"/>
      <c r="DT232" s="134"/>
      <c r="DU232" s="134"/>
      <c r="DV232" s="134"/>
      <c r="DW232" s="134"/>
      <c r="DX232" s="134"/>
      <c r="DY232" s="134"/>
      <c r="DZ232" s="134"/>
      <c r="EA232" s="134"/>
      <c r="EB232" s="134"/>
      <c r="EC232" s="134"/>
      <c r="ED232" s="134"/>
      <c r="EE232" s="134"/>
      <c r="EF232" s="134"/>
      <c r="EG232" s="134"/>
      <c r="EH232" s="134"/>
      <c r="EI232" s="134"/>
      <c r="EJ232" s="134"/>
      <c r="EK232" s="134"/>
      <c r="EL232" s="134"/>
      <c r="EM232" s="134"/>
      <c r="EN232" s="134"/>
      <c r="EO232" s="134"/>
      <c r="EP232" s="134"/>
      <c r="EQ232" s="134"/>
      <c r="ER232" s="134"/>
      <c r="ES232" s="134"/>
      <c r="ET232" s="134"/>
      <c r="EU232" s="134"/>
      <c r="EV232" s="134"/>
      <c r="EW232" s="134"/>
      <c r="EX232" s="134"/>
      <c r="EY232" s="134"/>
      <c r="EZ232" s="134"/>
      <c r="FA232" s="134"/>
      <c r="FB232" s="134"/>
      <c r="FC232" s="134"/>
      <c r="FD232" s="134"/>
      <c r="FE232" s="134"/>
      <c r="FF232" s="134"/>
      <c r="FG232" s="134"/>
      <c r="FH232" s="134"/>
      <c r="FI232" s="134"/>
      <c r="FJ232" s="134"/>
      <c r="FK232" s="134"/>
      <c r="FL232" s="134"/>
      <c r="FM232" s="134"/>
      <c r="FN232" s="134"/>
      <c r="FO232" s="134"/>
      <c r="FP232" s="134"/>
      <c r="FQ232" s="134"/>
      <c r="FR232" s="134"/>
      <c r="FS232" s="134"/>
      <c r="FT232" s="134"/>
      <c r="FU232" s="134"/>
      <c r="FV232" s="134"/>
    </row>
    <row r="233" spans="1:178" x14ac:dyDescent="0.25">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34"/>
      <c r="CD233" s="134"/>
      <c r="CE233" s="134"/>
      <c r="CF233" s="134"/>
      <c r="CG233" s="134"/>
      <c r="CH233" s="134"/>
      <c r="CI233" s="134"/>
      <c r="CJ233" s="134"/>
      <c r="CK233" s="134"/>
      <c r="CL233" s="134"/>
      <c r="CM233" s="134"/>
      <c r="CN233" s="134"/>
      <c r="CO233" s="134"/>
      <c r="CP233" s="134"/>
      <c r="CQ233" s="134"/>
      <c r="CR233" s="134"/>
      <c r="CS233" s="134"/>
      <c r="CT233" s="134"/>
      <c r="CU233" s="134"/>
      <c r="CV233" s="134"/>
      <c r="CW233" s="134"/>
      <c r="CX233" s="134"/>
      <c r="CY233" s="134"/>
      <c r="CZ233" s="134"/>
      <c r="DA233" s="134"/>
      <c r="DB233" s="134"/>
      <c r="DC233" s="134"/>
      <c r="DD233" s="134"/>
      <c r="DE233" s="134"/>
      <c r="DF233" s="134"/>
      <c r="DG233" s="134"/>
      <c r="DH233" s="134"/>
      <c r="DI233" s="134"/>
      <c r="DJ233" s="134"/>
      <c r="DK233" s="134"/>
      <c r="DL233" s="134"/>
      <c r="DM233" s="134"/>
      <c r="DN233" s="134"/>
      <c r="DO233" s="134"/>
      <c r="DP233" s="134"/>
      <c r="DQ233" s="134"/>
      <c r="DR233" s="134"/>
      <c r="DS233" s="134"/>
      <c r="DT233" s="134"/>
      <c r="DU233" s="134"/>
      <c r="DV233" s="134"/>
      <c r="DW233" s="134"/>
      <c r="DX233" s="134"/>
      <c r="DY233" s="134"/>
      <c r="DZ233" s="134"/>
      <c r="EA233" s="134"/>
      <c r="EB233" s="134"/>
      <c r="EC233" s="134"/>
      <c r="ED233" s="134"/>
      <c r="EE233" s="134"/>
      <c r="EF233" s="134"/>
      <c r="EG233" s="134"/>
      <c r="EH233" s="134"/>
      <c r="EI233" s="134"/>
      <c r="EJ233" s="134"/>
      <c r="EK233" s="134"/>
      <c r="EL233" s="134"/>
      <c r="EM233" s="134"/>
      <c r="EN233" s="134"/>
      <c r="EO233" s="134"/>
      <c r="EP233" s="134"/>
      <c r="EQ233" s="134"/>
      <c r="ER233" s="134"/>
      <c r="ES233" s="134"/>
      <c r="ET233" s="134"/>
      <c r="EU233" s="134"/>
      <c r="EV233" s="134"/>
      <c r="EW233" s="134"/>
      <c r="EX233" s="134"/>
      <c r="EY233" s="134"/>
      <c r="EZ233" s="134"/>
      <c r="FA233" s="134"/>
      <c r="FB233" s="134"/>
      <c r="FC233" s="134"/>
      <c r="FD233" s="134"/>
      <c r="FE233" s="134"/>
      <c r="FF233" s="134"/>
      <c r="FG233" s="134"/>
      <c r="FH233" s="134"/>
      <c r="FI233" s="134"/>
      <c r="FJ233" s="134"/>
      <c r="FK233" s="134"/>
      <c r="FL233" s="134"/>
      <c r="FM233" s="134"/>
      <c r="FN233" s="134"/>
      <c r="FO233" s="134"/>
      <c r="FP233" s="134"/>
      <c r="FQ233" s="134"/>
      <c r="FR233" s="134"/>
      <c r="FS233" s="134"/>
      <c r="FT233" s="134"/>
      <c r="FU233" s="134"/>
      <c r="FV233" s="134"/>
    </row>
    <row r="234" spans="1:178" x14ac:dyDescent="0.25">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34"/>
      <c r="CD234" s="134"/>
      <c r="CE234" s="134"/>
      <c r="CF234" s="134"/>
      <c r="CG234" s="134"/>
      <c r="CH234" s="134"/>
      <c r="CI234" s="134"/>
      <c r="CJ234" s="134"/>
      <c r="CK234" s="134"/>
      <c r="CL234" s="134"/>
      <c r="CM234" s="134"/>
      <c r="CN234" s="134"/>
      <c r="CO234" s="134"/>
      <c r="CP234" s="134"/>
      <c r="CQ234" s="134"/>
      <c r="CR234" s="134"/>
      <c r="CS234" s="134"/>
      <c r="CT234" s="134"/>
      <c r="CU234" s="134"/>
      <c r="CV234" s="134"/>
      <c r="CW234" s="134"/>
      <c r="CX234" s="134"/>
      <c r="CY234" s="134"/>
      <c r="CZ234" s="134"/>
      <c r="DA234" s="134"/>
      <c r="DB234" s="134"/>
      <c r="DC234" s="134"/>
      <c r="DD234" s="134"/>
      <c r="DE234" s="134"/>
      <c r="DF234" s="134"/>
      <c r="DG234" s="134"/>
      <c r="DH234" s="134"/>
      <c r="DI234" s="134"/>
      <c r="DJ234" s="134"/>
      <c r="DK234" s="134"/>
      <c r="DL234" s="134"/>
      <c r="DM234" s="134"/>
      <c r="DN234" s="134"/>
      <c r="DO234" s="134"/>
      <c r="DP234" s="134"/>
      <c r="DQ234" s="134"/>
      <c r="DR234" s="134"/>
      <c r="DS234" s="134"/>
      <c r="DT234" s="134"/>
      <c r="DU234" s="134"/>
      <c r="DV234" s="134"/>
      <c r="DW234" s="134"/>
      <c r="DX234" s="134"/>
      <c r="DY234" s="134"/>
      <c r="DZ234" s="134"/>
      <c r="EA234" s="134"/>
      <c r="EB234" s="134"/>
      <c r="EC234" s="134"/>
      <c r="ED234" s="134"/>
      <c r="EE234" s="134"/>
      <c r="EF234" s="134"/>
      <c r="EG234" s="134"/>
      <c r="EH234" s="134"/>
      <c r="EI234" s="134"/>
      <c r="EJ234" s="134"/>
      <c r="EK234" s="134"/>
      <c r="EL234" s="134"/>
      <c r="EM234" s="134"/>
      <c r="EN234" s="134"/>
      <c r="EO234" s="134"/>
      <c r="EP234" s="134"/>
      <c r="EQ234" s="134"/>
      <c r="ER234" s="134"/>
      <c r="ES234" s="134"/>
      <c r="ET234" s="134"/>
      <c r="EU234" s="134"/>
      <c r="EV234" s="134"/>
      <c r="EW234" s="134"/>
      <c r="EX234" s="134"/>
      <c r="EY234" s="134"/>
      <c r="EZ234" s="134"/>
      <c r="FA234" s="134"/>
      <c r="FB234" s="134"/>
      <c r="FC234" s="134"/>
      <c r="FD234" s="134"/>
      <c r="FE234" s="134"/>
      <c r="FF234" s="134"/>
      <c r="FG234" s="134"/>
      <c r="FH234" s="134"/>
      <c r="FI234" s="134"/>
      <c r="FJ234" s="134"/>
      <c r="FK234" s="134"/>
      <c r="FL234" s="134"/>
      <c r="FM234" s="134"/>
      <c r="FN234" s="134"/>
      <c r="FO234" s="134"/>
      <c r="FP234" s="134"/>
      <c r="FQ234" s="134"/>
      <c r="FR234" s="134"/>
      <c r="FS234" s="134"/>
      <c r="FT234" s="134"/>
      <c r="FU234" s="134"/>
      <c r="FV234" s="134"/>
    </row>
    <row r="235" spans="1:178" x14ac:dyDescent="0.25">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34"/>
      <c r="CD235" s="134"/>
      <c r="CE235" s="134"/>
      <c r="CF235" s="134"/>
      <c r="CG235" s="134"/>
      <c r="CH235" s="134"/>
      <c r="CI235" s="134"/>
      <c r="CJ235" s="134"/>
      <c r="CK235" s="134"/>
      <c r="CL235" s="134"/>
      <c r="CM235" s="134"/>
      <c r="CN235" s="134"/>
      <c r="CO235" s="134"/>
      <c r="CP235" s="134"/>
      <c r="CQ235" s="134"/>
      <c r="CR235" s="134"/>
      <c r="CS235" s="134"/>
      <c r="CT235" s="134"/>
      <c r="CU235" s="134"/>
      <c r="CV235" s="134"/>
      <c r="CW235" s="134"/>
      <c r="CX235" s="134"/>
      <c r="CY235" s="134"/>
      <c r="CZ235" s="134"/>
      <c r="DA235" s="134"/>
      <c r="DB235" s="134"/>
      <c r="DC235" s="134"/>
      <c r="DD235" s="134"/>
      <c r="DE235" s="134"/>
      <c r="DF235" s="134"/>
      <c r="DG235" s="134"/>
      <c r="DH235" s="134"/>
      <c r="DI235" s="134"/>
      <c r="DJ235" s="134"/>
      <c r="DK235" s="134"/>
      <c r="DL235" s="134"/>
      <c r="DM235" s="134"/>
      <c r="DN235" s="134"/>
      <c r="DO235" s="134"/>
      <c r="DP235" s="134"/>
      <c r="DQ235" s="134"/>
      <c r="DR235" s="134"/>
      <c r="DS235" s="134"/>
      <c r="DT235" s="134"/>
      <c r="DU235" s="134"/>
      <c r="DV235" s="134"/>
      <c r="DW235" s="134"/>
      <c r="DX235" s="134"/>
      <c r="DY235" s="134"/>
      <c r="DZ235" s="134"/>
      <c r="EA235" s="134"/>
      <c r="EB235" s="134"/>
      <c r="EC235" s="134"/>
      <c r="ED235" s="134"/>
      <c r="EE235" s="134"/>
      <c r="EF235" s="134"/>
      <c r="EG235" s="134"/>
      <c r="EH235" s="134"/>
      <c r="EI235" s="134"/>
      <c r="EJ235" s="134"/>
      <c r="EK235" s="134"/>
      <c r="EL235" s="134"/>
      <c r="EM235" s="134"/>
      <c r="EN235" s="134"/>
      <c r="EO235" s="134"/>
      <c r="EP235" s="134"/>
      <c r="EQ235" s="134"/>
      <c r="ER235" s="134"/>
      <c r="ES235" s="134"/>
      <c r="ET235" s="134"/>
      <c r="EU235" s="134"/>
      <c r="EV235" s="134"/>
      <c r="EW235" s="134"/>
      <c r="EX235" s="134"/>
      <c r="EY235" s="134"/>
      <c r="EZ235" s="134"/>
      <c r="FA235" s="134"/>
      <c r="FB235" s="134"/>
      <c r="FC235" s="134"/>
      <c r="FD235" s="134"/>
      <c r="FE235" s="134"/>
      <c r="FF235" s="134"/>
      <c r="FG235" s="134"/>
      <c r="FH235" s="134"/>
      <c r="FI235" s="134"/>
      <c r="FJ235" s="134"/>
      <c r="FK235" s="134"/>
      <c r="FL235" s="134"/>
      <c r="FM235" s="134"/>
      <c r="FN235" s="134"/>
      <c r="FO235" s="134"/>
      <c r="FP235" s="134"/>
      <c r="FQ235" s="134"/>
      <c r="FR235" s="134"/>
      <c r="FS235" s="134"/>
      <c r="FT235" s="134"/>
      <c r="FU235" s="134"/>
      <c r="FV235" s="134"/>
    </row>
    <row r="236" spans="1:178" x14ac:dyDescent="0.25">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34"/>
      <c r="CD236" s="134"/>
      <c r="CE236" s="134"/>
      <c r="CF236" s="134"/>
      <c r="CG236" s="134"/>
      <c r="CH236" s="134"/>
      <c r="CI236" s="134"/>
      <c r="CJ236" s="134"/>
      <c r="CK236" s="134"/>
      <c r="CL236" s="134"/>
      <c r="CM236" s="134"/>
      <c r="CN236" s="134"/>
      <c r="CO236" s="134"/>
      <c r="CP236" s="134"/>
      <c r="CQ236" s="134"/>
      <c r="CR236" s="134"/>
      <c r="CS236" s="134"/>
      <c r="CT236" s="134"/>
      <c r="CU236" s="134"/>
      <c r="CV236" s="134"/>
      <c r="CW236" s="134"/>
      <c r="CX236" s="134"/>
      <c r="CY236" s="134"/>
      <c r="CZ236" s="134"/>
      <c r="DA236" s="134"/>
      <c r="DB236" s="134"/>
      <c r="DC236" s="134"/>
      <c r="DD236" s="134"/>
      <c r="DE236" s="134"/>
      <c r="DF236" s="134"/>
      <c r="DG236" s="134"/>
      <c r="DH236" s="134"/>
      <c r="DI236" s="134"/>
      <c r="DJ236" s="134"/>
      <c r="DK236" s="134"/>
      <c r="DL236" s="134"/>
      <c r="DM236" s="134"/>
      <c r="DN236" s="134"/>
      <c r="DO236" s="134"/>
      <c r="DP236" s="134"/>
      <c r="DQ236" s="134"/>
      <c r="DR236" s="134"/>
      <c r="DS236" s="134"/>
      <c r="DT236" s="134"/>
      <c r="DU236" s="134"/>
      <c r="DV236" s="134"/>
      <c r="DW236" s="134"/>
      <c r="DX236" s="134"/>
      <c r="DY236" s="134"/>
      <c r="DZ236" s="134"/>
      <c r="EA236" s="134"/>
      <c r="EB236" s="134"/>
      <c r="EC236" s="134"/>
      <c r="ED236" s="134"/>
      <c r="EE236" s="134"/>
      <c r="EF236" s="134"/>
      <c r="EG236" s="134"/>
      <c r="EH236" s="134"/>
      <c r="EI236" s="134"/>
      <c r="EJ236" s="134"/>
      <c r="EK236" s="134"/>
      <c r="EL236" s="134"/>
      <c r="EM236" s="134"/>
      <c r="EN236" s="134"/>
      <c r="EO236" s="134"/>
      <c r="EP236" s="134"/>
      <c r="EQ236" s="134"/>
      <c r="ER236" s="134"/>
      <c r="ES236" s="134"/>
      <c r="ET236" s="134"/>
      <c r="EU236" s="134"/>
      <c r="EV236" s="134"/>
      <c r="EW236" s="134"/>
      <c r="EX236" s="134"/>
      <c r="EY236" s="134"/>
      <c r="EZ236" s="134"/>
      <c r="FA236" s="134"/>
      <c r="FB236" s="134"/>
      <c r="FC236" s="134"/>
      <c r="FD236" s="134"/>
      <c r="FE236" s="134"/>
      <c r="FF236" s="134"/>
      <c r="FG236" s="134"/>
      <c r="FH236" s="134"/>
      <c r="FI236" s="134"/>
      <c r="FJ236" s="134"/>
      <c r="FK236" s="134"/>
      <c r="FL236" s="134"/>
      <c r="FM236" s="134"/>
      <c r="FN236" s="134"/>
      <c r="FO236" s="134"/>
      <c r="FP236" s="134"/>
      <c r="FQ236" s="134"/>
      <c r="FR236" s="134"/>
      <c r="FS236" s="134"/>
      <c r="FT236" s="134"/>
      <c r="FU236" s="134"/>
      <c r="FV236" s="134"/>
    </row>
    <row r="237" spans="1:178" x14ac:dyDescent="0.25">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34"/>
      <c r="CD237" s="134"/>
      <c r="CE237" s="134"/>
      <c r="CF237" s="134"/>
      <c r="CG237" s="134"/>
      <c r="CH237" s="134"/>
      <c r="CI237" s="134"/>
      <c r="CJ237" s="134"/>
      <c r="CK237" s="134"/>
      <c r="CL237" s="134"/>
      <c r="CM237" s="134"/>
      <c r="CN237" s="134"/>
      <c r="CO237" s="134"/>
      <c r="CP237" s="134"/>
      <c r="CQ237" s="134"/>
      <c r="CR237" s="134"/>
      <c r="CS237" s="134"/>
      <c r="CT237" s="134"/>
      <c r="CU237" s="134"/>
      <c r="CV237" s="134"/>
      <c r="CW237" s="134"/>
      <c r="CX237" s="134"/>
      <c r="CY237" s="134"/>
      <c r="CZ237" s="134"/>
      <c r="DA237" s="134"/>
      <c r="DB237" s="134"/>
      <c r="DC237" s="134"/>
      <c r="DD237" s="134"/>
      <c r="DE237" s="134"/>
      <c r="DF237" s="134"/>
      <c r="DG237" s="134"/>
      <c r="DH237" s="134"/>
      <c r="DI237" s="134"/>
      <c r="DJ237" s="134"/>
      <c r="DK237" s="134"/>
      <c r="DL237" s="134"/>
      <c r="DM237" s="134"/>
      <c r="DN237" s="134"/>
      <c r="DO237" s="134"/>
      <c r="DP237" s="134"/>
      <c r="DQ237" s="134"/>
      <c r="DR237" s="134"/>
      <c r="DS237" s="134"/>
      <c r="DT237" s="134"/>
      <c r="DU237" s="134"/>
      <c r="DV237" s="134"/>
      <c r="DW237" s="134"/>
      <c r="DX237" s="134"/>
      <c r="DY237" s="134"/>
      <c r="DZ237" s="134"/>
      <c r="EA237" s="134"/>
      <c r="EB237" s="134"/>
      <c r="EC237" s="134"/>
      <c r="ED237" s="134"/>
      <c r="EE237" s="134"/>
      <c r="EF237" s="134"/>
      <c r="EG237" s="134"/>
      <c r="EH237" s="134"/>
      <c r="EI237" s="134"/>
      <c r="EJ237" s="134"/>
      <c r="EK237" s="134"/>
      <c r="EL237" s="134"/>
      <c r="EM237" s="134"/>
      <c r="EN237" s="134"/>
      <c r="EO237" s="134"/>
      <c r="EP237" s="134"/>
      <c r="EQ237" s="134"/>
      <c r="ER237" s="134"/>
      <c r="ES237" s="134"/>
      <c r="ET237" s="134"/>
      <c r="EU237" s="134"/>
      <c r="EV237" s="134"/>
      <c r="EW237" s="134"/>
      <c r="EX237" s="134"/>
      <c r="EY237" s="134"/>
      <c r="EZ237" s="134"/>
      <c r="FA237" s="134"/>
      <c r="FB237" s="134"/>
      <c r="FC237" s="134"/>
      <c r="FD237" s="134"/>
      <c r="FE237" s="134"/>
      <c r="FF237" s="134"/>
      <c r="FG237" s="134"/>
      <c r="FH237" s="134"/>
      <c r="FI237" s="134"/>
      <c r="FJ237" s="134"/>
      <c r="FK237" s="134"/>
      <c r="FL237" s="134"/>
      <c r="FM237" s="134"/>
      <c r="FN237" s="134"/>
      <c r="FO237" s="134"/>
      <c r="FP237" s="134"/>
      <c r="FQ237" s="134"/>
      <c r="FR237" s="134"/>
      <c r="FS237" s="134"/>
      <c r="FT237" s="134"/>
      <c r="FU237" s="134"/>
      <c r="FV237" s="134"/>
    </row>
    <row r="238" spans="1:178" x14ac:dyDescent="0.25">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34"/>
      <c r="CD238" s="134"/>
      <c r="CE238" s="134"/>
      <c r="CF238" s="134"/>
      <c r="CG238" s="134"/>
      <c r="CH238" s="134"/>
      <c r="CI238" s="134"/>
      <c r="CJ238" s="134"/>
      <c r="CK238" s="134"/>
      <c r="CL238" s="134"/>
      <c r="CM238" s="134"/>
      <c r="CN238" s="134"/>
      <c r="CO238" s="134"/>
      <c r="CP238" s="134"/>
      <c r="CQ238" s="134"/>
      <c r="CR238" s="134"/>
      <c r="CS238" s="134"/>
      <c r="CT238" s="134"/>
      <c r="CU238" s="134"/>
      <c r="CV238" s="134"/>
      <c r="CW238" s="134"/>
      <c r="CX238" s="134"/>
      <c r="CY238" s="134"/>
      <c r="CZ238" s="134"/>
      <c r="DA238" s="134"/>
      <c r="DB238" s="134"/>
      <c r="DC238" s="134"/>
      <c r="DD238" s="134"/>
      <c r="DE238" s="134"/>
      <c r="DF238" s="134"/>
      <c r="DG238" s="134"/>
      <c r="DH238" s="134"/>
      <c r="DI238" s="134"/>
      <c r="DJ238" s="134"/>
      <c r="DK238" s="134"/>
      <c r="DL238" s="134"/>
      <c r="DM238" s="134"/>
      <c r="DN238" s="134"/>
      <c r="DO238" s="134"/>
      <c r="DP238" s="134"/>
      <c r="DQ238" s="134"/>
      <c r="DR238" s="134"/>
      <c r="DS238" s="134"/>
      <c r="DT238" s="134"/>
      <c r="DU238" s="134"/>
      <c r="DV238" s="134"/>
      <c r="DW238" s="134"/>
      <c r="DX238" s="134"/>
      <c r="DY238" s="134"/>
      <c r="DZ238" s="134"/>
      <c r="EA238" s="134"/>
      <c r="EB238" s="134"/>
      <c r="EC238" s="134"/>
      <c r="ED238" s="134"/>
      <c r="EE238" s="134"/>
      <c r="EF238" s="134"/>
      <c r="EG238" s="134"/>
      <c r="EH238" s="134"/>
      <c r="EI238" s="134"/>
      <c r="EJ238" s="134"/>
      <c r="EK238" s="134"/>
      <c r="EL238" s="134"/>
      <c r="EM238" s="134"/>
      <c r="EN238" s="134"/>
      <c r="EO238" s="134"/>
      <c r="EP238" s="134"/>
      <c r="EQ238" s="134"/>
      <c r="ER238" s="134"/>
      <c r="ES238" s="134"/>
      <c r="ET238" s="134"/>
      <c r="EU238" s="134"/>
      <c r="EV238" s="134"/>
      <c r="EW238" s="134"/>
      <c r="EX238" s="134"/>
      <c r="EY238" s="134"/>
      <c r="EZ238" s="134"/>
      <c r="FA238" s="134"/>
      <c r="FB238" s="134"/>
      <c r="FC238" s="134"/>
      <c r="FD238" s="134"/>
      <c r="FE238" s="134"/>
      <c r="FF238" s="134"/>
      <c r="FG238" s="134"/>
      <c r="FH238" s="134"/>
      <c r="FI238" s="134"/>
      <c r="FJ238" s="134"/>
      <c r="FK238" s="134"/>
      <c r="FL238" s="134"/>
      <c r="FM238" s="134"/>
      <c r="FN238" s="134"/>
      <c r="FO238" s="134"/>
      <c r="FP238" s="134"/>
      <c r="FQ238" s="134"/>
      <c r="FR238" s="134"/>
      <c r="FS238" s="134"/>
      <c r="FT238" s="134"/>
      <c r="FU238" s="134"/>
      <c r="FV238" s="134"/>
    </row>
    <row r="239" spans="1:178" x14ac:dyDescent="0.25">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34"/>
      <c r="CD239" s="134"/>
      <c r="CE239" s="134"/>
      <c r="CF239" s="134"/>
      <c r="CG239" s="134"/>
      <c r="CH239" s="134"/>
      <c r="CI239" s="134"/>
      <c r="CJ239" s="134"/>
      <c r="CK239" s="134"/>
      <c r="CL239" s="134"/>
      <c r="CM239" s="134"/>
      <c r="CN239" s="134"/>
      <c r="CO239" s="134"/>
      <c r="CP239" s="134"/>
      <c r="CQ239" s="134"/>
      <c r="CR239" s="134"/>
      <c r="CS239" s="134"/>
      <c r="CT239" s="134"/>
      <c r="CU239" s="134"/>
      <c r="CV239" s="134"/>
      <c r="CW239" s="134"/>
      <c r="CX239" s="134"/>
      <c r="CY239" s="134"/>
      <c r="CZ239" s="134"/>
      <c r="DA239" s="134"/>
      <c r="DB239" s="134"/>
      <c r="DC239" s="134"/>
      <c r="DD239" s="134"/>
      <c r="DE239" s="134"/>
      <c r="DF239" s="134"/>
      <c r="DG239" s="134"/>
      <c r="DH239" s="134"/>
      <c r="DI239" s="134"/>
      <c r="DJ239" s="134"/>
      <c r="DK239" s="134"/>
      <c r="DL239" s="134"/>
      <c r="DM239" s="134"/>
      <c r="DN239" s="134"/>
      <c r="DO239" s="134"/>
      <c r="DP239" s="134"/>
      <c r="DQ239" s="134"/>
      <c r="DR239" s="134"/>
      <c r="DS239" s="134"/>
      <c r="DT239" s="134"/>
      <c r="DU239" s="134"/>
      <c r="DV239" s="134"/>
      <c r="DW239" s="134"/>
      <c r="DX239" s="134"/>
      <c r="DY239" s="134"/>
      <c r="DZ239" s="134"/>
      <c r="EA239" s="134"/>
      <c r="EB239" s="134"/>
      <c r="EC239" s="134"/>
      <c r="ED239" s="134"/>
      <c r="EE239" s="134"/>
      <c r="EF239" s="134"/>
      <c r="EG239" s="134"/>
      <c r="EH239" s="134"/>
      <c r="EI239" s="134"/>
      <c r="EJ239" s="134"/>
      <c r="EK239" s="134"/>
      <c r="EL239" s="134"/>
      <c r="EM239" s="134"/>
      <c r="EN239" s="134"/>
      <c r="EO239" s="134"/>
      <c r="EP239" s="134"/>
      <c r="EQ239" s="134"/>
      <c r="ER239" s="134"/>
      <c r="ES239" s="134"/>
      <c r="ET239" s="134"/>
      <c r="EU239" s="134"/>
      <c r="EV239" s="134"/>
      <c r="EW239" s="134"/>
      <c r="EX239" s="134"/>
      <c r="EY239" s="134"/>
      <c r="EZ239" s="134"/>
      <c r="FA239" s="134"/>
      <c r="FB239" s="134"/>
      <c r="FC239" s="134"/>
      <c r="FD239" s="134"/>
      <c r="FE239" s="134"/>
      <c r="FF239" s="134"/>
      <c r="FG239" s="134"/>
      <c r="FH239" s="134"/>
      <c r="FI239" s="134"/>
      <c r="FJ239" s="134"/>
      <c r="FK239" s="134"/>
      <c r="FL239" s="134"/>
      <c r="FM239" s="134"/>
      <c r="FN239" s="134"/>
      <c r="FO239" s="134"/>
      <c r="FP239" s="134"/>
      <c r="FQ239" s="134"/>
      <c r="FR239" s="134"/>
      <c r="FS239" s="134"/>
      <c r="FT239" s="134"/>
      <c r="FU239" s="134"/>
      <c r="FV239" s="134"/>
    </row>
    <row r="240" spans="1:178" x14ac:dyDescent="0.25">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34"/>
      <c r="CD240" s="134"/>
      <c r="CE240" s="134"/>
      <c r="CF240" s="134"/>
      <c r="CG240" s="134"/>
      <c r="CH240" s="134"/>
      <c r="CI240" s="134"/>
      <c r="CJ240" s="134"/>
      <c r="CK240" s="134"/>
      <c r="CL240" s="134"/>
      <c r="CM240" s="134"/>
      <c r="CN240" s="134"/>
      <c r="CO240" s="134"/>
      <c r="CP240" s="134"/>
      <c r="CQ240" s="134"/>
      <c r="CR240" s="134"/>
      <c r="CS240" s="134"/>
      <c r="CT240" s="134"/>
      <c r="CU240" s="134"/>
      <c r="CV240" s="134"/>
      <c r="CW240" s="134"/>
      <c r="CX240" s="134"/>
      <c r="CY240" s="134"/>
      <c r="CZ240" s="134"/>
      <c r="DA240" s="134"/>
      <c r="DB240" s="134"/>
      <c r="DC240" s="134"/>
      <c r="DD240" s="134"/>
      <c r="DE240" s="134"/>
      <c r="DF240" s="134"/>
      <c r="DG240" s="134"/>
      <c r="DH240" s="134"/>
      <c r="DI240" s="134"/>
      <c r="DJ240" s="134"/>
      <c r="DK240" s="134"/>
      <c r="DL240" s="134"/>
      <c r="DM240" s="134"/>
      <c r="DN240" s="134"/>
      <c r="DO240" s="134"/>
      <c r="DP240" s="134"/>
      <c r="DQ240" s="134"/>
      <c r="DR240" s="134"/>
      <c r="DS240" s="134"/>
      <c r="DT240" s="134"/>
      <c r="DU240" s="134"/>
      <c r="DV240" s="134"/>
      <c r="DW240" s="134"/>
      <c r="DX240" s="134"/>
      <c r="DY240" s="134"/>
      <c r="DZ240" s="134"/>
      <c r="EA240" s="134"/>
      <c r="EB240" s="134"/>
      <c r="EC240" s="134"/>
      <c r="ED240" s="134"/>
      <c r="EE240" s="134"/>
      <c r="EF240" s="134"/>
      <c r="EG240" s="134"/>
      <c r="EH240" s="134"/>
      <c r="EI240" s="134"/>
      <c r="EJ240" s="134"/>
      <c r="EK240" s="134"/>
      <c r="EL240" s="134"/>
      <c r="EM240" s="134"/>
      <c r="EN240" s="134"/>
      <c r="EO240" s="134"/>
      <c r="EP240" s="134"/>
      <c r="EQ240" s="134"/>
      <c r="ER240" s="134"/>
      <c r="ES240" s="134"/>
      <c r="ET240" s="134"/>
      <c r="EU240" s="134"/>
      <c r="EV240" s="134"/>
      <c r="EW240" s="134"/>
      <c r="EX240" s="134"/>
      <c r="EY240" s="134"/>
      <c r="EZ240" s="134"/>
      <c r="FA240" s="134"/>
      <c r="FB240" s="134"/>
      <c r="FC240" s="134"/>
      <c r="FD240" s="134"/>
      <c r="FE240" s="134"/>
      <c r="FF240" s="134"/>
      <c r="FG240" s="134"/>
      <c r="FH240" s="134"/>
      <c r="FI240" s="134"/>
      <c r="FJ240" s="134"/>
      <c r="FK240" s="134"/>
      <c r="FL240" s="134"/>
      <c r="FM240" s="134"/>
      <c r="FN240" s="134"/>
      <c r="FO240" s="134"/>
      <c r="FP240" s="134"/>
      <c r="FQ240" s="134"/>
      <c r="FR240" s="134"/>
      <c r="FS240" s="134"/>
      <c r="FT240" s="134"/>
      <c r="FU240" s="134"/>
      <c r="FV240" s="134"/>
    </row>
    <row r="241" spans="1:178" x14ac:dyDescent="0.25">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34"/>
      <c r="CD241" s="134"/>
      <c r="CE241" s="134"/>
      <c r="CF241" s="134"/>
      <c r="CG241" s="134"/>
      <c r="CH241" s="134"/>
      <c r="CI241" s="134"/>
      <c r="CJ241" s="134"/>
      <c r="CK241" s="134"/>
      <c r="CL241" s="134"/>
      <c r="CM241" s="134"/>
      <c r="CN241" s="134"/>
      <c r="CO241" s="134"/>
      <c r="CP241" s="134"/>
      <c r="CQ241" s="134"/>
      <c r="CR241" s="134"/>
      <c r="CS241" s="134"/>
      <c r="CT241" s="134"/>
      <c r="CU241" s="134"/>
      <c r="CV241" s="134"/>
      <c r="CW241" s="134"/>
      <c r="CX241" s="134"/>
      <c r="CY241" s="134"/>
      <c r="CZ241" s="134"/>
      <c r="DA241" s="134"/>
      <c r="DB241" s="134"/>
      <c r="DC241" s="134"/>
      <c r="DD241" s="134"/>
      <c r="DE241" s="134"/>
      <c r="DF241" s="134"/>
      <c r="DG241" s="134"/>
      <c r="DH241" s="134"/>
      <c r="DI241" s="134"/>
      <c r="DJ241" s="134"/>
      <c r="DK241" s="134"/>
      <c r="DL241" s="134"/>
      <c r="DM241" s="134"/>
      <c r="DN241" s="134"/>
      <c r="DO241" s="134"/>
      <c r="DP241" s="134"/>
      <c r="DQ241" s="134"/>
      <c r="DR241" s="134"/>
      <c r="DS241" s="134"/>
      <c r="DT241" s="134"/>
      <c r="DU241" s="134"/>
      <c r="DV241" s="134"/>
      <c r="DW241" s="134"/>
      <c r="DX241" s="134"/>
      <c r="DY241" s="134"/>
      <c r="DZ241" s="134"/>
      <c r="EA241" s="134"/>
      <c r="EB241" s="134"/>
      <c r="EC241" s="134"/>
      <c r="ED241" s="134"/>
      <c r="EE241" s="134"/>
      <c r="EF241" s="134"/>
      <c r="EG241" s="134"/>
      <c r="EH241" s="134"/>
      <c r="EI241" s="134"/>
      <c r="EJ241" s="134"/>
      <c r="EK241" s="134"/>
      <c r="EL241" s="134"/>
      <c r="EM241" s="134"/>
      <c r="EN241" s="134"/>
      <c r="EO241" s="134"/>
      <c r="EP241" s="134"/>
      <c r="EQ241" s="134"/>
      <c r="ER241" s="134"/>
      <c r="ES241" s="134"/>
      <c r="ET241" s="134"/>
      <c r="EU241" s="134"/>
      <c r="EV241" s="134"/>
      <c r="EW241" s="134"/>
      <c r="EX241" s="134"/>
      <c r="EY241" s="134"/>
      <c r="EZ241" s="134"/>
      <c r="FA241" s="134"/>
      <c r="FB241" s="134"/>
      <c r="FC241" s="134"/>
      <c r="FD241" s="134"/>
      <c r="FE241" s="134"/>
      <c r="FF241" s="134"/>
      <c r="FG241" s="134"/>
      <c r="FH241" s="134"/>
      <c r="FI241" s="134"/>
      <c r="FJ241" s="134"/>
      <c r="FK241" s="134"/>
      <c r="FL241" s="134"/>
      <c r="FM241" s="134"/>
      <c r="FN241" s="134"/>
      <c r="FO241" s="134"/>
      <c r="FP241" s="134"/>
      <c r="FQ241" s="134"/>
      <c r="FR241" s="134"/>
      <c r="FS241" s="134"/>
      <c r="FT241" s="134"/>
      <c r="FU241" s="134"/>
      <c r="FV241" s="134"/>
    </row>
    <row r="242" spans="1:178" x14ac:dyDescent="0.25">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34"/>
      <c r="CD242" s="134"/>
      <c r="CE242" s="134"/>
      <c r="CF242" s="134"/>
      <c r="CG242" s="134"/>
      <c r="CH242" s="134"/>
      <c r="CI242" s="134"/>
      <c r="CJ242" s="134"/>
      <c r="CK242" s="134"/>
      <c r="CL242" s="134"/>
      <c r="CM242" s="134"/>
      <c r="CN242" s="134"/>
      <c r="CO242" s="134"/>
      <c r="CP242" s="134"/>
      <c r="CQ242" s="134"/>
      <c r="CR242" s="134"/>
      <c r="CS242" s="134"/>
      <c r="CT242" s="134"/>
      <c r="CU242" s="134"/>
      <c r="CV242" s="134"/>
      <c r="CW242" s="134"/>
      <c r="CX242" s="134"/>
      <c r="CY242" s="134"/>
      <c r="CZ242" s="134"/>
      <c r="DA242" s="134"/>
      <c r="DB242" s="134"/>
      <c r="DC242" s="134"/>
      <c r="DD242" s="134"/>
      <c r="DE242" s="134"/>
      <c r="DF242" s="134"/>
      <c r="DG242" s="134"/>
      <c r="DH242" s="134"/>
      <c r="DI242" s="134"/>
      <c r="DJ242" s="134"/>
      <c r="DK242" s="134"/>
      <c r="DL242" s="134"/>
      <c r="DM242" s="134"/>
      <c r="DN242" s="134"/>
      <c r="DO242" s="134"/>
      <c r="DP242" s="134"/>
      <c r="DQ242" s="134"/>
      <c r="DR242" s="134"/>
      <c r="DS242" s="134"/>
      <c r="DT242" s="134"/>
      <c r="DU242" s="134"/>
      <c r="DV242" s="134"/>
      <c r="DW242" s="134"/>
      <c r="DX242" s="134"/>
      <c r="DY242" s="134"/>
      <c r="DZ242" s="134"/>
      <c r="EA242" s="134"/>
      <c r="EB242" s="134"/>
      <c r="EC242" s="134"/>
      <c r="ED242" s="134"/>
      <c r="EE242" s="134"/>
      <c r="EF242" s="134"/>
      <c r="EG242" s="134"/>
      <c r="EH242" s="134"/>
      <c r="EI242" s="134"/>
      <c r="EJ242" s="134"/>
      <c r="EK242" s="134"/>
      <c r="EL242" s="134"/>
      <c r="EM242" s="134"/>
      <c r="EN242" s="134"/>
      <c r="EO242" s="134"/>
      <c r="EP242" s="134"/>
      <c r="EQ242" s="134"/>
      <c r="ER242" s="134"/>
      <c r="ES242" s="134"/>
      <c r="ET242" s="134"/>
      <c r="EU242" s="134"/>
      <c r="EV242" s="134"/>
      <c r="EW242" s="134"/>
      <c r="EX242" s="134"/>
      <c r="EY242" s="134"/>
      <c r="EZ242" s="134"/>
      <c r="FA242" s="134"/>
      <c r="FB242" s="134"/>
      <c r="FC242" s="134"/>
      <c r="FD242" s="134"/>
      <c r="FE242" s="134"/>
      <c r="FF242" s="134"/>
      <c r="FG242" s="134"/>
      <c r="FH242" s="134"/>
      <c r="FI242" s="134"/>
      <c r="FJ242" s="134"/>
      <c r="FK242" s="134"/>
      <c r="FL242" s="134"/>
      <c r="FM242" s="134"/>
      <c r="FN242" s="134"/>
      <c r="FO242" s="134"/>
      <c r="FP242" s="134"/>
      <c r="FQ242" s="134"/>
      <c r="FR242" s="134"/>
      <c r="FS242" s="134"/>
      <c r="FT242" s="134"/>
      <c r="FU242" s="134"/>
      <c r="FV242" s="134"/>
    </row>
    <row r="243" spans="1:178" x14ac:dyDescent="0.25">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34"/>
      <c r="CD243" s="134"/>
      <c r="CE243" s="134"/>
      <c r="CF243" s="134"/>
      <c r="CG243" s="134"/>
      <c r="CH243" s="134"/>
      <c r="CI243" s="134"/>
      <c r="CJ243" s="134"/>
      <c r="CK243" s="134"/>
      <c r="CL243" s="134"/>
      <c r="CM243" s="134"/>
      <c r="CN243" s="134"/>
      <c r="CO243" s="134"/>
      <c r="CP243" s="134"/>
      <c r="CQ243" s="134"/>
      <c r="CR243" s="134"/>
      <c r="CS243" s="134"/>
      <c r="CT243" s="134"/>
      <c r="CU243" s="134"/>
      <c r="CV243" s="134"/>
      <c r="CW243" s="134"/>
      <c r="CX243" s="134"/>
      <c r="CY243" s="134"/>
      <c r="CZ243" s="134"/>
      <c r="DA243" s="134"/>
      <c r="DB243" s="134"/>
      <c r="DC243" s="134"/>
      <c r="DD243" s="134"/>
      <c r="DE243" s="134"/>
      <c r="DF243" s="134"/>
      <c r="DG243" s="134"/>
      <c r="DH243" s="134"/>
      <c r="DI243" s="134"/>
      <c r="DJ243" s="134"/>
      <c r="DK243" s="134"/>
      <c r="DL243" s="134"/>
      <c r="DM243" s="134"/>
      <c r="DN243" s="134"/>
      <c r="DO243" s="134"/>
      <c r="DP243" s="134"/>
      <c r="DQ243" s="134"/>
      <c r="DR243" s="134"/>
      <c r="DS243" s="134"/>
      <c r="DT243" s="134"/>
      <c r="DU243" s="134"/>
      <c r="DV243" s="134"/>
      <c r="DW243" s="134"/>
      <c r="DX243" s="134"/>
      <c r="DY243" s="134"/>
      <c r="DZ243" s="134"/>
      <c r="EA243" s="134"/>
      <c r="EB243" s="134"/>
      <c r="EC243" s="134"/>
      <c r="ED243" s="134"/>
      <c r="EE243" s="134"/>
      <c r="EF243" s="134"/>
      <c r="EG243" s="134"/>
      <c r="EH243" s="134"/>
      <c r="EI243" s="134"/>
      <c r="EJ243" s="134"/>
      <c r="EK243" s="134"/>
      <c r="EL243" s="134"/>
      <c r="EM243" s="134"/>
      <c r="EN243" s="134"/>
      <c r="EO243" s="134"/>
      <c r="EP243" s="134"/>
      <c r="EQ243" s="134"/>
      <c r="ER243" s="134"/>
      <c r="ES243" s="134"/>
      <c r="ET243" s="134"/>
      <c r="EU243" s="134"/>
      <c r="EV243" s="134"/>
      <c r="EW243" s="134"/>
      <c r="EX243" s="134"/>
      <c r="EY243" s="134"/>
      <c r="EZ243" s="134"/>
      <c r="FA243" s="134"/>
      <c r="FB243" s="134"/>
      <c r="FC243" s="134"/>
      <c r="FD243" s="134"/>
      <c r="FE243" s="134"/>
      <c r="FF243" s="134"/>
      <c r="FG243" s="134"/>
      <c r="FH243" s="134"/>
      <c r="FI243" s="134"/>
      <c r="FJ243" s="134"/>
      <c r="FK243" s="134"/>
      <c r="FL243" s="134"/>
      <c r="FM243" s="134"/>
      <c r="FN243" s="134"/>
      <c r="FO243" s="134"/>
      <c r="FP243" s="134"/>
      <c r="FQ243" s="134"/>
      <c r="FR243" s="134"/>
      <c r="FS243" s="134"/>
      <c r="FT243" s="134"/>
      <c r="FU243" s="134"/>
      <c r="FV243" s="134"/>
    </row>
    <row r="244" spans="1:178" x14ac:dyDescent="0.25">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34"/>
      <c r="CD244" s="134"/>
      <c r="CE244" s="134"/>
      <c r="CF244" s="134"/>
      <c r="CG244" s="134"/>
      <c r="CH244" s="134"/>
      <c r="CI244" s="134"/>
      <c r="CJ244" s="134"/>
      <c r="CK244" s="134"/>
      <c r="CL244" s="134"/>
      <c r="CM244" s="134"/>
      <c r="CN244" s="134"/>
      <c r="CO244" s="134"/>
      <c r="CP244" s="134"/>
      <c r="CQ244" s="134"/>
      <c r="CR244" s="134"/>
      <c r="CS244" s="134"/>
      <c r="CT244" s="134"/>
      <c r="CU244" s="134"/>
      <c r="CV244" s="134"/>
      <c r="CW244" s="134"/>
      <c r="CX244" s="134"/>
      <c r="CY244" s="134"/>
      <c r="CZ244" s="134"/>
      <c r="DA244" s="134"/>
      <c r="DB244" s="134"/>
      <c r="DC244" s="134"/>
      <c r="DD244" s="134"/>
      <c r="DE244" s="134"/>
      <c r="DF244" s="134"/>
      <c r="DG244" s="134"/>
      <c r="DH244" s="134"/>
      <c r="DI244" s="134"/>
      <c r="DJ244" s="134"/>
      <c r="DK244" s="134"/>
      <c r="DL244" s="134"/>
      <c r="DM244" s="134"/>
      <c r="DN244" s="134"/>
      <c r="DO244" s="134"/>
      <c r="DP244" s="134"/>
      <c r="DQ244" s="134"/>
      <c r="DR244" s="134"/>
      <c r="DS244" s="134"/>
      <c r="DT244" s="134"/>
      <c r="DU244" s="134"/>
      <c r="DV244" s="134"/>
      <c r="DW244" s="134"/>
      <c r="DX244" s="134"/>
      <c r="DY244" s="134"/>
      <c r="DZ244" s="134"/>
      <c r="EA244" s="134"/>
      <c r="EB244" s="134"/>
      <c r="EC244" s="134"/>
      <c r="ED244" s="134"/>
      <c r="EE244" s="134"/>
      <c r="EF244" s="134"/>
      <c r="EG244" s="134"/>
      <c r="EH244" s="134"/>
      <c r="EI244" s="134"/>
      <c r="EJ244" s="134"/>
      <c r="EK244" s="134"/>
      <c r="EL244" s="134"/>
      <c r="EM244" s="134"/>
      <c r="EN244" s="134"/>
      <c r="EO244" s="134"/>
      <c r="EP244" s="134"/>
      <c r="EQ244" s="134"/>
      <c r="ER244" s="134"/>
      <c r="ES244" s="134"/>
      <c r="ET244" s="134"/>
      <c r="EU244" s="134"/>
      <c r="EV244" s="134"/>
      <c r="EW244" s="134"/>
      <c r="EX244" s="134"/>
      <c r="EY244" s="134"/>
      <c r="EZ244" s="134"/>
      <c r="FA244" s="134"/>
      <c r="FB244" s="134"/>
      <c r="FC244" s="134"/>
      <c r="FD244" s="134"/>
      <c r="FE244" s="134"/>
      <c r="FF244" s="134"/>
      <c r="FG244" s="134"/>
      <c r="FH244" s="134"/>
      <c r="FI244" s="134"/>
      <c r="FJ244" s="134"/>
      <c r="FK244" s="134"/>
      <c r="FL244" s="134"/>
      <c r="FM244" s="134"/>
      <c r="FN244" s="134"/>
      <c r="FO244" s="134"/>
      <c r="FP244" s="134"/>
      <c r="FQ244" s="134"/>
      <c r="FR244" s="134"/>
      <c r="FS244" s="134"/>
      <c r="FT244" s="134"/>
      <c r="FU244" s="134"/>
      <c r="FV244" s="134"/>
    </row>
    <row r="245" spans="1:178" x14ac:dyDescent="0.25">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34"/>
      <c r="CD245" s="134"/>
      <c r="CE245" s="134"/>
      <c r="CF245" s="134"/>
      <c r="CG245" s="134"/>
      <c r="CH245" s="134"/>
      <c r="CI245" s="134"/>
      <c r="CJ245" s="134"/>
      <c r="CK245" s="134"/>
      <c r="CL245" s="134"/>
      <c r="CM245" s="134"/>
      <c r="CN245" s="134"/>
      <c r="CO245" s="134"/>
      <c r="CP245" s="134"/>
      <c r="CQ245" s="134"/>
      <c r="CR245" s="134"/>
      <c r="CS245" s="134"/>
      <c r="CT245" s="134"/>
      <c r="CU245" s="134"/>
      <c r="CV245" s="134"/>
      <c r="CW245" s="134"/>
      <c r="CX245" s="134"/>
      <c r="CY245" s="134"/>
      <c r="CZ245" s="134"/>
      <c r="DA245" s="134"/>
      <c r="DB245" s="134"/>
      <c r="DC245" s="134"/>
      <c r="DD245" s="134"/>
      <c r="DE245" s="134"/>
      <c r="DF245" s="134"/>
      <c r="DG245" s="134"/>
      <c r="DH245" s="134"/>
      <c r="DI245" s="134"/>
      <c r="DJ245" s="134"/>
      <c r="DK245" s="134"/>
      <c r="DL245" s="134"/>
      <c r="DM245" s="134"/>
      <c r="DN245" s="134"/>
      <c r="DO245" s="134"/>
      <c r="DP245" s="134"/>
      <c r="DQ245" s="134"/>
      <c r="DR245" s="134"/>
      <c r="DS245" s="134"/>
      <c r="DT245" s="134"/>
      <c r="DU245" s="134"/>
      <c r="DV245" s="134"/>
      <c r="DW245" s="134"/>
      <c r="DX245" s="134"/>
      <c r="DY245" s="134"/>
      <c r="DZ245" s="134"/>
      <c r="EA245" s="134"/>
      <c r="EB245" s="134"/>
      <c r="EC245" s="134"/>
      <c r="ED245" s="134"/>
      <c r="EE245" s="134"/>
      <c r="EF245" s="134"/>
      <c r="EG245" s="134"/>
      <c r="EH245" s="134"/>
      <c r="EI245" s="134"/>
      <c r="EJ245" s="134"/>
      <c r="EK245" s="134"/>
      <c r="EL245" s="134"/>
      <c r="EM245" s="134"/>
      <c r="EN245" s="134"/>
      <c r="EO245" s="134"/>
      <c r="EP245" s="134"/>
      <c r="EQ245" s="134"/>
      <c r="ER245" s="134"/>
      <c r="ES245" s="134"/>
      <c r="ET245" s="134"/>
      <c r="EU245" s="134"/>
      <c r="EV245" s="134"/>
      <c r="EW245" s="134"/>
      <c r="EX245" s="134"/>
      <c r="EY245" s="134"/>
      <c r="EZ245" s="134"/>
      <c r="FA245" s="134"/>
      <c r="FB245" s="134"/>
      <c r="FC245" s="134"/>
      <c r="FD245" s="134"/>
      <c r="FE245" s="134"/>
      <c r="FF245" s="134"/>
      <c r="FG245" s="134"/>
      <c r="FH245" s="134"/>
      <c r="FI245" s="134"/>
      <c r="FJ245" s="134"/>
      <c r="FK245" s="134"/>
      <c r="FL245" s="134"/>
      <c r="FM245" s="134"/>
      <c r="FN245" s="134"/>
      <c r="FO245" s="134"/>
      <c r="FP245" s="134"/>
      <c r="FQ245" s="134"/>
      <c r="FR245" s="134"/>
      <c r="FS245" s="134"/>
      <c r="FT245" s="134"/>
      <c r="FU245" s="134"/>
      <c r="FV245" s="134"/>
    </row>
    <row r="246" spans="1:178" x14ac:dyDescent="0.25">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34"/>
      <c r="CD246" s="134"/>
      <c r="CE246" s="134"/>
      <c r="CF246" s="134"/>
      <c r="CG246" s="134"/>
      <c r="CH246" s="134"/>
      <c r="CI246" s="134"/>
      <c r="CJ246" s="134"/>
      <c r="CK246" s="134"/>
      <c r="CL246" s="134"/>
      <c r="CM246" s="134"/>
      <c r="CN246" s="134"/>
      <c r="CO246" s="134"/>
      <c r="CP246" s="134"/>
      <c r="CQ246" s="134"/>
      <c r="CR246" s="134"/>
      <c r="CS246" s="134"/>
      <c r="CT246" s="134"/>
      <c r="CU246" s="134"/>
      <c r="CV246" s="134"/>
      <c r="CW246" s="134"/>
      <c r="CX246" s="134"/>
      <c r="CY246" s="134"/>
      <c r="CZ246" s="134"/>
      <c r="DA246" s="134"/>
      <c r="DB246" s="134"/>
      <c r="DC246" s="134"/>
      <c r="DD246" s="134"/>
      <c r="DE246" s="134"/>
      <c r="DF246" s="134"/>
      <c r="DG246" s="134"/>
      <c r="DH246" s="134"/>
      <c r="DI246" s="134"/>
      <c r="DJ246" s="134"/>
      <c r="DK246" s="134"/>
      <c r="DL246" s="134"/>
      <c r="DM246" s="134"/>
      <c r="DN246" s="134"/>
      <c r="DO246" s="134"/>
      <c r="DP246" s="134"/>
      <c r="DQ246" s="134"/>
      <c r="DR246" s="134"/>
      <c r="DS246" s="134"/>
      <c r="DT246" s="134"/>
      <c r="DU246" s="134"/>
      <c r="DV246" s="134"/>
      <c r="DW246" s="134"/>
      <c r="DX246" s="134"/>
      <c r="DY246" s="134"/>
      <c r="DZ246" s="134"/>
      <c r="EA246" s="134"/>
      <c r="EB246" s="134"/>
      <c r="EC246" s="134"/>
      <c r="ED246" s="134"/>
      <c r="EE246" s="134"/>
      <c r="EF246" s="134"/>
      <c r="EG246" s="134"/>
      <c r="EH246" s="134"/>
      <c r="EI246" s="134"/>
      <c r="EJ246" s="134"/>
      <c r="EK246" s="134"/>
      <c r="EL246" s="134"/>
      <c r="EM246" s="134"/>
      <c r="EN246" s="134"/>
      <c r="EO246" s="134"/>
      <c r="EP246" s="134"/>
      <c r="EQ246" s="134"/>
      <c r="ER246" s="134"/>
      <c r="ES246" s="134"/>
      <c r="ET246" s="134"/>
      <c r="EU246" s="134"/>
      <c r="EV246" s="134"/>
      <c r="EW246" s="134"/>
      <c r="EX246" s="134"/>
      <c r="EY246" s="134"/>
      <c r="EZ246" s="134"/>
      <c r="FA246" s="134"/>
      <c r="FB246" s="134"/>
      <c r="FC246" s="134"/>
      <c r="FD246" s="134"/>
      <c r="FE246" s="134"/>
      <c r="FF246" s="134"/>
      <c r="FG246" s="134"/>
      <c r="FH246" s="134"/>
      <c r="FI246" s="134"/>
      <c r="FJ246" s="134"/>
      <c r="FK246" s="134"/>
      <c r="FL246" s="134"/>
      <c r="FM246" s="134"/>
      <c r="FN246" s="134"/>
      <c r="FO246" s="134"/>
      <c r="FP246" s="134"/>
      <c r="FQ246" s="134"/>
      <c r="FR246" s="134"/>
      <c r="FS246" s="134"/>
      <c r="FT246" s="134"/>
      <c r="FU246" s="134"/>
      <c r="FV246" s="134"/>
    </row>
    <row r="247" spans="1:178" x14ac:dyDescent="0.25">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34"/>
      <c r="CD247" s="134"/>
      <c r="CE247" s="134"/>
      <c r="CF247" s="134"/>
      <c r="CG247" s="134"/>
      <c r="CH247" s="134"/>
      <c r="CI247" s="134"/>
      <c r="CJ247" s="134"/>
      <c r="CK247" s="134"/>
      <c r="CL247" s="134"/>
      <c r="CM247" s="134"/>
      <c r="CN247" s="134"/>
      <c r="CO247" s="134"/>
      <c r="CP247" s="134"/>
      <c r="CQ247" s="134"/>
      <c r="CR247" s="134"/>
      <c r="CS247" s="134"/>
      <c r="CT247" s="134"/>
      <c r="CU247" s="134"/>
      <c r="CV247" s="134"/>
      <c r="CW247" s="134"/>
      <c r="CX247" s="134"/>
      <c r="CY247" s="134"/>
      <c r="CZ247" s="134"/>
      <c r="DA247" s="134"/>
      <c r="DB247" s="134"/>
      <c r="DC247" s="134"/>
      <c r="DD247" s="134"/>
      <c r="DE247" s="134"/>
      <c r="DF247" s="134"/>
      <c r="DG247" s="134"/>
      <c r="DH247" s="134"/>
      <c r="DI247" s="134"/>
      <c r="DJ247" s="134"/>
      <c r="DK247" s="134"/>
      <c r="DL247" s="134"/>
      <c r="DM247" s="134"/>
      <c r="DN247" s="134"/>
      <c r="DO247" s="134"/>
      <c r="DP247" s="134"/>
      <c r="DQ247" s="134"/>
      <c r="DR247" s="134"/>
      <c r="DS247" s="134"/>
      <c r="DT247" s="134"/>
      <c r="DU247" s="134"/>
      <c r="DV247" s="134"/>
      <c r="DW247" s="134"/>
      <c r="DX247" s="134"/>
      <c r="DY247" s="134"/>
      <c r="DZ247" s="134"/>
      <c r="EA247" s="134"/>
      <c r="EB247" s="134"/>
      <c r="EC247" s="134"/>
      <c r="ED247" s="134"/>
      <c r="EE247" s="134"/>
      <c r="EF247" s="134"/>
      <c r="EG247" s="134"/>
      <c r="EH247" s="134"/>
      <c r="EI247" s="134"/>
      <c r="EJ247" s="134"/>
      <c r="EK247" s="134"/>
      <c r="EL247" s="134"/>
      <c r="EM247" s="134"/>
      <c r="EN247" s="134"/>
      <c r="EO247" s="134"/>
      <c r="EP247" s="134"/>
      <c r="EQ247" s="134"/>
      <c r="ER247" s="134"/>
      <c r="ES247" s="134"/>
      <c r="ET247" s="134"/>
      <c r="EU247" s="134"/>
      <c r="EV247" s="134"/>
      <c r="EW247" s="134"/>
      <c r="EX247" s="134"/>
      <c r="EY247" s="134"/>
      <c r="EZ247" s="134"/>
      <c r="FA247" s="134"/>
      <c r="FB247" s="134"/>
      <c r="FC247" s="134"/>
      <c r="FD247" s="134"/>
      <c r="FE247" s="134"/>
      <c r="FF247" s="134"/>
      <c r="FG247" s="134"/>
      <c r="FH247" s="134"/>
      <c r="FI247" s="134"/>
      <c r="FJ247" s="134"/>
      <c r="FK247" s="134"/>
      <c r="FL247" s="134"/>
      <c r="FM247" s="134"/>
      <c r="FN247" s="134"/>
      <c r="FO247" s="134"/>
      <c r="FP247" s="134"/>
      <c r="FQ247" s="134"/>
      <c r="FR247" s="134"/>
      <c r="FS247" s="134"/>
      <c r="FT247" s="134"/>
      <c r="FU247" s="134"/>
      <c r="FV247" s="134"/>
    </row>
    <row r="248" spans="1:178" x14ac:dyDescent="0.25">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34"/>
      <c r="CD248" s="134"/>
      <c r="CE248" s="134"/>
      <c r="CF248" s="134"/>
      <c r="CG248" s="134"/>
      <c r="CH248" s="134"/>
      <c r="CI248" s="134"/>
      <c r="CJ248" s="134"/>
      <c r="CK248" s="134"/>
      <c r="CL248" s="134"/>
      <c r="CM248" s="134"/>
      <c r="CN248" s="134"/>
      <c r="CO248" s="134"/>
      <c r="CP248" s="134"/>
      <c r="CQ248" s="134"/>
      <c r="CR248" s="134"/>
      <c r="CS248" s="134"/>
      <c r="CT248" s="134"/>
      <c r="CU248" s="134"/>
      <c r="CV248" s="134"/>
      <c r="CW248" s="134"/>
      <c r="CX248" s="134"/>
      <c r="CY248" s="134"/>
      <c r="CZ248" s="134"/>
      <c r="DA248" s="134"/>
      <c r="DB248" s="134"/>
      <c r="DC248" s="134"/>
      <c r="DD248" s="134"/>
      <c r="DE248" s="134"/>
      <c r="DF248" s="134"/>
      <c r="DG248" s="134"/>
      <c r="DH248" s="134"/>
      <c r="DI248" s="134"/>
      <c r="DJ248" s="134"/>
      <c r="DK248" s="134"/>
      <c r="DL248" s="134"/>
      <c r="DM248" s="134"/>
      <c r="DN248" s="134"/>
      <c r="DO248" s="134"/>
      <c r="DP248" s="134"/>
      <c r="DQ248" s="134"/>
      <c r="DR248" s="134"/>
      <c r="DS248" s="134"/>
      <c r="DT248" s="134"/>
      <c r="DU248" s="134"/>
      <c r="DV248" s="134"/>
      <c r="DW248" s="134"/>
      <c r="DX248" s="134"/>
      <c r="DY248" s="134"/>
      <c r="DZ248" s="134"/>
      <c r="EA248" s="134"/>
      <c r="EB248" s="134"/>
      <c r="EC248" s="134"/>
      <c r="ED248" s="134"/>
      <c r="EE248" s="134"/>
      <c r="EF248" s="134"/>
      <c r="EG248" s="134"/>
      <c r="EH248" s="134"/>
      <c r="EI248" s="134"/>
      <c r="EJ248" s="134"/>
      <c r="EK248" s="134"/>
      <c r="EL248" s="134"/>
      <c r="EM248" s="134"/>
      <c r="EN248" s="134"/>
      <c r="EO248" s="134"/>
      <c r="EP248" s="134"/>
      <c r="EQ248" s="134"/>
      <c r="ER248" s="134"/>
      <c r="ES248" s="134"/>
      <c r="ET248" s="134"/>
      <c r="EU248" s="134"/>
      <c r="EV248" s="134"/>
      <c r="EW248" s="134"/>
      <c r="EX248" s="134"/>
      <c r="EY248" s="134"/>
      <c r="EZ248" s="134"/>
      <c r="FA248" s="134"/>
      <c r="FB248" s="134"/>
      <c r="FC248" s="134"/>
      <c r="FD248" s="134"/>
      <c r="FE248" s="134"/>
      <c r="FF248" s="134"/>
      <c r="FG248" s="134"/>
      <c r="FH248" s="134"/>
      <c r="FI248" s="134"/>
      <c r="FJ248" s="134"/>
      <c r="FK248" s="134"/>
      <c r="FL248" s="134"/>
      <c r="FM248" s="134"/>
      <c r="FN248" s="134"/>
      <c r="FO248" s="134"/>
      <c r="FP248" s="134"/>
      <c r="FQ248" s="134"/>
      <c r="FR248" s="134"/>
      <c r="FS248" s="134"/>
      <c r="FT248" s="134"/>
      <c r="FU248" s="134"/>
      <c r="FV248" s="134"/>
    </row>
    <row r="249" spans="1:178" x14ac:dyDescent="0.25">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34"/>
      <c r="CD249" s="134"/>
      <c r="CE249" s="134"/>
      <c r="CF249" s="134"/>
      <c r="CG249" s="134"/>
      <c r="CH249" s="134"/>
      <c r="CI249" s="134"/>
      <c r="CJ249" s="134"/>
      <c r="CK249" s="134"/>
      <c r="CL249" s="134"/>
      <c r="CM249" s="134"/>
      <c r="CN249" s="134"/>
      <c r="CO249" s="134"/>
      <c r="CP249" s="134"/>
      <c r="CQ249" s="134"/>
      <c r="CR249" s="134"/>
      <c r="CS249" s="134"/>
      <c r="CT249" s="134"/>
      <c r="CU249" s="134"/>
      <c r="CV249" s="134"/>
      <c r="CW249" s="134"/>
      <c r="CX249" s="134"/>
      <c r="CY249" s="134"/>
      <c r="CZ249" s="134"/>
      <c r="DA249" s="134"/>
      <c r="DB249" s="134"/>
      <c r="DC249" s="134"/>
      <c r="DD249" s="134"/>
      <c r="DE249" s="134"/>
      <c r="DF249" s="134"/>
      <c r="DG249" s="134"/>
      <c r="DH249" s="134"/>
      <c r="DI249" s="134"/>
      <c r="DJ249" s="134"/>
      <c r="DK249" s="134"/>
      <c r="DL249" s="134"/>
      <c r="DM249" s="134"/>
      <c r="DN249" s="134"/>
      <c r="DO249" s="134"/>
      <c r="DP249" s="134"/>
      <c r="DQ249" s="134"/>
      <c r="DR249" s="134"/>
      <c r="DS249" s="134"/>
      <c r="DT249" s="134"/>
      <c r="DU249" s="134"/>
      <c r="DV249" s="134"/>
      <c r="DW249" s="134"/>
      <c r="DX249" s="134"/>
      <c r="DY249" s="134"/>
      <c r="DZ249" s="134"/>
      <c r="EA249" s="134"/>
      <c r="EB249" s="134"/>
      <c r="EC249" s="134"/>
      <c r="ED249" s="134"/>
      <c r="EE249" s="134"/>
      <c r="EF249" s="134"/>
      <c r="EG249" s="134"/>
      <c r="EH249" s="134"/>
      <c r="EI249" s="134"/>
      <c r="EJ249" s="134"/>
      <c r="EK249" s="134"/>
      <c r="EL249" s="134"/>
      <c r="EM249" s="134"/>
      <c r="EN249" s="134"/>
      <c r="EO249" s="134"/>
      <c r="EP249" s="134"/>
      <c r="EQ249" s="134"/>
      <c r="ER249" s="134"/>
      <c r="ES249" s="134"/>
      <c r="ET249" s="134"/>
      <c r="EU249" s="134"/>
      <c r="EV249" s="134"/>
      <c r="EW249" s="134"/>
      <c r="EX249" s="134"/>
      <c r="EY249" s="134"/>
      <c r="EZ249" s="134"/>
      <c r="FA249" s="134"/>
      <c r="FB249" s="134"/>
      <c r="FC249" s="134"/>
      <c r="FD249" s="134"/>
      <c r="FE249" s="134"/>
      <c r="FF249" s="134"/>
      <c r="FG249" s="134"/>
      <c r="FH249" s="134"/>
      <c r="FI249" s="134"/>
      <c r="FJ249" s="134"/>
      <c r="FK249" s="134"/>
      <c r="FL249" s="134"/>
      <c r="FM249" s="134"/>
      <c r="FN249" s="134"/>
      <c r="FO249" s="134"/>
      <c r="FP249" s="134"/>
      <c r="FQ249" s="134"/>
      <c r="FR249" s="134"/>
      <c r="FS249" s="134"/>
      <c r="FT249" s="134"/>
      <c r="FU249" s="134"/>
      <c r="FV249" s="134"/>
    </row>
    <row r="250" spans="1:178" x14ac:dyDescent="0.25">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34"/>
      <c r="CD250" s="134"/>
      <c r="CE250" s="134"/>
      <c r="CF250" s="134"/>
      <c r="CG250" s="134"/>
      <c r="CH250" s="134"/>
      <c r="CI250" s="134"/>
      <c r="CJ250" s="134"/>
      <c r="CK250" s="134"/>
      <c r="CL250" s="134"/>
      <c r="CM250" s="134"/>
      <c r="CN250" s="134"/>
      <c r="CO250" s="134"/>
      <c r="CP250" s="134"/>
      <c r="CQ250" s="134"/>
      <c r="CR250" s="134"/>
      <c r="CS250" s="134"/>
      <c r="CT250" s="134"/>
      <c r="CU250" s="134"/>
      <c r="CV250" s="134"/>
      <c r="CW250" s="134"/>
      <c r="CX250" s="134"/>
      <c r="CY250" s="134"/>
      <c r="CZ250" s="134"/>
      <c r="DA250" s="134"/>
      <c r="DB250" s="134"/>
      <c r="DC250" s="134"/>
      <c r="DD250" s="134"/>
      <c r="DE250" s="134"/>
      <c r="DF250" s="134"/>
      <c r="DG250" s="134"/>
      <c r="DH250" s="134"/>
      <c r="DI250" s="134"/>
      <c r="DJ250" s="134"/>
      <c r="DK250" s="134"/>
      <c r="DL250" s="134"/>
      <c r="DM250" s="134"/>
      <c r="DN250" s="134"/>
      <c r="DO250" s="134"/>
      <c r="DP250" s="134"/>
      <c r="DQ250" s="134"/>
      <c r="DR250" s="134"/>
      <c r="DS250" s="134"/>
      <c r="DT250" s="134"/>
      <c r="DU250" s="134"/>
      <c r="DV250" s="134"/>
      <c r="DW250" s="134"/>
      <c r="DX250" s="134"/>
      <c r="DY250" s="134"/>
      <c r="DZ250" s="134"/>
      <c r="EA250" s="134"/>
      <c r="EB250" s="134"/>
      <c r="EC250" s="134"/>
      <c r="ED250" s="134"/>
      <c r="EE250" s="134"/>
      <c r="EF250" s="134"/>
      <c r="EG250" s="134"/>
      <c r="EH250" s="134"/>
      <c r="EI250" s="134"/>
      <c r="EJ250" s="134"/>
      <c r="EK250" s="134"/>
      <c r="EL250" s="134"/>
      <c r="EM250" s="134"/>
      <c r="EN250" s="134"/>
      <c r="EO250" s="134"/>
      <c r="EP250" s="134"/>
      <c r="EQ250" s="134"/>
      <c r="ER250" s="134"/>
      <c r="ES250" s="134"/>
      <c r="ET250" s="134"/>
      <c r="EU250" s="134"/>
      <c r="EV250" s="134"/>
      <c r="EW250" s="134"/>
      <c r="EX250" s="134"/>
      <c r="EY250" s="134"/>
      <c r="EZ250" s="134"/>
      <c r="FA250" s="134"/>
      <c r="FB250" s="134"/>
      <c r="FC250" s="134"/>
      <c r="FD250" s="134"/>
      <c r="FE250" s="134"/>
      <c r="FF250" s="134"/>
      <c r="FG250" s="134"/>
      <c r="FH250" s="134"/>
      <c r="FI250" s="134"/>
      <c r="FJ250" s="134"/>
      <c r="FK250" s="134"/>
      <c r="FL250" s="134"/>
      <c r="FM250" s="134"/>
      <c r="FN250" s="134"/>
      <c r="FO250" s="134"/>
      <c r="FP250" s="134"/>
      <c r="FQ250" s="134"/>
      <c r="FR250" s="134"/>
      <c r="FS250" s="134"/>
      <c r="FT250" s="134"/>
      <c r="FU250" s="134"/>
      <c r="FV250" s="134"/>
    </row>
    <row r="251" spans="1:178" x14ac:dyDescent="0.25">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34"/>
      <c r="CD251" s="134"/>
      <c r="CE251" s="134"/>
      <c r="CF251" s="134"/>
      <c r="CG251" s="134"/>
      <c r="CH251" s="134"/>
      <c r="CI251" s="134"/>
      <c r="CJ251" s="134"/>
      <c r="CK251" s="134"/>
      <c r="CL251" s="134"/>
      <c r="CM251" s="134"/>
      <c r="CN251" s="134"/>
      <c r="CO251" s="134"/>
      <c r="CP251" s="134"/>
      <c r="CQ251" s="134"/>
      <c r="CR251" s="134"/>
      <c r="CS251" s="134"/>
      <c r="CT251" s="134"/>
      <c r="CU251" s="134"/>
      <c r="CV251" s="134"/>
      <c r="CW251" s="134"/>
      <c r="CX251" s="134"/>
      <c r="CY251" s="134"/>
      <c r="CZ251" s="134"/>
      <c r="DA251" s="134"/>
      <c r="DB251" s="134"/>
      <c r="DC251" s="134"/>
      <c r="DD251" s="134"/>
      <c r="DE251" s="134"/>
      <c r="DF251" s="134"/>
      <c r="DG251" s="134"/>
      <c r="DH251" s="134"/>
      <c r="DI251" s="134"/>
      <c r="DJ251" s="134"/>
      <c r="DK251" s="134"/>
      <c r="DL251" s="134"/>
      <c r="DM251" s="134"/>
      <c r="DN251" s="134"/>
      <c r="DO251" s="134"/>
      <c r="DP251" s="134"/>
      <c r="DQ251" s="134"/>
      <c r="DR251" s="134"/>
      <c r="DS251" s="134"/>
      <c r="DT251" s="134"/>
      <c r="DU251" s="134"/>
      <c r="DV251" s="134"/>
      <c r="DW251" s="134"/>
      <c r="DX251" s="134"/>
      <c r="DY251" s="134"/>
      <c r="DZ251" s="134"/>
      <c r="EA251" s="134"/>
      <c r="EB251" s="134"/>
      <c r="EC251" s="134"/>
      <c r="ED251" s="134"/>
      <c r="EE251" s="134"/>
      <c r="EF251" s="134"/>
      <c r="EG251" s="134"/>
      <c r="EH251" s="134"/>
      <c r="EI251" s="134"/>
      <c r="EJ251" s="134"/>
      <c r="EK251" s="134"/>
      <c r="EL251" s="134"/>
      <c r="EM251" s="134"/>
      <c r="EN251" s="134"/>
      <c r="EO251" s="134"/>
      <c r="EP251" s="134"/>
      <c r="EQ251" s="134"/>
      <c r="ER251" s="134"/>
      <c r="ES251" s="134"/>
      <c r="ET251" s="134"/>
      <c r="EU251" s="134"/>
      <c r="EV251" s="134"/>
      <c r="EW251" s="134"/>
      <c r="EX251" s="134"/>
      <c r="EY251" s="134"/>
      <c r="EZ251" s="134"/>
      <c r="FA251" s="134"/>
      <c r="FB251" s="134"/>
      <c r="FC251" s="134"/>
      <c r="FD251" s="134"/>
      <c r="FE251" s="134"/>
      <c r="FF251" s="134"/>
      <c r="FG251" s="134"/>
      <c r="FH251" s="134"/>
      <c r="FI251" s="134"/>
      <c r="FJ251" s="134"/>
      <c r="FK251" s="134"/>
      <c r="FL251" s="134"/>
      <c r="FM251" s="134"/>
      <c r="FN251" s="134"/>
      <c r="FO251" s="134"/>
      <c r="FP251" s="134"/>
      <c r="FQ251" s="134"/>
      <c r="FR251" s="134"/>
      <c r="FS251" s="134"/>
      <c r="FT251" s="134"/>
      <c r="FU251" s="134"/>
      <c r="FV251" s="134"/>
    </row>
    <row r="252" spans="1:178" x14ac:dyDescent="0.25">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34"/>
      <c r="CD252" s="134"/>
      <c r="CE252" s="134"/>
      <c r="CF252" s="134"/>
      <c r="CG252" s="134"/>
      <c r="CH252" s="134"/>
      <c r="CI252" s="134"/>
      <c r="CJ252" s="134"/>
      <c r="CK252" s="134"/>
      <c r="CL252" s="134"/>
      <c r="CM252" s="134"/>
      <c r="CN252" s="134"/>
      <c r="CO252" s="134"/>
      <c r="CP252" s="134"/>
      <c r="CQ252" s="134"/>
      <c r="CR252" s="134"/>
      <c r="CS252" s="134"/>
      <c r="CT252" s="134"/>
      <c r="CU252" s="134"/>
      <c r="CV252" s="134"/>
      <c r="CW252" s="134"/>
      <c r="CX252" s="134"/>
      <c r="CY252" s="134"/>
      <c r="CZ252" s="134"/>
      <c r="DA252" s="134"/>
      <c r="DB252" s="134"/>
      <c r="DC252" s="134"/>
      <c r="DD252" s="134"/>
      <c r="DE252" s="134"/>
      <c r="DF252" s="134"/>
      <c r="DG252" s="134"/>
      <c r="DH252" s="134"/>
      <c r="DI252" s="134"/>
      <c r="DJ252" s="134"/>
      <c r="DK252" s="134"/>
      <c r="DL252" s="134"/>
      <c r="DM252" s="134"/>
      <c r="DN252" s="134"/>
      <c r="DO252" s="134"/>
      <c r="DP252" s="134"/>
      <c r="DQ252" s="134"/>
      <c r="DR252" s="134"/>
      <c r="DS252" s="134"/>
      <c r="DT252" s="134"/>
      <c r="DU252" s="134"/>
      <c r="DV252" s="134"/>
      <c r="DW252" s="134"/>
      <c r="DX252" s="134"/>
      <c r="DY252" s="134"/>
      <c r="DZ252" s="134"/>
      <c r="EA252" s="134"/>
      <c r="EB252" s="134"/>
      <c r="EC252" s="134"/>
      <c r="ED252" s="134"/>
      <c r="EE252" s="134"/>
      <c r="EF252" s="134"/>
      <c r="EG252" s="134"/>
      <c r="EH252" s="134"/>
      <c r="EI252" s="134"/>
      <c r="EJ252" s="134"/>
      <c r="EK252" s="134"/>
      <c r="EL252" s="134"/>
      <c r="EM252" s="134"/>
      <c r="EN252" s="134"/>
      <c r="EO252" s="134"/>
      <c r="EP252" s="134"/>
      <c r="EQ252" s="134"/>
      <c r="ER252" s="134"/>
      <c r="ES252" s="134"/>
      <c r="ET252" s="134"/>
      <c r="EU252" s="134"/>
      <c r="EV252" s="134"/>
      <c r="EW252" s="134"/>
      <c r="EX252" s="134"/>
      <c r="EY252" s="134"/>
      <c r="EZ252" s="134"/>
      <c r="FA252" s="134"/>
      <c r="FB252" s="134"/>
      <c r="FC252" s="134"/>
      <c r="FD252" s="134"/>
      <c r="FE252" s="134"/>
      <c r="FF252" s="134"/>
      <c r="FG252" s="134"/>
      <c r="FH252" s="134"/>
      <c r="FI252" s="134"/>
      <c r="FJ252" s="134"/>
      <c r="FK252" s="134"/>
      <c r="FL252" s="134"/>
      <c r="FM252" s="134"/>
      <c r="FN252" s="134"/>
      <c r="FO252" s="134"/>
      <c r="FP252" s="134"/>
      <c r="FQ252" s="134"/>
      <c r="FR252" s="134"/>
      <c r="FS252" s="134"/>
      <c r="FT252" s="134"/>
      <c r="FU252" s="134"/>
      <c r="FV252" s="134"/>
    </row>
    <row r="253" spans="1:178" x14ac:dyDescent="0.25">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34"/>
      <c r="CD253" s="134"/>
      <c r="CE253" s="134"/>
      <c r="CF253" s="134"/>
      <c r="CG253" s="134"/>
      <c r="CH253" s="134"/>
      <c r="CI253" s="134"/>
      <c r="CJ253" s="134"/>
      <c r="CK253" s="134"/>
      <c r="CL253" s="134"/>
      <c r="CM253" s="134"/>
      <c r="CN253" s="134"/>
      <c r="CO253" s="134"/>
      <c r="CP253" s="134"/>
      <c r="CQ253" s="134"/>
      <c r="CR253" s="134"/>
      <c r="CS253" s="134"/>
      <c r="CT253" s="134"/>
      <c r="CU253" s="134"/>
      <c r="CV253" s="134"/>
      <c r="CW253" s="134"/>
      <c r="CX253" s="134"/>
      <c r="CY253" s="134"/>
      <c r="CZ253" s="134"/>
      <c r="DA253" s="134"/>
      <c r="DB253" s="134"/>
      <c r="DC253" s="134"/>
      <c r="DD253" s="134"/>
      <c r="DE253" s="134"/>
      <c r="DF253" s="134"/>
      <c r="DG253" s="134"/>
      <c r="DH253" s="134"/>
      <c r="DI253" s="134"/>
      <c r="DJ253" s="134"/>
      <c r="DK253" s="134"/>
      <c r="DL253" s="134"/>
      <c r="DM253" s="134"/>
      <c r="DN253" s="134"/>
      <c r="DO253" s="134"/>
      <c r="DP253" s="134"/>
      <c r="DQ253" s="134"/>
      <c r="DR253" s="134"/>
      <c r="DS253" s="134"/>
      <c r="DT253" s="134"/>
      <c r="DU253" s="134"/>
      <c r="DV253" s="134"/>
      <c r="DW253" s="134"/>
      <c r="DX253" s="134"/>
      <c r="DY253" s="134"/>
      <c r="DZ253" s="134"/>
      <c r="EA253" s="134"/>
      <c r="EB253" s="134"/>
      <c r="EC253" s="134"/>
      <c r="ED253" s="134"/>
      <c r="EE253" s="134"/>
      <c r="EF253" s="134"/>
      <c r="EG253" s="134"/>
      <c r="EH253" s="134"/>
      <c r="EI253" s="134"/>
      <c r="EJ253" s="134"/>
      <c r="EK253" s="134"/>
      <c r="EL253" s="134"/>
      <c r="EM253" s="134"/>
      <c r="EN253" s="134"/>
      <c r="EO253" s="134"/>
      <c r="EP253" s="134"/>
      <c r="EQ253" s="134"/>
      <c r="ER253" s="134"/>
      <c r="ES253" s="134"/>
      <c r="ET253" s="134"/>
      <c r="EU253" s="134"/>
      <c r="EV253" s="134"/>
      <c r="EW253" s="134"/>
      <c r="EX253" s="134"/>
      <c r="EY253" s="134"/>
      <c r="EZ253" s="134"/>
      <c r="FA253" s="134"/>
      <c r="FB253" s="134"/>
      <c r="FC253" s="134"/>
      <c r="FD253" s="134"/>
      <c r="FE253" s="134"/>
      <c r="FF253" s="134"/>
      <c r="FG253" s="134"/>
      <c r="FH253" s="134"/>
      <c r="FI253" s="134"/>
      <c r="FJ253" s="134"/>
      <c r="FK253" s="134"/>
      <c r="FL253" s="134"/>
      <c r="FM253" s="134"/>
      <c r="FN253" s="134"/>
      <c r="FO253" s="134"/>
      <c r="FP253" s="134"/>
      <c r="FQ253" s="134"/>
      <c r="FR253" s="134"/>
      <c r="FS253" s="134"/>
      <c r="FT253" s="134"/>
      <c r="FU253" s="134"/>
      <c r="FV253" s="134"/>
    </row>
    <row r="254" spans="1:178" x14ac:dyDescent="0.25">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34"/>
      <c r="CD254" s="134"/>
      <c r="CE254" s="134"/>
      <c r="CF254" s="134"/>
      <c r="CG254" s="134"/>
      <c r="CH254" s="134"/>
      <c r="CI254" s="134"/>
      <c r="CJ254" s="134"/>
      <c r="CK254" s="134"/>
      <c r="CL254" s="134"/>
      <c r="CM254" s="134"/>
      <c r="CN254" s="134"/>
      <c r="CO254" s="134"/>
      <c r="CP254" s="134"/>
      <c r="CQ254" s="134"/>
      <c r="CR254" s="134"/>
      <c r="CS254" s="134"/>
      <c r="CT254" s="134"/>
      <c r="CU254" s="134"/>
      <c r="CV254" s="134"/>
      <c r="CW254" s="134"/>
      <c r="CX254" s="134"/>
      <c r="CY254" s="134"/>
      <c r="CZ254" s="134"/>
      <c r="DA254" s="134"/>
      <c r="DB254" s="134"/>
      <c r="DC254" s="134"/>
      <c r="DD254" s="134"/>
      <c r="DE254" s="134"/>
      <c r="DF254" s="134"/>
      <c r="DG254" s="134"/>
      <c r="DH254" s="134"/>
      <c r="DI254" s="134"/>
      <c r="DJ254" s="134"/>
      <c r="DK254" s="134"/>
      <c r="DL254" s="134"/>
      <c r="DM254" s="134"/>
      <c r="DN254" s="134"/>
      <c r="DO254" s="134"/>
      <c r="DP254" s="134"/>
      <c r="DQ254" s="134"/>
      <c r="DR254" s="134"/>
      <c r="DS254" s="134"/>
      <c r="DT254" s="134"/>
      <c r="DU254" s="134"/>
      <c r="DV254" s="134"/>
      <c r="DW254" s="134"/>
      <c r="DX254" s="134"/>
      <c r="DY254" s="134"/>
      <c r="DZ254" s="134"/>
      <c r="EA254" s="134"/>
      <c r="EB254" s="134"/>
      <c r="EC254" s="134"/>
      <c r="ED254" s="134"/>
      <c r="EE254" s="134"/>
      <c r="EF254" s="134"/>
      <c r="EG254" s="134"/>
      <c r="EH254" s="134"/>
      <c r="EI254" s="134"/>
      <c r="EJ254" s="134"/>
      <c r="EK254" s="134"/>
      <c r="EL254" s="134"/>
      <c r="EM254" s="134"/>
      <c r="EN254" s="134"/>
      <c r="EO254" s="134"/>
      <c r="EP254" s="134"/>
      <c r="EQ254" s="134"/>
      <c r="ER254" s="134"/>
      <c r="ES254" s="134"/>
      <c r="ET254" s="134"/>
      <c r="EU254" s="134"/>
      <c r="EV254" s="134"/>
      <c r="EW254" s="134"/>
      <c r="EX254" s="134"/>
      <c r="EY254" s="134"/>
      <c r="EZ254" s="134"/>
      <c r="FA254" s="134"/>
      <c r="FB254" s="134"/>
      <c r="FC254" s="134"/>
      <c r="FD254" s="134"/>
      <c r="FE254" s="134"/>
      <c r="FF254" s="134"/>
      <c r="FG254" s="134"/>
      <c r="FH254" s="134"/>
      <c r="FI254" s="134"/>
      <c r="FJ254" s="134"/>
      <c r="FK254" s="134"/>
      <c r="FL254" s="134"/>
      <c r="FM254" s="134"/>
      <c r="FN254" s="134"/>
      <c r="FO254" s="134"/>
      <c r="FP254" s="134"/>
      <c r="FQ254" s="134"/>
      <c r="FR254" s="134"/>
      <c r="FS254" s="134"/>
      <c r="FT254" s="134"/>
      <c r="FU254" s="134"/>
      <c r="FV254" s="134"/>
    </row>
    <row r="255" spans="1:178" x14ac:dyDescent="0.25">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34"/>
      <c r="CD255" s="134"/>
      <c r="CE255" s="134"/>
      <c r="CF255" s="134"/>
      <c r="CG255" s="134"/>
      <c r="CH255" s="134"/>
      <c r="CI255" s="134"/>
      <c r="CJ255" s="134"/>
      <c r="CK255" s="134"/>
      <c r="CL255" s="134"/>
      <c r="CM255" s="134"/>
      <c r="CN255" s="134"/>
      <c r="CO255" s="134"/>
      <c r="CP255" s="134"/>
      <c r="CQ255" s="134"/>
      <c r="CR255" s="134"/>
      <c r="CS255" s="134"/>
      <c r="CT255" s="134"/>
      <c r="CU255" s="134"/>
      <c r="CV255" s="134"/>
      <c r="CW255" s="134"/>
      <c r="CX255" s="134"/>
      <c r="CY255" s="134"/>
      <c r="CZ255" s="134"/>
      <c r="DA255" s="134"/>
      <c r="DB255" s="134"/>
      <c r="DC255" s="134"/>
      <c r="DD255" s="134"/>
      <c r="DE255" s="134"/>
      <c r="DF255" s="134"/>
      <c r="DG255" s="134"/>
      <c r="DH255" s="134"/>
      <c r="DI255" s="134"/>
      <c r="DJ255" s="134"/>
      <c r="DK255" s="134"/>
      <c r="DL255" s="134"/>
      <c r="DM255" s="134"/>
      <c r="DN255" s="134"/>
      <c r="DO255" s="134"/>
      <c r="DP255" s="134"/>
      <c r="DQ255" s="134"/>
      <c r="DR255" s="134"/>
      <c r="DS255" s="134"/>
      <c r="DT255" s="134"/>
      <c r="DU255" s="134"/>
      <c r="DV255" s="134"/>
      <c r="DW255" s="134"/>
      <c r="DX255" s="134"/>
      <c r="DY255" s="134"/>
      <c r="DZ255" s="134"/>
      <c r="EA255" s="134"/>
      <c r="EB255" s="134"/>
      <c r="EC255" s="134"/>
      <c r="ED255" s="134"/>
      <c r="EE255" s="134"/>
      <c r="EF255" s="134"/>
      <c r="EG255" s="134"/>
      <c r="EH255" s="134"/>
      <c r="EI255" s="134"/>
      <c r="EJ255" s="134"/>
      <c r="EK255" s="134"/>
      <c r="EL255" s="134"/>
      <c r="EM255" s="134"/>
      <c r="EN255" s="134"/>
      <c r="EO255" s="134"/>
      <c r="EP255" s="134"/>
      <c r="EQ255" s="134"/>
      <c r="ER255" s="134"/>
      <c r="ES255" s="134"/>
      <c r="ET255" s="134"/>
      <c r="EU255" s="134"/>
      <c r="EV255" s="134"/>
      <c r="EW255" s="134"/>
      <c r="EX255" s="134"/>
      <c r="EY255" s="134"/>
      <c r="EZ255" s="134"/>
      <c r="FA255" s="134"/>
      <c r="FB255" s="134"/>
      <c r="FC255" s="134"/>
      <c r="FD255" s="134"/>
      <c r="FE255" s="134"/>
      <c r="FF255" s="134"/>
      <c r="FG255" s="134"/>
      <c r="FH255" s="134"/>
      <c r="FI255" s="134"/>
      <c r="FJ255" s="134"/>
      <c r="FK255" s="134"/>
      <c r="FL255" s="134"/>
      <c r="FM255" s="134"/>
      <c r="FN255" s="134"/>
      <c r="FO255" s="134"/>
      <c r="FP255" s="134"/>
      <c r="FQ255" s="134"/>
      <c r="FR255" s="134"/>
      <c r="FS255" s="134"/>
      <c r="FT255" s="134"/>
      <c r="FU255" s="134"/>
      <c r="FV255" s="134"/>
    </row>
    <row r="256" spans="1:178" x14ac:dyDescent="0.25">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34"/>
      <c r="CD256" s="134"/>
      <c r="CE256" s="134"/>
      <c r="CF256" s="134"/>
      <c r="CG256" s="134"/>
      <c r="CH256" s="134"/>
      <c r="CI256" s="134"/>
      <c r="CJ256" s="134"/>
      <c r="CK256" s="134"/>
      <c r="CL256" s="134"/>
      <c r="CM256" s="134"/>
      <c r="CN256" s="134"/>
      <c r="CO256" s="134"/>
      <c r="CP256" s="134"/>
      <c r="CQ256" s="134"/>
      <c r="CR256" s="134"/>
      <c r="CS256" s="134"/>
      <c r="CT256" s="134"/>
      <c r="CU256" s="134"/>
      <c r="CV256" s="134"/>
      <c r="CW256" s="134"/>
      <c r="CX256" s="134"/>
      <c r="CY256" s="134"/>
      <c r="CZ256" s="134"/>
      <c r="DA256" s="134"/>
      <c r="DB256" s="134"/>
      <c r="DC256" s="134"/>
      <c r="DD256" s="134"/>
      <c r="DE256" s="134"/>
      <c r="DF256" s="134"/>
      <c r="DG256" s="134"/>
      <c r="DH256" s="134"/>
      <c r="DI256" s="134"/>
      <c r="DJ256" s="134"/>
      <c r="DK256" s="134"/>
      <c r="DL256" s="134"/>
      <c r="DM256" s="134"/>
      <c r="DN256" s="134"/>
      <c r="DO256" s="134"/>
      <c r="DP256" s="134"/>
      <c r="DQ256" s="134"/>
      <c r="DR256" s="134"/>
      <c r="DS256" s="134"/>
      <c r="DT256" s="134"/>
      <c r="DU256" s="134"/>
      <c r="DV256" s="134"/>
      <c r="DW256" s="134"/>
      <c r="DX256" s="134"/>
      <c r="DY256" s="134"/>
      <c r="DZ256" s="134"/>
      <c r="EA256" s="134"/>
      <c r="EB256" s="134"/>
      <c r="EC256" s="134"/>
      <c r="ED256" s="134"/>
      <c r="EE256" s="134"/>
      <c r="EF256" s="134"/>
      <c r="EG256" s="134"/>
      <c r="EH256" s="134"/>
      <c r="EI256" s="134"/>
      <c r="EJ256" s="134"/>
      <c r="EK256" s="134"/>
      <c r="EL256" s="134"/>
      <c r="EM256" s="134"/>
      <c r="EN256" s="134"/>
      <c r="EO256" s="134"/>
      <c r="EP256" s="134"/>
      <c r="EQ256" s="134"/>
      <c r="ER256" s="134"/>
      <c r="ES256" s="134"/>
      <c r="ET256" s="134"/>
      <c r="EU256" s="134"/>
      <c r="EV256" s="134"/>
      <c r="EW256" s="134"/>
      <c r="EX256" s="134"/>
      <c r="EY256" s="134"/>
      <c r="EZ256" s="134"/>
      <c r="FA256" s="134"/>
      <c r="FB256" s="134"/>
      <c r="FC256" s="134"/>
      <c r="FD256" s="134"/>
      <c r="FE256" s="134"/>
      <c r="FF256" s="134"/>
      <c r="FG256" s="134"/>
      <c r="FH256" s="134"/>
      <c r="FI256" s="134"/>
      <c r="FJ256" s="134"/>
      <c r="FK256" s="134"/>
      <c r="FL256" s="134"/>
      <c r="FM256" s="134"/>
      <c r="FN256" s="134"/>
      <c r="FO256" s="134"/>
      <c r="FP256" s="134"/>
      <c r="FQ256" s="134"/>
      <c r="FR256" s="134"/>
      <c r="FS256" s="134"/>
      <c r="FT256" s="134"/>
      <c r="FU256" s="134"/>
      <c r="FV256" s="134"/>
    </row>
    <row r="257" spans="1:178" x14ac:dyDescent="0.25">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34"/>
      <c r="CD257" s="134"/>
      <c r="CE257" s="134"/>
      <c r="CF257" s="134"/>
      <c r="CG257" s="134"/>
      <c r="CH257" s="134"/>
      <c r="CI257" s="134"/>
      <c r="CJ257" s="134"/>
      <c r="CK257" s="134"/>
      <c r="CL257" s="134"/>
      <c r="CM257" s="134"/>
      <c r="CN257" s="134"/>
      <c r="CO257" s="134"/>
      <c r="CP257" s="134"/>
      <c r="CQ257" s="134"/>
      <c r="CR257" s="134"/>
      <c r="CS257" s="134"/>
      <c r="CT257" s="134"/>
      <c r="CU257" s="134"/>
      <c r="CV257" s="134"/>
      <c r="CW257" s="134"/>
      <c r="CX257" s="134"/>
      <c r="CY257" s="134"/>
      <c r="CZ257" s="134"/>
      <c r="DA257" s="134"/>
      <c r="DB257" s="134"/>
      <c r="DC257" s="134"/>
      <c r="DD257" s="134"/>
      <c r="DE257" s="134"/>
      <c r="DF257" s="134"/>
      <c r="DG257" s="134"/>
      <c r="DH257" s="134"/>
      <c r="DI257" s="134"/>
      <c r="DJ257" s="134"/>
      <c r="DK257" s="134"/>
      <c r="DL257" s="134"/>
      <c r="DM257" s="134"/>
      <c r="DN257" s="134"/>
      <c r="DO257" s="134"/>
      <c r="DP257" s="134"/>
      <c r="DQ257" s="134"/>
      <c r="DR257" s="134"/>
      <c r="DS257" s="134"/>
      <c r="DT257" s="134"/>
      <c r="DU257" s="134"/>
      <c r="DV257" s="134"/>
      <c r="DW257" s="134"/>
      <c r="DX257" s="134"/>
      <c r="DY257" s="134"/>
      <c r="DZ257" s="134"/>
      <c r="EA257" s="134"/>
      <c r="EB257" s="134"/>
      <c r="EC257" s="134"/>
      <c r="ED257" s="134"/>
      <c r="EE257" s="134"/>
      <c r="EF257" s="134"/>
      <c r="EG257" s="134"/>
      <c r="EH257" s="134"/>
      <c r="EI257" s="134"/>
      <c r="EJ257" s="134"/>
      <c r="EK257" s="134"/>
      <c r="EL257" s="134"/>
      <c r="EM257" s="134"/>
      <c r="EN257" s="134"/>
      <c r="EO257" s="134"/>
      <c r="EP257" s="134"/>
      <c r="EQ257" s="134"/>
      <c r="ER257" s="134"/>
      <c r="ES257" s="134"/>
      <c r="ET257" s="134"/>
      <c r="EU257" s="134"/>
      <c r="EV257" s="134"/>
      <c r="EW257" s="134"/>
      <c r="EX257" s="134"/>
      <c r="EY257" s="134"/>
      <c r="EZ257" s="134"/>
      <c r="FA257" s="134"/>
      <c r="FB257" s="134"/>
      <c r="FC257" s="134"/>
      <c r="FD257" s="134"/>
      <c r="FE257" s="134"/>
      <c r="FF257" s="134"/>
      <c r="FG257" s="134"/>
      <c r="FH257" s="134"/>
      <c r="FI257" s="134"/>
      <c r="FJ257" s="134"/>
      <c r="FK257" s="134"/>
      <c r="FL257" s="134"/>
      <c r="FM257" s="134"/>
      <c r="FN257" s="134"/>
      <c r="FO257" s="134"/>
      <c r="FP257" s="134"/>
      <c r="FQ257" s="134"/>
      <c r="FR257" s="134"/>
      <c r="FS257" s="134"/>
      <c r="FT257" s="134"/>
      <c r="FU257" s="134"/>
      <c r="FV257" s="134"/>
    </row>
    <row r="258" spans="1:178" x14ac:dyDescent="0.25">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34"/>
      <c r="CD258" s="134"/>
      <c r="CE258" s="134"/>
      <c r="CF258" s="134"/>
      <c r="CG258" s="134"/>
      <c r="CH258" s="134"/>
      <c r="CI258" s="134"/>
      <c r="CJ258" s="134"/>
      <c r="CK258" s="134"/>
      <c r="CL258" s="134"/>
      <c r="CM258" s="134"/>
      <c r="CN258" s="134"/>
      <c r="CO258" s="134"/>
      <c r="CP258" s="134"/>
      <c r="CQ258" s="134"/>
      <c r="CR258" s="134"/>
      <c r="CS258" s="134"/>
      <c r="CT258" s="134"/>
      <c r="CU258" s="134"/>
      <c r="CV258" s="134"/>
      <c r="CW258" s="134"/>
      <c r="CX258" s="134"/>
      <c r="CY258" s="134"/>
      <c r="CZ258" s="134"/>
      <c r="DA258" s="134"/>
      <c r="DB258" s="134"/>
      <c r="DC258" s="134"/>
      <c r="DD258" s="134"/>
      <c r="DE258" s="134"/>
      <c r="DF258" s="134"/>
      <c r="DG258" s="134"/>
      <c r="DH258" s="134"/>
      <c r="DI258" s="134"/>
      <c r="DJ258" s="134"/>
      <c r="DK258" s="134"/>
      <c r="DL258" s="134"/>
      <c r="DM258" s="134"/>
      <c r="DN258" s="134"/>
      <c r="DO258" s="134"/>
      <c r="DP258" s="134"/>
      <c r="DQ258" s="134"/>
      <c r="DR258" s="134"/>
      <c r="DS258" s="134"/>
      <c r="DT258" s="134"/>
      <c r="DU258" s="134"/>
      <c r="DV258" s="134"/>
      <c r="DW258" s="134"/>
      <c r="DX258" s="134"/>
      <c r="DY258" s="134"/>
      <c r="DZ258" s="134"/>
      <c r="EA258" s="134"/>
      <c r="EB258" s="134"/>
      <c r="EC258" s="134"/>
      <c r="ED258" s="134"/>
      <c r="EE258" s="134"/>
      <c r="EF258" s="134"/>
      <c r="EG258" s="134"/>
      <c r="EH258" s="134"/>
      <c r="EI258" s="134"/>
      <c r="EJ258" s="134"/>
      <c r="EK258" s="134"/>
      <c r="EL258" s="134"/>
      <c r="EM258" s="134"/>
      <c r="EN258" s="134"/>
      <c r="EO258" s="134"/>
      <c r="EP258" s="134"/>
      <c r="EQ258" s="134"/>
      <c r="ER258" s="134"/>
      <c r="ES258" s="134"/>
      <c r="ET258" s="134"/>
      <c r="EU258" s="134"/>
      <c r="EV258" s="134"/>
      <c r="EW258" s="134"/>
      <c r="EX258" s="134"/>
      <c r="EY258" s="134"/>
      <c r="EZ258" s="134"/>
      <c r="FA258" s="134"/>
      <c r="FB258" s="134"/>
      <c r="FC258" s="134"/>
      <c r="FD258" s="134"/>
      <c r="FE258" s="134"/>
      <c r="FF258" s="134"/>
      <c r="FG258" s="134"/>
      <c r="FH258" s="134"/>
      <c r="FI258" s="134"/>
      <c r="FJ258" s="134"/>
      <c r="FK258" s="134"/>
      <c r="FL258" s="134"/>
      <c r="FM258" s="134"/>
      <c r="FN258" s="134"/>
      <c r="FO258" s="134"/>
      <c r="FP258" s="134"/>
      <c r="FQ258" s="134"/>
      <c r="FR258" s="134"/>
      <c r="FS258" s="134"/>
      <c r="FT258" s="134"/>
      <c r="FU258" s="134"/>
      <c r="FV258" s="134"/>
    </row>
    <row r="259" spans="1:178" x14ac:dyDescent="0.25">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34"/>
      <c r="CD259" s="134"/>
      <c r="CE259" s="134"/>
      <c r="CF259" s="134"/>
      <c r="CG259" s="134"/>
      <c r="CH259" s="134"/>
      <c r="CI259" s="134"/>
      <c r="CJ259" s="134"/>
      <c r="CK259" s="134"/>
      <c r="CL259" s="134"/>
      <c r="CM259" s="134"/>
      <c r="CN259" s="134"/>
      <c r="CO259" s="134"/>
      <c r="CP259" s="134"/>
      <c r="CQ259" s="134"/>
      <c r="CR259" s="134"/>
      <c r="CS259" s="134"/>
      <c r="CT259" s="134"/>
      <c r="CU259" s="134"/>
      <c r="CV259" s="134"/>
      <c r="CW259" s="134"/>
      <c r="CX259" s="134"/>
      <c r="CY259" s="134"/>
      <c r="CZ259" s="134"/>
      <c r="DA259" s="134"/>
      <c r="DB259" s="134"/>
      <c r="DC259" s="134"/>
      <c r="DD259" s="134"/>
      <c r="DE259" s="134"/>
      <c r="DF259" s="134"/>
      <c r="DG259" s="134"/>
      <c r="DH259" s="134"/>
      <c r="DI259" s="134"/>
      <c r="DJ259" s="134"/>
      <c r="DK259" s="134"/>
      <c r="DL259" s="134"/>
      <c r="DM259" s="134"/>
      <c r="DN259" s="134"/>
      <c r="DO259" s="134"/>
      <c r="DP259" s="134"/>
      <c r="DQ259" s="134"/>
      <c r="DR259" s="134"/>
      <c r="DS259" s="134"/>
      <c r="DT259" s="134"/>
      <c r="DU259" s="134"/>
      <c r="DV259" s="134"/>
      <c r="DW259" s="134"/>
      <c r="DX259" s="134"/>
      <c r="DY259" s="134"/>
      <c r="DZ259" s="134"/>
      <c r="EA259" s="134"/>
      <c r="EB259" s="134"/>
      <c r="EC259" s="134"/>
      <c r="ED259" s="134"/>
      <c r="EE259" s="134"/>
      <c r="EF259" s="134"/>
      <c r="EG259" s="134"/>
      <c r="EH259" s="134"/>
      <c r="EI259" s="134"/>
      <c r="EJ259" s="134"/>
      <c r="EK259" s="134"/>
      <c r="EL259" s="134"/>
      <c r="EM259" s="134"/>
      <c r="EN259" s="134"/>
      <c r="EO259" s="134"/>
      <c r="EP259" s="134"/>
      <c r="EQ259" s="134"/>
      <c r="ER259" s="134"/>
      <c r="ES259" s="134"/>
      <c r="ET259" s="134"/>
      <c r="EU259" s="134"/>
      <c r="EV259" s="134"/>
      <c r="EW259" s="134"/>
      <c r="EX259" s="134"/>
      <c r="EY259" s="134"/>
      <c r="EZ259" s="134"/>
      <c r="FA259" s="134"/>
      <c r="FB259" s="134"/>
      <c r="FC259" s="134"/>
      <c r="FD259" s="134"/>
      <c r="FE259" s="134"/>
      <c r="FF259" s="134"/>
      <c r="FG259" s="134"/>
      <c r="FH259" s="134"/>
      <c r="FI259" s="134"/>
      <c r="FJ259" s="134"/>
      <c r="FK259" s="134"/>
      <c r="FL259" s="134"/>
      <c r="FM259" s="134"/>
      <c r="FN259" s="134"/>
      <c r="FO259" s="134"/>
      <c r="FP259" s="134"/>
      <c r="FQ259" s="134"/>
      <c r="FR259" s="134"/>
      <c r="FS259" s="134"/>
      <c r="FT259" s="134"/>
      <c r="FU259" s="134"/>
      <c r="FV259" s="134"/>
    </row>
    <row r="260" spans="1:178" x14ac:dyDescent="0.25">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34"/>
      <c r="CD260" s="134"/>
      <c r="CE260" s="134"/>
      <c r="CF260" s="134"/>
      <c r="CG260" s="134"/>
      <c r="CH260" s="134"/>
      <c r="CI260" s="134"/>
      <c r="CJ260" s="134"/>
      <c r="CK260" s="134"/>
      <c r="CL260" s="134"/>
      <c r="CM260" s="134"/>
      <c r="CN260" s="134"/>
      <c r="CO260" s="134"/>
      <c r="CP260" s="134"/>
      <c r="CQ260" s="134"/>
      <c r="CR260" s="134"/>
      <c r="CS260" s="134"/>
      <c r="CT260" s="134"/>
      <c r="CU260" s="134"/>
      <c r="CV260" s="134"/>
      <c r="CW260" s="134"/>
      <c r="CX260" s="134"/>
      <c r="CY260" s="134"/>
      <c r="CZ260" s="134"/>
      <c r="DA260" s="134"/>
      <c r="DB260" s="134"/>
      <c r="DC260" s="134"/>
      <c r="DD260" s="134"/>
      <c r="DE260" s="134"/>
      <c r="DF260" s="134"/>
      <c r="DG260" s="134"/>
      <c r="DH260" s="134"/>
      <c r="DI260" s="134"/>
      <c r="DJ260" s="134"/>
      <c r="DK260" s="134"/>
      <c r="DL260" s="134"/>
      <c r="DM260" s="134"/>
      <c r="DN260" s="134"/>
      <c r="DO260" s="134"/>
      <c r="DP260" s="134"/>
      <c r="DQ260" s="134"/>
      <c r="DR260" s="134"/>
      <c r="DS260" s="134"/>
      <c r="DT260" s="134"/>
      <c r="DU260" s="134"/>
      <c r="DV260" s="134"/>
      <c r="DW260" s="134"/>
      <c r="DX260" s="134"/>
      <c r="DY260" s="134"/>
      <c r="DZ260" s="134"/>
      <c r="EA260" s="134"/>
      <c r="EB260" s="134"/>
      <c r="EC260" s="134"/>
      <c r="ED260" s="134"/>
      <c r="EE260" s="134"/>
      <c r="EF260" s="134"/>
      <c r="EG260" s="134"/>
      <c r="EH260" s="134"/>
      <c r="EI260" s="134"/>
      <c r="EJ260" s="134"/>
      <c r="EK260" s="134"/>
      <c r="EL260" s="134"/>
      <c r="EM260" s="134"/>
      <c r="EN260" s="134"/>
      <c r="EO260" s="134"/>
      <c r="EP260" s="134"/>
      <c r="EQ260" s="134"/>
      <c r="ER260" s="134"/>
      <c r="ES260" s="134"/>
      <c r="ET260" s="134"/>
      <c r="EU260" s="134"/>
      <c r="EV260" s="134"/>
      <c r="EW260" s="134"/>
      <c r="EX260" s="134"/>
      <c r="EY260" s="134"/>
      <c r="EZ260" s="134"/>
      <c r="FA260" s="134"/>
      <c r="FB260" s="134"/>
      <c r="FC260" s="134"/>
      <c r="FD260" s="134"/>
      <c r="FE260" s="134"/>
      <c r="FF260" s="134"/>
      <c r="FG260" s="134"/>
      <c r="FH260" s="134"/>
      <c r="FI260" s="134"/>
      <c r="FJ260" s="134"/>
      <c r="FK260" s="134"/>
      <c r="FL260" s="134"/>
      <c r="FM260" s="134"/>
      <c r="FN260" s="134"/>
      <c r="FO260" s="134"/>
      <c r="FP260" s="134"/>
      <c r="FQ260" s="134"/>
      <c r="FR260" s="134"/>
      <c r="FS260" s="134"/>
      <c r="FT260" s="134"/>
      <c r="FU260" s="134"/>
      <c r="FV260" s="134"/>
    </row>
    <row r="261" spans="1:178" x14ac:dyDescent="0.25">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34"/>
      <c r="CD261" s="134"/>
      <c r="CE261" s="134"/>
      <c r="CF261" s="134"/>
      <c r="CG261" s="134"/>
      <c r="CH261" s="134"/>
      <c r="CI261" s="134"/>
      <c r="CJ261" s="134"/>
      <c r="CK261" s="134"/>
      <c r="CL261" s="134"/>
      <c r="CM261" s="134"/>
      <c r="CN261" s="134"/>
      <c r="CO261" s="134"/>
      <c r="CP261" s="134"/>
      <c r="CQ261" s="134"/>
      <c r="CR261" s="134"/>
      <c r="CS261" s="134"/>
      <c r="CT261" s="134"/>
      <c r="CU261" s="134"/>
      <c r="CV261" s="134"/>
      <c r="CW261" s="134"/>
      <c r="CX261" s="134"/>
      <c r="CY261" s="134"/>
      <c r="CZ261" s="134"/>
      <c r="DA261" s="134"/>
      <c r="DB261" s="134"/>
      <c r="DC261" s="134"/>
      <c r="DD261" s="134"/>
      <c r="DE261" s="134"/>
      <c r="DF261" s="134"/>
      <c r="DG261" s="134"/>
      <c r="DH261" s="134"/>
      <c r="DI261" s="134"/>
      <c r="DJ261" s="134"/>
      <c r="DK261" s="134"/>
      <c r="DL261" s="134"/>
      <c r="DM261" s="134"/>
      <c r="DN261" s="134"/>
      <c r="DO261" s="134"/>
      <c r="DP261" s="134"/>
      <c r="DQ261" s="134"/>
      <c r="DR261" s="134"/>
      <c r="DS261" s="134"/>
      <c r="DT261" s="134"/>
      <c r="DU261" s="134"/>
      <c r="DV261" s="134"/>
      <c r="DW261" s="134"/>
      <c r="DX261" s="134"/>
      <c r="DY261" s="134"/>
      <c r="DZ261" s="134"/>
      <c r="EA261" s="134"/>
      <c r="EB261" s="134"/>
      <c r="EC261" s="134"/>
      <c r="ED261" s="134"/>
      <c r="EE261" s="134"/>
      <c r="EF261" s="134"/>
      <c r="EG261" s="134"/>
      <c r="EH261" s="134"/>
      <c r="EI261" s="134"/>
      <c r="EJ261" s="134"/>
      <c r="EK261" s="134"/>
      <c r="EL261" s="134"/>
      <c r="EM261" s="134"/>
      <c r="EN261" s="134"/>
      <c r="EO261" s="134"/>
      <c r="EP261" s="134"/>
      <c r="EQ261" s="134"/>
      <c r="ER261" s="134"/>
      <c r="ES261" s="134"/>
      <c r="ET261" s="134"/>
      <c r="EU261" s="134"/>
      <c r="EV261" s="134"/>
      <c r="EW261" s="134"/>
      <c r="EX261" s="134"/>
      <c r="EY261" s="134"/>
      <c r="EZ261" s="134"/>
      <c r="FA261" s="134"/>
      <c r="FB261" s="134"/>
      <c r="FC261" s="134"/>
      <c r="FD261" s="134"/>
      <c r="FE261" s="134"/>
      <c r="FF261" s="134"/>
      <c r="FG261" s="134"/>
      <c r="FH261" s="134"/>
      <c r="FI261" s="134"/>
      <c r="FJ261" s="134"/>
      <c r="FK261" s="134"/>
      <c r="FL261" s="134"/>
      <c r="FM261" s="134"/>
      <c r="FN261" s="134"/>
      <c r="FO261" s="134"/>
      <c r="FP261" s="134"/>
      <c r="FQ261" s="134"/>
      <c r="FR261" s="134"/>
      <c r="FS261" s="134"/>
      <c r="FT261" s="134"/>
      <c r="FU261" s="134"/>
      <c r="FV261" s="134"/>
    </row>
    <row r="262" spans="1:178" x14ac:dyDescent="0.25">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34"/>
      <c r="CD262" s="134"/>
      <c r="CE262" s="134"/>
      <c r="CF262" s="134"/>
      <c r="CG262" s="134"/>
      <c r="CH262" s="134"/>
      <c r="CI262" s="134"/>
      <c r="CJ262" s="134"/>
      <c r="CK262" s="134"/>
      <c r="CL262" s="134"/>
      <c r="CM262" s="134"/>
      <c r="CN262" s="134"/>
      <c r="CO262" s="134"/>
      <c r="CP262" s="134"/>
      <c r="CQ262" s="134"/>
      <c r="CR262" s="134"/>
      <c r="CS262" s="134"/>
      <c r="CT262" s="134"/>
      <c r="CU262" s="134"/>
      <c r="CV262" s="134"/>
      <c r="CW262" s="134"/>
      <c r="CX262" s="134"/>
      <c r="CY262" s="134"/>
      <c r="CZ262" s="134"/>
      <c r="DA262" s="134"/>
      <c r="DB262" s="134"/>
      <c r="DC262" s="134"/>
      <c r="DD262" s="134"/>
      <c r="DE262" s="134"/>
      <c r="DF262" s="134"/>
      <c r="DG262" s="134"/>
      <c r="DH262" s="134"/>
      <c r="DI262" s="134"/>
      <c r="DJ262" s="134"/>
      <c r="DK262" s="134"/>
      <c r="DL262" s="134"/>
      <c r="DM262" s="134"/>
      <c r="DN262" s="134"/>
      <c r="DO262" s="134"/>
      <c r="DP262" s="134"/>
      <c r="DQ262" s="134"/>
      <c r="DR262" s="134"/>
      <c r="DS262" s="134"/>
      <c r="DT262" s="134"/>
      <c r="DU262" s="134"/>
      <c r="DV262" s="134"/>
      <c r="DW262" s="134"/>
      <c r="DX262" s="134"/>
      <c r="DY262" s="134"/>
      <c r="DZ262" s="134"/>
      <c r="EA262" s="134"/>
      <c r="EB262" s="134"/>
      <c r="EC262" s="134"/>
      <c r="ED262" s="134"/>
      <c r="EE262" s="134"/>
      <c r="EF262" s="134"/>
      <c r="EG262" s="134"/>
      <c r="EH262" s="134"/>
      <c r="EI262" s="134"/>
      <c r="EJ262" s="134"/>
      <c r="EK262" s="134"/>
      <c r="EL262" s="134"/>
      <c r="EM262" s="134"/>
      <c r="EN262" s="134"/>
      <c r="EO262" s="134"/>
      <c r="EP262" s="134"/>
      <c r="EQ262" s="134"/>
      <c r="ER262" s="134"/>
      <c r="ES262" s="134"/>
      <c r="ET262" s="134"/>
      <c r="EU262" s="134"/>
      <c r="EV262" s="134"/>
      <c r="EW262" s="134"/>
      <c r="EX262" s="134"/>
      <c r="EY262" s="134"/>
      <c r="EZ262" s="134"/>
      <c r="FA262" s="134"/>
      <c r="FB262" s="134"/>
      <c r="FC262" s="134"/>
      <c r="FD262" s="134"/>
      <c r="FE262" s="134"/>
      <c r="FF262" s="134"/>
      <c r="FG262" s="134"/>
      <c r="FH262" s="134"/>
      <c r="FI262" s="134"/>
      <c r="FJ262" s="134"/>
      <c r="FK262" s="134"/>
      <c r="FL262" s="134"/>
      <c r="FM262" s="134"/>
      <c r="FN262" s="134"/>
      <c r="FO262" s="134"/>
      <c r="FP262" s="134"/>
      <c r="FQ262" s="134"/>
      <c r="FR262" s="134"/>
      <c r="FS262" s="134"/>
      <c r="FT262" s="134"/>
      <c r="FU262" s="134"/>
      <c r="FV262" s="134"/>
    </row>
    <row r="263" spans="1:178" x14ac:dyDescent="0.25">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34"/>
      <c r="CD263" s="134"/>
      <c r="CE263" s="134"/>
      <c r="CF263" s="134"/>
      <c r="CG263" s="134"/>
      <c r="CH263" s="134"/>
      <c r="CI263" s="134"/>
      <c r="CJ263" s="134"/>
      <c r="CK263" s="134"/>
      <c r="CL263" s="134"/>
      <c r="CM263" s="134"/>
      <c r="CN263" s="134"/>
      <c r="CO263" s="134"/>
      <c r="CP263" s="134"/>
      <c r="CQ263" s="134"/>
      <c r="CR263" s="134"/>
      <c r="CS263" s="134"/>
      <c r="CT263" s="134"/>
      <c r="CU263" s="134"/>
      <c r="CV263" s="134"/>
      <c r="CW263" s="134"/>
      <c r="CX263" s="134"/>
      <c r="CY263" s="134"/>
      <c r="CZ263" s="134"/>
      <c r="DA263" s="134"/>
      <c r="DB263" s="134"/>
      <c r="DC263" s="134"/>
      <c r="DD263" s="134"/>
      <c r="DE263" s="134"/>
      <c r="DF263" s="134"/>
      <c r="DG263" s="134"/>
      <c r="DH263" s="134"/>
      <c r="DI263" s="134"/>
      <c r="DJ263" s="134"/>
      <c r="DK263" s="134"/>
      <c r="DL263" s="134"/>
      <c r="DM263" s="134"/>
      <c r="DN263" s="134"/>
      <c r="DO263" s="134"/>
      <c r="DP263" s="134"/>
      <c r="DQ263" s="134"/>
      <c r="DR263" s="134"/>
      <c r="DS263" s="134"/>
      <c r="DT263" s="134"/>
      <c r="DU263" s="134"/>
      <c r="DV263" s="134"/>
      <c r="DW263" s="134"/>
      <c r="DX263" s="134"/>
      <c r="DY263" s="134"/>
      <c r="DZ263" s="134"/>
      <c r="EA263" s="134"/>
      <c r="EB263" s="134"/>
      <c r="EC263" s="134"/>
      <c r="ED263" s="134"/>
      <c r="EE263" s="134"/>
      <c r="EF263" s="134"/>
      <c r="EG263" s="134"/>
      <c r="EH263" s="134"/>
      <c r="EI263" s="134"/>
      <c r="EJ263" s="134"/>
      <c r="EK263" s="134"/>
      <c r="EL263" s="134"/>
      <c r="EM263" s="134"/>
      <c r="EN263" s="134"/>
      <c r="EO263" s="134"/>
      <c r="EP263" s="134"/>
      <c r="EQ263" s="134"/>
      <c r="ER263" s="134"/>
      <c r="ES263" s="134"/>
      <c r="ET263" s="134"/>
      <c r="EU263" s="134"/>
      <c r="EV263" s="134"/>
      <c r="EW263" s="134"/>
      <c r="EX263" s="134"/>
      <c r="EY263" s="134"/>
      <c r="EZ263" s="134"/>
      <c r="FA263" s="134"/>
      <c r="FB263" s="134"/>
      <c r="FC263" s="134"/>
      <c r="FD263" s="134"/>
      <c r="FE263" s="134"/>
      <c r="FF263" s="134"/>
      <c r="FG263" s="134"/>
      <c r="FH263" s="134"/>
      <c r="FI263" s="134"/>
      <c r="FJ263" s="134"/>
      <c r="FK263" s="134"/>
      <c r="FL263" s="134"/>
      <c r="FM263" s="134"/>
      <c r="FN263" s="134"/>
      <c r="FO263" s="134"/>
      <c r="FP263" s="134"/>
      <c r="FQ263" s="134"/>
      <c r="FR263" s="134"/>
      <c r="FS263" s="134"/>
      <c r="FT263" s="134"/>
      <c r="FU263" s="134"/>
      <c r="FV263" s="134"/>
    </row>
    <row r="264" spans="1:178" x14ac:dyDescent="0.25">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34"/>
      <c r="CD264" s="134"/>
      <c r="CE264" s="134"/>
      <c r="CF264" s="134"/>
      <c r="CG264" s="134"/>
      <c r="CH264" s="134"/>
      <c r="CI264" s="134"/>
      <c r="CJ264" s="134"/>
      <c r="CK264" s="134"/>
      <c r="CL264" s="134"/>
      <c r="CM264" s="134"/>
      <c r="CN264" s="134"/>
      <c r="CO264" s="134"/>
      <c r="CP264" s="134"/>
      <c r="CQ264" s="134"/>
      <c r="CR264" s="134"/>
      <c r="CS264" s="134"/>
      <c r="CT264" s="134"/>
      <c r="CU264" s="134"/>
      <c r="CV264" s="134"/>
      <c r="CW264" s="134"/>
      <c r="CX264" s="134"/>
      <c r="CY264" s="134"/>
      <c r="CZ264" s="134"/>
      <c r="DA264" s="134"/>
      <c r="DB264" s="134"/>
      <c r="DC264" s="134"/>
      <c r="DD264" s="134"/>
      <c r="DE264" s="134"/>
      <c r="DF264" s="134"/>
      <c r="DG264" s="134"/>
      <c r="DH264" s="134"/>
      <c r="DI264" s="134"/>
      <c r="DJ264" s="134"/>
      <c r="DK264" s="134"/>
      <c r="DL264" s="134"/>
      <c r="DM264" s="134"/>
      <c r="DN264" s="134"/>
      <c r="DO264" s="134"/>
      <c r="DP264" s="134"/>
      <c r="DQ264" s="134"/>
      <c r="DR264" s="134"/>
      <c r="DS264" s="134"/>
      <c r="DT264" s="134"/>
      <c r="DU264" s="134"/>
      <c r="DV264" s="134"/>
      <c r="DW264" s="134"/>
      <c r="DX264" s="134"/>
      <c r="DY264" s="134"/>
      <c r="DZ264" s="134"/>
      <c r="EA264" s="134"/>
      <c r="EB264" s="134"/>
      <c r="EC264" s="134"/>
      <c r="ED264" s="134"/>
      <c r="EE264" s="134"/>
      <c r="EF264" s="134"/>
      <c r="EG264" s="134"/>
      <c r="EH264" s="134"/>
      <c r="EI264" s="134"/>
      <c r="EJ264" s="134"/>
      <c r="EK264" s="134"/>
      <c r="EL264" s="134"/>
      <c r="EM264" s="134"/>
      <c r="EN264" s="134"/>
      <c r="EO264" s="134"/>
      <c r="EP264" s="134"/>
      <c r="EQ264" s="134"/>
      <c r="ER264" s="134"/>
      <c r="ES264" s="134"/>
      <c r="ET264" s="134"/>
      <c r="EU264" s="134"/>
      <c r="EV264" s="134"/>
      <c r="EW264" s="134"/>
      <c r="EX264" s="134"/>
      <c r="EY264" s="134"/>
      <c r="EZ264" s="134"/>
      <c r="FA264" s="134"/>
      <c r="FB264" s="134"/>
      <c r="FC264" s="134"/>
      <c r="FD264" s="134"/>
      <c r="FE264" s="134"/>
      <c r="FF264" s="134"/>
      <c r="FG264" s="134"/>
      <c r="FH264" s="134"/>
      <c r="FI264" s="134"/>
      <c r="FJ264" s="134"/>
      <c r="FK264" s="134"/>
      <c r="FL264" s="134"/>
      <c r="FM264" s="134"/>
      <c r="FN264" s="134"/>
      <c r="FO264" s="134"/>
      <c r="FP264" s="134"/>
      <c r="FQ264" s="134"/>
      <c r="FR264" s="134"/>
      <c r="FS264" s="134"/>
      <c r="FT264" s="134"/>
      <c r="FU264" s="134"/>
      <c r="FV264" s="134"/>
    </row>
    <row r="265" spans="1:178" x14ac:dyDescent="0.25">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34"/>
      <c r="CD265" s="134"/>
      <c r="CE265" s="134"/>
      <c r="CF265" s="134"/>
      <c r="CG265" s="134"/>
      <c r="CH265" s="134"/>
      <c r="CI265" s="134"/>
      <c r="CJ265" s="134"/>
      <c r="CK265" s="134"/>
      <c r="CL265" s="134"/>
      <c r="CM265" s="134"/>
      <c r="CN265" s="134"/>
      <c r="CO265" s="134"/>
      <c r="CP265" s="134"/>
      <c r="CQ265" s="134"/>
      <c r="CR265" s="134"/>
      <c r="CS265" s="134"/>
      <c r="CT265" s="134"/>
      <c r="CU265" s="134"/>
      <c r="CV265" s="134"/>
      <c r="CW265" s="134"/>
      <c r="CX265" s="134"/>
      <c r="CY265" s="134"/>
      <c r="CZ265" s="134"/>
      <c r="DA265" s="134"/>
      <c r="DB265" s="134"/>
      <c r="DC265" s="134"/>
      <c r="DD265" s="134"/>
      <c r="DE265" s="134"/>
      <c r="DF265" s="134"/>
      <c r="DG265" s="134"/>
      <c r="DH265" s="134"/>
      <c r="DI265" s="134"/>
      <c r="DJ265" s="134"/>
      <c r="DK265" s="134"/>
      <c r="DL265" s="134"/>
      <c r="DM265" s="134"/>
      <c r="DN265" s="134"/>
      <c r="DO265" s="134"/>
      <c r="DP265" s="134"/>
      <c r="DQ265" s="134"/>
      <c r="DR265" s="134"/>
      <c r="DS265" s="134"/>
      <c r="DT265" s="134"/>
      <c r="DU265" s="134"/>
      <c r="DV265" s="134"/>
      <c r="DW265" s="134"/>
      <c r="DX265" s="134"/>
      <c r="DY265" s="134"/>
      <c r="DZ265" s="134"/>
      <c r="EA265" s="134"/>
      <c r="EB265" s="134"/>
      <c r="EC265" s="134"/>
      <c r="ED265" s="134"/>
      <c r="EE265" s="134"/>
      <c r="EF265" s="134"/>
      <c r="EG265" s="134"/>
      <c r="EH265" s="134"/>
      <c r="EI265" s="134"/>
      <c r="EJ265" s="134"/>
      <c r="EK265" s="134"/>
      <c r="EL265" s="134"/>
      <c r="EM265" s="134"/>
      <c r="EN265" s="134"/>
      <c r="EO265" s="134"/>
      <c r="EP265" s="134"/>
      <c r="EQ265" s="134"/>
      <c r="ER265" s="134"/>
      <c r="ES265" s="134"/>
      <c r="ET265" s="134"/>
      <c r="EU265" s="134"/>
      <c r="EV265" s="134"/>
      <c r="EW265" s="134"/>
      <c r="EX265" s="134"/>
      <c r="EY265" s="134"/>
      <c r="EZ265" s="134"/>
      <c r="FA265" s="134"/>
      <c r="FB265" s="134"/>
      <c r="FC265" s="134"/>
      <c r="FD265" s="134"/>
      <c r="FE265" s="134"/>
      <c r="FF265" s="134"/>
      <c r="FG265" s="134"/>
      <c r="FH265" s="134"/>
      <c r="FI265" s="134"/>
      <c r="FJ265" s="134"/>
      <c r="FK265" s="134"/>
      <c r="FL265" s="134"/>
      <c r="FM265" s="134"/>
      <c r="FN265" s="134"/>
      <c r="FO265" s="134"/>
      <c r="FP265" s="134"/>
      <c r="FQ265" s="134"/>
      <c r="FR265" s="134"/>
      <c r="FS265" s="134"/>
      <c r="FT265" s="134"/>
      <c r="FU265" s="134"/>
      <c r="FV265" s="134"/>
    </row>
    <row r="266" spans="1:178" x14ac:dyDescent="0.25">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34"/>
      <c r="CD266" s="134"/>
      <c r="CE266" s="134"/>
      <c r="CF266" s="134"/>
      <c r="CG266" s="134"/>
      <c r="CH266" s="134"/>
      <c r="CI266" s="134"/>
      <c r="CJ266" s="134"/>
      <c r="CK266" s="134"/>
      <c r="CL266" s="134"/>
      <c r="CM266" s="134"/>
      <c r="CN266" s="134"/>
      <c r="CO266" s="134"/>
      <c r="CP266" s="134"/>
      <c r="CQ266" s="134"/>
      <c r="CR266" s="134"/>
      <c r="CS266" s="134"/>
      <c r="CT266" s="134"/>
      <c r="CU266" s="134"/>
      <c r="CV266" s="134"/>
      <c r="CW266" s="134"/>
      <c r="CX266" s="134"/>
      <c r="CY266" s="134"/>
      <c r="CZ266" s="134"/>
      <c r="DA266" s="134"/>
      <c r="DB266" s="134"/>
      <c r="DC266" s="134"/>
      <c r="DD266" s="134"/>
      <c r="DE266" s="134"/>
      <c r="DF266" s="134"/>
      <c r="DG266" s="134"/>
      <c r="DH266" s="134"/>
      <c r="DI266" s="134"/>
      <c r="DJ266" s="134"/>
      <c r="DK266" s="134"/>
      <c r="DL266" s="134"/>
      <c r="DM266" s="134"/>
      <c r="DN266" s="134"/>
      <c r="DO266" s="134"/>
      <c r="DP266" s="134"/>
      <c r="DQ266" s="134"/>
      <c r="DR266" s="134"/>
      <c r="DS266" s="134"/>
      <c r="DT266" s="134"/>
      <c r="DU266" s="134"/>
      <c r="DV266" s="134"/>
      <c r="DW266" s="134"/>
      <c r="DX266" s="134"/>
      <c r="DY266" s="134"/>
      <c r="DZ266" s="134"/>
      <c r="EA266" s="134"/>
      <c r="EB266" s="134"/>
      <c r="EC266" s="134"/>
      <c r="ED266" s="134"/>
      <c r="EE266" s="134"/>
      <c r="EF266" s="134"/>
      <c r="EG266" s="134"/>
      <c r="EH266" s="134"/>
      <c r="EI266" s="134"/>
      <c r="EJ266" s="134"/>
      <c r="EK266" s="134"/>
      <c r="EL266" s="134"/>
      <c r="EM266" s="134"/>
      <c r="EN266" s="134"/>
      <c r="EO266" s="134"/>
      <c r="EP266" s="134"/>
      <c r="EQ266" s="134"/>
      <c r="ER266" s="134"/>
      <c r="ES266" s="134"/>
      <c r="ET266" s="134"/>
      <c r="EU266" s="134"/>
      <c r="EV266" s="134"/>
      <c r="EW266" s="134"/>
      <c r="EX266" s="134"/>
      <c r="EY266" s="134"/>
      <c r="EZ266" s="134"/>
      <c r="FA266" s="134"/>
      <c r="FB266" s="134"/>
      <c r="FC266" s="134"/>
      <c r="FD266" s="134"/>
      <c r="FE266" s="134"/>
      <c r="FF266" s="134"/>
      <c r="FG266" s="134"/>
      <c r="FH266" s="134"/>
      <c r="FI266" s="134"/>
      <c r="FJ266" s="134"/>
      <c r="FK266" s="134"/>
      <c r="FL266" s="134"/>
      <c r="FM266" s="134"/>
      <c r="FN266" s="134"/>
      <c r="FO266" s="134"/>
      <c r="FP266" s="134"/>
      <c r="FQ266" s="134"/>
      <c r="FR266" s="134"/>
      <c r="FS266" s="134"/>
      <c r="FT266" s="134"/>
      <c r="FU266" s="134"/>
      <c r="FV266" s="134"/>
    </row>
    <row r="267" spans="1:178" x14ac:dyDescent="0.25">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34"/>
      <c r="CD267" s="134"/>
      <c r="CE267" s="134"/>
      <c r="CF267" s="134"/>
      <c r="CG267" s="134"/>
      <c r="CH267" s="134"/>
      <c r="CI267" s="134"/>
      <c r="CJ267" s="134"/>
      <c r="CK267" s="134"/>
      <c r="CL267" s="134"/>
      <c r="CM267" s="134"/>
      <c r="CN267" s="134"/>
      <c r="CO267" s="134"/>
      <c r="CP267" s="134"/>
      <c r="CQ267" s="134"/>
      <c r="CR267" s="134"/>
      <c r="CS267" s="134"/>
      <c r="CT267" s="134"/>
      <c r="CU267" s="134"/>
      <c r="CV267" s="134"/>
      <c r="CW267" s="134"/>
      <c r="CX267" s="134"/>
      <c r="CY267" s="134"/>
      <c r="CZ267" s="134"/>
      <c r="DA267" s="134"/>
      <c r="DB267" s="134"/>
      <c r="DC267" s="134"/>
      <c r="DD267" s="134"/>
      <c r="DE267" s="134"/>
      <c r="DF267" s="134"/>
      <c r="DG267" s="134"/>
      <c r="DH267" s="134"/>
      <c r="DI267" s="134"/>
      <c r="DJ267" s="134"/>
      <c r="DK267" s="134"/>
      <c r="DL267" s="134"/>
      <c r="DM267" s="134"/>
      <c r="DN267" s="134"/>
      <c r="DO267" s="134"/>
      <c r="DP267" s="134"/>
      <c r="DQ267" s="134"/>
      <c r="DR267" s="134"/>
      <c r="DS267" s="134"/>
      <c r="DT267" s="134"/>
      <c r="DU267" s="134"/>
      <c r="DV267" s="134"/>
      <c r="DW267" s="134"/>
      <c r="DX267" s="134"/>
      <c r="DY267" s="134"/>
      <c r="DZ267" s="134"/>
      <c r="EA267" s="134"/>
      <c r="EB267" s="134"/>
      <c r="EC267" s="134"/>
      <c r="ED267" s="134"/>
      <c r="EE267" s="134"/>
      <c r="EF267" s="134"/>
      <c r="EG267" s="134"/>
      <c r="EH267" s="134"/>
      <c r="EI267" s="134"/>
      <c r="EJ267" s="134"/>
      <c r="EK267" s="134"/>
      <c r="EL267" s="134"/>
      <c r="EM267" s="134"/>
      <c r="EN267" s="134"/>
      <c r="EO267" s="134"/>
      <c r="EP267" s="134"/>
      <c r="EQ267" s="134"/>
      <c r="ER267" s="134"/>
      <c r="ES267" s="134"/>
      <c r="ET267" s="134"/>
      <c r="EU267" s="134"/>
      <c r="EV267" s="134"/>
      <c r="EW267" s="134"/>
      <c r="EX267" s="134"/>
      <c r="EY267" s="134"/>
      <c r="EZ267" s="134"/>
      <c r="FA267" s="134"/>
      <c r="FB267" s="134"/>
      <c r="FC267" s="134"/>
      <c r="FD267" s="134"/>
      <c r="FE267" s="134"/>
      <c r="FF267" s="134"/>
      <c r="FG267" s="134"/>
      <c r="FH267" s="134"/>
      <c r="FI267" s="134"/>
      <c r="FJ267" s="134"/>
      <c r="FK267" s="134"/>
      <c r="FL267" s="134"/>
      <c r="FM267" s="134"/>
      <c r="FN267" s="134"/>
      <c r="FO267" s="134"/>
      <c r="FP267" s="134"/>
      <c r="FQ267" s="134"/>
      <c r="FR267" s="134"/>
      <c r="FS267" s="134"/>
      <c r="FT267" s="134"/>
      <c r="FU267" s="134"/>
      <c r="FV267" s="134"/>
    </row>
    <row r="268" spans="1:178" x14ac:dyDescent="0.25">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34"/>
      <c r="CD268" s="134"/>
      <c r="CE268" s="134"/>
      <c r="CF268" s="134"/>
      <c r="CG268" s="134"/>
      <c r="CH268" s="134"/>
      <c r="CI268" s="134"/>
      <c r="CJ268" s="134"/>
      <c r="CK268" s="134"/>
      <c r="CL268" s="134"/>
      <c r="CM268" s="134"/>
      <c r="CN268" s="134"/>
      <c r="CO268" s="134"/>
      <c r="CP268" s="134"/>
      <c r="CQ268" s="134"/>
      <c r="CR268" s="134"/>
      <c r="CS268" s="134"/>
      <c r="CT268" s="134"/>
      <c r="CU268" s="134"/>
      <c r="CV268" s="134"/>
      <c r="CW268" s="134"/>
      <c r="CX268" s="134"/>
      <c r="CY268" s="134"/>
      <c r="CZ268" s="134"/>
      <c r="DA268" s="134"/>
      <c r="DB268" s="134"/>
      <c r="DC268" s="134"/>
      <c r="DD268" s="134"/>
      <c r="DE268" s="134"/>
      <c r="DF268" s="134"/>
      <c r="DG268" s="134"/>
      <c r="DH268" s="134"/>
      <c r="DI268" s="134"/>
      <c r="DJ268" s="134"/>
      <c r="DK268" s="134"/>
      <c r="DL268" s="134"/>
      <c r="DM268" s="134"/>
      <c r="DN268" s="134"/>
      <c r="DO268" s="134"/>
      <c r="DP268" s="134"/>
      <c r="DQ268" s="134"/>
      <c r="DR268" s="134"/>
      <c r="DS268" s="134"/>
      <c r="DT268" s="134"/>
      <c r="DU268" s="134"/>
      <c r="DV268" s="134"/>
      <c r="DW268" s="134"/>
      <c r="DX268" s="134"/>
      <c r="DY268" s="134"/>
      <c r="DZ268" s="134"/>
      <c r="EA268" s="134"/>
      <c r="EB268" s="134"/>
      <c r="EC268" s="134"/>
      <c r="ED268" s="134"/>
      <c r="EE268" s="134"/>
      <c r="EF268" s="134"/>
      <c r="EG268" s="134"/>
      <c r="EH268" s="134"/>
      <c r="EI268" s="134"/>
      <c r="EJ268" s="134"/>
      <c r="EK268" s="134"/>
      <c r="EL268" s="134"/>
      <c r="EM268" s="134"/>
      <c r="EN268" s="134"/>
      <c r="EO268" s="134"/>
      <c r="EP268" s="134"/>
      <c r="EQ268" s="134"/>
      <c r="ER268" s="134"/>
      <c r="ES268" s="134"/>
      <c r="ET268" s="134"/>
      <c r="EU268" s="134"/>
      <c r="EV268" s="134"/>
      <c r="EW268" s="134"/>
      <c r="EX268" s="134"/>
      <c r="EY268" s="134"/>
      <c r="EZ268" s="134"/>
      <c r="FA268" s="134"/>
      <c r="FB268" s="134"/>
      <c r="FC268" s="134"/>
      <c r="FD268" s="134"/>
      <c r="FE268" s="134"/>
      <c r="FF268" s="134"/>
      <c r="FG268" s="134"/>
      <c r="FH268" s="134"/>
      <c r="FI268" s="134"/>
      <c r="FJ268" s="134"/>
      <c r="FK268" s="134"/>
      <c r="FL268" s="134"/>
      <c r="FM268" s="134"/>
      <c r="FN268" s="134"/>
      <c r="FO268" s="134"/>
      <c r="FP268" s="134"/>
      <c r="FQ268" s="134"/>
      <c r="FR268" s="134"/>
      <c r="FS268" s="134"/>
      <c r="FT268" s="134"/>
      <c r="FU268" s="134"/>
      <c r="FV268" s="134"/>
    </row>
    <row r="269" spans="1:178" x14ac:dyDescent="0.25">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34"/>
      <c r="CD269" s="134"/>
      <c r="CE269" s="134"/>
      <c r="CF269" s="134"/>
      <c r="CG269" s="134"/>
      <c r="CH269" s="134"/>
      <c r="CI269" s="134"/>
      <c r="CJ269" s="134"/>
      <c r="CK269" s="134"/>
      <c r="CL269" s="134"/>
      <c r="CM269" s="134"/>
      <c r="CN269" s="134"/>
      <c r="CO269" s="134"/>
      <c r="CP269" s="134"/>
      <c r="CQ269" s="134"/>
      <c r="CR269" s="134"/>
      <c r="CS269" s="134"/>
      <c r="CT269" s="134"/>
      <c r="CU269" s="134"/>
      <c r="CV269" s="134"/>
      <c r="CW269" s="134"/>
      <c r="CX269" s="134"/>
      <c r="CY269" s="134"/>
      <c r="CZ269" s="134"/>
      <c r="DA269" s="134"/>
      <c r="DB269" s="134"/>
      <c r="DC269" s="134"/>
      <c r="DD269" s="134"/>
      <c r="DE269" s="134"/>
      <c r="DF269" s="134"/>
      <c r="DG269" s="134"/>
      <c r="DH269" s="134"/>
      <c r="DI269" s="134"/>
      <c r="DJ269" s="134"/>
      <c r="DK269" s="134"/>
      <c r="DL269" s="134"/>
      <c r="DM269" s="134"/>
      <c r="DN269" s="134"/>
      <c r="DO269" s="134"/>
      <c r="DP269" s="134"/>
      <c r="DQ269" s="134"/>
      <c r="DR269" s="134"/>
      <c r="DS269" s="134"/>
      <c r="DT269" s="134"/>
      <c r="DU269" s="134"/>
      <c r="DV269" s="134"/>
      <c r="DW269" s="134"/>
      <c r="DX269" s="134"/>
      <c r="DY269" s="134"/>
      <c r="DZ269" s="134"/>
      <c r="EA269" s="134"/>
      <c r="EB269" s="134"/>
      <c r="EC269" s="134"/>
      <c r="ED269" s="134"/>
      <c r="EE269" s="134"/>
      <c r="EF269" s="134"/>
      <c r="EG269" s="134"/>
      <c r="EH269" s="134"/>
      <c r="EI269" s="134"/>
      <c r="EJ269" s="134"/>
      <c r="EK269" s="134"/>
      <c r="EL269" s="134"/>
      <c r="EM269" s="134"/>
      <c r="EN269" s="134"/>
      <c r="EO269" s="134"/>
      <c r="EP269" s="134"/>
      <c r="EQ269" s="134"/>
      <c r="ER269" s="134"/>
      <c r="ES269" s="134"/>
      <c r="ET269" s="134"/>
      <c r="EU269" s="134"/>
      <c r="EV269" s="134"/>
      <c r="EW269" s="134"/>
      <c r="EX269" s="134"/>
      <c r="EY269" s="134"/>
      <c r="EZ269" s="134"/>
      <c r="FA269" s="134"/>
      <c r="FB269" s="134"/>
      <c r="FC269" s="134"/>
      <c r="FD269" s="134"/>
      <c r="FE269" s="134"/>
      <c r="FF269" s="134"/>
      <c r="FG269" s="134"/>
      <c r="FH269" s="134"/>
      <c r="FI269" s="134"/>
      <c r="FJ269" s="134"/>
      <c r="FK269" s="134"/>
      <c r="FL269" s="134"/>
      <c r="FM269" s="134"/>
      <c r="FN269" s="134"/>
      <c r="FO269" s="134"/>
      <c r="FP269" s="134"/>
      <c r="FQ269" s="134"/>
      <c r="FR269" s="134"/>
      <c r="FS269" s="134"/>
      <c r="FT269" s="134"/>
      <c r="FU269" s="134"/>
      <c r="FV269" s="134"/>
    </row>
    <row r="270" spans="1:178" x14ac:dyDescent="0.25">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34"/>
      <c r="CD270" s="134"/>
      <c r="CE270" s="134"/>
      <c r="CF270" s="134"/>
      <c r="CG270" s="134"/>
      <c r="CH270" s="134"/>
      <c r="CI270" s="134"/>
      <c r="CJ270" s="134"/>
      <c r="CK270" s="134"/>
      <c r="CL270" s="134"/>
      <c r="CM270" s="134"/>
      <c r="CN270" s="134"/>
      <c r="CO270" s="134"/>
      <c r="CP270" s="134"/>
      <c r="CQ270" s="134"/>
      <c r="CR270" s="134"/>
      <c r="CS270" s="134"/>
      <c r="CT270" s="134"/>
      <c r="CU270" s="134"/>
      <c r="CV270" s="134"/>
      <c r="CW270" s="134"/>
      <c r="CX270" s="134"/>
      <c r="CY270" s="134"/>
      <c r="CZ270" s="134"/>
      <c r="DA270" s="134"/>
      <c r="DB270" s="134"/>
      <c r="DC270" s="134"/>
      <c r="DD270" s="134"/>
      <c r="DE270" s="134"/>
      <c r="DF270" s="134"/>
      <c r="DG270" s="134"/>
      <c r="DH270" s="134"/>
      <c r="DI270" s="134"/>
      <c r="DJ270" s="134"/>
      <c r="DK270" s="134"/>
      <c r="DL270" s="134"/>
      <c r="DM270" s="134"/>
      <c r="DN270" s="134"/>
      <c r="DO270" s="134"/>
      <c r="DP270" s="134"/>
      <c r="DQ270" s="134"/>
      <c r="DR270" s="134"/>
      <c r="DS270" s="134"/>
      <c r="DT270" s="134"/>
      <c r="DU270" s="134"/>
      <c r="DV270" s="134"/>
      <c r="DW270" s="134"/>
      <c r="DX270" s="134"/>
      <c r="DY270" s="134"/>
      <c r="DZ270" s="134"/>
      <c r="EA270" s="134"/>
      <c r="EB270" s="134"/>
      <c r="EC270" s="134"/>
      <c r="ED270" s="134"/>
      <c r="EE270" s="134"/>
      <c r="EF270" s="134"/>
      <c r="EG270" s="134"/>
      <c r="EH270" s="134"/>
      <c r="EI270" s="134"/>
      <c r="EJ270" s="134"/>
      <c r="EK270" s="134"/>
      <c r="EL270" s="134"/>
      <c r="EM270" s="134"/>
      <c r="EN270" s="134"/>
      <c r="EO270" s="134"/>
      <c r="EP270" s="134"/>
      <c r="EQ270" s="134"/>
      <c r="ER270" s="134"/>
      <c r="ES270" s="134"/>
      <c r="ET270" s="134"/>
      <c r="EU270" s="134"/>
      <c r="EV270" s="134"/>
      <c r="EW270" s="134"/>
      <c r="EX270" s="134"/>
      <c r="EY270" s="134"/>
      <c r="EZ270" s="134"/>
      <c r="FA270" s="134"/>
      <c r="FB270" s="134"/>
      <c r="FC270" s="134"/>
      <c r="FD270" s="134"/>
      <c r="FE270" s="134"/>
      <c r="FF270" s="134"/>
      <c r="FG270" s="134"/>
      <c r="FH270" s="134"/>
      <c r="FI270" s="134"/>
      <c r="FJ270" s="134"/>
      <c r="FK270" s="134"/>
      <c r="FL270" s="134"/>
      <c r="FM270" s="134"/>
      <c r="FN270" s="134"/>
      <c r="FO270" s="134"/>
      <c r="FP270" s="134"/>
      <c r="FQ270" s="134"/>
      <c r="FR270" s="134"/>
      <c r="FS270" s="134"/>
      <c r="FT270" s="134"/>
      <c r="FU270" s="134"/>
      <c r="FV270" s="134"/>
    </row>
    <row r="271" spans="1:178" x14ac:dyDescent="0.25">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34"/>
      <c r="CD271" s="134"/>
      <c r="CE271" s="134"/>
      <c r="CF271" s="134"/>
      <c r="CG271" s="134"/>
      <c r="CH271" s="134"/>
      <c r="CI271" s="134"/>
      <c r="CJ271" s="134"/>
      <c r="CK271" s="134"/>
      <c r="CL271" s="134"/>
      <c r="CM271" s="134"/>
      <c r="CN271" s="134"/>
      <c r="CO271" s="134"/>
      <c r="CP271" s="134"/>
      <c r="CQ271" s="134"/>
      <c r="CR271" s="134"/>
      <c r="CS271" s="134"/>
      <c r="CT271" s="134"/>
      <c r="CU271" s="134"/>
      <c r="CV271" s="134"/>
      <c r="CW271" s="134"/>
      <c r="CX271" s="134"/>
      <c r="CY271" s="134"/>
      <c r="CZ271" s="134"/>
      <c r="DA271" s="134"/>
      <c r="DB271" s="134"/>
      <c r="DC271" s="134"/>
      <c r="DD271" s="134"/>
      <c r="DE271" s="134"/>
      <c r="DF271" s="134"/>
      <c r="DG271" s="134"/>
      <c r="DH271" s="134"/>
      <c r="DI271" s="134"/>
      <c r="DJ271" s="134"/>
      <c r="DK271" s="134"/>
      <c r="DL271" s="134"/>
      <c r="DM271" s="134"/>
      <c r="DN271" s="134"/>
      <c r="DO271" s="134"/>
      <c r="DP271" s="134"/>
      <c r="DQ271" s="134"/>
      <c r="DR271" s="134"/>
      <c r="DS271" s="134"/>
      <c r="DT271" s="134"/>
      <c r="DU271" s="134"/>
      <c r="DV271" s="134"/>
      <c r="DW271" s="134"/>
      <c r="DX271" s="134"/>
      <c r="DY271" s="134"/>
      <c r="DZ271" s="134"/>
      <c r="EA271" s="134"/>
      <c r="EB271" s="134"/>
      <c r="EC271" s="134"/>
      <c r="ED271" s="134"/>
      <c r="EE271" s="134"/>
      <c r="EF271" s="134"/>
      <c r="EG271" s="134"/>
      <c r="EH271" s="134"/>
      <c r="EI271" s="134"/>
      <c r="EJ271" s="134"/>
      <c r="EK271" s="134"/>
      <c r="EL271" s="134"/>
      <c r="EM271" s="134"/>
      <c r="EN271" s="134"/>
      <c r="EO271" s="134"/>
      <c r="EP271" s="134"/>
      <c r="EQ271" s="134"/>
      <c r="ER271" s="134"/>
      <c r="ES271" s="134"/>
      <c r="ET271" s="134"/>
      <c r="EU271" s="134"/>
      <c r="EV271" s="134"/>
      <c r="EW271" s="134"/>
      <c r="EX271" s="134"/>
      <c r="EY271" s="134"/>
      <c r="EZ271" s="134"/>
      <c r="FA271" s="134"/>
      <c r="FB271" s="134"/>
      <c r="FC271" s="134"/>
      <c r="FD271" s="134"/>
      <c r="FE271" s="134"/>
      <c r="FF271" s="134"/>
      <c r="FG271" s="134"/>
      <c r="FH271" s="134"/>
      <c r="FI271" s="134"/>
      <c r="FJ271" s="134"/>
      <c r="FK271" s="134"/>
      <c r="FL271" s="134"/>
      <c r="FM271" s="134"/>
      <c r="FN271" s="134"/>
      <c r="FO271" s="134"/>
      <c r="FP271" s="134"/>
      <c r="FQ271" s="134"/>
      <c r="FR271" s="134"/>
      <c r="FS271" s="134"/>
      <c r="FT271" s="134"/>
      <c r="FU271" s="134"/>
      <c r="FV271" s="134"/>
    </row>
    <row r="272" spans="1:178" x14ac:dyDescent="0.25">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34"/>
      <c r="CD272" s="134"/>
      <c r="CE272" s="134"/>
      <c r="CF272" s="134"/>
      <c r="CG272" s="134"/>
      <c r="CH272" s="134"/>
      <c r="CI272" s="134"/>
      <c r="CJ272" s="134"/>
      <c r="CK272" s="134"/>
      <c r="CL272" s="134"/>
      <c r="CM272" s="134"/>
      <c r="CN272" s="134"/>
      <c r="CO272" s="134"/>
      <c r="CP272" s="134"/>
      <c r="CQ272" s="134"/>
      <c r="CR272" s="134"/>
      <c r="CS272" s="134"/>
      <c r="CT272" s="134"/>
      <c r="CU272" s="134"/>
      <c r="CV272" s="134"/>
      <c r="CW272" s="134"/>
      <c r="CX272" s="134"/>
      <c r="CY272" s="134"/>
      <c r="CZ272" s="134"/>
      <c r="DA272" s="134"/>
      <c r="DB272" s="134"/>
      <c r="DC272" s="134"/>
      <c r="DD272" s="134"/>
      <c r="DE272" s="134"/>
      <c r="DF272" s="134"/>
      <c r="DG272" s="134"/>
      <c r="DH272" s="134"/>
      <c r="DI272" s="134"/>
      <c r="DJ272" s="134"/>
      <c r="DK272" s="134"/>
      <c r="DL272" s="134"/>
      <c r="DM272" s="134"/>
      <c r="DN272" s="134"/>
      <c r="DO272" s="134"/>
      <c r="DP272" s="134"/>
      <c r="DQ272" s="134"/>
      <c r="DR272" s="134"/>
      <c r="DS272" s="134"/>
      <c r="DT272" s="134"/>
      <c r="DU272" s="134"/>
      <c r="DV272" s="134"/>
      <c r="DW272" s="134"/>
      <c r="DX272" s="134"/>
      <c r="DY272" s="134"/>
      <c r="DZ272" s="134"/>
      <c r="EA272" s="134"/>
      <c r="EB272" s="134"/>
      <c r="EC272" s="134"/>
      <c r="ED272" s="134"/>
      <c r="EE272" s="134"/>
      <c r="EF272" s="134"/>
      <c r="EG272" s="134"/>
      <c r="EH272" s="134"/>
      <c r="EI272" s="134"/>
      <c r="EJ272" s="134"/>
      <c r="EK272" s="134"/>
      <c r="EL272" s="134"/>
      <c r="EM272" s="134"/>
      <c r="EN272" s="134"/>
      <c r="EO272" s="134"/>
      <c r="EP272" s="134"/>
      <c r="EQ272" s="134"/>
      <c r="ER272" s="134"/>
      <c r="ES272" s="134"/>
      <c r="ET272" s="134"/>
      <c r="EU272" s="134"/>
      <c r="EV272" s="134"/>
      <c r="EW272" s="134"/>
      <c r="EX272" s="134"/>
      <c r="EY272" s="134"/>
      <c r="EZ272" s="134"/>
      <c r="FA272" s="134"/>
      <c r="FB272" s="134"/>
      <c r="FC272" s="134"/>
      <c r="FD272" s="134"/>
      <c r="FE272" s="134"/>
      <c r="FF272" s="134"/>
      <c r="FG272" s="134"/>
      <c r="FH272" s="134"/>
      <c r="FI272" s="134"/>
      <c r="FJ272" s="134"/>
      <c r="FK272" s="134"/>
      <c r="FL272" s="134"/>
      <c r="FM272" s="134"/>
      <c r="FN272" s="134"/>
      <c r="FO272" s="134"/>
      <c r="FP272" s="134"/>
      <c r="FQ272" s="134"/>
      <c r="FR272" s="134"/>
      <c r="FS272" s="134"/>
      <c r="FT272" s="134"/>
      <c r="FU272" s="134"/>
      <c r="FV272" s="134"/>
    </row>
    <row r="273" spans="1:178" x14ac:dyDescent="0.25">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34"/>
      <c r="CD273" s="134"/>
      <c r="CE273" s="134"/>
      <c r="CF273" s="134"/>
      <c r="CG273" s="134"/>
      <c r="CH273" s="134"/>
      <c r="CI273" s="134"/>
      <c r="CJ273" s="134"/>
      <c r="CK273" s="134"/>
      <c r="CL273" s="134"/>
      <c r="CM273" s="134"/>
      <c r="CN273" s="134"/>
      <c r="CO273" s="134"/>
      <c r="CP273" s="134"/>
      <c r="CQ273" s="134"/>
      <c r="CR273" s="134"/>
      <c r="CS273" s="134"/>
      <c r="CT273" s="134"/>
      <c r="CU273" s="134"/>
      <c r="CV273" s="134"/>
      <c r="CW273" s="134"/>
      <c r="CX273" s="134"/>
      <c r="CY273" s="134"/>
      <c r="CZ273" s="134"/>
      <c r="DA273" s="134"/>
      <c r="DB273" s="134"/>
      <c r="DC273" s="134"/>
      <c r="DD273" s="134"/>
      <c r="DE273" s="134"/>
      <c r="DF273" s="134"/>
      <c r="DG273" s="134"/>
      <c r="DH273" s="134"/>
      <c r="DI273" s="134"/>
      <c r="DJ273" s="134"/>
      <c r="DK273" s="134"/>
      <c r="DL273" s="134"/>
      <c r="DM273" s="134"/>
      <c r="DN273" s="134"/>
      <c r="DO273" s="134"/>
      <c r="DP273" s="134"/>
      <c r="DQ273" s="134"/>
      <c r="DR273" s="134"/>
      <c r="DS273" s="134"/>
      <c r="DT273" s="134"/>
      <c r="DU273" s="134"/>
      <c r="DV273" s="134"/>
      <c r="DW273" s="134"/>
      <c r="DX273" s="134"/>
      <c r="DY273" s="134"/>
      <c r="DZ273" s="134"/>
      <c r="EA273" s="134"/>
      <c r="EB273" s="134"/>
      <c r="EC273" s="134"/>
      <c r="ED273" s="134"/>
      <c r="EE273" s="134"/>
      <c r="EF273" s="134"/>
      <c r="EG273" s="134"/>
      <c r="EH273" s="134"/>
      <c r="EI273" s="134"/>
      <c r="EJ273" s="134"/>
      <c r="EK273" s="134"/>
      <c r="EL273" s="134"/>
      <c r="EM273" s="134"/>
      <c r="EN273" s="134"/>
      <c r="EO273" s="134"/>
      <c r="EP273" s="134"/>
      <c r="EQ273" s="134"/>
      <c r="ER273" s="134"/>
      <c r="ES273" s="134"/>
      <c r="ET273" s="134"/>
      <c r="EU273" s="134"/>
      <c r="EV273" s="134"/>
      <c r="EW273" s="134"/>
      <c r="EX273" s="134"/>
      <c r="EY273" s="134"/>
      <c r="EZ273" s="134"/>
      <c r="FA273" s="134"/>
      <c r="FB273" s="134"/>
      <c r="FC273" s="134"/>
      <c r="FD273" s="134"/>
      <c r="FE273" s="134"/>
      <c r="FF273" s="134"/>
      <c r="FG273" s="134"/>
      <c r="FH273" s="134"/>
      <c r="FI273" s="134"/>
      <c r="FJ273" s="134"/>
      <c r="FK273" s="134"/>
      <c r="FL273" s="134"/>
      <c r="FM273" s="134"/>
      <c r="FN273" s="134"/>
      <c r="FO273" s="134"/>
      <c r="FP273" s="134"/>
      <c r="FQ273" s="134"/>
      <c r="FR273" s="134"/>
      <c r="FS273" s="134"/>
      <c r="FT273" s="134"/>
      <c r="FU273" s="134"/>
      <c r="FV273" s="134"/>
    </row>
    <row r="274" spans="1:178" x14ac:dyDescent="0.25">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34"/>
      <c r="CD274" s="134"/>
      <c r="CE274" s="134"/>
      <c r="CF274" s="134"/>
      <c r="CG274" s="134"/>
      <c r="CH274" s="134"/>
      <c r="CI274" s="134"/>
      <c r="CJ274" s="134"/>
      <c r="CK274" s="134"/>
      <c r="CL274" s="134"/>
      <c r="CM274" s="134"/>
      <c r="CN274" s="134"/>
      <c r="CO274" s="134"/>
      <c r="CP274" s="134"/>
      <c r="CQ274" s="134"/>
      <c r="CR274" s="134"/>
      <c r="CS274" s="134"/>
      <c r="CT274" s="134"/>
      <c r="CU274" s="134"/>
      <c r="CV274" s="134"/>
      <c r="CW274" s="134"/>
      <c r="CX274" s="134"/>
      <c r="CY274" s="134"/>
      <c r="CZ274" s="134"/>
      <c r="DA274" s="134"/>
      <c r="DB274" s="134"/>
      <c r="DC274" s="134"/>
      <c r="DD274" s="134"/>
      <c r="DE274" s="134"/>
      <c r="DF274" s="134"/>
      <c r="DG274" s="134"/>
      <c r="DH274" s="134"/>
      <c r="DI274" s="134"/>
      <c r="DJ274" s="134"/>
      <c r="DK274" s="134"/>
      <c r="DL274" s="134"/>
      <c r="DM274" s="134"/>
      <c r="DN274" s="134"/>
      <c r="DO274" s="134"/>
      <c r="DP274" s="134"/>
      <c r="DQ274" s="134"/>
      <c r="DR274" s="134"/>
      <c r="DS274" s="134"/>
      <c r="DT274" s="134"/>
      <c r="DU274" s="134"/>
      <c r="DV274" s="134"/>
      <c r="DW274" s="134"/>
      <c r="DX274" s="134"/>
      <c r="DY274" s="134"/>
      <c r="DZ274" s="134"/>
      <c r="EA274" s="134"/>
      <c r="EB274" s="134"/>
      <c r="EC274" s="134"/>
      <c r="ED274" s="134"/>
      <c r="EE274" s="134"/>
      <c r="EF274" s="134"/>
      <c r="EG274" s="134"/>
      <c r="EH274" s="134"/>
      <c r="EI274" s="134"/>
      <c r="EJ274" s="134"/>
      <c r="EK274" s="134"/>
      <c r="EL274" s="134"/>
      <c r="EM274" s="134"/>
      <c r="EN274" s="134"/>
      <c r="EO274" s="134"/>
      <c r="EP274" s="134"/>
      <c r="EQ274" s="134"/>
      <c r="ER274" s="134"/>
      <c r="ES274" s="134"/>
      <c r="ET274" s="134"/>
      <c r="EU274" s="134"/>
      <c r="EV274" s="134"/>
      <c r="EW274" s="134"/>
      <c r="EX274" s="134"/>
      <c r="EY274" s="134"/>
      <c r="EZ274" s="134"/>
      <c r="FA274" s="134"/>
      <c r="FB274" s="134"/>
      <c r="FC274" s="134"/>
      <c r="FD274" s="134"/>
      <c r="FE274" s="134"/>
      <c r="FF274" s="134"/>
      <c r="FG274" s="134"/>
      <c r="FH274" s="134"/>
      <c r="FI274" s="134"/>
      <c r="FJ274" s="134"/>
      <c r="FK274" s="134"/>
      <c r="FL274" s="134"/>
      <c r="FM274" s="134"/>
      <c r="FN274" s="134"/>
      <c r="FO274" s="134"/>
      <c r="FP274" s="134"/>
      <c r="FQ274" s="134"/>
      <c r="FR274" s="134"/>
      <c r="FS274" s="134"/>
      <c r="FT274" s="134"/>
      <c r="FU274" s="134"/>
      <c r="FV274" s="134"/>
    </row>
    <row r="275" spans="1:178" x14ac:dyDescent="0.25">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34"/>
      <c r="CD275" s="134"/>
      <c r="CE275" s="134"/>
      <c r="CF275" s="134"/>
      <c r="CG275" s="134"/>
      <c r="CH275" s="134"/>
      <c r="CI275" s="134"/>
      <c r="CJ275" s="134"/>
      <c r="CK275" s="134"/>
      <c r="CL275" s="134"/>
      <c r="CM275" s="134"/>
      <c r="CN275" s="134"/>
      <c r="CO275" s="134"/>
      <c r="CP275" s="134"/>
      <c r="CQ275" s="134"/>
      <c r="CR275" s="134"/>
      <c r="CS275" s="134"/>
      <c r="CT275" s="134"/>
      <c r="CU275" s="134"/>
      <c r="CV275" s="134"/>
      <c r="CW275" s="134"/>
      <c r="CX275" s="134"/>
      <c r="CY275" s="134"/>
      <c r="CZ275" s="134"/>
      <c r="DA275" s="134"/>
      <c r="DB275" s="134"/>
      <c r="DC275" s="134"/>
      <c r="DD275" s="134"/>
      <c r="DE275" s="134"/>
      <c r="DF275" s="134"/>
      <c r="DG275" s="134"/>
      <c r="DH275" s="134"/>
      <c r="DI275" s="134"/>
      <c r="DJ275" s="134"/>
      <c r="DK275" s="134"/>
      <c r="DL275" s="134"/>
      <c r="DM275" s="134"/>
      <c r="DN275" s="134"/>
      <c r="DO275" s="134"/>
      <c r="DP275" s="134"/>
      <c r="DQ275" s="134"/>
      <c r="DR275" s="134"/>
      <c r="DS275" s="134"/>
      <c r="DT275" s="134"/>
      <c r="DU275" s="134"/>
      <c r="DV275" s="134"/>
      <c r="DW275" s="134"/>
      <c r="DX275" s="134"/>
      <c r="DY275" s="134"/>
      <c r="DZ275" s="134"/>
      <c r="EA275" s="134"/>
      <c r="EB275" s="134"/>
      <c r="EC275" s="134"/>
      <c r="ED275" s="134"/>
      <c r="EE275" s="134"/>
      <c r="EF275" s="134"/>
      <c r="EG275" s="134"/>
      <c r="EH275" s="134"/>
      <c r="EI275" s="134"/>
      <c r="EJ275" s="134"/>
      <c r="EK275" s="134"/>
      <c r="EL275" s="134"/>
      <c r="EM275" s="134"/>
      <c r="EN275" s="134"/>
      <c r="EO275" s="134"/>
      <c r="EP275" s="134"/>
      <c r="EQ275" s="134"/>
      <c r="ER275" s="134"/>
      <c r="ES275" s="134"/>
      <c r="ET275" s="134"/>
      <c r="EU275" s="134"/>
      <c r="EV275" s="134"/>
      <c r="EW275" s="134"/>
      <c r="EX275" s="134"/>
      <c r="EY275" s="134"/>
      <c r="EZ275" s="134"/>
      <c r="FA275" s="134"/>
      <c r="FB275" s="134"/>
      <c r="FC275" s="134"/>
      <c r="FD275" s="134"/>
      <c r="FE275" s="134"/>
      <c r="FF275" s="134"/>
      <c r="FG275" s="134"/>
      <c r="FH275" s="134"/>
      <c r="FI275" s="134"/>
      <c r="FJ275" s="134"/>
      <c r="FK275" s="134"/>
      <c r="FL275" s="134"/>
      <c r="FM275" s="134"/>
      <c r="FN275" s="134"/>
      <c r="FO275" s="134"/>
      <c r="FP275" s="134"/>
      <c r="FQ275" s="134"/>
      <c r="FR275" s="134"/>
      <c r="FS275" s="134"/>
      <c r="FT275" s="134"/>
      <c r="FU275" s="134"/>
      <c r="FV275" s="134"/>
    </row>
    <row r="276" spans="1:178" x14ac:dyDescent="0.25">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34"/>
      <c r="CD276" s="134"/>
      <c r="CE276" s="134"/>
      <c r="CF276" s="134"/>
      <c r="CG276" s="134"/>
      <c r="CH276" s="134"/>
      <c r="CI276" s="134"/>
      <c r="CJ276" s="134"/>
      <c r="CK276" s="134"/>
      <c r="CL276" s="134"/>
      <c r="CM276" s="134"/>
      <c r="CN276" s="134"/>
      <c r="CO276" s="134"/>
      <c r="CP276" s="134"/>
      <c r="CQ276" s="134"/>
      <c r="CR276" s="134"/>
      <c r="CS276" s="134"/>
      <c r="CT276" s="134"/>
      <c r="CU276" s="134"/>
      <c r="CV276" s="134"/>
      <c r="CW276" s="134"/>
      <c r="CX276" s="134"/>
      <c r="CY276" s="134"/>
      <c r="CZ276" s="134"/>
      <c r="DA276" s="134"/>
      <c r="DB276" s="134"/>
      <c r="DC276" s="134"/>
      <c r="DD276" s="134"/>
      <c r="DE276" s="134"/>
      <c r="DF276" s="134"/>
      <c r="DG276" s="134"/>
      <c r="DH276" s="134"/>
      <c r="DI276" s="134"/>
      <c r="DJ276" s="134"/>
      <c r="DK276" s="134"/>
      <c r="DL276" s="134"/>
      <c r="DM276" s="134"/>
      <c r="DN276" s="134"/>
      <c r="DO276" s="134"/>
      <c r="DP276" s="134"/>
      <c r="DQ276" s="134"/>
      <c r="DR276" s="134"/>
      <c r="DS276" s="134"/>
      <c r="DT276" s="134"/>
      <c r="DU276" s="134"/>
      <c r="DV276" s="134"/>
      <c r="DW276" s="134"/>
      <c r="DX276" s="134"/>
      <c r="DY276" s="134"/>
      <c r="DZ276" s="134"/>
      <c r="EA276" s="134"/>
      <c r="EB276" s="134"/>
      <c r="EC276" s="134"/>
      <c r="ED276" s="134"/>
      <c r="EE276" s="134"/>
      <c r="EF276" s="134"/>
      <c r="EG276" s="134"/>
      <c r="EH276" s="134"/>
      <c r="EI276" s="134"/>
      <c r="EJ276" s="134"/>
      <c r="EK276" s="134"/>
      <c r="EL276" s="134"/>
      <c r="EM276" s="134"/>
      <c r="EN276" s="134"/>
      <c r="EO276" s="134"/>
      <c r="EP276" s="134"/>
      <c r="EQ276" s="134"/>
      <c r="ER276" s="134"/>
      <c r="ES276" s="134"/>
      <c r="ET276" s="134"/>
      <c r="EU276" s="134"/>
      <c r="EV276" s="134"/>
      <c r="EW276" s="134"/>
      <c r="EX276" s="134"/>
      <c r="EY276" s="134"/>
      <c r="EZ276" s="134"/>
      <c r="FA276" s="134"/>
      <c r="FB276" s="134"/>
      <c r="FC276" s="134"/>
      <c r="FD276" s="134"/>
      <c r="FE276" s="134"/>
      <c r="FF276" s="134"/>
      <c r="FG276" s="134"/>
      <c r="FH276" s="134"/>
      <c r="FI276" s="134"/>
      <c r="FJ276" s="134"/>
      <c r="FK276" s="134"/>
      <c r="FL276" s="134"/>
      <c r="FM276" s="134"/>
      <c r="FN276" s="134"/>
      <c r="FO276" s="134"/>
      <c r="FP276" s="134"/>
      <c r="FQ276" s="134"/>
      <c r="FR276" s="134"/>
      <c r="FS276" s="134"/>
      <c r="FT276" s="134"/>
      <c r="FU276" s="134"/>
      <c r="FV276" s="134"/>
    </row>
    <row r="277" spans="1:178" x14ac:dyDescent="0.25">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34"/>
      <c r="CD277" s="134"/>
      <c r="CE277" s="134"/>
      <c r="CF277" s="134"/>
      <c r="CG277" s="134"/>
      <c r="CH277" s="134"/>
      <c r="CI277" s="134"/>
      <c r="CJ277" s="134"/>
      <c r="CK277" s="134"/>
      <c r="CL277" s="134"/>
      <c r="CM277" s="134"/>
      <c r="CN277" s="134"/>
      <c r="CO277" s="134"/>
      <c r="CP277" s="134"/>
      <c r="CQ277" s="134"/>
      <c r="CR277" s="134"/>
      <c r="CS277" s="134"/>
      <c r="CT277" s="134"/>
      <c r="CU277" s="134"/>
      <c r="CV277" s="134"/>
      <c r="CW277" s="134"/>
      <c r="CX277" s="134"/>
      <c r="CY277" s="134"/>
      <c r="CZ277" s="134"/>
      <c r="DA277" s="134"/>
      <c r="DB277" s="134"/>
      <c r="DC277" s="134"/>
      <c r="DD277" s="134"/>
      <c r="DE277" s="134"/>
      <c r="DF277" s="134"/>
      <c r="DG277" s="134"/>
      <c r="DH277" s="134"/>
      <c r="DI277" s="134"/>
      <c r="DJ277" s="134"/>
      <c r="DK277" s="134"/>
      <c r="DL277" s="134"/>
      <c r="DM277" s="134"/>
      <c r="DN277" s="134"/>
      <c r="DO277" s="134"/>
      <c r="DP277" s="134"/>
      <c r="DQ277" s="134"/>
      <c r="DR277" s="134"/>
      <c r="DS277" s="134"/>
      <c r="DT277" s="134"/>
      <c r="DU277" s="134"/>
      <c r="DV277" s="134"/>
      <c r="DW277" s="134"/>
      <c r="DX277" s="134"/>
      <c r="DY277" s="134"/>
      <c r="DZ277" s="134"/>
      <c r="EA277" s="134"/>
      <c r="EB277" s="134"/>
      <c r="EC277" s="134"/>
      <c r="ED277" s="134"/>
      <c r="EE277" s="134"/>
      <c r="EF277" s="134"/>
      <c r="EG277" s="134"/>
      <c r="EH277" s="134"/>
      <c r="EI277" s="134"/>
      <c r="EJ277" s="134"/>
      <c r="EK277" s="134"/>
      <c r="EL277" s="134"/>
      <c r="EM277" s="134"/>
      <c r="EN277" s="134"/>
      <c r="EO277" s="134"/>
      <c r="EP277" s="134"/>
      <c r="EQ277" s="134"/>
      <c r="ER277" s="134"/>
      <c r="ES277" s="134"/>
      <c r="ET277" s="134"/>
      <c r="EU277" s="134"/>
      <c r="EV277" s="134"/>
      <c r="EW277" s="134"/>
      <c r="EX277" s="134"/>
      <c r="EY277" s="134"/>
      <c r="EZ277" s="134"/>
      <c r="FA277" s="134"/>
      <c r="FB277" s="134"/>
      <c r="FC277" s="134"/>
      <c r="FD277" s="134"/>
      <c r="FE277" s="134"/>
      <c r="FF277" s="134"/>
      <c r="FG277" s="134"/>
      <c r="FH277" s="134"/>
      <c r="FI277" s="134"/>
      <c r="FJ277" s="134"/>
      <c r="FK277" s="134"/>
      <c r="FL277" s="134"/>
      <c r="FM277" s="134"/>
      <c r="FN277" s="134"/>
      <c r="FO277" s="134"/>
      <c r="FP277" s="134"/>
      <c r="FQ277" s="134"/>
      <c r="FR277" s="134"/>
      <c r="FS277" s="134"/>
      <c r="FT277" s="134"/>
      <c r="FU277" s="134"/>
      <c r="FV277" s="134"/>
    </row>
    <row r="278" spans="1:178" x14ac:dyDescent="0.25">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34"/>
      <c r="CD278" s="134"/>
      <c r="CE278" s="134"/>
      <c r="CF278" s="134"/>
      <c r="CG278" s="134"/>
      <c r="CH278" s="134"/>
      <c r="CI278" s="134"/>
      <c r="CJ278" s="134"/>
      <c r="CK278" s="134"/>
      <c r="CL278" s="134"/>
      <c r="CM278" s="134"/>
      <c r="CN278" s="134"/>
      <c r="CO278" s="134"/>
      <c r="CP278" s="134"/>
      <c r="CQ278" s="134"/>
      <c r="CR278" s="134"/>
      <c r="CS278" s="134"/>
      <c r="CT278" s="134"/>
      <c r="CU278" s="134"/>
      <c r="CV278" s="134"/>
      <c r="CW278" s="134"/>
      <c r="CX278" s="134"/>
      <c r="CY278" s="134"/>
      <c r="CZ278" s="134"/>
      <c r="DA278" s="134"/>
      <c r="DB278" s="134"/>
      <c r="DC278" s="134"/>
      <c r="DD278" s="134"/>
      <c r="DE278" s="134"/>
      <c r="DF278" s="134"/>
      <c r="DG278" s="134"/>
      <c r="DH278" s="134"/>
      <c r="DI278" s="134"/>
      <c r="DJ278" s="134"/>
      <c r="DK278" s="134"/>
      <c r="DL278" s="134"/>
      <c r="DM278" s="134"/>
      <c r="DN278" s="134"/>
      <c r="DO278" s="134"/>
      <c r="DP278" s="134"/>
      <c r="DQ278" s="134"/>
      <c r="DR278" s="134"/>
      <c r="DS278" s="134"/>
      <c r="DT278" s="134"/>
      <c r="DU278" s="134"/>
      <c r="DV278" s="134"/>
      <c r="DW278" s="134"/>
      <c r="DX278" s="134"/>
      <c r="DY278" s="134"/>
      <c r="DZ278" s="134"/>
      <c r="EA278" s="134"/>
      <c r="EB278" s="134"/>
      <c r="EC278" s="134"/>
      <c r="ED278" s="134"/>
      <c r="EE278" s="134"/>
      <c r="EF278" s="134"/>
      <c r="EG278" s="134"/>
      <c r="EH278" s="134"/>
      <c r="EI278" s="134"/>
      <c r="EJ278" s="134"/>
      <c r="EK278" s="134"/>
      <c r="EL278" s="134"/>
      <c r="EM278" s="134"/>
      <c r="EN278" s="134"/>
      <c r="EO278" s="134"/>
      <c r="EP278" s="134"/>
      <c r="EQ278" s="134"/>
      <c r="ER278" s="134"/>
      <c r="ES278" s="134"/>
      <c r="ET278" s="134"/>
      <c r="EU278" s="134"/>
      <c r="EV278" s="134"/>
      <c r="EW278" s="134"/>
      <c r="EX278" s="134"/>
      <c r="EY278" s="134"/>
      <c r="EZ278" s="134"/>
      <c r="FA278" s="134"/>
      <c r="FB278" s="134"/>
      <c r="FC278" s="134"/>
      <c r="FD278" s="134"/>
      <c r="FE278" s="134"/>
      <c r="FF278" s="134"/>
      <c r="FG278" s="134"/>
      <c r="FH278" s="134"/>
      <c r="FI278" s="134"/>
      <c r="FJ278" s="134"/>
      <c r="FK278" s="134"/>
      <c r="FL278" s="134"/>
      <c r="FM278" s="134"/>
      <c r="FN278" s="134"/>
      <c r="FO278" s="134"/>
      <c r="FP278" s="134"/>
      <c r="FQ278" s="134"/>
      <c r="FR278" s="134"/>
      <c r="FS278" s="134"/>
      <c r="FT278" s="134"/>
      <c r="FU278" s="134"/>
      <c r="FV278" s="134"/>
    </row>
    <row r="279" spans="1:178" x14ac:dyDescent="0.25">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34"/>
      <c r="CD279" s="134"/>
      <c r="CE279" s="134"/>
      <c r="CF279" s="134"/>
      <c r="CG279" s="134"/>
      <c r="CH279" s="134"/>
      <c r="CI279" s="134"/>
      <c r="CJ279" s="134"/>
      <c r="CK279" s="134"/>
      <c r="CL279" s="134"/>
      <c r="CM279" s="134"/>
      <c r="CN279" s="134"/>
      <c r="CO279" s="134"/>
      <c r="CP279" s="134"/>
      <c r="CQ279" s="134"/>
      <c r="CR279" s="134"/>
      <c r="CS279" s="134"/>
      <c r="CT279" s="134"/>
      <c r="CU279" s="134"/>
      <c r="CV279" s="134"/>
      <c r="CW279" s="134"/>
      <c r="CX279" s="134"/>
      <c r="CY279" s="134"/>
      <c r="CZ279" s="134"/>
      <c r="DA279" s="134"/>
      <c r="DB279" s="134"/>
      <c r="DC279" s="134"/>
      <c r="DD279" s="134"/>
      <c r="DE279" s="134"/>
      <c r="DF279" s="134"/>
      <c r="DG279" s="134"/>
      <c r="DH279" s="134"/>
      <c r="DI279" s="134"/>
      <c r="DJ279" s="134"/>
      <c r="DK279" s="134"/>
      <c r="DL279" s="134"/>
      <c r="DM279" s="134"/>
      <c r="DN279" s="134"/>
      <c r="DO279" s="134"/>
      <c r="DP279" s="134"/>
      <c r="DQ279" s="134"/>
      <c r="DR279" s="134"/>
      <c r="DS279" s="134"/>
      <c r="DT279" s="134"/>
      <c r="DU279" s="134"/>
      <c r="DV279" s="134"/>
      <c r="DW279" s="134"/>
      <c r="DX279" s="134"/>
      <c r="DY279" s="134"/>
      <c r="DZ279" s="134"/>
      <c r="EA279" s="134"/>
      <c r="EB279" s="134"/>
      <c r="EC279" s="134"/>
      <c r="ED279" s="134"/>
      <c r="EE279" s="134"/>
      <c r="EF279" s="134"/>
      <c r="EG279" s="134"/>
      <c r="EH279" s="134"/>
      <c r="EI279" s="134"/>
      <c r="EJ279" s="134"/>
      <c r="EK279" s="134"/>
      <c r="EL279" s="134"/>
      <c r="EM279" s="134"/>
      <c r="EN279" s="134"/>
      <c r="EO279" s="134"/>
      <c r="EP279" s="134"/>
      <c r="EQ279" s="134"/>
      <c r="ER279" s="134"/>
      <c r="ES279" s="134"/>
      <c r="ET279" s="134"/>
      <c r="EU279" s="134"/>
      <c r="EV279" s="134"/>
      <c r="EW279" s="134"/>
      <c r="EX279" s="134"/>
      <c r="EY279" s="134"/>
      <c r="EZ279" s="134"/>
      <c r="FA279" s="134"/>
      <c r="FB279" s="134"/>
      <c r="FC279" s="134"/>
      <c r="FD279" s="134"/>
      <c r="FE279" s="134"/>
      <c r="FF279" s="134"/>
      <c r="FG279" s="134"/>
      <c r="FH279" s="134"/>
      <c r="FI279" s="134"/>
      <c r="FJ279" s="134"/>
      <c r="FK279" s="134"/>
      <c r="FL279" s="134"/>
      <c r="FM279" s="134"/>
      <c r="FN279" s="134"/>
      <c r="FO279" s="134"/>
      <c r="FP279" s="134"/>
      <c r="FQ279" s="134"/>
      <c r="FR279" s="134"/>
      <c r="FS279" s="134"/>
      <c r="FT279" s="134"/>
      <c r="FU279" s="134"/>
      <c r="FV279" s="134"/>
    </row>
    <row r="280" spans="1:178" x14ac:dyDescent="0.25">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34"/>
      <c r="CD280" s="134"/>
      <c r="CE280" s="134"/>
      <c r="CF280" s="134"/>
      <c r="CG280" s="134"/>
      <c r="CH280" s="134"/>
      <c r="CI280" s="134"/>
      <c r="CJ280" s="134"/>
      <c r="CK280" s="134"/>
      <c r="CL280" s="134"/>
      <c r="CM280" s="134"/>
      <c r="CN280" s="134"/>
      <c r="CO280" s="134"/>
      <c r="CP280" s="134"/>
      <c r="CQ280" s="134"/>
      <c r="CR280" s="134"/>
      <c r="CS280" s="134"/>
      <c r="CT280" s="134"/>
      <c r="CU280" s="134"/>
      <c r="CV280" s="134"/>
      <c r="CW280" s="134"/>
      <c r="CX280" s="134"/>
      <c r="CY280" s="134"/>
      <c r="CZ280" s="134"/>
      <c r="DA280" s="134"/>
      <c r="DB280" s="134"/>
      <c r="DC280" s="134"/>
      <c r="DD280" s="134"/>
      <c r="DE280" s="134"/>
      <c r="DF280" s="134"/>
      <c r="DG280" s="134"/>
      <c r="DH280" s="134"/>
      <c r="DI280" s="134"/>
      <c r="DJ280" s="134"/>
      <c r="DK280" s="134"/>
      <c r="DL280" s="134"/>
      <c r="DM280" s="134"/>
      <c r="DN280" s="134"/>
      <c r="DO280" s="134"/>
      <c r="DP280" s="134"/>
      <c r="DQ280" s="134"/>
      <c r="DR280" s="134"/>
      <c r="DS280" s="134"/>
      <c r="DT280" s="134"/>
      <c r="DU280" s="134"/>
      <c r="DV280" s="134"/>
      <c r="DW280" s="134"/>
      <c r="DX280" s="134"/>
      <c r="DY280" s="134"/>
      <c r="DZ280" s="134"/>
      <c r="EA280" s="134"/>
      <c r="EB280" s="134"/>
      <c r="EC280" s="134"/>
      <c r="ED280" s="134"/>
      <c r="EE280" s="134"/>
      <c r="EF280" s="134"/>
      <c r="EG280" s="134"/>
      <c r="EH280" s="134"/>
      <c r="EI280" s="134"/>
      <c r="EJ280" s="134"/>
      <c r="EK280" s="134"/>
      <c r="EL280" s="134"/>
      <c r="EM280" s="134"/>
      <c r="EN280" s="134"/>
      <c r="EO280" s="134"/>
      <c r="EP280" s="134"/>
      <c r="EQ280" s="134"/>
      <c r="ER280" s="134"/>
      <c r="ES280" s="134"/>
      <c r="ET280" s="134"/>
      <c r="EU280" s="134"/>
      <c r="EV280" s="134"/>
      <c r="EW280" s="134"/>
      <c r="EX280" s="134"/>
      <c r="EY280" s="134"/>
      <c r="EZ280" s="134"/>
      <c r="FA280" s="134"/>
      <c r="FB280" s="134"/>
      <c r="FC280" s="134"/>
      <c r="FD280" s="134"/>
      <c r="FE280" s="134"/>
      <c r="FF280" s="134"/>
      <c r="FG280" s="134"/>
      <c r="FH280" s="134"/>
      <c r="FI280" s="134"/>
      <c r="FJ280" s="134"/>
      <c r="FK280" s="134"/>
      <c r="FL280" s="134"/>
      <c r="FM280" s="134"/>
      <c r="FN280" s="134"/>
      <c r="FO280" s="134"/>
      <c r="FP280" s="134"/>
      <c r="FQ280" s="134"/>
      <c r="FR280" s="134"/>
      <c r="FS280" s="134"/>
      <c r="FT280" s="134"/>
      <c r="FU280" s="134"/>
      <c r="FV280" s="134"/>
    </row>
    <row r="281" spans="1:178" x14ac:dyDescent="0.25">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34"/>
      <c r="CD281" s="134"/>
      <c r="CE281" s="134"/>
      <c r="CF281" s="134"/>
      <c r="CG281" s="134"/>
      <c r="CH281" s="134"/>
      <c r="CI281" s="134"/>
      <c r="CJ281" s="134"/>
      <c r="CK281" s="134"/>
      <c r="CL281" s="134"/>
      <c r="CM281" s="134"/>
      <c r="CN281" s="134"/>
      <c r="CO281" s="134"/>
      <c r="CP281" s="134"/>
      <c r="CQ281" s="134"/>
      <c r="CR281" s="134"/>
      <c r="CS281" s="134"/>
      <c r="CT281" s="134"/>
      <c r="CU281" s="134"/>
      <c r="CV281" s="134"/>
      <c r="CW281" s="134"/>
      <c r="CX281" s="134"/>
      <c r="CY281" s="134"/>
      <c r="CZ281" s="134"/>
      <c r="DA281" s="134"/>
      <c r="DB281" s="134"/>
      <c r="DC281" s="134"/>
      <c r="DD281" s="134"/>
      <c r="DE281" s="134"/>
      <c r="DF281" s="134"/>
      <c r="DG281" s="134"/>
      <c r="DH281" s="134"/>
      <c r="DI281" s="134"/>
      <c r="DJ281" s="134"/>
      <c r="DK281" s="134"/>
      <c r="DL281" s="134"/>
      <c r="DM281" s="134"/>
      <c r="DN281" s="134"/>
      <c r="DO281" s="134"/>
      <c r="DP281" s="134"/>
      <c r="DQ281" s="134"/>
      <c r="DR281" s="134"/>
      <c r="DS281" s="134"/>
      <c r="DT281" s="134"/>
      <c r="DU281" s="134"/>
      <c r="DV281" s="134"/>
      <c r="DW281" s="134"/>
      <c r="DX281" s="134"/>
      <c r="DY281" s="134"/>
      <c r="DZ281" s="134"/>
      <c r="EA281" s="134"/>
      <c r="EB281" s="134"/>
      <c r="EC281" s="134"/>
      <c r="ED281" s="134"/>
      <c r="EE281" s="134"/>
      <c r="EF281" s="134"/>
      <c r="EG281" s="134"/>
      <c r="EH281" s="134"/>
      <c r="EI281" s="134"/>
      <c r="EJ281" s="134"/>
      <c r="EK281" s="134"/>
      <c r="EL281" s="134"/>
      <c r="EM281" s="134"/>
      <c r="EN281" s="134"/>
      <c r="EO281" s="134"/>
      <c r="EP281" s="134"/>
      <c r="EQ281" s="134"/>
      <c r="ER281" s="134"/>
      <c r="ES281" s="134"/>
      <c r="ET281" s="134"/>
      <c r="EU281" s="134"/>
      <c r="EV281" s="134"/>
      <c r="EW281" s="134"/>
      <c r="EX281" s="134"/>
      <c r="EY281" s="134"/>
      <c r="EZ281" s="134"/>
      <c r="FA281" s="134"/>
      <c r="FB281" s="134"/>
      <c r="FC281" s="134"/>
      <c r="FD281" s="134"/>
      <c r="FE281" s="134"/>
      <c r="FF281" s="134"/>
      <c r="FG281" s="134"/>
      <c r="FH281" s="134"/>
      <c r="FI281" s="134"/>
      <c r="FJ281" s="134"/>
      <c r="FK281" s="134"/>
      <c r="FL281" s="134"/>
      <c r="FM281" s="134"/>
      <c r="FN281" s="134"/>
      <c r="FO281" s="134"/>
      <c r="FP281" s="134"/>
      <c r="FQ281" s="134"/>
      <c r="FR281" s="134"/>
      <c r="FS281" s="134"/>
      <c r="FT281" s="134"/>
      <c r="FU281" s="134"/>
      <c r="FV281" s="134"/>
    </row>
    <row r="282" spans="1:178" x14ac:dyDescent="0.25">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34"/>
      <c r="CD282" s="134"/>
      <c r="CE282" s="134"/>
      <c r="CF282" s="134"/>
      <c r="CG282" s="134"/>
      <c r="CH282" s="134"/>
      <c r="CI282" s="134"/>
      <c r="CJ282" s="134"/>
      <c r="CK282" s="134"/>
      <c r="CL282" s="134"/>
      <c r="CM282" s="134"/>
      <c r="CN282" s="134"/>
      <c r="CO282" s="134"/>
      <c r="CP282" s="134"/>
      <c r="CQ282" s="134"/>
      <c r="CR282" s="134"/>
      <c r="CS282" s="134"/>
      <c r="CT282" s="134"/>
      <c r="CU282" s="134"/>
      <c r="CV282" s="134"/>
      <c r="CW282" s="134"/>
      <c r="CX282" s="134"/>
      <c r="CY282" s="134"/>
      <c r="CZ282" s="134"/>
      <c r="DA282" s="134"/>
      <c r="DB282" s="134"/>
      <c r="DC282" s="134"/>
      <c r="DD282" s="134"/>
      <c r="DE282" s="134"/>
      <c r="DF282" s="134"/>
      <c r="DG282" s="134"/>
      <c r="DH282" s="134"/>
      <c r="DI282" s="134"/>
      <c r="DJ282" s="134"/>
      <c r="DK282" s="134"/>
      <c r="DL282" s="134"/>
      <c r="DM282" s="134"/>
      <c r="DN282" s="134"/>
      <c r="DO282" s="134"/>
      <c r="DP282" s="134"/>
      <c r="DQ282" s="134"/>
      <c r="DR282" s="134"/>
      <c r="DS282" s="134"/>
      <c r="DT282" s="134"/>
      <c r="DU282" s="134"/>
      <c r="DV282" s="134"/>
      <c r="DW282" s="134"/>
      <c r="DX282" s="134"/>
      <c r="DY282" s="134"/>
      <c r="DZ282" s="134"/>
      <c r="EA282" s="134"/>
      <c r="EB282" s="134"/>
      <c r="EC282" s="134"/>
      <c r="ED282" s="134"/>
      <c r="EE282" s="134"/>
      <c r="EF282" s="134"/>
      <c r="EG282" s="134"/>
      <c r="EH282" s="134"/>
      <c r="EI282" s="134"/>
      <c r="EJ282" s="134"/>
      <c r="EK282" s="134"/>
      <c r="EL282" s="134"/>
      <c r="EM282" s="134"/>
      <c r="EN282" s="134"/>
      <c r="EO282" s="134"/>
      <c r="EP282" s="134"/>
      <c r="EQ282" s="134"/>
      <c r="ER282" s="134"/>
      <c r="ES282" s="134"/>
      <c r="ET282" s="134"/>
      <c r="EU282" s="134"/>
      <c r="EV282" s="134"/>
      <c r="EW282" s="134"/>
      <c r="EX282" s="134"/>
      <c r="EY282" s="134"/>
      <c r="EZ282" s="134"/>
      <c r="FA282" s="134"/>
      <c r="FB282" s="134"/>
      <c r="FC282" s="134"/>
      <c r="FD282" s="134"/>
      <c r="FE282" s="134"/>
      <c r="FF282" s="134"/>
      <c r="FG282" s="134"/>
      <c r="FH282" s="134"/>
      <c r="FI282" s="134"/>
      <c r="FJ282" s="134"/>
      <c r="FK282" s="134"/>
      <c r="FL282" s="134"/>
      <c r="FM282" s="134"/>
      <c r="FN282" s="134"/>
      <c r="FO282" s="134"/>
      <c r="FP282" s="134"/>
      <c r="FQ282" s="134"/>
      <c r="FR282" s="134"/>
      <c r="FS282" s="134"/>
      <c r="FT282" s="134"/>
      <c r="FU282" s="134"/>
      <c r="FV282" s="134"/>
    </row>
    <row r="283" spans="1:178" x14ac:dyDescent="0.25">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34"/>
      <c r="CD283" s="134"/>
      <c r="CE283" s="134"/>
      <c r="CF283" s="134"/>
      <c r="CG283" s="134"/>
      <c r="CH283" s="134"/>
      <c r="CI283" s="134"/>
      <c r="CJ283" s="134"/>
      <c r="CK283" s="134"/>
      <c r="CL283" s="134"/>
      <c r="CM283" s="134"/>
      <c r="CN283" s="134"/>
      <c r="CO283" s="134"/>
      <c r="CP283" s="134"/>
      <c r="CQ283" s="134"/>
      <c r="CR283" s="134"/>
      <c r="CS283" s="134"/>
      <c r="CT283" s="134"/>
      <c r="CU283" s="134"/>
      <c r="CV283" s="134"/>
      <c r="CW283" s="134"/>
      <c r="CX283" s="134"/>
      <c r="CY283" s="134"/>
      <c r="CZ283" s="134"/>
      <c r="DA283" s="134"/>
      <c r="DB283" s="134"/>
      <c r="DC283" s="134"/>
      <c r="DD283" s="134"/>
      <c r="DE283" s="134"/>
      <c r="DF283" s="134"/>
      <c r="DG283" s="134"/>
      <c r="DH283" s="134"/>
      <c r="DI283" s="134"/>
      <c r="DJ283" s="134"/>
      <c r="DK283" s="134"/>
      <c r="DL283" s="134"/>
      <c r="DM283" s="134"/>
      <c r="DN283" s="134"/>
      <c r="DO283" s="134"/>
      <c r="DP283" s="134"/>
      <c r="DQ283" s="134"/>
      <c r="DR283" s="134"/>
      <c r="DS283" s="134"/>
      <c r="DT283" s="134"/>
      <c r="DU283" s="134"/>
      <c r="DV283" s="134"/>
      <c r="DW283" s="134"/>
      <c r="DX283" s="134"/>
      <c r="DY283" s="134"/>
      <c r="DZ283" s="134"/>
      <c r="EA283" s="134"/>
      <c r="EB283" s="134"/>
      <c r="EC283" s="134"/>
      <c r="ED283" s="134"/>
      <c r="EE283" s="134"/>
      <c r="EF283" s="134"/>
      <c r="EG283" s="134"/>
      <c r="EH283" s="134"/>
      <c r="EI283" s="134"/>
      <c r="EJ283" s="134"/>
      <c r="EK283" s="134"/>
      <c r="EL283" s="134"/>
      <c r="EM283" s="134"/>
      <c r="EN283" s="134"/>
      <c r="EO283" s="134"/>
      <c r="EP283" s="134"/>
      <c r="EQ283" s="134"/>
      <c r="ER283" s="134"/>
      <c r="ES283" s="134"/>
      <c r="ET283" s="134"/>
      <c r="EU283" s="134"/>
      <c r="EV283" s="134"/>
      <c r="EW283" s="134"/>
      <c r="EX283" s="134"/>
      <c r="EY283" s="134"/>
      <c r="EZ283" s="134"/>
      <c r="FA283" s="134"/>
      <c r="FB283" s="134"/>
      <c r="FC283" s="134"/>
      <c r="FD283" s="134"/>
      <c r="FE283" s="134"/>
      <c r="FF283" s="134"/>
      <c r="FG283" s="134"/>
      <c r="FH283" s="134"/>
      <c r="FI283" s="134"/>
      <c r="FJ283" s="134"/>
      <c r="FK283" s="134"/>
      <c r="FL283" s="134"/>
      <c r="FM283" s="134"/>
      <c r="FN283" s="134"/>
      <c r="FO283" s="134"/>
      <c r="FP283" s="134"/>
      <c r="FQ283" s="134"/>
      <c r="FR283" s="134"/>
      <c r="FS283" s="134"/>
      <c r="FT283" s="134"/>
      <c r="FU283" s="134"/>
      <c r="FV283" s="134"/>
    </row>
    <row r="284" spans="1:178" x14ac:dyDescent="0.25">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34"/>
      <c r="CD284" s="134"/>
      <c r="CE284" s="134"/>
      <c r="CF284" s="134"/>
      <c r="CG284" s="134"/>
      <c r="CH284" s="134"/>
      <c r="CI284" s="134"/>
      <c r="CJ284" s="134"/>
      <c r="CK284" s="134"/>
      <c r="CL284" s="134"/>
      <c r="CM284" s="134"/>
      <c r="CN284" s="134"/>
      <c r="CO284" s="134"/>
      <c r="CP284" s="134"/>
      <c r="CQ284" s="134"/>
      <c r="CR284" s="134"/>
      <c r="CS284" s="134"/>
      <c r="CT284" s="134"/>
      <c r="CU284" s="134"/>
      <c r="CV284" s="134"/>
      <c r="CW284" s="134"/>
      <c r="CX284" s="134"/>
      <c r="CY284" s="134"/>
      <c r="CZ284" s="134"/>
      <c r="DA284" s="134"/>
      <c r="DB284" s="134"/>
      <c r="DC284" s="134"/>
      <c r="DD284" s="134"/>
      <c r="DE284" s="134"/>
      <c r="DF284" s="134"/>
      <c r="DG284" s="134"/>
      <c r="DH284" s="134"/>
      <c r="DI284" s="134"/>
      <c r="DJ284" s="134"/>
      <c r="DK284" s="134"/>
      <c r="DL284" s="134"/>
      <c r="DM284" s="134"/>
      <c r="DN284" s="134"/>
      <c r="DO284" s="134"/>
      <c r="DP284" s="134"/>
      <c r="DQ284" s="134"/>
      <c r="DR284" s="134"/>
      <c r="DS284" s="134"/>
      <c r="DT284" s="134"/>
      <c r="DU284" s="134"/>
      <c r="DV284" s="134"/>
      <c r="DW284" s="134"/>
      <c r="DX284" s="134"/>
      <c r="DY284" s="134"/>
      <c r="DZ284" s="134"/>
      <c r="EA284" s="134"/>
      <c r="EB284" s="134"/>
      <c r="EC284" s="134"/>
      <c r="ED284" s="134"/>
      <c r="EE284" s="134"/>
      <c r="EF284" s="134"/>
      <c r="EG284" s="134"/>
      <c r="EH284" s="134"/>
      <c r="EI284" s="134"/>
      <c r="EJ284" s="134"/>
      <c r="EK284" s="134"/>
      <c r="EL284" s="134"/>
      <c r="EM284" s="134"/>
      <c r="EN284" s="134"/>
      <c r="EO284" s="134"/>
      <c r="EP284" s="134"/>
      <c r="EQ284" s="134"/>
      <c r="ER284" s="134"/>
      <c r="ES284" s="134"/>
      <c r="ET284" s="134"/>
      <c r="EU284" s="134"/>
      <c r="EV284" s="134"/>
      <c r="EW284" s="134"/>
      <c r="EX284" s="134"/>
      <c r="EY284" s="134"/>
      <c r="EZ284" s="134"/>
      <c r="FA284" s="134"/>
      <c r="FB284" s="134"/>
      <c r="FC284" s="134"/>
      <c r="FD284" s="134"/>
      <c r="FE284" s="134"/>
      <c r="FF284" s="134"/>
      <c r="FG284" s="134"/>
      <c r="FH284" s="134"/>
      <c r="FI284" s="134"/>
      <c r="FJ284" s="134"/>
      <c r="FK284" s="134"/>
      <c r="FL284" s="134"/>
      <c r="FM284" s="134"/>
      <c r="FN284" s="134"/>
      <c r="FO284" s="134"/>
      <c r="FP284" s="134"/>
      <c r="FQ284" s="134"/>
      <c r="FR284" s="134"/>
      <c r="FS284" s="134"/>
      <c r="FT284" s="134"/>
      <c r="FU284" s="134"/>
      <c r="FV284" s="134"/>
    </row>
    <row r="285" spans="1:178" x14ac:dyDescent="0.25">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34"/>
      <c r="CD285" s="134"/>
      <c r="CE285" s="134"/>
      <c r="CF285" s="134"/>
      <c r="CG285" s="134"/>
      <c r="CH285" s="134"/>
      <c r="CI285" s="134"/>
      <c r="CJ285" s="134"/>
      <c r="CK285" s="134"/>
      <c r="CL285" s="134"/>
      <c r="CM285" s="134"/>
      <c r="CN285" s="134"/>
      <c r="CO285" s="134"/>
      <c r="CP285" s="134"/>
      <c r="CQ285" s="134"/>
      <c r="CR285" s="134"/>
      <c r="CS285" s="134"/>
      <c r="CT285" s="134"/>
      <c r="CU285" s="134"/>
      <c r="CV285" s="134"/>
      <c r="CW285" s="134"/>
      <c r="CX285" s="134"/>
      <c r="CY285" s="134"/>
      <c r="CZ285" s="134"/>
      <c r="DA285" s="134"/>
      <c r="DB285" s="134"/>
      <c r="DC285" s="134"/>
      <c r="DD285" s="134"/>
      <c r="DE285" s="134"/>
      <c r="DF285" s="134"/>
      <c r="DG285" s="134"/>
      <c r="DH285" s="134"/>
      <c r="DI285" s="134"/>
      <c r="DJ285" s="134"/>
      <c r="DK285" s="134"/>
      <c r="DL285" s="134"/>
      <c r="DM285" s="134"/>
      <c r="DN285" s="134"/>
      <c r="DO285" s="134"/>
      <c r="DP285" s="134"/>
      <c r="DQ285" s="134"/>
      <c r="DR285" s="134"/>
      <c r="DS285" s="134"/>
      <c r="DT285" s="134"/>
      <c r="DU285" s="134"/>
      <c r="DV285" s="134"/>
      <c r="DW285" s="134"/>
      <c r="DX285" s="134"/>
      <c r="DY285" s="134"/>
      <c r="DZ285" s="134"/>
      <c r="EA285" s="134"/>
      <c r="EB285" s="134"/>
      <c r="EC285" s="134"/>
      <c r="ED285" s="134"/>
      <c r="EE285" s="134"/>
      <c r="EF285" s="134"/>
      <c r="EG285" s="134"/>
      <c r="EH285" s="134"/>
      <c r="EI285" s="134"/>
      <c r="EJ285" s="134"/>
      <c r="EK285" s="134"/>
      <c r="EL285" s="134"/>
      <c r="EM285" s="134"/>
      <c r="EN285" s="134"/>
      <c r="EO285" s="134"/>
      <c r="EP285" s="134"/>
      <c r="EQ285" s="134"/>
      <c r="ER285" s="134"/>
      <c r="ES285" s="134"/>
      <c r="ET285" s="134"/>
      <c r="EU285" s="134"/>
      <c r="EV285" s="134"/>
      <c r="EW285" s="134"/>
      <c r="EX285" s="134"/>
      <c r="EY285" s="134"/>
      <c r="EZ285" s="134"/>
      <c r="FA285" s="134"/>
      <c r="FB285" s="134"/>
      <c r="FC285" s="134"/>
      <c r="FD285" s="134"/>
      <c r="FE285" s="134"/>
      <c r="FF285" s="134"/>
      <c r="FG285" s="134"/>
      <c r="FH285" s="134"/>
      <c r="FI285" s="134"/>
      <c r="FJ285" s="134"/>
      <c r="FK285" s="134"/>
      <c r="FL285" s="134"/>
      <c r="FM285" s="134"/>
      <c r="FN285" s="134"/>
      <c r="FO285" s="134"/>
      <c r="FP285" s="134"/>
      <c r="FQ285" s="134"/>
      <c r="FR285" s="134"/>
      <c r="FS285" s="134"/>
      <c r="FT285" s="134"/>
      <c r="FU285" s="134"/>
      <c r="FV285" s="134"/>
    </row>
    <row r="286" spans="1:178" x14ac:dyDescent="0.25">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34"/>
      <c r="CD286" s="134"/>
      <c r="CE286" s="134"/>
      <c r="CF286" s="134"/>
      <c r="CG286" s="134"/>
      <c r="CH286" s="134"/>
      <c r="CI286" s="134"/>
      <c r="CJ286" s="134"/>
      <c r="CK286" s="134"/>
      <c r="CL286" s="134"/>
      <c r="CM286" s="134"/>
      <c r="CN286" s="134"/>
      <c r="CO286" s="134"/>
      <c r="CP286" s="134"/>
      <c r="CQ286" s="134"/>
      <c r="CR286" s="134"/>
      <c r="CS286" s="134"/>
      <c r="CT286" s="134"/>
      <c r="CU286" s="134"/>
      <c r="CV286" s="134"/>
      <c r="CW286" s="134"/>
      <c r="CX286" s="134"/>
      <c r="CY286" s="134"/>
      <c r="CZ286" s="134"/>
      <c r="DA286" s="134"/>
      <c r="DB286" s="134"/>
      <c r="DC286" s="134"/>
      <c r="DD286" s="134"/>
      <c r="DE286" s="134"/>
      <c r="DF286" s="134"/>
      <c r="DG286" s="134"/>
      <c r="DH286" s="134"/>
      <c r="DI286" s="134"/>
      <c r="DJ286" s="134"/>
      <c r="DK286" s="134"/>
      <c r="DL286" s="134"/>
      <c r="DM286" s="134"/>
      <c r="DN286" s="134"/>
      <c r="DO286" s="134"/>
      <c r="DP286" s="134"/>
      <c r="DQ286" s="134"/>
      <c r="DR286" s="134"/>
      <c r="DS286" s="134"/>
      <c r="DT286" s="134"/>
      <c r="DU286" s="134"/>
      <c r="DV286" s="134"/>
      <c r="DW286" s="134"/>
      <c r="DX286" s="134"/>
      <c r="DY286" s="134"/>
      <c r="DZ286" s="134"/>
      <c r="EA286" s="134"/>
      <c r="EB286" s="134"/>
      <c r="EC286" s="134"/>
      <c r="ED286" s="134"/>
      <c r="EE286" s="134"/>
      <c r="EF286" s="134"/>
      <c r="EG286" s="134"/>
      <c r="EH286" s="134"/>
      <c r="EI286" s="134"/>
      <c r="EJ286" s="134"/>
      <c r="EK286" s="134"/>
      <c r="EL286" s="134"/>
      <c r="EM286" s="134"/>
      <c r="EN286" s="134"/>
      <c r="EO286" s="134"/>
      <c r="EP286" s="134"/>
      <c r="EQ286" s="134"/>
      <c r="ER286" s="134"/>
      <c r="ES286" s="134"/>
      <c r="ET286" s="134"/>
      <c r="EU286" s="134"/>
      <c r="EV286" s="134"/>
      <c r="EW286" s="134"/>
      <c r="EX286" s="134"/>
      <c r="EY286" s="134"/>
      <c r="EZ286" s="134"/>
      <c r="FA286" s="134"/>
      <c r="FB286" s="134"/>
      <c r="FC286" s="134"/>
      <c r="FD286" s="134"/>
      <c r="FE286" s="134"/>
      <c r="FF286" s="134"/>
      <c r="FG286" s="134"/>
      <c r="FH286" s="134"/>
      <c r="FI286" s="134"/>
      <c r="FJ286" s="134"/>
      <c r="FK286" s="134"/>
      <c r="FL286" s="134"/>
      <c r="FM286" s="134"/>
      <c r="FN286" s="134"/>
      <c r="FO286" s="134"/>
      <c r="FP286" s="134"/>
      <c r="FQ286" s="134"/>
      <c r="FR286" s="134"/>
      <c r="FS286" s="134"/>
      <c r="FT286" s="134"/>
      <c r="FU286" s="134"/>
      <c r="FV286" s="134"/>
    </row>
    <row r="287" spans="1:178" x14ac:dyDescent="0.25">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34"/>
      <c r="CD287" s="134"/>
      <c r="CE287" s="134"/>
      <c r="CF287" s="134"/>
      <c r="CG287" s="134"/>
      <c r="CH287" s="134"/>
      <c r="CI287" s="134"/>
      <c r="CJ287" s="134"/>
      <c r="CK287" s="134"/>
      <c r="CL287" s="134"/>
      <c r="CM287" s="134"/>
      <c r="CN287" s="134"/>
      <c r="CO287" s="134"/>
      <c r="CP287" s="134"/>
      <c r="CQ287" s="134"/>
      <c r="CR287" s="134"/>
      <c r="CS287" s="134"/>
      <c r="CT287" s="134"/>
      <c r="CU287" s="134"/>
      <c r="CV287" s="134"/>
      <c r="CW287" s="134"/>
      <c r="CX287" s="134"/>
      <c r="CY287" s="134"/>
      <c r="CZ287" s="134"/>
      <c r="DA287" s="134"/>
      <c r="DB287" s="134"/>
      <c r="DC287" s="134"/>
      <c r="DD287" s="134"/>
      <c r="DE287" s="134"/>
      <c r="DF287" s="134"/>
      <c r="DG287" s="134"/>
      <c r="DH287" s="134"/>
      <c r="DI287" s="134"/>
      <c r="DJ287" s="134"/>
      <c r="DK287" s="134"/>
      <c r="DL287" s="134"/>
      <c r="DM287" s="134"/>
      <c r="DN287" s="134"/>
      <c r="DO287" s="134"/>
      <c r="DP287" s="134"/>
      <c r="DQ287" s="134"/>
      <c r="DR287" s="134"/>
      <c r="DS287" s="134"/>
      <c r="DT287" s="134"/>
      <c r="DU287" s="134"/>
      <c r="DV287" s="134"/>
      <c r="DW287" s="134"/>
      <c r="DX287" s="134"/>
      <c r="DY287" s="134"/>
      <c r="DZ287" s="134"/>
      <c r="EA287" s="134"/>
      <c r="EB287" s="134"/>
      <c r="EC287" s="134"/>
      <c r="ED287" s="134"/>
      <c r="EE287" s="134"/>
      <c r="EF287" s="134"/>
      <c r="EG287" s="134"/>
      <c r="EH287" s="134"/>
      <c r="EI287" s="134"/>
      <c r="EJ287" s="134"/>
      <c r="EK287" s="134"/>
      <c r="EL287" s="134"/>
      <c r="EM287" s="134"/>
      <c r="EN287" s="134"/>
      <c r="EO287" s="134"/>
      <c r="EP287" s="134"/>
      <c r="EQ287" s="134"/>
      <c r="ER287" s="134"/>
      <c r="ES287" s="134"/>
      <c r="ET287" s="134"/>
      <c r="EU287" s="134"/>
      <c r="EV287" s="134"/>
      <c r="EW287" s="134"/>
      <c r="EX287" s="134"/>
      <c r="EY287" s="134"/>
      <c r="EZ287" s="134"/>
      <c r="FA287" s="134"/>
      <c r="FB287" s="134"/>
      <c r="FC287" s="134"/>
      <c r="FD287" s="134"/>
      <c r="FE287" s="134"/>
      <c r="FF287" s="134"/>
      <c r="FG287" s="134"/>
      <c r="FH287" s="134"/>
      <c r="FI287" s="134"/>
      <c r="FJ287" s="134"/>
      <c r="FK287" s="134"/>
      <c r="FL287" s="134"/>
      <c r="FM287" s="134"/>
      <c r="FN287" s="134"/>
      <c r="FO287" s="134"/>
      <c r="FP287" s="134"/>
      <c r="FQ287" s="134"/>
      <c r="FR287" s="134"/>
      <c r="FS287" s="134"/>
      <c r="FT287" s="134"/>
      <c r="FU287" s="134"/>
      <c r="FV287" s="134"/>
    </row>
    <row r="288" spans="1:178" x14ac:dyDescent="0.25">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34"/>
      <c r="CD288" s="134"/>
      <c r="CE288" s="134"/>
      <c r="CF288" s="134"/>
      <c r="CG288" s="134"/>
      <c r="CH288" s="134"/>
      <c r="CI288" s="134"/>
      <c r="CJ288" s="134"/>
      <c r="CK288" s="134"/>
      <c r="CL288" s="134"/>
      <c r="CM288" s="134"/>
      <c r="CN288" s="134"/>
      <c r="CO288" s="134"/>
      <c r="CP288" s="134"/>
      <c r="CQ288" s="134"/>
      <c r="CR288" s="134"/>
      <c r="CS288" s="134"/>
      <c r="CT288" s="134"/>
      <c r="CU288" s="134"/>
      <c r="CV288" s="134"/>
      <c r="CW288" s="134"/>
      <c r="CX288" s="134"/>
      <c r="CY288" s="134"/>
      <c r="CZ288" s="134"/>
      <c r="DA288" s="134"/>
      <c r="DB288" s="134"/>
      <c r="DC288" s="134"/>
      <c r="DD288" s="134"/>
      <c r="DE288" s="134"/>
      <c r="DF288" s="134"/>
      <c r="DG288" s="134"/>
      <c r="DH288" s="134"/>
      <c r="DI288" s="134"/>
      <c r="DJ288" s="134"/>
      <c r="DK288" s="134"/>
      <c r="DL288" s="134"/>
      <c r="DM288" s="134"/>
      <c r="DN288" s="134"/>
      <c r="DO288" s="134"/>
      <c r="DP288" s="134"/>
      <c r="DQ288" s="134"/>
      <c r="DR288" s="134"/>
      <c r="DS288" s="134"/>
      <c r="DT288" s="134"/>
      <c r="DU288" s="134"/>
      <c r="DV288" s="134"/>
      <c r="DW288" s="134"/>
      <c r="DX288" s="134"/>
      <c r="DY288" s="134"/>
      <c r="DZ288" s="134"/>
      <c r="EA288" s="134"/>
      <c r="EB288" s="134"/>
      <c r="EC288" s="134"/>
      <c r="ED288" s="134"/>
      <c r="EE288" s="134"/>
      <c r="EF288" s="134"/>
      <c r="EG288" s="134"/>
      <c r="EH288" s="134"/>
      <c r="EI288" s="134"/>
      <c r="EJ288" s="134"/>
      <c r="EK288" s="134"/>
      <c r="EL288" s="134"/>
      <c r="EM288" s="134"/>
      <c r="EN288" s="134"/>
      <c r="EO288" s="134"/>
      <c r="EP288" s="134"/>
      <c r="EQ288" s="134"/>
      <c r="ER288" s="134"/>
      <c r="ES288" s="134"/>
      <c r="ET288" s="134"/>
      <c r="EU288" s="134"/>
      <c r="EV288" s="134"/>
      <c r="EW288" s="134"/>
      <c r="EX288" s="134"/>
      <c r="EY288" s="134"/>
      <c r="EZ288" s="134"/>
      <c r="FA288" s="134"/>
      <c r="FB288" s="134"/>
      <c r="FC288" s="134"/>
      <c r="FD288" s="134"/>
      <c r="FE288" s="134"/>
      <c r="FF288" s="134"/>
      <c r="FG288" s="134"/>
      <c r="FH288" s="134"/>
      <c r="FI288" s="134"/>
      <c r="FJ288" s="134"/>
      <c r="FK288" s="134"/>
      <c r="FL288" s="134"/>
      <c r="FM288" s="134"/>
      <c r="FN288" s="134"/>
      <c r="FO288" s="134"/>
      <c r="FP288" s="134"/>
      <c r="FQ288" s="134"/>
      <c r="FR288" s="134"/>
      <c r="FS288" s="134"/>
      <c r="FT288" s="134"/>
      <c r="FU288" s="134"/>
      <c r="FV288" s="134"/>
    </row>
    <row r="289" spans="1:178" x14ac:dyDescent="0.25">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34"/>
      <c r="CD289" s="134"/>
      <c r="CE289" s="134"/>
      <c r="CF289" s="134"/>
      <c r="CG289" s="134"/>
      <c r="CH289" s="134"/>
      <c r="CI289" s="134"/>
      <c r="CJ289" s="134"/>
      <c r="CK289" s="134"/>
      <c r="CL289" s="134"/>
      <c r="CM289" s="134"/>
      <c r="CN289" s="134"/>
      <c r="CO289" s="134"/>
      <c r="CP289" s="134"/>
      <c r="CQ289" s="134"/>
      <c r="CR289" s="134"/>
      <c r="CS289" s="134"/>
      <c r="CT289" s="134"/>
      <c r="CU289" s="134"/>
      <c r="CV289" s="134"/>
      <c r="CW289" s="134"/>
      <c r="CX289" s="134"/>
      <c r="CY289" s="134"/>
      <c r="CZ289" s="134"/>
      <c r="DA289" s="134"/>
      <c r="DB289" s="134"/>
      <c r="DC289" s="134"/>
      <c r="DD289" s="134"/>
      <c r="DE289" s="134"/>
      <c r="DF289" s="134"/>
      <c r="DG289" s="134"/>
      <c r="DH289" s="134"/>
      <c r="DI289" s="134"/>
      <c r="DJ289" s="134"/>
      <c r="DK289" s="134"/>
      <c r="DL289" s="134"/>
      <c r="DM289" s="134"/>
      <c r="DN289" s="134"/>
      <c r="DO289" s="134"/>
      <c r="DP289" s="134"/>
      <c r="DQ289" s="134"/>
      <c r="DR289" s="134"/>
      <c r="DS289" s="134"/>
      <c r="DT289" s="134"/>
      <c r="DU289" s="134"/>
      <c r="DV289" s="134"/>
      <c r="DW289" s="134"/>
      <c r="DX289" s="134"/>
      <c r="DY289" s="134"/>
      <c r="DZ289" s="134"/>
      <c r="EA289" s="134"/>
      <c r="EB289" s="134"/>
      <c r="EC289" s="134"/>
      <c r="ED289" s="134"/>
      <c r="EE289" s="134"/>
      <c r="EF289" s="134"/>
      <c r="EG289" s="134"/>
      <c r="EH289" s="134"/>
      <c r="EI289" s="134"/>
      <c r="EJ289" s="134"/>
      <c r="EK289" s="134"/>
      <c r="EL289" s="134"/>
      <c r="EM289" s="134"/>
      <c r="EN289" s="134"/>
      <c r="EO289" s="134"/>
      <c r="EP289" s="134"/>
      <c r="EQ289" s="134"/>
      <c r="ER289" s="134"/>
      <c r="ES289" s="134"/>
      <c r="ET289" s="134"/>
      <c r="EU289" s="134"/>
      <c r="EV289" s="134"/>
      <c r="EW289" s="134"/>
      <c r="EX289" s="134"/>
      <c r="EY289" s="134"/>
      <c r="EZ289" s="134"/>
      <c r="FA289" s="134"/>
      <c r="FB289" s="134"/>
      <c r="FC289" s="134"/>
      <c r="FD289" s="134"/>
      <c r="FE289" s="134"/>
      <c r="FF289" s="134"/>
      <c r="FG289" s="134"/>
      <c r="FH289" s="134"/>
      <c r="FI289" s="134"/>
      <c r="FJ289" s="134"/>
      <c r="FK289" s="134"/>
      <c r="FL289" s="134"/>
      <c r="FM289" s="134"/>
      <c r="FN289" s="134"/>
      <c r="FO289" s="134"/>
      <c r="FP289" s="134"/>
      <c r="FQ289" s="134"/>
      <c r="FR289" s="134"/>
      <c r="FS289" s="134"/>
      <c r="FT289" s="134"/>
      <c r="FU289" s="134"/>
      <c r="FV289" s="134"/>
    </row>
    <row r="290" spans="1:178" x14ac:dyDescent="0.25">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34"/>
      <c r="CD290" s="134"/>
      <c r="CE290" s="134"/>
      <c r="CF290" s="134"/>
      <c r="CG290" s="134"/>
      <c r="CH290" s="134"/>
      <c r="CI290" s="134"/>
      <c r="CJ290" s="134"/>
      <c r="CK290" s="134"/>
      <c r="CL290" s="134"/>
      <c r="CM290" s="134"/>
      <c r="CN290" s="134"/>
      <c r="CO290" s="134"/>
      <c r="CP290" s="134"/>
      <c r="CQ290" s="134"/>
      <c r="CR290" s="134"/>
      <c r="CS290" s="134"/>
      <c r="CT290" s="134"/>
      <c r="CU290" s="134"/>
      <c r="CV290" s="134"/>
      <c r="CW290" s="134"/>
      <c r="CX290" s="134"/>
      <c r="CY290" s="134"/>
      <c r="CZ290" s="134"/>
      <c r="DA290" s="134"/>
      <c r="DB290" s="134"/>
      <c r="DC290" s="134"/>
      <c r="DD290" s="134"/>
      <c r="DE290" s="134"/>
      <c r="DF290" s="134"/>
      <c r="DG290" s="134"/>
      <c r="DH290" s="134"/>
      <c r="DI290" s="134"/>
      <c r="DJ290" s="134"/>
      <c r="DK290" s="134"/>
      <c r="DL290" s="134"/>
      <c r="DM290" s="134"/>
      <c r="DN290" s="134"/>
      <c r="DO290" s="134"/>
      <c r="DP290" s="134"/>
      <c r="DQ290" s="134"/>
      <c r="DR290" s="134"/>
      <c r="DS290" s="134"/>
      <c r="DT290" s="134"/>
      <c r="DU290" s="134"/>
      <c r="DV290" s="134"/>
      <c r="DW290" s="134"/>
      <c r="DX290" s="134"/>
      <c r="DY290" s="134"/>
      <c r="DZ290" s="134"/>
      <c r="EA290" s="134"/>
      <c r="EB290" s="134"/>
      <c r="EC290" s="134"/>
      <c r="ED290" s="134"/>
      <c r="EE290" s="134"/>
      <c r="EF290" s="134"/>
      <c r="EG290" s="134"/>
      <c r="EH290" s="134"/>
      <c r="EI290" s="134"/>
      <c r="EJ290" s="134"/>
      <c r="EK290" s="134"/>
      <c r="EL290" s="134"/>
      <c r="EM290" s="134"/>
      <c r="EN290" s="134"/>
      <c r="EO290" s="134"/>
      <c r="EP290" s="134"/>
      <c r="EQ290" s="134"/>
      <c r="ER290" s="134"/>
      <c r="ES290" s="134"/>
      <c r="ET290" s="134"/>
      <c r="EU290" s="134"/>
      <c r="EV290" s="134"/>
      <c r="EW290" s="134"/>
      <c r="EX290" s="134"/>
      <c r="EY290" s="134"/>
      <c r="EZ290" s="134"/>
      <c r="FA290" s="134"/>
      <c r="FB290" s="134"/>
      <c r="FC290" s="134"/>
      <c r="FD290" s="134"/>
      <c r="FE290" s="134"/>
      <c r="FF290" s="134"/>
      <c r="FG290" s="134"/>
      <c r="FH290" s="134"/>
      <c r="FI290" s="134"/>
      <c r="FJ290" s="134"/>
      <c r="FK290" s="134"/>
      <c r="FL290" s="134"/>
      <c r="FM290" s="134"/>
      <c r="FN290" s="134"/>
      <c r="FO290" s="134"/>
      <c r="FP290" s="134"/>
      <c r="FQ290" s="134"/>
      <c r="FR290" s="134"/>
      <c r="FS290" s="134"/>
      <c r="FT290" s="134"/>
      <c r="FU290" s="134"/>
      <c r="FV290" s="134"/>
    </row>
    <row r="291" spans="1:178" x14ac:dyDescent="0.25">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34"/>
      <c r="CD291" s="134"/>
      <c r="CE291" s="134"/>
      <c r="CF291" s="134"/>
      <c r="CG291" s="134"/>
      <c r="CH291" s="134"/>
      <c r="CI291" s="134"/>
      <c r="CJ291" s="134"/>
      <c r="CK291" s="134"/>
      <c r="CL291" s="134"/>
      <c r="CM291" s="134"/>
      <c r="CN291" s="134"/>
      <c r="CO291" s="134"/>
      <c r="CP291" s="134"/>
      <c r="CQ291" s="134"/>
      <c r="CR291" s="134"/>
      <c r="CS291" s="134"/>
      <c r="CT291" s="134"/>
      <c r="CU291" s="134"/>
      <c r="CV291" s="134"/>
      <c r="CW291" s="134"/>
      <c r="CX291" s="134"/>
      <c r="CY291" s="134"/>
      <c r="CZ291" s="134"/>
      <c r="DA291" s="134"/>
      <c r="DB291" s="134"/>
      <c r="DC291" s="134"/>
      <c r="DD291" s="134"/>
      <c r="DE291" s="134"/>
      <c r="DF291" s="134"/>
      <c r="DG291" s="134"/>
      <c r="DH291" s="134"/>
      <c r="DI291" s="134"/>
      <c r="DJ291" s="134"/>
      <c r="DK291" s="134"/>
      <c r="DL291" s="134"/>
      <c r="DM291" s="134"/>
      <c r="DN291" s="134"/>
      <c r="DO291" s="134"/>
      <c r="DP291" s="134"/>
      <c r="DQ291" s="134"/>
      <c r="DR291" s="134"/>
      <c r="DS291" s="134"/>
      <c r="DT291" s="134"/>
      <c r="DU291" s="134"/>
      <c r="DV291" s="134"/>
      <c r="DW291" s="134"/>
      <c r="DX291" s="134"/>
      <c r="DY291" s="134"/>
      <c r="DZ291" s="134"/>
      <c r="EA291" s="134"/>
      <c r="EB291" s="134"/>
      <c r="EC291" s="134"/>
      <c r="ED291" s="134"/>
      <c r="EE291" s="134"/>
      <c r="EF291" s="134"/>
      <c r="EG291" s="134"/>
      <c r="EH291" s="134"/>
      <c r="EI291" s="134"/>
      <c r="EJ291" s="134"/>
      <c r="EK291" s="134"/>
      <c r="EL291" s="134"/>
      <c r="EM291" s="134"/>
      <c r="EN291" s="134"/>
      <c r="EO291" s="134"/>
      <c r="EP291" s="134"/>
      <c r="EQ291" s="134"/>
      <c r="ER291" s="134"/>
      <c r="ES291" s="134"/>
      <c r="ET291" s="134"/>
      <c r="EU291" s="134"/>
      <c r="EV291" s="134"/>
      <c r="EW291" s="134"/>
      <c r="EX291" s="134"/>
      <c r="EY291" s="134"/>
      <c r="EZ291" s="134"/>
      <c r="FA291" s="134"/>
      <c r="FB291" s="134"/>
      <c r="FC291" s="134"/>
      <c r="FD291" s="134"/>
      <c r="FE291" s="134"/>
      <c r="FF291" s="134"/>
      <c r="FG291" s="134"/>
      <c r="FH291" s="134"/>
      <c r="FI291" s="134"/>
      <c r="FJ291" s="134"/>
      <c r="FK291" s="134"/>
      <c r="FL291" s="134"/>
      <c r="FM291" s="134"/>
      <c r="FN291" s="134"/>
      <c r="FO291" s="134"/>
      <c r="FP291" s="134"/>
      <c r="FQ291" s="134"/>
      <c r="FR291" s="134"/>
      <c r="FS291" s="134"/>
      <c r="FT291" s="134"/>
      <c r="FU291" s="134"/>
      <c r="FV291" s="134"/>
    </row>
    <row r="292" spans="1:178" x14ac:dyDescent="0.25">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34"/>
      <c r="CD292" s="134"/>
      <c r="CE292" s="134"/>
      <c r="CF292" s="134"/>
      <c r="CG292" s="134"/>
      <c r="CH292" s="134"/>
      <c r="CI292" s="134"/>
      <c r="CJ292" s="134"/>
      <c r="CK292" s="134"/>
      <c r="CL292" s="134"/>
      <c r="CM292" s="134"/>
      <c r="CN292" s="134"/>
      <c r="CO292" s="134"/>
      <c r="CP292" s="134"/>
      <c r="CQ292" s="134"/>
      <c r="CR292" s="134"/>
      <c r="CS292" s="134"/>
      <c r="CT292" s="134"/>
      <c r="CU292" s="134"/>
      <c r="CV292" s="134"/>
      <c r="CW292" s="134"/>
      <c r="CX292" s="134"/>
      <c r="CY292" s="134"/>
      <c r="CZ292" s="134"/>
      <c r="DA292" s="134"/>
      <c r="DB292" s="134"/>
      <c r="DC292" s="134"/>
      <c r="DD292" s="134"/>
      <c r="DE292" s="134"/>
      <c r="DF292" s="134"/>
      <c r="DG292" s="134"/>
      <c r="DH292" s="134"/>
      <c r="DI292" s="134"/>
      <c r="DJ292" s="134"/>
      <c r="DK292" s="134"/>
      <c r="DL292" s="134"/>
      <c r="DM292" s="134"/>
      <c r="DN292" s="134"/>
      <c r="DO292" s="134"/>
      <c r="DP292" s="134"/>
      <c r="DQ292" s="134"/>
      <c r="DR292" s="134"/>
      <c r="DS292" s="134"/>
      <c r="DT292" s="134"/>
      <c r="DU292" s="134"/>
      <c r="DV292" s="134"/>
      <c r="DW292" s="134"/>
      <c r="DX292" s="134"/>
      <c r="DY292" s="134"/>
      <c r="DZ292" s="134"/>
      <c r="EA292" s="134"/>
      <c r="EB292" s="134"/>
      <c r="EC292" s="134"/>
      <c r="ED292" s="134"/>
      <c r="EE292" s="134"/>
      <c r="EF292" s="134"/>
      <c r="EG292" s="134"/>
      <c r="EH292" s="134"/>
      <c r="EI292" s="134"/>
      <c r="EJ292" s="134"/>
      <c r="EK292" s="134"/>
      <c r="EL292" s="134"/>
      <c r="EM292" s="134"/>
      <c r="EN292" s="134"/>
      <c r="EO292" s="134"/>
      <c r="EP292" s="134"/>
      <c r="EQ292" s="134"/>
      <c r="ER292" s="134"/>
      <c r="ES292" s="134"/>
      <c r="ET292" s="134"/>
      <c r="EU292" s="134"/>
      <c r="EV292" s="134"/>
      <c r="EW292" s="134"/>
      <c r="EX292" s="134"/>
      <c r="EY292" s="134"/>
      <c r="EZ292" s="134"/>
      <c r="FA292" s="134"/>
      <c r="FB292" s="134"/>
      <c r="FC292" s="134"/>
      <c r="FD292" s="134"/>
      <c r="FE292" s="134"/>
      <c r="FF292" s="134"/>
      <c r="FG292" s="134"/>
      <c r="FH292" s="134"/>
      <c r="FI292" s="134"/>
      <c r="FJ292" s="134"/>
      <c r="FK292" s="134"/>
      <c r="FL292" s="134"/>
      <c r="FM292" s="134"/>
      <c r="FN292" s="134"/>
      <c r="FO292" s="134"/>
      <c r="FP292" s="134"/>
      <c r="FQ292" s="134"/>
      <c r="FR292" s="134"/>
      <c r="FS292" s="134"/>
      <c r="FT292" s="134"/>
      <c r="FU292" s="134"/>
      <c r="FV292" s="134"/>
    </row>
    <row r="293" spans="1:178" x14ac:dyDescent="0.25">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34"/>
      <c r="CD293" s="134"/>
      <c r="CE293" s="134"/>
      <c r="CF293" s="134"/>
      <c r="CG293" s="134"/>
      <c r="CH293" s="134"/>
      <c r="CI293" s="134"/>
      <c r="CJ293" s="134"/>
      <c r="CK293" s="134"/>
      <c r="CL293" s="134"/>
      <c r="CM293" s="134"/>
      <c r="CN293" s="134"/>
      <c r="CO293" s="134"/>
      <c r="CP293" s="134"/>
      <c r="CQ293" s="134"/>
      <c r="CR293" s="134"/>
      <c r="CS293" s="134"/>
      <c r="CT293" s="134"/>
      <c r="CU293" s="134"/>
      <c r="CV293" s="134"/>
      <c r="CW293" s="134"/>
      <c r="CX293" s="134"/>
      <c r="CY293" s="134"/>
      <c r="CZ293" s="134"/>
      <c r="DA293" s="134"/>
      <c r="DB293" s="134"/>
      <c r="DC293" s="134"/>
      <c r="DD293" s="134"/>
      <c r="DE293" s="134"/>
      <c r="DF293" s="134"/>
      <c r="DG293" s="134"/>
      <c r="DH293" s="134"/>
      <c r="DI293" s="134"/>
      <c r="DJ293" s="134"/>
      <c r="DK293" s="134"/>
      <c r="DL293" s="134"/>
      <c r="DM293" s="134"/>
      <c r="DN293" s="134"/>
      <c r="DO293" s="134"/>
      <c r="DP293" s="134"/>
      <c r="DQ293" s="134"/>
      <c r="DR293" s="134"/>
      <c r="DS293" s="134"/>
      <c r="DT293" s="134"/>
      <c r="DU293" s="134"/>
      <c r="DV293" s="134"/>
      <c r="DW293" s="134"/>
      <c r="DX293" s="134"/>
      <c r="DY293" s="134"/>
      <c r="DZ293" s="134"/>
      <c r="EA293" s="134"/>
      <c r="EB293" s="134"/>
      <c r="EC293" s="134"/>
      <c r="ED293" s="134"/>
      <c r="EE293" s="134"/>
      <c r="EF293" s="134"/>
      <c r="EG293" s="134"/>
      <c r="EH293" s="134"/>
      <c r="EI293" s="134"/>
      <c r="EJ293" s="134"/>
      <c r="EK293" s="134"/>
      <c r="EL293" s="134"/>
      <c r="EM293" s="134"/>
      <c r="EN293" s="134"/>
      <c r="EO293" s="134"/>
      <c r="EP293" s="134"/>
      <c r="EQ293" s="134"/>
      <c r="ER293" s="134"/>
      <c r="ES293" s="134"/>
      <c r="ET293" s="134"/>
      <c r="EU293" s="134"/>
      <c r="EV293" s="134"/>
      <c r="EW293" s="134"/>
      <c r="EX293" s="134"/>
      <c r="EY293" s="134"/>
      <c r="EZ293" s="134"/>
      <c r="FA293" s="134"/>
      <c r="FB293" s="134"/>
      <c r="FC293" s="134"/>
      <c r="FD293" s="134"/>
      <c r="FE293" s="134"/>
      <c r="FF293" s="134"/>
      <c r="FG293" s="134"/>
      <c r="FH293" s="134"/>
      <c r="FI293" s="134"/>
      <c r="FJ293" s="134"/>
      <c r="FK293" s="134"/>
      <c r="FL293" s="134"/>
      <c r="FM293" s="134"/>
      <c r="FN293" s="134"/>
      <c r="FO293" s="134"/>
      <c r="FP293" s="134"/>
      <c r="FQ293" s="134"/>
      <c r="FR293" s="134"/>
      <c r="FS293" s="134"/>
      <c r="FT293" s="134"/>
      <c r="FU293" s="134"/>
      <c r="FV293" s="134"/>
    </row>
    <row r="294" spans="1:178" x14ac:dyDescent="0.25">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34"/>
      <c r="CD294" s="134"/>
      <c r="CE294" s="134"/>
      <c r="CF294" s="134"/>
      <c r="CG294" s="134"/>
      <c r="CH294" s="134"/>
      <c r="CI294" s="134"/>
      <c r="CJ294" s="134"/>
      <c r="CK294" s="134"/>
      <c r="CL294" s="134"/>
      <c r="CM294" s="134"/>
      <c r="CN294" s="134"/>
      <c r="CO294" s="134"/>
      <c r="CP294" s="134"/>
      <c r="CQ294" s="134"/>
      <c r="CR294" s="134"/>
      <c r="CS294" s="134"/>
      <c r="CT294" s="134"/>
      <c r="CU294" s="134"/>
      <c r="CV294" s="134"/>
      <c r="CW294" s="134"/>
      <c r="CX294" s="134"/>
      <c r="CY294" s="134"/>
      <c r="CZ294" s="134"/>
      <c r="DA294" s="134"/>
      <c r="DB294" s="134"/>
      <c r="DC294" s="134"/>
      <c r="DD294" s="134"/>
      <c r="DE294" s="134"/>
      <c r="DF294" s="134"/>
      <c r="DG294" s="134"/>
      <c r="DH294" s="134"/>
      <c r="DI294" s="134"/>
      <c r="DJ294" s="134"/>
      <c r="DK294" s="134"/>
      <c r="DL294" s="134"/>
      <c r="DM294" s="134"/>
      <c r="DN294" s="134"/>
      <c r="DO294" s="134"/>
      <c r="DP294" s="134"/>
      <c r="DQ294" s="134"/>
      <c r="DR294" s="134"/>
      <c r="DS294" s="134"/>
      <c r="DT294" s="134"/>
      <c r="DU294" s="134"/>
      <c r="DV294" s="134"/>
      <c r="DW294" s="134"/>
      <c r="DX294" s="134"/>
      <c r="DY294" s="134"/>
      <c r="DZ294" s="134"/>
      <c r="EA294" s="134"/>
      <c r="EB294" s="134"/>
      <c r="EC294" s="134"/>
      <c r="ED294" s="134"/>
      <c r="EE294" s="134"/>
      <c r="EF294" s="134"/>
      <c r="EG294" s="134"/>
      <c r="EH294" s="134"/>
      <c r="EI294" s="134"/>
      <c r="EJ294" s="134"/>
      <c r="EK294" s="134"/>
      <c r="EL294" s="134"/>
      <c r="EM294" s="134"/>
      <c r="EN294" s="134"/>
      <c r="EO294" s="134"/>
      <c r="EP294" s="134"/>
      <c r="EQ294" s="134"/>
      <c r="ER294" s="134"/>
      <c r="ES294" s="134"/>
      <c r="ET294" s="134"/>
      <c r="EU294" s="134"/>
      <c r="EV294" s="134"/>
      <c r="EW294" s="134"/>
      <c r="EX294" s="134"/>
      <c r="EY294" s="134"/>
      <c r="EZ294" s="134"/>
      <c r="FA294" s="134"/>
      <c r="FB294" s="134"/>
      <c r="FC294" s="134"/>
      <c r="FD294" s="134"/>
      <c r="FE294" s="134"/>
      <c r="FF294" s="134"/>
      <c r="FG294" s="134"/>
      <c r="FH294" s="134"/>
      <c r="FI294" s="134"/>
      <c r="FJ294" s="134"/>
      <c r="FK294" s="134"/>
      <c r="FL294" s="134"/>
      <c r="FM294" s="134"/>
      <c r="FN294" s="134"/>
      <c r="FO294" s="134"/>
      <c r="FP294" s="134"/>
      <c r="FQ294" s="134"/>
      <c r="FR294" s="134"/>
      <c r="FS294" s="134"/>
      <c r="FT294" s="134"/>
      <c r="FU294" s="134"/>
      <c r="FV294" s="134"/>
    </row>
    <row r="295" spans="1:178" x14ac:dyDescent="0.25">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34"/>
      <c r="CD295" s="134"/>
      <c r="CE295" s="134"/>
      <c r="CF295" s="134"/>
      <c r="CG295" s="134"/>
      <c r="CH295" s="134"/>
      <c r="CI295" s="134"/>
      <c r="CJ295" s="134"/>
      <c r="CK295" s="134"/>
      <c r="CL295" s="134"/>
      <c r="CM295" s="134"/>
      <c r="CN295" s="134"/>
      <c r="CO295" s="134"/>
      <c r="CP295" s="134"/>
      <c r="CQ295" s="134"/>
      <c r="CR295" s="134"/>
      <c r="CS295" s="134"/>
      <c r="CT295" s="134"/>
      <c r="CU295" s="134"/>
      <c r="CV295" s="134"/>
      <c r="CW295" s="134"/>
      <c r="CX295" s="134"/>
      <c r="CY295" s="134"/>
      <c r="CZ295" s="134"/>
      <c r="DA295" s="134"/>
      <c r="DB295" s="134"/>
      <c r="DC295" s="134"/>
      <c r="DD295" s="134"/>
      <c r="DE295" s="134"/>
      <c r="DF295" s="134"/>
      <c r="DG295" s="134"/>
      <c r="DH295" s="134"/>
      <c r="DI295" s="134"/>
      <c r="DJ295" s="134"/>
      <c r="DK295" s="134"/>
      <c r="DL295" s="134"/>
      <c r="DM295" s="134"/>
      <c r="DN295" s="134"/>
      <c r="DO295" s="134"/>
      <c r="DP295" s="134"/>
      <c r="DQ295" s="134"/>
      <c r="DR295" s="134"/>
      <c r="DS295" s="134"/>
      <c r="DT295" s="134"/>
      <c r="DU295" s="134"/>
      <c r="DV295" s="134"/>
      <c r="DW295" s="134"/>
      <c r="DX295" s="134"/>
      <c r="DY295" s="134"/>
      <c r="DZ295" s="134"/>
      <c r="EA295" s="134"/>
      <c r="EB295" s="134"/>
      <c r="EC295" s="134"/>
      <c r="ED295" s="134"/>
      <c r="EE295" s="134"/>
      <c r="EF295" s="134"/>
      <c r="EG295" s="134"/>
      <c r="EH295" s="134"/>
      <c r="EI295" s="134"/>
      <c r="EJ295" s="134"/>
      <c r="EK295" s="134"/>
      <c r="EL295" s="134"/>
      <c r="EM295" s="134"/>
      <c r="EN295" s="134"/>
      <c r="EO295" s="134"/>
      <c r="EP295" s="134"/>
      <c r="EQ295" s="134"/>
      <c r="ER295" s="134"/>
      <c r="ES295" s="134"/>
      <c r="ET295" s="134"/>
      <c r="EU295" s="134"/>
      <c r="EV295" s="134"/>
      <c r="EW295" s="134"/>
      <c r="EX295" s="134"/>
      <c r="EY295" s="134"/>
      <c r="EZ295" s="134"/>
      <c r="FA295" s="134"/>
      <c r="FB295" s="134"/>
      <c r="FC295" s="134"/>
      <c r="FD295" s="134"/>
      <c r="FE295" s="134"/>
      <c r="FF295" s="134"/>
      <c r="FG295" s="134"/>
      <c r="FH295" s="134"/>
      <c r="FI295" s="134"/>
      <c r="FJ295" s="134"/>
      <c r="FK295" s="134"/>
      <c r="FL295" s="134"/>
      <c r="FM295" s="134"/>
      <c r="FN295" s="134"/>
      <c r="FO295" s="134"/>
      <c r="FP295" s="134"/>
      <c r="FQ295" s="134"/>
      <c r="FR295" s="134"/>
      <c r="FS295" s="134"/>
      <c r="FT295" s="134"/>
      <c r="FU295" s="134"/>
      <c r="FV295" s="134"/>
    </row>
    <row r="296" spans="1:178" x14ac:dyDescent="0.25">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34"/>
      <c r="CD296" s="134"/>
      <c r="CE296" s="134"/>
      <c r="CF296" s="134"/>
      <c r="CG296" s="134"/>
      <c r="CH296" s="134"/>
      <c r="CI296" s="134"/>
      <c r="CJ296" s="134"/>
      <c r="CK296" s="134"/>
      <c r="CL296" s="134"/>
      <c r="CM296" s="134"/>
      <c r="CN296" s="134"/>
      <c r="CO296" s="134"/>
      <c r="CP296" s="134"/>
      <c r="CQ296" s="134"/>
      <c r="CR296" s="134"/>
      <c r="CS296" s="134"/>
      <c r="CT296" s="134"/>
      <c r="CU296" s="134"/>
      <c r="CV296" s="134"/>
      <c r="CW296" s="134"/>
      <c r="CX296" s="134"/>
      <c r="CY296" s="134"/>
      <c r="CZ296" s="134"/>
      <c r="DA296" s="134"/>
      <c r="DB296" s="134"/>
      <c r="DC296" s="134"/>
      <c r="DD296" s="134"/>
      <c r="DE296" s="134"/>
      <c r="DF296" s="134"/>
      <c r="DG296" s="134"/>
      <c r="DH296" s="134"/>
      <c r="DI296" s="134"/>
      <c r="DJ296" s="134"/>
      <c r="DK296" s="134"/>
      <c r="DL296" s="134"/>
      <c r="DM296" s="134"/>
      <c r="DN296" s="134"/>
      <c r="DO296" s="134"/>
      <c r="DP296" s="134"/>
      <c r="DQ296" s="134"/>
      <c r="DR296" s="134"/>
      <c r="DS296" s="134"/>
      <c r="DT296" s="134"/>
      <c r="DU296" s="134"/>
      <c r="DV296" s="134"/>
      <c r="DW296" s="134"/>
      <c r="DX296" s="134"/>
      <c r="DY296" s="134"/>
      <c r="DZ296" s="134"/>
      <c r="EA296" s="134"/>
      <c r="EB296" s="134"/>
      <c r="EC296" s="134"/>
      <c r="ED296" s="134"/>
      <c r="EE296" s="134"/>
      <c r="EF296" s="134"/>
      <c r="EG296" s="134"/>
      <c r="EH296" s="134"/>
      <c r="EI296" s="134"/>
      <c r="EJ296" s="134"/>
      <c r="EK296" s="134"/>
      <c r="EL296" s="134"/>
      <c r="EM296" s="134"/>
      <c r="EN296" s="134"/>
      <c r="EO296" s="134"/>
      <c r="EP296" s="134"/>
      <c r="EQ296" s="134"/>
      <c r="ER296" s="134"/>
      <c r="ES296" s="134"/>
      <c r="ET296" s="134"/>
      <c r="EU296" s="134"/>
      <c r="EV296" s="134"/>
      <c r="EW296" s="134"/>
      <c r="EX296" s="134"/>
      <c r="EY296" s="134"/>
      <c r="EZ296" s="134"/>
      <c r="FA296" s="134"/>
      <c r="FB296" s="134"/>
      <c r="FC296" s="134"/>
      <c r="FD296" s="134"/>
      <c r="FE296" s="134"/>
      <c r="FF296" s="134"/>
      <c r="FG296" s="134"/>
      <c r="FH296" s="134"/>
      <c r="FI296" s="134"/>
      <c r="FJ296" s="134"/>
      <c r="FK296" s="134"/>
      <c r="FL296" s="134"/>
      <c r="FM296" s="134"/>
      <c r="FN296" s="134"/>
      <c r="FO296" s="134"/>
      <c r="FP296" s="134"/>
      <c r="FQ296" s="134"/>
      <c r="FR296" s="134"/>
      <c r="FS296" s="134"/>
      <c r="FT296" s="134"/>
      <c r="FU296" s="134"/>
      <c r="FV296" s="134"/>
    </row>
    <row r="297" spans="1:178" x14ac:dyDescent="0.25">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34"/>
      <c r="CD297" s="134"/>
      <c r="CE297" s="134"/>
      <c r="CF297" s="134"/>
      <c r="CG297" s="134"/>
      <c r="CH297" s="134"/>
      <c r="CI297" s="134"/>
      <c r="CJ297" s="134"/>
      <c r="CK297" s="134"/>
      <c r="CL297" s="134"/>
      <c r="CM297" s="134"/>
      <c r="CN297" s="134"/>
      <c r="CO297" s="134"/>
      <c r="CP297" s="134"/>
      <c r="CQ297" s="134"/>
      <c r="CR297" s="134"/>
      <c r="CS297" s="134"/>
      <c r="CT297" s="134"/>
      <c r="CU297" s="134"/>
      <c r="CV297" s="134"/>
      <c r="CW297" s="134"/>
      <c r="CX297" s="134"/>
      <c r="CY297" s="134"/>
      <c r="CZ297" s="134"/>
      <c r="DA297" s="134"/>
      <c r="DB297" s="134"/>
      <c r="DC297" s="134"/>
      <c r="DD297" s="134"/>
      <c r="DE297" s="134"/>
      <c r="DF297" s="134"/>
      <c r="DG297" s="134"/>
      <c r="DH297" s="134"/>
      <c r="DI297" s="134"/>
      <c r="DJ297" s="134"/>
      <c r="DK297" s="134"/>
      <c r="DL297" s="134"/>
      <c r="DM297" s="134"/>
      <c r="DN297" s="134"/>
      <c r="DO297" s="134"/>
      <c r="DP297" s="134"/>
      <c r="DQ297" s="134"/>
      <c r="DR297" s="134"/>
      <c r="DS297" s="134"/>
      <c r="DT297" s="134"/>
      <c r="DU297" s="134"/>
      <c r="DV297" s="134"/>
      <c r="DW297" s="134"/>
      <c r="DX297" s="134"/>
      <c r="DY297" s="134"/>
      <c r="DZ297" s="134"/>
      <c r="EA297" s="134"/>
      <c r="EB297" s="134"/>
      <c r="EC297" s="134"/>
      <c r="ED297" s="134"/>
      <c r="EE297" s="134"/>
      <c r="EF297" s="134"/>
      <c r="EG297" s="134"/>
      <c r="EH297" s="134"/>
      <c r="EI297" s="134"/>
      <c r="EJ297" s="134"/>
      <c r="EK297" s="134"/>
      <c r="EL297" s="134"/>
      <c r="EM297" s="134"/>
      <c r="EN297" s="134"/>
      <c r="EO297" s="134"/>
      <c r="EP297" s="134"/>
      <c r="EQ297" s="134"/>
      <c r="ER297" s="134"/>
      <c r="ES297" s="134"/>
      <c r="ET297" s="134"/>
      <c r="EU297" s="134"/>
      <c r="EV297" s="134"/>
      <c r="EW297" s="134"/>
      <c r="EX297" s="134"/>
      <c r="EY297" s="134"/>
      <c r="EZ297" s="134"/>
      <c r="FA297" s="134"/>
      <c r="FB297" s="134"/>
      <c r="FC297" s="134"/>
      <c r="FD297" s="134"/>
      <c r="FE297" s="134"/>
      <c r="FF297" s="134"/>
      <c r="FG297" s="134"/>
      <c r="FH297" s="134"/>
      <c r="FI297" s="134"/>
      <c r="FJ297" s="134"/>
      <c r="FK297" s="134"/>
      <c r="FL297" s="134"/>
      <c r="FM297" s="134"/>
      <c r="FN297" s="134"/>
      <c r="FO297" s="134"/>
      <c r="FP297" s="134"/>
      <c r="FQ297" s="134"/>
      <c r="FR297" s="134"/>
      <c r="FS297" s="134"/>
      <c r="FT297" s="134"/>
      <c r="FU297" s="134"/>
      <c r="FV297" s="134"/>
    </row>
    <row r="298" spans="1:178" x14ac:dyDescent="0.25">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34"/>
      <c r="CD298" s="134"/>
      <c r="CE298" s="134"/>
      <c r="CF298" s="134"/>
      <c r="CG298" s="134"/>
      <c r="CH298" s="134"/>
      <c r="CI298" s="134"/>
      <c r="CJ298" s="134"/>
      <c r="CK298" s="134"/>
      <c r="CL298" s="134"/>
      <c r="CM298" s="134"/>
      <c r="CN298" s="134"/>
      <c r="CO298" s="134"/>
      <c r="CP298" s="134"/>
      <c r="CQ298" s="134"/>
      <c r="CR298" s="134"/>
      <c r="CS298" s="134"/>
      <c r="CT298" s="134"/>
      <c r="CU298" s="134"/>
      <c r="CV298" s="134"/>
      <c r="CW298" s="134"/>
      <c r="CX298" s="134"/>
      <c r="CY298" s="134"/>
      <c r="CZ298" s="134"/>
      <c r="DA298" s="134"/>
      <c r="DB298" s="134"/>
      <c r="DC298" s="134"/>
      <c r="DD298" s="134"/>
      <c r="DE298" s="134"/>
      <c r="DF298" s="134"/>
      <c r="DG298" s="134"/>
      <c r="DH298" s="134"/>
      <c r="DI298" s="134"/>
      <c r="DJ298" s="134"/>
      <c r="DK298" s="134"/>
      <c r="DL298" s="134"/>
      <c r="DM298" s="134"/>
      <c r="DN298" s="134"/>
      <c r="DO298" s="134"/>
      <c r="DP298" s="134"/>
      <c r="DQ298" s="134"/>
      <c r="DR298" s="134"/>
      <c r="DS298" s="134"/>
      <c r="DT298" s="134"/>
      <c r="DU298" s="134"/>
      <c r="DV298" s="134"/>
      <c r="DW298" s="134"/>
      <c r="DX298" s="134"/>
      <c r="DY298" s="134"/>
      <c r="DZ298" s="134"/>
      <c r="EA298" s="134"/>
      <c r="EB298" s="134"/>
      <c r="EC298" s="134"/>
      <c r="ED298" s="134"/>
      <c r="EE298" s="134"/>
      <c r="EF298" s="134"/>
      <c r="EG298" s="134"/>
      <c r="EH298" s="134"/>
      <c r="EI298" s="134"/>
      <c r="EJ298" s="134"/>
      <c r="EK298" s="134"/>
      <c r="EL298" s="134"/>
      <c r="EM298" s="134"/>
      <c r="EN298" s="134"/>
      <c r="EO298" s="134"/>
      <c r="EP298" s="134"/>
      <c r="EQ298" s="134"/>
      <c r="ER298" s="134"/>
      <c r="ES298" s="134"/>
      <c r="ET298" s="134"/>
      <c r="EU298" s="134"/>
      <c r="EV298" s="134"/>
      <c r="EW298" s="134"/>
      <c r="EX298" s="134"/>
      <c r="EY298" s="134"/>
      <c r="EZ298" s="134"/>
      <c r="FA298" s="134"/>
      <c r="FB298" s="134"/>
      <c r="FC298" s="134"/>
      <c r="FD298" s="134"/>
      <c r="FE298" s="134"/>
      <c r="FF298" s="134"/>
      <c r="FG298" s="134"/>
      <c r="FH298" s="134"/>
      <c r="FI298" s="134"/>
      <c r="FJ298" s="134"/>
      <c r="FK298" s="134"/>
      <c r="FL298" s="134"/>
      <c r="FM298" s="134"/>
      <c r="FN298" s="134"/>
      <c r="FO298" s="134"/>
      <c r="FP298" s="134"/>
      <c r="FQ298" s="134"/>
      <c r="FR298" s="134"/>
      <c r="FS298" s="134"/>
      <c r="FT298" s="134"/>
      <c r="FU298" s="134"/>
      <c r="FV298" s="134"/>
    </row>
    <row r="299" spans="1:178" x14ac:dyDescent="0.25">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34"/>
      <c r="CD299" s="134"/>
      <c r="CE299" s="134"/>
      <c r="CF299" s="134"/>
      <c r="CG299" s="134"/>
      <c r="CH299" s="134"/>
      <c r="CI299" s="134"/>
      <c r="CJ299" s="134"/>
      <c r="CK299" s="134"/>
      <c r="CL299" s="134"/>
      <c r="CM299" s="134"/>
      <c r="CN299" s="134"/>
      <c r="CO299" s="134"/>
      <c r="CP299" s="134"/>
      <c r="CQ299" s="134"/>
      <c r="CR299" s="134"/>
      <c r="CS299" s="134"/>
      <c r="CT299" s="134"/>
      <c r="CU299" s="134"/>
      <c r="CV299" s="134"/>
      <c r="CW299" s="134"/>
      <c r="CX299" s="134"/>
      <c r="CY299" s="134"/>
      <c r="CZ299" s="134"/>
      <c r="DA299" s="134"/>
      <c r="DB299" s="134"/>
      <c r="DC299" s="134"/>
      <c r="DD299" s="134"/>
      <c r="DE299" s="134"/>
      <c r="DF299" s="134"/>
      <c r="DG299" s="134"/>
      <c r="DH299" s="134"/>
      <c r="DI299" s="134"/>
      <c r="DJ299" s="134"/>
      <c r="DK299" s="134"/>
      <c r="DL299" s="134"/>
      <c r="DM299" s="134"/>
      <c r="DN299" s="134"/>
      <c r="DO299" s="134"/>
      <c r="DP299" s="134"/>
      <c r="DQ299" s="134"/>
      <c r="DR299" s="134"/>
      <c r="DS299" s="134"/>
      <c r="DT299" s="134"/>
      <c r="DU299" s="134"/>
      <c r="DV299" s="134"/>
      <c r="DW299" s="134"/>
      <c r="DX299" s="134"/>
      <c r="DY299" s="134"/>
      <c r="DZ299" s="134"/>
      <c r="EA299" s="134"/>
      <c r="EB299" s="134"/>
      <c r="EC299" s="134"/>
      <c r="ED299" s="134"/>
      <c r="EE299" s="134"/>
      <c r="EF299" s="134"/>
      <c r="EG299" s="134"/>
      <c r="EH299" s="134"/>
      <c r="EI299" s="134"/>
      <c r="EJ299" s="134"/>
      <c r="EK299" s="134"/>
      <c r="EL299" s="134"/>
      <c r="EM299" s="134"/>
      <c r="EN299" s="134"/>
      <c r="EO299" s="134"/>
      <c r="EP299" s="134"/>
      <c r="EQ299" s="134"/>
      <c r="ER299" s="134"/>
      <c r="ES299" s="134"/>
      <c r="ET299" s="134"/>
      <c r="EU299" s="134"/>
      <c r="EV299" s="134"/>
      <c r="EW299" s="134"/>
      <c r="EX299" s="134"/>
      <c r="EY299" s="134"/>
      <c r="EZ299" s="134"/>
      <c r="FA299" s="134"/>
      <c r="FB299" s="134"/>
      <c r="FC299" s="134"/>
      <c r="FD299" s="134"/>
      <c r="FE299" s="134"/>
      <c r="FF299" s="134"/>
      <c r="FG299" s="134"/>
      <c r="FH299" s="134"/>
      <c r="FI299" s="134"/>
      <c r="FJ299" s="134"/>
      <c r="FK299" s="134"/>
      <c r="FL299" s="134"/>
      <c r="FM299" s="134"/>
      <c r="FN299" s="134"/>
      <c r="FO299" s="134"/>
      <c r="FP299" s="134"/>
      <c r="FQ299" s="134"/>
      <c r="FR299" s="134"/>
      <c r="FS299" s="134"/>
      <c r="FT299" s="134"/>
      <c r="FU299" s="134"/>
      <c r="FV299" s="134"/>
    </row>
    <row r="300" spans="1:178" x14ac:dyDescent="0.25">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34"/>
      <c r="CD300" s="134"/>
      <c r="CE300" s="134"/>
      <c r="CF300" s="134"/>
      <c r="CG300" s="134"/>
      <c r="CH300" s="134"/>
      <c r="CI300" s="134"/>
      <c r="CJ300" s="134"/>
      <c r="CK300" s="134"/>
      <c r="CL300" s="134"/>
      <c r="CM300" s="134"/>
      <c r="CN300" s="134"/>
      <c r="CO300" s="134"/>
      <c r="CP300" s="134"/>
      <c r="CQ300" s="134"/>
      <c r="CR300" s="134"/>
      <c r="CS300" s="134"/>
      <c r="CT300" s="134"/>
      <c r="CU300" s="134"/>
      <c r="CV300" s="134"/>
      <c r="CW300" s="134"/>
      <c r="CX300" s="134"/>
      <c r="CY300" s="134"/>
      <c r="CZ300" s="134"/>
      <c r="DA300" s="134"/>
      <c r="DB300" s="134"/>
      <c r="DC300" s="134"/>
      <c r="DD300" s="134"/>
      <c r="DE300" s="134"/>
      <c r="DF300" s="134"/>
      <c r="DG300" s="134"/>
      <c r="DH300" s="134"/>
      <c r="DI300" s="134"/>
      <c r="DJ300" s="134"/>
      <c r="DK300" s="134"/>
      <c r="DL300" s="134"/>
      <c r="DM300" s="134"/>
      <c r="DN300" s="134"/>
      <c r="DO300" s="134"/>
      <c r="DP300" s="134"/>
      <c r="DQ300" s="134"/>
      <c r="DR300" s="134"/>
      <c r="DS300" s="134"/>
      <c r="DT300" s="134"/>
      <c r="DU300" s="134"/>
      <c r="DV300" s="134"/>
      <c r="DW300" s="134"/>
      <c r="DX300" s="134"/>
      <c r="DY300" s="134"/>
      <c r="DZ300" s="134"/>
      <c r="EA300" s="134"/>
      <c r="EB300" s="134"/>
      <c r="EC300" s="134"/>
      <c r="ED300" s="134"/>
      <c r="EE300" s="134"/>
      <c r="EF300" s="134"/>
      <c r="EG300" s="134"/>
      <c r="EH300" s="134"/>
      <c r="EI300" s="134"/>
      <c r="EJ300" s="134"/>
      <c r="EK300" s="134"/>
      <c r="EL300" s="134"/>
      <c r="EM300" s="134"/>
      <c r="EN300" s="134"/>
      <c r="EO300" s="134"/>
      <c r="EP300" s="134"/>
      <c r="EQ300" s="134"/>
      <c r="ER300" s="134"/>
      <c r="ES300" s="134"/>
      <c r="ET300" s="134"/>
      <c r="EU300" s="134"/>
      <c r="EV300" s="134"/>
      <c r="EW300" s="134"/>
      <c r="EX300" s="134"/>
      <c r="EY300" s="134"/>
      <c r="EZ300" s="134"/>
      <c r="FA300" s="134"/>
      <c r="FB300" s="134"/>
      <c r="FC300" s="134"/>
      <c r="FD300" s="134"/>
      <c r="FE300" s="134"/>
      <c r="FF300" s="134"/>
      <c r="FG300" s="134"/>
      <c r="FH300" s="134"/>
      <c r="FI300" s="134"/>
      <c r="FJ300" s="134"/>
      <c r="FK300" s="134"/>
      <c r="FL300" s="134"/>
      <c r="FM300" s="134"/>
      <c r="FN300" s="134"/>
      <c r="FO300" s="134"/>
      <c r="FP300" s="134"/>
      <c r="FQ300" s="134"/>
      <c r="FR300" s="134"/>
      <c r="FS300" s="134"/>
      <c r="FT300" s="134"/>
      <c r="FU300" s="134"/>
      <c r="FV300" s="134"/>
    </row>
    <row r="301" spans="1:178" x14ac:dyDescent="0.25">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34"/>
      <c r="CD301" s="134"/>
      <c r="CE301" s="134"/>
      <c r="CF301" s="134"/>
      <c r="CG301" s="134"/>
      <c r="CH301" s="134"/>
      <c r="CI301" s="134"/>
      <c r="CJ301" s="134"/>
      <c r="CK301" s="134"/>
      <c r="CL301" s="134"/>
      <c r="CM301" s="134"/>
      <c r="CN301" s="134"/>
      <c r="CO301" s="134"/>
      <c r="CP301" s="134"/>
      <c r="CQ301" s="134"/>
      <c r="CR301" s="134"/>
      <c r="CS301" s="134"/>
      <c r="CT301" s="134"/>
      <c r="CU301" s="134"/>
      <c r="CV301" s="134"/>
      <c r="CW301" s="134"/>
      <c r="CX301" s="134"/>
      <c r="CY301" s="134"/>
      <c r="CZ301" s="134"/>
      <c r="DA301" s="134"/>
      <c r="DB301" s="134"/>
      <c r="DC301" s="134"/>
      <c r="DD301" s="134"/>
      <c r="DE301" s="134"/>
      <c r="DF301" s="134"/>
      <c r="DG301" s="134"/>
      <c r="DH301" s="134"/>
      <c r="DI301" s="134"/>
      <c r="DJ301" s="134"/>
      <c r="DK301" s="134"/>
      <c r="DL301" s="134"/>
      <c r="DM301" s="134"/>
      <c r="DN301" s="134"/>
      <c r="DO301" s="134"/>
      <c r="DP301" s="134"/>
      <c r="DQ301" s="134"/>
      <c r="DR301" s="134"/>
      <c r="DS301" s="134"/>
      <c r="DT301" s="134"/>
      <c r="DU301" s="134"/>
      <c r="DV301" s="134"/>
      <c r="DW301" s="134"/>
      <c r="DX301" s="134"/>
      <c r="DY301" s="134"/>
      <c r="DZ301" s="134"/>
      <c r="EA301" s="134"/>
      <c r="EB301" s="134"/>
      <c r="EC301" s="134"/>
      <c r="ED301" s="134"/>
      <c r="EE301" s="134"/>
      <c r="EF301" s="134"/>
      <c r="EG301" s="134"/>
      <c r="EH301" s="134"/>
      <c r="EI301" s="134"/>
      <c r="EJ301" s="134"/>
      <c r="EK301" s="134"/>
      <c r="EL301" s="134"/>
      <c r="EM301" s="134"/>
      <c r="EN301" s="134"/>
      <c r="EO301" s="134"/>
      <c r="EP301" s="134"/>
      <c r="EQ301" s="134"/>
      <c r="ER301" s="134"/>
      <c r="ES301" s="134"/>
      <c r="ET301" s="134"/>
      <c r="EU301" s="134"/>
      <c r="EV301" s="134"/>
      <c r="EW301" s="134"/>
      <c r="EX301" s="134"/>
      <c r="EY301" s="134"/>
      <c r="EZ301" s="134"/>
      <c r="FA301" s="134"/>
      <c r="FB301" s="134"/>
      <c r="FC301" s="134"/>
      <c r="FD301" s="134"/>
      <c r="FE301" s="134"/>
      <c r="FF301" s="134"/>
      <c r="FG301" s="134"/>
      <c r="FH301" s="134"/>
      <c r="FI301" s="134"/>
      <c r="FJ301" s="134"/>
      <c r="FK301" s="134"/>
      <c r="FL301" s="134"/>
      <c r="FM301" s="134"/>
      <c r="FN301" s="134"/>
      <c r="FO301" s="134"/>
      <c r="FP301" s="134"/>
      <c r="FQ301" s="134"/>
      <c r="FR301" s="134"/>
      <c r="FS301" s="134"/>
      <c r="FT301" s="134"/>
      <c r="FU301" s="134"/>
      <c r="FV301" s="134"/>
    </row>
    <row r="302" spans="1:178" x14ac:dyDescent="0.25">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34"/>
      <c r="CD302" s="134"/>
      <c r="CE302" s="134"/>
      <c r="CF302" s="134"/>
      <c r="CG302" s="134"/>
      <c r="CH302" s="134"/>
      <c r="CI302" s="134"/>
      <c r="CJ302" s="134"/>
      <c r="CK302" s="134"/>
      <c r="CL302" s="134"/>
      <c r="CM302" s="134"/>
      <c r="CN302" s="134"/>
      <c r="CO302" s="134"/>
      <c r="CP302" s="134"/>
      <c r="CQ302" s="134"/>
      <c r="CR302" s="134"/>
      <c r="CS302" s="134"/>
      <c r="CT302" s="134"/>
      <c r="CU302" s="134"/>
      <c r="CV302" s="134"/>
      <c r="CW302" s="134"/>
      <c r="CX302" s="134"/>
      <c r="CY302" s="134"/>
      <c r="CZ302" s="134"/>
      <c r="DA302" s="134"/>
      <c r="DB302" s="134"/>
      <c r="DC302" s="134"/>
      <c r="DD302" s="134"/>
      <c r="DE302" s="134"/>
      <c r="DF302" s="134"/>
      <c r="DG302" s="134"/>
      <c r="DH302" s="134"/>
      <c r="DI302" s="134"/>
      <c r="DJ302" s="134"/>
      <c r="DK302" s="134"/>
      <c r="DL302" s="134"/>
      <c r="DM302" s="134"/>
      <c r="DN302" s="134"/>
      <c r="DO302" s="134"/>
      <c r="DP302" s="134"/>
      <c r="DQ302" s="134"/>
      <c r="DR302" s="134"/>
      <c r="DS302" s="134"/>
      <c r="DT302" s="134"/>
      <c r="DU302" s="134"/>
      <c r="DV302" s="134"/>
      <c r="DW302" s="134"/>
      <c r="DX302" s="134"/>
      <c r="DY302" s="134"/>
      <c r="DZ302" s="134"/>
      <c r="EA302" s="134"/>
      <c r="EB302" s="134"/>
      <c r="EC302" s="134"/>
      <c r="ED302" s="134"/>
      <c r="EE302" s="134"/>
      <c r="EF302" s="134"/>
      <c r="EG302" s="134"/>
      <c r="EH302" s="134"/>
      <c r="EI302" s="134"/>
      <c r="EJ302" s="134"/>
      <c r="EK302" s="134"/>
      <c r="EL302" s="134"/>
      <c r="EM302" s="134"/>
      <c r="EN302" s="134"/>
      <c r="EO302" s="134"/>
      <c r="EP302" s="134"/>
      <c r="EQ302" s="134"/>
      <c r="ER302" s="134"/>
      <c r="ES302" s="134"/>
      <c r="ET302" s="134"/>
      <c r="EU302" s="134"/>
      <c r="EV302" s="134"/>
      <c r="EW302" s="134"/>
      <c r="EX302" s="134"/>
      <c r="EY302" s="134"/>
      <c r="EZ302" s="134"/>
      <c r="FA302" s="134"/>
      <c r="FB302" s="134"/>
      <c r="FC302" s="134"/>
      <c r="FD302" s="134"/>
      <c r="FE302" s="134"/>
      <c r="FF302" s="134"/>
      <c r="FG302" s="134"/>
      <c r="FH302" s="134"/>
      <c r="FI302" s="134"/>
      <c r="FJ302" s="134"/>
      <c r="FK302" s="134"/>
      <c r="FL302" s="134"/>
      <c r="FM302" s="134"/>
      <c r="FN302" s="134"/>
      <c r="FO302" s="134"/>
      <c r="FP302" s="134"/>
      <c r="FQ302" s="134"/>
      <c r="FR302" s="134"/>
      <c r="FS302" s="134"/>
      <c r="FT302" s="134"/>
      <c r="FU302" s="134"/>
      <c r="FV302" s="134"/>
    </row>
    <row r="303" spans="1:178" x14ac:dyDescent="0.25">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34"/>
      <c r="CD303" s="134"/>
      <c r="CE303" s="134"/>
      <c r="CF303" s="134"/>
      <c r="CG303" s="134"/>
      <c r="CH303" s="134"/>
      <c r="CI303" s="134"/>
      <c r="CJ303" s="134"/>
      <c r="CK303" s="134"/>
      <c r="CL303" s="134"/>
      <c r="CM303" s="134"/>
      <c r="CN303" s="134"/>
      <c r="CO303" s="134"/>
      <c r="CP303" s="134"/>
      <c r="CQ303" s="134"/>
      <c r="CR303" s="134"/>
      <c r="CS303" s="134"/>
      <c r="CT303" s="134"/>
      <c r="CU303" s="134"/>
      <c r="CV303" s="134"/>
      <c r="CW303" s="134"/>
      <c r="CX303" s="134"/>
      <c r="CY303" s="134"/>
      <c r="CZ303" s="134"/>
      <c r="DA303" s="134"/>
      <c r="DB303" s="134"/>
      <c r="DC303" s="134"/>
      <c r="DD303" s="134"/>
      <c r="DE303" s="134"/>
      <c r="DF303" s="134"/>
      <c r="DG303" s="134"/>
      <c r="DH303" s="134"/>
      <c r="DI303" s="134"/>
      <c r="DJ303" s="134"/>
      <c r="DK303" s="134"/>
      <c r="DL303" s="134"/>
      <c r="DM303" s="134"/>
      <c r="DN303" s="134"/>
      <c r="DO303" s="134"/>
      <c r="DP303" s="134"/>
      <c r="DQ303" s="134"/>
      <c r="DR303" s="134"/>
      <c r="DS303" s="134"/>
      <c r="DT303" s="134"/>
      <c r="DU303" s="134"/>
      <c r="DV303" s="134"/>
      <c r="DW303" s="134"/>
      <c r="DX303" s="134"/>
      <c r="DY303" s="134"/>
      <c r="DZ303" s="134"/>
      <c r="EA303" s="134"/>
      <c r="EB303" s="134"/>
      <c r="EC303" s="134"/>
      <c r="ED303" s="134"/>
      <c r="EE303" s="134"/>
      <c r="EF303" s="134"/>
      <c r="EG303" s="134"/>
      <c r="EH303" s="134"/>
      <c r="EI303" s="134"/>
      <c r="EJ303" s="134"/>
      <c r="EK303" s="134"/>
      <c r="EL303" s="134"/>
      <c r="EM303" s="134"/>
      <c r="EN303" s="134"/>
      <c r="EO303" s="134"/>
      <c r="EP303" s="134"/>
      <c r="EQ303" s="134"/>
      <c r="ER303" s="134"/>
      <c r="ES303" s="134"/>
      <c r="ET303" s="134"/>
      <c r="EU303" s="134"/>
      <c r="EV303" s="134"/>
      <c r="EW303" s="134"/>
      <c r="EX303" s="134"/>
      <c r="EY303" s="134"/>
      <c r="EZ303" s="134"/>
      <c r="FA303" s="134"/>
      <c r="FB303" s="134"/>
      <c r="FC303" s="134"/>
      <c r="FD303" s="134"/>
      <c r="FE303" s="134"/>
      <c r="FF303" s="134"/>
      <c r="FG303" s="134"/>
      <c r="FH303" s="134"/>
      <c r="FI303" s="134"/>
      <c r="FJ303" s="134"/>
      <c r="FK303" s="134"/>
      <c r="FL303" s="134"/>
      <c r="FM303" s="134"/>
      <c r="FN303" s="134"/>
      <c r="FO303" s="134"/>
      <c r="FP303" s="134"/>
      <c r="FQ303" s="134"/>
      <c r="FR303" s="134"/>
      <c r="FS303" s="134"/>
      <c r="FT303" s="134"/>
      <c r="FU303" s="134"/>
      <c r="FV303" s="134"/>
    </row>
    <row r="304" spans="1:178" x14ac:dyDescent="0.25">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34"/>
      <c r="CD304" s="134"/>
      <c r="CE304" s="134"/>
      <c r="CF304" s="134"/>
      <c r="CG304" s="134"/>
      <c r="CH304" s="134"/>
      <c r="CI304" s="134"/>
      <c r="CJ304" s="134"/>
      <c r="CK304" s="134"/>
      <c r="CL304" s="134"/>
      <c r="CM304" s="134"/>
      <c r="CN304" s="134"/>
      <c r="CO304" s="134"/>
      <c r="CP304" s="134"/>
      <c r="CQ304" s="134"/>
      <c r="CR304" s="134"/>
      <c r="CS304" s="134"/>
      <c r="CT304" s="134"/>
      <c r="CU304" s="134"/>
      <c r="CV304" s="134"/>
      <c r="CW304" s="134"/>
      <c r="CX304" s="134"/>
      <c r="CY304" s="134"/>
      <c r="CZ304" s="134"/>
      <c r="DA304" s="134"/>
      <c r="DB304" s="134"/>
      <c r="DC304" s="134"/>
      <c r="DD304" s="134"/>
      <c r="DE304" s="134"/>
      <c r="DF304" s="134"/>
      <c r="DG304" s="134"/>
      <c r="DH304" s="134"/>
      <c r="DI304" s="134"/>
      <c r="DJ304" s="134"/>
      <c r="DK304" s="134"/>
      <c r="DL304" s="134"/>
      <c r="DM304" s="134"/>
      <c r="DN304" s="134"/>
      <c r="DO304" s="134"/>
      <c r="DP304" s="134"/>
      <c r="DQ304" s="134"/>
      <c r="DR304" s="134"/>
      <c r="DS304" s="134"/>
      <c r="DT304" s="134"/>
      <c r="DU304" s="134"/>
      <c r="DV304" s="134"/>
      <c r="DW304" s="134"/>
      <c r="DX304" s="134"/>
      <c r="DY304" s="134"/>
      <c r="DZ304" s="134"/>
      <c r="EA304" s="134"/>
      <c r="EB304" s="134"/>
      <c r="EC304" s="134"/>
      <c r="ED304" s="134"/>
      <c r="EE304" s="134"/>
      <c r="EF304" s="134"/>
      <c r="EG304" s="134"/>
      <c r="EH304" s="134"/>
      <c r="EI304" s="134"/>
      <c r="EJ304" s="134"/>
      <c r="EK304" s="134"/>
      <c r="EL304" s="134"/>
      <c r="EM304" s="134"/>
      <c r="EN304" s="134"/>
      <c r="EO304" s="134"/>
      <c r="EP304" s="134"/>
      <c r="EQ304" s="134"/>
      <c r="ER304" s="134"/>
      <c r="ES304" s="134"/>
      <c r="ET304" s="134"/>
      <c r="EU304" s="134"/>
      <c r="EV304" s="134"/>
      <c r="EW304" s="134"/>
      <c r="EX304" s="134"/>
      <c r="EY304" s="134"/>
      <c r="EZ304" s="134"/>
      <c r="FA304" s="134"/>
      <c r="FB304" s="134"/>
      <c r="FC304" s="134"/>
      <c r="FD304" s="134"/>
      <c r="FE304" s="134"/>
      <c r="FF304" s="134"/>
      <c r="FG304" s="134"/>
      <c r="FH304" s="134"/>
      <c r="FI304" s="134"/>
      <c r="FJ304" s="134"/>
      <c r="FK304" s="134"/>
      <c r="FL304" s="134"/>
      <c r="FM304" s="134"/>
      <c r="FN304" s="134"/>
      <c r="FO304" s="134"/>
      <c r="FP304" s="134"/>
      <c r="FQ304" s="134"/>
      <c r="FR304" s="134"/>
      <c r="FS304" s="134"/>
      <c r="FT304" s="134"/>
      <c r="FU304" s="134"/>
      <c r="FV304" s="134"/>
    </row>
    <row r="305" spans="1:178" x14ac:dyDescent="0.25">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34"/>
      <c r="CD305" s="134"/>
      <c r="CE305" s="134"/>
      <c r="CF305" s="134"/>
      <c r="CG305" s="134"/>
      <c r="CH305" s="134"/>
      <c r="CI305" s="134"/>
      <c r="CJ305" s="134"/>
      <c r="CK305" s="134"/>
      <c r="CL305" s="134"/>
      <c r="CM305" s="134"/>
      <c r="CN305" s="134"/>
      <c r="CO305" s="134"/>
      <c r="CP305" s="134"/>
      <c r="CQ305" s="134"/>
      <c r="CR305" s="134"/>
      <c r="CS305" s="134"/>
      <c r="CT305" s="134"/>
      <c r="CU305" s="134"/>
      <c r="CV305" s="134"/>
      <c r="CW305" s="134"/>
      <c r="CX305" s="134"/>
      <c r="CY305" s="134"/>
      <c r="CZ305" s="134"/>
      <c r="DA305" s="134"/>
      <c r="DB305" s="134"/>
      <c r="DC305" s="134"/>
      <c r="DD305" s="134"/>
      <c r="DE305" s="134"/>
      <c r="DF305" s="134"/>
      <c r="DG305" s="134"/>
      <c r="DH305" s="134"/>
      <c r="DI305" s="134"/>
      <c r="DJ305" s="134"/>
      <c r="DK305" s="134"/>
      <c r="DL305" s="134"/>
      <c r="DM305" s="134"/>
      <c r="DN305" s="134"/>
      <c r="DO305" s="134"/>
      <c r="DP305" s="134"/>
      <c r="DQ305" s="134"/>
      <c r="DR305" s="134"/>
      <c r="DS305" s="134"/>
      <c r="DT305" s="134"/>
      <c r="DU305" s="134"/>
      <c r="DV305" s="134"/>
      <c r="DW305" s="134"/>
      <c r="DX305" s="134"/>
      <c r="DY305" s="134"/>
      <c r="DZ305" s="134"/>
      <c r="EA305" s="134"/>
      <c r="EB305" s="134"/>
      <c r="EC305" s="134"/>
      <c r="ED305" s="134"/>
      <c r="EE305" s="134"/>
      <c r="EF305" s="134"/>
      <c r="EG305" s="134"/>
      <c r="EH305" s="134"/>
      <c r="EI305" s="134"/>
      <c r="EJ305" s="134"/>
      <c r="EK305" s="134"/>
      <c r="EL305" s="134"/>
      <c r="EM305" s="134"/>
      <c r="EN305" s="134"/>
      <c r="EO305" s="134"/>
      <c r="EP305" s="134"/>
      <c r="EQ305" s="134"/>
      <c r="ER305" s="134"/>
      <c r="ES305" s="134"/>
      <c r="ET305" s="134"/>
      <c r="EU305" s="134"/>
      <c r="EV305" s="134"/>
      <c r="EW305" s="134"/>
      <c r="EX305" s="134"/>
      <c r="EY305" s="134"/>
      <c r="EZ305" s="134"/>
      <c r="FA305" s="134"/>
      <c r="FB305" s="134"/>
      <c r="FC305" s="134"/>
      <c r="FD305" s="134"/>
      <c r="FE305" s="134"/>
      <c r="FF305" s="134"/>
      <c r="FG305" s="134"/>
      <c r="FH305" s="134"/>
      <c r="FI305" s="134"/>
      <c r="FJ305" s="134"/>
      <c r="FK305" s="134"/>
      <c r="FL305" s="134"/>
      <c r="FM305" s="134"/>
      <c r="FN305" s="134"/>
      <c r="FO305" s="134"/>
      <c r="FP305" s="134"/>
      <c r="FQ305" s="134"/>
      <c r="FR305" s="134"/>
      <c r="FS305" s="134"/>
      <c r="FT305" s="134"/>
      <c r="FU305" s="134"/>
      <c r="FV305" s="134"/>
    </row>
    <row r="306" spans="1:178" x14ac:dyDescent="0.25">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34"/>
      <c r="CD306" s="134"/>
      <c r="CE306" s="134"/>
      <c r="CF306" s="134"/>
      <c r="CG306" s="134"/>
      <c r="CH306" s="134"/>
      <c r="CI306" s="134"/>
      <c r="CJ306" s="134"/>
      <c r="CK306" s="134"/>
      <c r="CL306" s="134"/>
      <c r="CM306" s="134"/>
      <c r="CN306" s="134"/>
      <c r="CO306" s="134"/>
      <c r="CP306" s="134"/>
      <c r="CQ306" s="134"/>
      <c r="CR306" s="134"/>
      <c r="CS306" s="134"/>
      <c r="CT306" s="134"/>
      <c r="CU306" s="134"/>
      <c r="CV306" s="134"/>
      <c r="CW306" s="134"/>
      <c r="CX306" s="134"/>
      <c r="CY306" s="134"/>
      <c r="CZ306" s="134"/>
      <c r="DA306" s="134"/>
      <c r="DB306" s="134"/>
      <c r="DC306" s="134"/>
      <c r="DD306" s="134"/>
      <c r="DE306" s="134"/>
      <c r="DF306" s="134"/>
      <c r="DG306" s="134"/>
      <c r="DH306" s="134"/>
      <c r="DI306" s="134"/>
      <c r="DJ306" s="134"/>
      <c r="DK306" s="134"/>
      <c r="DL306" s="134"/>
      <c r="DM306" s="134"/>
      <c r="DN306" s="134"/>
      <c r="DO306" s="134"/>
      <c r="DP306" s="134"/>
      <c r="DQ306" s="134"/>
      <c r="DR306" s="134"/>
      <c r="DS306" s="134"/>
      <c r="DT306" s="134"/>
      <c r="DU306" s="134"/>
      <c r="DV306" s="134"/>
      <c r="DW306" s="134"/>
      <c r="DX306" s="134"/>
      <c r="DY306" s="134"/>
      <c r="DZ306" s="134"/>
      <c r="EA306" s="134"/>
      <c r="EB306" s="134"/>
      <c r="EC306" s="134"/>
      <c r="ED306" s="134"/>
      <c r="EE306" s="134"/>
      <c r="EF306" s="134"/>
      <c r="EG306" s="134"/>
      <c r="EH306" s="134"/>
      <c r="EI306" s="134"/>
      <c r="EJ306" s="134"/>
      <c r="EK306" s="134"/>
      <c r="EL306" s="134"/>
      <c r="EM306" s="134"/>
      <c r="EN306" s="134"/>
      <c r="EO306" s="134"/>
      <c r="EP306" s="134"/>
      <c r="EQ306" s="134"/>
      <c r="ER306" s="134"/>
      <c r="ES306" s="134"/>
      <c r="ET306" s="134"/>
      <c r="EU306" s="134"/>
      <c r="EV306" s="134"/>
      <c r="EW306" s="134"/>
      <c r="EX306" s="134"/>
      <c r="EY306" s="134"/>
      <c r="EZ306" s="134"/>
      <c r="FA306" s="134"/>
      <c r="FB306" s="134"/>
      <c r="FC306" s="134"/>
      <c r="FD306" s="134"/>
      <c r="FE306" s="134"/>
      <c r="FF306" s="134"/>
      <c r="FG306" s="134"/>
      <c r="FH306" s="134"/>
      <c r="FI306" s="134"/>
      <c r="FJ306" s="134"/>
      <c r="FK306" s="134"/>
      <c r="FL306" s="134"/>
      <c r="FM306" s="134"/>
      <c r="FN306" s="134"/>
      <c r="FO306" s="134"/>
      <c r="FP306" s="134"/>
      <c r="FQ306" s="134"/>
      <c r="FR306" s="134"/>
      <c r="FS306" s="134"/>
      <c r="FT306" s="134"/>
      <c r="FU306" s="134"/>
      <c r="FV306" s="134"/>
    </row>
    <row r="307" spans="1:178" x14ac:dyDescent="0.25">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34"/>
      <c r="CD307" s="134"/>
      <c r="CE307" s="134"/>
      <c r="CF307" s="134"/>
      <c r="CG307" s="134"/>
      <c r="CH307" s="134"/>
      <c r="CI307" s="134"/>
      <c r="CJ307" s="134"/>
      <c r="CK307" s="134"/>
      <c r="CL307" s="134"/>
      <c r="CM307" s="134"/>
      <c r="CN307" s="134"/>
      <c r="CO307" s="134"/>
      <c r="CP307" s="134"/>
      <c r="CQ307" s="134"/>
      <c r="CR307" s="134"/>
      <c r="CS307" s="134"/>
      <c r="CT307" s="134"/>
      <c r="CU307" s="134"/>
      <c r="CV307" s="134"/>
      <c r="CW307" s="134"/>
      <c r="CX307" s="134"/>
      <c r="CY307" s="134"/>
      <c r="CZ307" s="134"/>
      <c r="DA307" s="134"/>
      <c r="DB307" s="134"/>
      <c r="DC307" s="134"/>
      <c r="DD307" s="134"/>
      <c r="DE307" s="134"/>
      <c r="DF307" s="134"/>
      <c r="DG307" s="134"/>
      <c r="DH307" s="134"/>
      <c r="DI307" s="134"/>
      <c r="DJ307" s="134"/>
      <c r="DK307" s="134"/>
      <c r="DL307" s="134"/>
      <c r="DM307" s="134"/>
      <c r="DN307" s="134"/>
      <c r="DO307" s="134"/>
      <c r="DP307" s="134"/>
      <c r="DQ307" s="134"/>
      <c r="DR307" s="134"/>
      <c r="DS307" s="134"/>
      <c r="DT307" s="134"/>
      <c r="DU307" s="134"/>
      <c r="DV307" s="134"/>
      <c r="DW307" s="134"/>
      <c r="DX307" s="134"/>
      <c r="DY307" s="134"/>
      <c r="DZ307" s="134"/>
      <c r="EA307" s="134"/>
      <c r="EB307" s="134"/>
      <c r="EC307" s="134"/>
      <c r="ED307" s="134"/>
      <c r="EE307" s="134"/>
      <c r="EF307" s="134"/>
      <c r="EG307" s="134"/>
      <c r="EH307" s="134"/>
      <c r="EI307" s="134"/>
      <c r="EJ307" s="134"/>
      <c r="EK307" s="134"/>
      <c r="EL307" s="134"/>
      <c r="EM307" s="134"/>
      <c r="EN307" s="134"/>
      <c r="EO307" s="134"/>
      <c r="EP307" s="134"/>
      <c r="EQ307" s="134"/>
      <c r="ER307" s="134"/>
      <c r="ES307" s="134"/>
      <c r="ET307" s="134"/>
      <c r="EU307" s="134"/>
      <c r="EV307" s="134"/>
      <c r="EW307" s="134"/>
      <c r="EX307" s="134"/>
      <c r="EY307" s="134"/>
      <c r="EZ307" s="134"/>
      <c r="FA307" s="134"/>
      <c r="FB307" s="134"/>
      <c r="FC307" s="134"/>
      <c r="FD307" s="134"/>
      <c r="FE307" s="134"/>
      <c r="FF307" s="134"/>
      <c r="FG307" s="134"/>
      <c r="FH307" s="134"/>
      <c r="FI307" s="134"/>
      <c r="FJ307" s="134"/>
      <c r="FK307" s="134"/>
      <c r="FL307" s="134"/>
      <c r="FM307" s="134"/>
      <c r="FN307" s="134"/>
      <c r="FO307" s="134"/>
      <c r="FP307" s="134"/>
      <c r="FQ307" s="134"/>
      <c r="FR307" s="134"/>
      <c r="FS307" s="134"/>
      <c r="FT307" s="134"/>
      <c r="FU307" s="134"/>
      <c r="FV307" s="134"/>
    </row>
    <row r="308" spans="1:178" x14ac:dyDescent="0.25">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34"/>
      <c r="CD308" s="134"/>
      <c r="CE308" s="134"/>
      <c r="CF308" s="134"/>
      <c r="CG308" s="134"/>
      <c r="CH308" s="134"/>
      <c r="CI308" s="134"/>
      <c r="CJ308" s="134"/>
      <c r="CK308" s="134"/>
      <c r="CL308" s="134"/>
      <c r="CM308" s="134"/>
      <c r="CN308" s="134"/>
      <c r="CO308" s="134"/>
      <c r="CP308" s="134"/>
      <c r="CQ308" s="134"/>
      <c r="CR308" s="134"/>
      <c r="CS308" s="134"/>
      <c r="CT308" s="134"/>
      <c r="CU308" s="134"/>
      <c r="CV308" s="134"/>
      <c r="CW308" s="134"/>
      <c r="CX308" s="134"/>
      <c r="CY308" s="134"/>
      <c r="CZ308" s="134"/>
      <c r="DA308" s="134"/>
      <c r="DB308" s="134"/>
      <c r="DC308" s="134"/>
      <c r="DD308" s="134"/>
      <c r="DE308" s="134"/>
      <c r="DF308" s="134"/>
      <c r="DG308" s="134"/>
      <c r="DH308" s="134"/>
      <c r="DI308" s="134"/>
      <c r="DJ308" s="134"/>
      <c r="DK308" s="134"/>
      <c r="DL308" s="134"/>
      <c r="DM308" s="134"/>
      <c r="DN308" s="134"/>
      <c r="DO308" s="134"/>
      <c r="DP308" s="134"/>
      <c r="DQ308" s="134"/>
      <c r="DR308" s="134"/>
      <c r="DS308" s="134"/>
      <c r="DT308" s="134"/>
      <c r="DU308" s="134"/>
      <c r="DV308" s="134"/>
      <c r="DW308" s="134"/>
      <c r="DX308" s="134"/>
      <c r="DY308" s="134"/>
      <c r="DZ308" s="134"/>
      <c r="EA308" s="134"/>
      <c r="EB308" s="134"/>
      <c r="EC308" s="134"/>
      <c r="ED308" s="134"/>
      <c r="EE308" s="134"/>
      <c r="EF308" s="134"/>
      <c r="EG308" s="134"/>
      <c r="EH308" s="134"/>
      <c r="EI308" s="134"/>
      <c r="EJ308" s="134"/>
      <c r="EK308" s="134"/>
      <c r="EL308" s="134"/>
      <c r="EM308" s="134"/>
      <c r="EN308" s="134"/>
      <c r="EO308" s="134"/>
      <c r="EP308" s="134"/>
      <c r="EQ308" s="134"/>
      <c r="ER308" s="134"/>
      <c r="ES308" s="134"/>
      <c r="ET308" s="134"/>
      <c r="EU308" s="134"/>
      <c r="EV308" s="134"/>
      <c r="EW308" s="134"/>
      <c r="EX308" s="134"/>
      <c r="EY308" s="134"/>
      <c r="EZ308" s="134"/>
      <c r="FA308" s="134"/>
      <c r="FB308" s="134"/>
      <c r="FC308" s="134"/>
      <c r="FD308" s="134"/>
      <c r="FE308" s="134"/>
      <c r="FF308" s="134"/>
      <c r="FG308" s="134"/>
      <c r="FH308" s="134"/>
      <c r="FI308" s="134"/>
      <c r="FJ308" s="134"/>
      <c r="FK308" s="134"/>
      <c r="FL308" s="134"/>
      <c r="FM308" s="134"/>
      <c r="FN308" s="134"/>
      <c r="FO308" s="134"/>
      <c r="FP308" s="134"/>
      <c r="FQ308" s="134"/>
      <c r="FR308" s="134"/>
      <c r="FS308" s="134"/>
      <c r="FT308" s="134"/>
      <c r="FU308" s="134"/>
      <c r="FV308" s="134"/>
    </row>
    <row r="309" spans="1:178" x14ac:dyDescent="0.25">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34"/>
      <c r="CD309" s="134"/>
      <c r="CE309" s="134"/>
      <c r="CF309" s="134"/>
      <c r="CG309" s="134"/>
      <c r="CH309" s="134"/>
      <c r="CI309" s="134"/>
      <c r="CJ309" s="134"/>
      <c r="CK309" s="134"/>
      <c r="CL309" s="134"/>
      <c r="CM309" s="134"/>
      <c r="CN309" s="134"/>
      <c r="CO309" s="134"/>
      <c r="CP309" s="134"/>
      <c r="CQ309" s="134"/>
      <c r="CR309" s="134"/>
      <c r="CS309" s="134"/>
      <c r="CT309" s="134"/>
      <c r="CU309" s="134"/>
      <c r="CV309" s="134"/>
      <c r="CW309" s="134"/>
      <c r="CX309" s="134"/>
      <c r="CY309" s="134"/>
      <c r="CZ309" s="134"/>
      <c r="DA309" s="134"/>
      <c r="DB309" s="134"/>
      <c r="DC309" s="134"/>
      <c r="DD309" s="134"/>
      <c r="DE309" s="134"/>
      <c r="DF309" s="134"/>
      <c r="DG309" s="134"/>
      <c r="DH309" s="134"/>
      <c r="DI309" s="134"/>
      <c r="DJ309" s="134"/>
      <c r="DK309" s="134"/>
      <c r="DL309" s="134"/>
      <c r="DM309" s="134"/>
      <c r="DN309" s="134"/>
      <c r="DO309" s="134"/>
      <c r="DP309" s="134"/>
      <c r="DQ309" s="134"/>
      <c r="DR309" s="134"/>
      <c r="DS309" s="134"/>
      <c r="DT309" s="134"/>
      <c r="DU309" s="134"/>
      <c r="DV309" s="134"/>
      <c r="DW309" s="134"/>
      <c r="DX309" s="134"/>
      <c r="DY309" s="134"/>
      <c r="DZ309" s="134"/>
      <c r="EA309" s="134"/>
      <c r="EB309" s="134"/>
      <c r="EC309" s="134"/>
      <c r="ED309" s="134"/>
      <c r="EE309" s="134"/>
      <c r="EF309" s="134"/>
      <c r="EG309" s="134"/>
      <c r="EH309" s="134"/>
      <c r="EI309" s="134"/>
      <c r="EJ309" s="134"/>
      <c r="EK309" s="134"/>
      <c r="EL309" s="134"/>
      <c r="EM309" s="134"/>
      <c r="EN309" s="134"/>
      <c r="EO309" s="134"/>
      <c r="EP309" s="134"/>
      <c r="EQ309" s="134"/>
      <c r="ER309" s="134"/>
      <c r="ES309" s="134"/>
      <c r="ET309" s="134"/>
      <c r="EU309" s="134"/>
      <c r="EV309" s="134"/>
      <c r="EW309" s="134"/>
      <c r="EX309" s="134"/>
      <c r="EY309" s="134"/>
      <c r="EZ309" s="134"/>
      <c r="FA309" s="134"/>
      <c r="FB309" s="134"/>
      <c r="FC309" s="134"/>
      <c r="FD309" s="134"/>
      <c r="FE309" s="134"/>
      <c r="FF309" s="134"/>
      <c r="FG309" s="134"/>
      <c r="FH309" s="134"/>
      <c r="FI309" s="134"/>
      <c r="FJ309" s="134"/>
      <c r="FK309" s="134"/>
      <c r="FL309" s="134"/>
      <c r="FM309" s="134"/>
      <c r="FN309" s="134"/>
      <c r="FO309" s="134"/>
      <c r="FP309" s="134"/>
      <c r="FQ309" s="134"/>
      <c r="FR309" s="134"/>
      <c r="FS309" s="134"/>
      <c r="FT309" s="134"/>
      <c r="FU309" s="134"/>
      <c r="FV309" s="134"/>
    </row>
    <row r="310" spans="1:178" x14ac:dyDescent="0.25">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34"/>
      <c r="CD310" s="134"/>
      <c r="CE310" s="134"/>
      <c r="CF310" s="134"/>
      <c r="CG310" s="134"/>
      <c r="CH310" s="134"/>
      <c r="CI310" s="134"/>
      <c r="CJ310" s="134"/>
      <c r="CK310" s="134"/>
      <c r="CL310" s="134"/>
      <c r="CM310" s="134"/>
      <c r="CN310" s="134"/>
      <c r="CO310" s="134"/>
      <c r="CP310" s="134"/>
      <c r="CQ310" s="134"/>
      <c r="CR310" s="134"/>
      <c r="CS310" s="134"/>
      <c r="CT310" s="134"/>
      <c r="CU310" s="134"/>
      <c r="CV310" s="134"/>
      <c r="CW310" s="134"/>
      <c r="CX310" s="134"/>
      <c r="CY310" s="134"/>
      <c r="CZ310" s="134"/>
      <c r="DA310" s="134"/>
      <c r="DB310" s="134"/>
      <c r="DC310" s="134"/>
      <c r="DD310" s="134"/>
      <c r="DE310" s="134"/>
      <c r="DF310" s="134"/>
      <c r="DG310" s="134"/>
      <c r="DH310" s="134"/>
      <c r="DI310" s="134"/>
      <c r="DJ310" s="134"/>
      <c r="DK310" s="134"/>
      <c r="DL310" s="134"/>
      <c r="DM310" s="134"/>
      <c r="DN310" s="134"/>
      <c r="DO310" s="134"/>
      <c r="DP310" s="134"/>
      <c r="DQ310" s="134"/>
      <c r="DR310" s="134"/>
      <c r="DS310" s="134"/>
      <c r="DT310" s="134"/>
      <c r="DU310" s="134"/>
      <c r="DV310" s="134"/>
      <c r="DW310" s="134"/>
      <c r="DX310" s="134"/>
      <c r="DY310" s="134"/>
      <c r="DZ310" s="134"/>
      <c r="EA310" s="134"/>
      <c r="EB310" s="134"/>
      <c r="EC310" s="134"/>
      <c r="ED310" s="134"/>
      <c r="EE310" s="134"/>
      <c r="EF310" s="134"/>
      <c r="EG310" s="134"/>
      <c r="EH310" s="134"/>
      <c r="EI310" s="134"/>
      <c r="EJ310" s="134"/>
      <c r="EK310" s="134"/>
      <c r="EL310" s="134"/>
      <c r="EM310" s="134"/>
      <c r="EN310" s="134"/>
      <c r="EO310" s="134"/>
      <c r="EP310" s="134"/>
      <c r="EQ310" s="134"/>
      <c r="ER310" s="134"/>
      <c r="ES310" s="134"/>
      <c r="ET310" s="134"/>
      <c r="EU310" s="134"/>
      <c r="EV310" s="134"/>
      <c r="EW310" s="134"/>
      <c r="EX310" s="134"/>
      <c r="EY310" s="134"/>
      <c r="EZ310" s="134"/>
      <c r="FA310" s="134"/>
      <c r="FB310" s="134"/>
      <c r="FC310" s="134"/>
      <c r="FD310" s="134"/>
      <c r="FE310" s="134"/>
      <c r="FF310" s="134"/>
      <c r="FG310" s="134"/>
      <c r="FH310" s="134"/>
      <c r="FI310" s="134"/>
      <c r="FJ310" s="134"/>
      <c r="FK310" s="134"/>
      <c r="FL310" s="134"/>
      <c r="FM310" s="134"/>
      <c r="FN310" s="134"/>
      <c r="FO310" s="134"/>
      <c r="FP310" s="134"/>
      <c r="FQ310" s="134"/>
      <c r="FR310" s="134"/>
      <c r="FS310" s="134"/>
      <c r="FT310" s="134"/>
      <c r="FU310" s="134"/>
      <c r="FV310" s="134"/>
    </row>
    <row r="311" spans="1:178" x14ac:dyDescent="0.25">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34"/>
      <c r="CD311" s="134"/>
      <c r="CE311" s="134"/>
      <c r="CF311" s="134"/>
      <c r="CG311" s="134"/>
      <c r="CH311" s="134"/>
      <c r="CI311" s="134"/>
      <c r="CJ311" s="134"/>
      <c r="CK311" s="134"/>
      <c r="CL311" s="134"/>
      <c r="CM311" s="134"/>
      <c r="CN311" s="134"/>
      <c r="CO311" s="134"/>
      <c r="CP311" s="134"/>
      <c r="CQ311" s="134"/>
      <c r="CR311" s="134"/>
      <c r="CS311" s="134"/>
      <c r="CT311" s="134"/>
      <c r="CU311" s="134"/>
      <c r="CV311" s="134"/>
      <c r="CW311" s="134"/>
      <c r="CX311" s="134"/>
      <c r="CY311" s="134"/>
      <c r="CZ311" s="134"/>
      <c r="DA311" s="134"/>
      <c r="DB311" s="134"/>
      <c r="DC311" s="134"/>
      <c r="DD311" s="134"/>
      <c r="DE311" s="134"/>
      <c r="DF311" s="134"/>
      <c r="DG311" s="134"/>
      <c r="DH311" s="134"/>
      <c r="DI311" s="134"/>
      <c r="DJ311" s="134"/>
      <c r="DK311" s="134"/>
      <c r="DL311" s="134"/>
      <c r="DM311" s="134"/>
      <c r="DN311" s="134"/>
      <c r="DO311" s="134"/>
      <c r="DP311" s="134"/>
      <c r="DQ311" s="134"/>
      <c r="DR311" s="134"/>
      <c r="DS311" s="134"/>
      <c r="DT311" s="134"/>
      <c r="DU311" s="134"/>
      <c r="DV311" s="134"/>
      <c r="DW311" s="134"/>
      <c r="DX311" s="134"/>
      <c r="DY311" s="134"/>
      <c r="DZ311" s="134"/>
      <c r="EA311" s="134"/>
      <c r="EB311" s="134"/>
      <c r="EC311" s="134"/>
      <c r="ED311" s="134"/>
      <c r="EE311" s="134"/>
      <c r="EF311" s="134"/>
      <c r="EG311" s="134"/>
      <c r="EH311" s="134"/>
      <c r="EI311" s="134"/>
      <c r="EJ311" s="134"/>
      <c r="EK311" s="134"/>
      <c r="EL311" s="134"/>
      <c r="EM311" s="134"/>
      <c r="EN311" s="134"/>
      <c r="EO311" s="134"/>
      <c r="EP311" s="134"/>
      <c r="EQ311" s="134"/>
      <c r="ER311" s="134"/>
      <c r="ES311" s="134"/>
      <c r="ET311" s="134"/>
      <c r="EU311" s="134"/>
      <c r="EV311" s="134"/>
      <c r="EW311" s="134"/>
      <c r="EX311" s="134"/>
      <c r="EY311" s="134"/>
      <c r="EZ311" s="134"/>
      <c r="FA311" s="134"/>
      <c r="FB311" s="134"/>
      <c r="FC311" s="134"/>
      <c r="FD311" s="134"/>
      <c r="FE311" s="134"/>
      <c r="FF311" s="134"/>
      <c r="FG311" s="134"/>
      <c r="FH311" s="134"/>
      <c r="FI311" s="134"/>
      <c r="FJ311" s="134"/>
      <c r="FK311" s="134"/>
      <c r="FL311" s="134"/>
      <c r="FM311" s="134"/>
      <c r="FN311" s="134"/>
      <c r="FO311" s="134"/>
      <c r="FP311" s="134"/>
      <c r="FQ311" s="134"/>
      <c r="FR311" s="134"/>
      <c r="FS311" s="134"/>
      <c r="FT311" s="134"/>
      <c r="FU311" s="134"/>
      <c r="FV311" s="134"/>
    </row>
    <row r="312" spans="1:178" x14ac:dyDescent="0.25">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34"/>
      <c r="CD312" s="134"/>
      <c r="CE312" s="134"/>
      <c r="CF312" s="134"/>
      <c r="CG312" s="134"/>
      <c r="CH312" s="134"/>
      <c r="CI312" s="134"/>
      <c r="CJ312" s="134"/>
      <c r="CK312" s="134"/>
      <c r="CL312" s="134"/>
      <c r="CM312" s="134"/>
      <c r="CN312" s="134"/>
      <c r="CO312" s="134"/>
      <c r="CP312" s="134"/>
      <c r="CQ312" s="134"/>
      <c r="CR312" s="134"/>
      <c r="CS312" s="134"/>
      <c r="CT312" s="134"/>
      <c r="CU312" s="134"/>
      <c r="CV312" s="134"/>
      <c r="CW312" s="134"/>
      <c r="CX312" s="134"/>
      <c r="CY312" s="134"/>
      <c r="CZ312" s="134"/>
      <c r="DA312" s="134"/>
      <c r="DB312" s="134"/>
      <c r="DC312" s="134"/>
      <c r="DD312" s="134"/>
      <c r="DE312" s="134"/>
      <c r="DF312" s="134"/>
      <c r="DG312" s="134"/>
      <c r="DH312" s="134"/>
      <c r="DI312" s="134"/>
      <c r="DJ312" s="134"/>
      <c r="DK312" s="134"/>
      <c r="DL312" s="134"/>
      <c r="DM312" s="134"/>
      <c r="DN312" s="134"/>
      <c r="DO312" s="134"/>
      <c r="DP312" s="134"/>
      <c r="DQ312" s="134"/>
      <c r="DR312" s="134"/>
      <c r="DS312" s="134"/>
      <c r="DT312" s="134"/>
      <c r="DU312" s="134"/>
      <c r="DV312" s="134"/>
      <c r="DW312" s="134"/>
      <c r="DX312" s="134"/>
      <c r="DY312" s="134"/>
      <c r="DZ312" s="134"/>
      <c r="EA312" s="134"/>
      <c r="EB312" s="134"/>
      <c r="EC312" s="134"/>
      <c r="ED312" s="134"/>
      <c r="EE312" s="134"/>
      <c r="EF312" s="134"/>
      <c r="EG312" s="134"/>
      <c r="EH312" s="134"/>
      <c r="EI312" s="134"/>
      <c r="EJ312" s="134"/>
      <c r="EK312" s="134"/>
      <c r="EL312" s="134"/>
      <c r="EM312" s="134"/>
      <c r="EN312" s="134"/>
      <c r="EO312" s="134"/>
      <c r="EP312" s="134"/>
      <c r="EQ312" s="134"/>
      <c r="ER312" s="134"/>
      <c r="ES312" s="134"/>
      <c r="ET312" s="134"/>
      <c r="EU312" s="134"/>
      <c r="EV312" s="134"/>
      <c r="EW312" s="134"/>
      <c r="EX312" s="134"/>
      <c r="EY312" s="134"/>
      <c r="EZ312" s="134"/>
      <c r="FA312" s="134"/>
      <c r="FB312" s="134"/>
      <c r="FC312" s="134"/>
      <c r="FD312" s="134"/>
      <c r="FE312" s="134"/>
      <c r="FF312" s="134"/>
      <c r="FG312" s="134"/>
      <c r="FH312" s="134"/>
      <c r="FI312" s="134"/>
      <c r="FJ312" s="134"/>
      <c r="FK312" s="134"/>
      <c r="FL312" s="134"/>
      <c r="FM312" s="134"/>
      <c r="FN312" s="134"/>
      <c r="FO312" s="134"/>
      <c r="FP312" s="134"/>
      <c r="FQ312" s="134"/>
      <c r="FR312" s="134"/>
      <c r="FS312" s="134"/>
      <c r="FT312" s="134"/>
      <c r="FU312" s="134"/>
      <c r="FV312" s="134"/>
    </row>
    <row r="313" spans="1:178" x14ac:dyDescent="0.25">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34"/>
      <c r="CD313" s="134"/>
      <c r="CE313" s="134"/>
      <c r="CF313" s="134"/>
      <c r="CG313" s="134"/>
      <c r="CH313" s="134"/>
      <c r="CI313" s="134"/>
      <c r="CJ313" s="134"/>
      <c r="CK313" s="134"/>
      <c r="CL313" s="134"/>
      <c r="CM313" s="134"/>
      <c r="CN313" s="134"/>
      <c r="CO313" s="134"/>
      <c r="CP313" s="134"/>
      <c r="CQ313" s="134"/>
      <c r="CR313" s="134"/>
      <c r="CS313" s="134"/>
      <c r="CT313" s="134"/>
      <c r="CU313" s="134"/>
      <c r="CV313" s="134"/>
      <c r="CW313" s="134"/>
      <c r="CX313" s="134"/>
      <c r="CY313" s="134"/>
      <c r="CZ313" s="134"/>
      <c r="DA313" s="134"/>
      <c r="DB313" s="134"/>
      <c r="DC313" s="134"/>
      <c r="DD313" s="134"/>
      <c r="DE313" s="134"/>
      <c r="DF313" s="134"/>
      <c r="DG313" s="134"/>
      <c r="DH313" s="134"/>
      <c r="DI313" s="134"/>
      <c r="DJ313" s="134"/>
      <c r="DK313" s="134"/>
      <c r="DL313" s="134"/>
      <c r="DM313" s="134"/>
      <c r="DN313" s="134"/>
      <c r="DO313" s="134"/>
      <c r="DP313" s="134"/>
      <c r="DQ313" s="134"/>
      <c r="DR313" s="134"/>
      <c r="DS313" s="134"/>
      <c r="DT313" s="134"/>
      <c r="DU313" s="134"/>
      <c r="DV313" s="134"/>
      <c r="DW313" s="134"/>
      <c r="DX313" s="134"/>
      <c r="DY313" s="134"/>
      <c r="DZ313" s="134"/>
      <c r="EA313" s="134"/>
      <c r="EB313" s="134"/>
      <c r="EC313" s="134"/>
      <c r="ED313" s="134"/>
      <c r="EE313" s="134"/>
      <c r="EF313" s="134"/>
      <c r="EG313" s="134"/>
      <c r="EH313" s="134"/>
      <c r="EI313" s="134"/>
      <c r="EJ313" s="134"/>
      <c r="EK313" s="134"/>
      <c r="EL313" s="134"/>
      <c r="EM313" s="134"/>
      <c r="EN313" s="134"/>
      <c r="EO313" s="134"/>
      <c r="EP313" s="134"/>
      <c r="EQ313" s="134"/>
      <c r="ER313" s="134"/>
      <c r="ES313" s="134"/>
      <c r="ET313" s="134"/>
      <c r="EU313" s="134"/>
      <c r="EV313" s="134"/>
      <c r="EW313" s="134"/>
      <c r="EX313" s="134"/>
      <c r="EY313" s="134"/>
      <c r="EZ313" s="134"/>
      <c r="FA313" s="134"/>
      <c r="FB313" s="134"/>
      <c r="FC313" s="134"/>
      <c r="FD313" s="134"/>
      <c r="FE313" s="134"/>
      <c r="FF313" s="134"/>
      <c r="FG313" s="134"/>
      <c r="FH313" s="134"/>
      <c r="FI313" s="134"/>
      <c r="FJ313" s="134"/>
      <c r="FK313" s="134"/>
      <c r="FL313" s="134"/>
      <c r="FM313" s="134"/>
      <c r="FN313" s="134"/>
      <c r="FO313" s="134"/>
      <c r="FP313" s="134"/>
      <c r="FQ313" s="134"/>
      <c r="FR313" s="134"/>
      <c r="FS313" s="134"/>
      <c r="FT313" s="134"/>
      <c r="FU313" s="134"/>
      <c r="FV313" s="134"/>
    </row>
    <row r="314" spans="1:178" x14ac:dyDescent="0.25">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34"/>
      <c r="CD314" s="134"/>
      <c r="CE314" s="134"/>
      <c r="CF314" s="134"/>
      <c r="CG314" s="134"/>
      <c r="CH314" s="134"/>
      <c r="CI314" s="134"/>
      <c r="CJ314" s="134"/>
      <c r="CK314" s="134"/>
      <c r="CL314" s="134"/>
      <c r="CM314" s="134"/>
      <c r="CN314" s="134"/>
      <c r="CO314" s="134"/>
      <c r="CP314" s="134"/>
      <c r="CQ314" s="134"/>
      <c r="CR314" s="134"/>
      <c r="CS314" s="134"/>
      <c r="CT314" s="134"/>
      <c r="CU314" s="134"/>
      <c r="CV314" s="134"/>
      <c r="CW314" s="134"/>
      <c r="CX314" s="134"/>
      <c r="CY314" s="134"/>
      <c r="CZ314" s="134"/>
      <c r="DA314" s="134"/>
      <c r="DB314" s="134"/>
      <c r="DC314" s="134"/>
      <c r="DD314" s="134"/>
      <c r="DE314" s="134"/>
      <c r="DF314" s="134"/>
      <c r="DG314" s="134"/>
      <c r="DH314" s="134"/>
      <c r="DI314" s="134"/>
      <c r="DJ314" s="134"/>
      <c r="DK314" s="134"/>
      <c r="DL314" s="134"/>
      <c r="DM314" s="134"/>
      <c r="DN314" s="134"/>
      <c r="DO314" s="134"/>
      <c r="DP314" s="134"/>
      <c r="DQ314" s="134"/>
      <c r="DR314" s="134"/>
      <c r="DS314" s="134"/>
      <c r="DT314" s="134"/>
      <c r="DU314" s="134"/>
      <c r="DV314" s="134"/>
      <c r="DW314" s="134"/>
      <c r="DX314" s="134"/>
      <c r="DY314" s="134"/>
      <c r="DZ314" s="134"/>
      <c r="EA314" s="134"/>
      <c r="EB314" s="134"/>
      <c r="EC314" s="134"/>
      <c r="ED314" s="134"/>
      <c r="EE314" s="134"/>
      <c r="EF314" s="134"/>
      <c r="EG314" s="134"/>
      <c r="EH314" s="134"/>
      <c r="EI314" s="134"/>
      <c r="EJ314" s="134"/>
      <c r="EK314" s="134"/>
      <c r="EL314" s="134"/>
      <c r="EM314" s="134"/>
      <c r="EN314" s="134"/>
      <c r="EO314" s="134"/>
      <c r="EP314" s="134"/>
      <c r="EQ314" s="134"/>
      <c r="ER314" s="134"/>
      <c r="ES314" s="134"/>
      <c r="ET314" s="134"/>
      <c r="EU314" s="134"/>
      <c r="EV314" s="134"/>
      <c r="EW314" s="134"/>
      <c r="EX314" s="134"/>
      <c r="EY314" s="134"/>
      <c r="EZ314" s="134"/>
      <c r="FA314" s="134"/>
      <c r="FB314" s="134"/>
      <c r="FC314" s="134"/>
      <c r="FD314" s="134"/>
      <c r="FE314" s="134"/>
      <c r="FF314" s="134"/>
      <c r="FG314" s="134"/>
      <c r="FH314" s="134"/>
      <c r="FI314" s="134"/>
      <c r="FJ314" s="134"/>
      <c r="FK314" s="134"/>
      <c r="FL314" s="134"/>
      <c r="FM314" s="134"/>
      <c r="FN314" s="134"/>
      <c r="FO314" s="134"/>
      <c r="FP314" s="134"/>
      <c r="FQ314" s="134"/>
      <c r="FR314" s="134"/>
      <c r="FS314" s="134"/>
      <c r="FT314" s="134"/>
      <c r="FU314" s="134"/>
      <c r="FV314" s="134"/>
    </row>
    <row r="315" spans="1:178" x14ac:dyDescent="0.25">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34"/>
      <c r="CD315" s="134"/>
      <c r="CE315" s="134"/>
      <c r="CF315" s="134"/>
      <c r="CG315" s="134"/>
      <c r="CH315" s="134"/>
      <c r="CI315" s="134"/>
      <c r="CJ315" s="134"/>
      <c r="CK315" s="134"/>
      <c r="CL315" s="134"/>
      <c r="CM315" s="134"/>
      <c r="CN315" s="134"/>
      <c r="CO315" s="134"/>
      <c r="CP315" s="134"/>
      <c r="CQ315" s="134"/>
      <c r="CR315" s="134"/>
      <c r="CS315" s="134"/>
      <c r="CT315" s="134"/>
      <c r="CU315" s="134"/>
      <c r="CV315" s="134"/>
      <c r="CW315" s="134"/>
      <c r="CX315" s="134"/>
      <c r="CY315" s="134"/>
      <c r="CZ315" s="134"/>
      <c r="DA315" s="134"/>
      <c r="DB315" s="134"/>
      <c r="DC315" s="134"/>
      <c r="DD315" s="134"/>
      <c r="DE315" s="134"/>
      <c r="DF315" s="134"/>
      <c r="DG315" s="134"/>
      <c r="DH315" s="134"/>
      <c r="DI315" s="134"/>
      <c r="DJ315" s="134"/>
      <c r="DK315" s="134"/>
      <c r="DL315" s="134"/>
      <c r="DM315" s="134"/>
      <c r="DN315" s="134"/>
      <c r="DO315" s="134"/>
      <c r="DP315" s="134"/>
      <c r="DQ315" s="134"/>
      <c r="DR315" s="134"/>
      <c r="DS315" s="134"/>
      <c r="DT315" s="134"/>
      <c r="DU315" s="134"/>
      <c r="DV315" s="134"/>
      <c r="DW315" s="134"/>
      <c r="DX315" s="134"/>
      <c r="DY315" s="134"/>
      <c r="DZ315" s="134"/>
      <c r="EA315" s="134"/>
      <c r="EB315" s="134"/>
      <c r="EC315" s="134"/>
      <c r="ED315" s="134"/>
      <c r="EE315" s="134"/>
      <c r="EF315" s="134"/>
      <c r="EG315" s="134"/>
      <c r="EH315" s="134"/>
      <c r="EI315" s="134"/>
      <c r="EJ315" s="134"/>
      <c r="EK315" s="134"/>
      <c r="EL315" s="134"/>
      <c r="EM315" s="134"/>
      <c r="EN315" s="134"/>
      <c r="EO315" s="134"/>
      <c r="EP315" s="134"/>
      <c r="EQ315" s="134"/>
      <c r="ER315" s="134"/>
      <c r="ES315" s="134"/>
      <c r="ET315" s="134"/>
      <c r="EU315" s="134"/>
      <c r="EV315" s="134"/>
      <c r="EW315" s="134"/>
      <c r="EX315" s="134"/>
      <c r="EY315" s="134"/>
      <c r="EZ315" s="134"/>
      <c r="FA315" s="134"/>
      <c r="FB315" s="134"/>
      <c r="FC315" s="134"/>
      <c r="FD315" s="134"/>
      <c r="FE315" s="134"/>
      <c r="FF315" s="134"/>
      <c r="FG315" s="134"/>
      <c r="FH315" s="134"/>
      <c r="FI315" s="134"/>
      <c r="FJ315" s="134"/>
      <c r="FK315" s="134"/>
      <c r="FL315" s="134"/>
      <c r="FM315" s="134"/>
      <c r="FN315" s="134"/>
      <c r="FO315" s="134"/>
      <c r="FP315" s="134"/>
      <c r="FQ315" s="134"/>
      <c r="FR315" s="134"/>
      <c r="FS315" s="134"/>
      <c r="FT315" s="134"/>
      <c r="FU315" s="134"/>
      <c r="FV315" s="134"/>
    </row>
    <row r="316" spans="1:178" x14ac:dyDescent="0.25">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34"/>
      <c r="CD316" s="134"/>
      <c r="CE316" s="134"/>
      <c r="CF316" s="134"/>
      <c r="CG316" s="134"/>
      <c r="CH316" s="134"/>
      <c r="CI316" s="134"/>
      <c r="CJ316" s="134"/>
      <c r="CK316" s="134"/>
      <c r="CL316" s="134"/>
      <c r="CM316" s="134"/>
      <c r="CN316" s="134"/>
      <c r="CO316" s="134"/>
      <c r="CP316" s="134"/>
      <c r="CQ316" s="134"/>
      <c r="CR316" s="134"/>
      <c r="CS316" s="134"/>
      <c r="CT316" s="134"/>
      <c r="CU316" s="134"/>
      <c r="CV316" s="134"/>
      <c r="CW316" s="134"/>
      <c r="CX316" s="134"/>
      <c r="CY316" s="134"/>
      <c r="CZ316" s="134"/>
      <c r="DA316" s="134"/>
      <c r="DB316" s="134"/>
      <c r="DC316" s="134"/>
      <c r="DD316" s="134"/>
      <c r="DE316" s="134"/>
      <c r="DF316" s="134"/>
      <c r="DG316" s="134"/>
      <c r="DH316" s="134"/>
      <c r="DI316" s="134"/>
      <c r="DJ316" s="134"/>
      <c r="DK316" s="134"/>
      <c r="DL316" s="134"/>
      <c r="DM316" s="134"/>
      <c r="DN316" s="134"/>
      <c r="DO316" s="134"/>
      <c r="DP316" s="134"/>
      <c r="DQ316" s="134"/>
      <c r="DR316" s="134"/>
      <c r="DS316" s="134"/>
      <c r="DT316" s="134"/>
      <c r="DU316" s="134"/>
      <c r="DV316" s="134"/>
      <c r="DW316" s="134"/>
      <c r="DX316" s="134"/>
      <c r="DY316" s="134"/>
      <c r="DZ316" s="134"/>
      <c r="EA316" s="134"/>
      <c r="EB316" s="134"/>
      <c r="EC316" s="134"/>
      <c r="ED316" s="134"/>
      <c r="EE316" s="134"/>
      <c r="EF316" s="134"/>
      <c r="EG316" s="134"/>
      <c r="EH316" s="134"/>
      <c r="EI316" s="134"/>
      <c r="EJ316" s="134"/>
      <c r="EK316" s="134"/>
      <c r="EL316" s="134"/>
      <c r="EM316" s="134"/>
      <c r="EN316" s="134"/>
      <c r="EO316" s="134"/>
      <c r="EP316" s="134"/>
      <c r="EQ316" s="134"/>
      <c r="ER316" s="134"/>
      <c r="ES316" s="134"/>
      <c r="ET316" s="134"/>
      <c r="EU316" s="134"/>
      <c r="EV316" s="134"/>
      <c r="EW316" s="134"/>
      <c r="EX316" s="134"/>
      <c r="EY316" s="134"/>
      <c r="EZ316" s="134"/>
      <c r="FA316" s="134"/>
      <c r="FB316" s="134"/>
      <c r="FC316" s="134"/>
      <c r="FD316" s="134"/>
      <c r="FE316" s="134"/>
      <c r="FF316" s="134"/>
      <c r="FG316" s="134"/>
      <c r="FH316" s="134"/>
      <c r="FI316" s="134"/>
      <c r="FJ316" s="134"/>
      <c r="FK316" s="134"/>
      <c r="FL316" s="134"/>
      <c r="FM316" s="134"/>
      <c r="FN316" s="134"/>
      <c r="FO316" s="134"/>
      <c r="FP316" s="134"/>
      <c r="FQ316" s="134"/>
      <c r="FR316" s="134"/>
      <c r="FS316" s="134"/>
      <c r="FT316" s="134"/>
      <c r="FU316" s="134"/>
      <c r="FV316" s="134"/>
    </row>
    <row r="317" spans="1:178" x14ac:dyDescent="0.25">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34"/>
      <c r="CD317" s="134"/>
      <c r="CE317" s="134"/>
      <c r="CF317" s="134"/>
      <c r="CG317" s="134"/>
      <c r="CH317" s="134"/>
      <c r="CI317" s="134"/>
      <c r="CJ317" s="134"/>
      <c r="CK317" s="134"/>
      <c r="CL317" s="134"/>
      <c r="CM317" s="134"/>
      <c r="CN317" s="134"/>
      <c r="CO317" s="134"/>
      <c r="CP317" s="134"/>
      <c r="CQ317" s="134"/>
      <c r="CR317" s="134"/>
      <c r="CS317" s="134"/>
      <c r="CT317" s="134"/>
      <c r="CU317" s="134"/>
      <c r="CV317" s="134"/>
      <c r="CW317" s="134"/>
      <c r="CX317" s="134"/>
      <c r="CY317" s="134"/>
      <c r="CZ317" s="134"/>
      <c r="DA317" s="134"/>
      <c r="DB317" s="134"/>
      <c r="DC317" s="134"/>
      <c r="DD317" s="134"/>
      <c r="DE317" s="134"/>
      <c r="DF317" s="134"/>
      <c r="DG317" s="134"/>
      <c r="DH317" s="134"/>
      <c r="DI317" s="134"/>
      <c r="DJ317" s="134"/>
      <c r="DK317" s="134"/>
      <c r="DL317" s="134"/>
      <c r="DM317" s="134"/>
      <c r="DN317" s="134"/>
      <c r="DO317" s="134"/>
      <c r="DP317" s="134"/>
      <c r="DQ317" s="134"/>
      <c r="DR317" s="134"/>
      <c r="DS317" s="134"/>
      <c r="DT317" s="134"/>
      <c r="DU317" s="134"/>
      <c r="DV317" s="134"/>
      <c r="DW317" s="134"/>
      <c r="DX317" s="134"/>
      <c r="DY317" s="134"/>
      <c r="DZ317" s="134"/>
      <c r="EA317" s="134"/>
      <c r="EB317" s="134"/>
      <c r="EC317" s="134"/>
      <c r="ED317" s="134"/>
      <c r="EE317" s="134"/>
      <c r="EF317" s="134"/>
      <c r="EG317" s="134"/>
      <c r="EH317" s="134"/>
      <c r="EI317" s="134"/>
      <c r="EJ317" s="134"/>
      <c r="EK317" s="134"/>
      <c r="EL317" s="134"/>
      <c r="EM317" s="134"/>
      <c r="EN317" s="134"/>
      <c r="EO317" s="134"/>
      <c r="EP317" s="134"/>
      <c r="EQ317" s="134"/>
      <c r="ER317" s="134"/>
      <c r="ES317" s="134"/>
      <c r="ET317" s="134"/>
      <c r="EU317" s="134"/>
      <c r="EV317" s="134"/>
      <c r="EW317" s="134"/>
      <c r="EX317" s="134"/>
      <c r="EY317" s="134"/>
      <c r="EZ317" s="134"/>
      <c r="FA317" s="134"/>
      <c r="FB317" s="134"/>
      <c r="FC317" s="134"/>
      <c r="FD317" s="134"/>
      <c r="FE317" s="134"/>
      <c r="FF317" s="134"/>
      <c r="FG317" s="134"/>
      <c r="FH317" s="134"/>
      <c r="FI317" s="134"/>
      <c r="FJ317" s="134"/>
      <c r="FK317" s="134"/>
      <c r="FL317" s="134"/>
      <c r="FM317" s="134"/>
      <c r="FN317" s="134"/>
      <c r="FO317" s="134"/>
      <c r="FP317" s="134"/>
      <c r="FQ317" s="134"/>
      <c r="FR317" s="134"/>
      <c r="FS317" s="134"/>
      <c r="FT317" s="134"/>
      <c r="FU317" s="134"/>
      <c r="FV317" s="134"/>
    </row>
    <row r="318" spans="1:178" x14ac:dyDescent="0.25">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34"/>
      <c r="CD318" s="134"/>
      <c r="CE318" s="134"/>
      <c r="CF318" s="134"/>
      <c r="CG318" s="134"/>
      <c r="CH318" s="134"/>
      <c r="CI318" s="134"/>
      <c r="CJ318" s="134"/>
      <c r="CK318" s="134"/>
      <c r="CL318" s="134"/>
      <c r="CM318" s="134"/>
      <c r="CN318" s="134"/>
      <c r="CO318" s="134"/>
      <c r="CP318" s="134"/>
      <c r="CQ318" s="134"/>
      <c r="CR318" s="134"/>
      <c r="CS318" s="134"/>
      <c r="CT318" s="134"/>
      <c r="CU318" s="134"/>
      <c r="CV318" s="134"/>
      <c r="CW318" s="134"/>
      <c r="CX318" s="134"/>
      <c r="CY318" s="134"/>
      <c r="CZ318" s="134"/>
      <c r="DA318" s="134"/>
      <c r="DB318" s="134"/>
      <c r="DC318" s="134"/>
      <c r="DD318" s="134"/>
      <c r="DE318" s="134"/>
      <c r="DF318" s="134"/>
      <c r="DG318" s="134"/>
      <c r="DH318" s="134"/>
      <c r="DI318" s="134"/>
      <c r="DJ318" s="134"/>
      <c r="DK318" s="134"/>
      <c r="DL318" s="134"/>
      <c r="DM318" s="134"/>
      <c r="DN318" s="134"/>
      <c r="DO318" s="134"/>
      <c r="DP318" s="134"/>
      <c r="DQ318" s="134"/>
      <c r="DR318" s="134"/>
      <c r="DS318" s="134"/>
      <c r="DT318" s="134"/>
      <c r="DU318" s="134"/>
      <c r="DV318" s="134"/>
      <c r="DW318" s="134"/>
      <c r="DX318" s="134"/>
      <c r="DY318" s="134"/>
      <c r="DZ318" s="134"/>
      <c r="EA318" s="134"/>
      <c r="EB318" s="134"/>
      <c r="EC318" s="134"/>
      <c r="ED318" s="134"/>
      <c r="EE318" s="134"/>
      <c r="EF318" s="134"/>
      <c r="EG318" s="134"/>
      <c r="EH318" s="134"/>
      <c r="EI318" s="134"/>
      <c r="EJ318" s="134"/>
      <c r="EK318" s="134"/>
      <c r="EL318" s="134"/>
      <c r="EM318" s="134"/>
      <c r="EN318" s="134"/>
      <c r="EO318" s="134"/>
      <c r="EP318" s="134"/>
      <c r="EQ318" s="134"/>
      <c r="ER318" s="134"/>
      <c r="ES318" s="134"/>
      <c r="ET318" s="134"/>
      <c r="EU318" s="134"/>
      <c r="EV318" s="134"/>
      <c r="EW318" s="134"/>
      <c r="EX318" s="134"/>
      <c r="EY318" s="134"/>
      <c r="EZ318" s="134"/>
      <c r="FA318" s="134"/>
      <c r="FB318" s="134"/>
      <c r="FC318" s="134"/>
      <c r="FD318" s="134"/>
      <c r="FE318" s="134"/>
      <c r="FF318" s="134"/>
      <c r="FG318" s="134"/>
      <c r="FH318" s="134"/>
      <c r="FI318" s="134"/>
      <c r="FJ318" s="134"/>
      <c r="FK318" s="134"/>
      <c r="FL318" s="134"/>
      <c r="FM318" s="134"/>
      <c r="FN318" s="134"/>
      <c r="FO318" s="134"/>
      <c r="FP318" s="134"/>
      <c r="FQ318" s="134"/>
      <c r="FR318" s="134"/>
      <c r="FS318" s="134"/>
      <c r="FT318" s="134"/>
      <c r="FU318" s="134"/>
      <c r="FV318" s="134"/>
    </row>
    <row r="319" spans="1:178" x14ac:dyDescent="0.25">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34"/>
      <c r="CD319" s="134"/>
      <c r="CE319" s="134"/>
      <c r="CF319" s="134"/>
      <c r="CG319" s="134"/>
      <c r="CH319" s="134"/>
      <c r="CI319" s="134"/>
      <c r="CJ319" s="134"/>
      <c r="CK319" s="134"/>
      <c r="CL319" s="134"/>
      <c r="CM319" s="134"/>
      <c r="CN319" s="134"/>
      <c r="CO319" s="134"/>
      <c r="CP319" s="134"/>
      <c r="CQ319" s="134"/>
      <c r="CR319" s="134"/>
      <c r="CS319" s="134"/>
      <c r="CT319" s="134"/>
      <c r="CU319" s="134"/>
      <c r="CV319" s="134"/>
      <c r="CW319" s="134"/>
      <c r="CX319" s="134"/>
      <c r="CY319" s="134"/>
      <c r="CZ319" s="134"/>
      <c r="DA319" s="134"/>
      <c r="DB319" s="134"/>
      <c r="DC319" s="134"/>
      <c r="DD319" s="134"/>
      <c r="DE319" s="134"/>
      <c r="DF319" s="134"/>
      <c r="DG319" s="134"/>
      <c r="DH319" s="134"/>
      <c r="DI319" s="134"/>
      <c r="DJ319" s="134"/>
      <c r="DK319" s="134"/>
      <c r="DL319" s="134"/>
      <c r="DM319" s="134"/>
      <c r="DN319" s="134"/>
      <c r="DO319" s="134"/>
      <c r="DP319" s="134"/>
      <c r="DQ319" s="134"/>
      <c r="DR319" s="134"/>
      <c r="DS319" s="134"/>
      <c r="DT319" s="134"/>
      <c r="DU319" s="134"/>
      <c r="DV319" s="134"/>
      <c r="DW319" s="134"/>
      <c r="DX319" s="134"/>
      <c r="DY319" s="134"/>
      <c r="DZ319" s="134"/>
      <c r="EA319" s="134"/>
      <c r="EB319" s="134"/>
      <c r="EC319" s="134"/>
      <c r="ED319" s="134"/>
      <c r="EE319" s="134"/>
      <c r="EF319" s="134"/>
      <c r="EG319" s="134"/>
      <c r="EH319" s="134"/>
      <c r="EI319" s="134"/>
      <c r="EJ319" s="134"/>
      <c r="EK319" s="134"/>
      <c r="EL319" s="134"/>
      <c r="EM319" s="134"/>
      <c r="EN319" s="134"/>
      <c r="EO319" s="134"/>
      <c r="EP319" s="134"/>
      <c r="EQ319" s="134"/>
      <c r="ER319" s="134"/>
      <c r="ES319" s="134"/>
      <c r="ET319" s="134"/>
      <c r="EU319" s="134"/>
      <c r="EV319" s="134"/>
      <c r="EW319" s="134"/>
      <c r="EX319" s="134"/>
      <c r="EY319" s="134"/>
      <c r="EZ319" s="134"/>
      <c r="FA319" s="134"/>
      <c r="FB319" s="134"/>
      <c r="FC319" s="134"/>
      <c r="FD319" s="134"/>
      <c r="FE319" s="134"/>
      <c r="FF319" s="134"/>
      <c r="FG319" s="134"/>
      <c r="FH319" s="134"/>
      <c r="FI319" s="134"/>
      <c r="FJ319" s="134"/>
      <c r="FK319" s="134"/>
      <c r="FL319" s="134"/>
      <c r="FM319" s="134"/>
      <c r="FN319" s="134"/>
      <c r="FO319" s="134"/>
      <c r="FP319" s="134"/>
      <c r="FQ319" s="134"/>
      <c r="FR319" s="134"/>
      <c r="FS319" s="134"/>
      <c r="FT319" s="134"/>
      <c r="FU319" s="134"/>
      <c r="FV319" s="134"/>
    </row>
    <row r="320" spans="1:178" x14ac:dyDescent="0.25">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34"/>
      <c r="CD320" s="134"/>
      <c r="CE320" s="134"/>
      <c r="CF320" s="134"/>
      <c r="CG320" s="134"/>
      <c r="CH320" s="134"/>
      <c r="CI320" s="134"/>
      <c r="CJ320" s="134"/>
      <c r="CK320" s="134"/>
      <c r="CL320" s="134"/>
      <c r="CM320" s="134"/>
      <c r="CN320" s="134"/>
      <c r="CO320" s="134"/>
      <c r="CP320" s="134"/>
      <c r="CQ320" s="134"/>
      <c r="CR320" s="134"/>
      <c r="CS320" s="134"/>
      <c r="CT320" s="134"/>
      <c r="CU320" s="134"/>
      <c r="CV320" s="134"/>
      <c r="CW320" s="134"/>
      <c r="CX320" s="134"/>
      <c r="CY320" s="134"/>
      <c r="CZ320" s="134"/>
      <c r="DA320" s="134"/>
      <c r="DB320" s="134"/>
      <c r="DC320" s="134"/>
      <c r="DD320" s="134"/>
      <c r="DE320" s="134"/>
      <c r="DF320" s="134"/>
      <c r="DG320" s="134"/>
      <c r="DH320" s="134"/>
      <c r="DI320" s="134"/>
      <c r="DJ320" s="134"/>
      <c r="DK320" s="134"/>
      <c r="DL320" s="134"/>
      <c r="DM320" s="134"/>
      <c r="DN320" s="134"/>
      <c r="DO320" s="134"/>
      <c r="DP320" s="134"/>
      <c r="DQ320" s="134"/>
      <c r="DR320" s="134"/>
      <c r="DS320" s="134"/>
      <c r="DT320" s="134"/>
      <c r="DU320" s="134"/>
      <c r="DV320" s="134"/>
      <c r="DW320" s="134"/>
      <c r="DX320" s="134"/>
      <c r="DY320" s="134"/>
      <c r="DZ320" s="134"/>
      <c r="EA320" s="134"/>
      <c r="EB320" s="134"/>
      <c r="EC320" s="134"/>
      <c r="ED320" s="134"/>
      <c r="EE320" s="134"/>
      <c r="EF320" s="134"/>
      <c r="EG320" s="134"/>
      <c r="EH320" s="134"/>
      <c r="EI320" s="134"/>
      <c r="EJ320" s="134"/>
      <c r="EK320" s="134"/>
      <c r="EL320" s="134"/>
      <c r="EM320" s="134"/>
      <c r="EN320" s="134"/>
      <c r="EO320" s="134"/>
      <c r="EP320" s="134"/>
      <c r="EQ320" s="134"/>
      <c r="ER320" s="134"/>
      <c r="ES320" s="134"/>
      <c r="ET320" s="134"/>
      <c r="EU320" s="134"/>
      <c r="EV320" s="134"/>
      <c r="EW320" s="134"/>
      <c r="EX320" s="134"/>
      <c r="EY320" s="134"/>
      <c r="EZ320" s="134"/>
      <c r="FA320" s="134"/>
      <c r="FB320" s="134"/>
      <c r="FC320" s="134"/>
      <c r="FD320" s="134"/>
      <c r="FE320" s="134"/>
      <c r="FF320" s="134"/>
      <c r="FG320" s="134"/>
      <c r="FH320" s="134"/>
      <c r="FI320" s="134"/>
      <c r="FJ320" s="134"/>
      <c r="FK320" s="134"/>
      <c r="FL320" s="134"/>
      <c r="FM320" s="134"/>
      <c r="FN320" s="134"/>
      <c r="FO320" s="134"/>
      <c r="FP320" s="134"/>
      <c r="FQ320" s="134"/>
      <c r="FR320" s="134"/>
      <c r="FS320" s="134"/>
      <c r="FT320" s="134"/>
      <c r="FU320" s="134"/>
      <c r="FV320" s="134"/>
    </row>
    <row r="321" spans="1:178" x14ac:dyDescent="0.25">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34"/>
      <c r="CD321" s="134"/>
      <c r="CE321" s="134"/>
      <c r="CF321" s="134"/>
      <c r="CG321" s="134"/>
      <c r="CH321" s="134"/>
      <c r="CI321" s="134"/>
      <c r="CJ321" s="134"/>
      <c r="CK321" s="134"/>
      <c r="CL321" s="134"/>
      <c r="CM321" s="134"/>
      <c r="CN321" s="134"/>
      <c r="CO321" s="134"/>
      <c r="CP321" s="134"/>
      <c r="CQ321" s="134"/>
      <c r="CR321" s="134"/>
      <c r="CS321" s="134"/>
      <c r="CT321" s="134"/>
      <c r="CU321" s="134"/>
      <c r="CV321" s="134"/>
      <c r="CW321" s="134"/>
      <c r="CX321" s="134"/>
      <c r="CY321" s="134"/>
      <c r="CZ321" s="134"/>
      <c r="DA321" s="134"/>
      <c r="DB321" s="134"/>
      <c r="DC321" s="134"/>
      <c r="DD321" s="134"/>
      <c r="DE321" s="134"/>
      <c r="DF321" s="134"/>
      <c r="DG321" s="134"/>
      <c r="DH321" s="134"/>
      <c r="DI321" s="134"/>
      <c r="DJ321" s="134"/>
      <c r="DK321" s="134"/>
      <c r="DL321" s="134"/>
      <c r="DM321" s="134"/>
      <c r="DN321" s="134"/>
      <c r="DO321" s="134"/>
      <c r="DP321" s="134"/>
      <c r="DQ321" s="134"/>
      <c r="DR321" s="134"/>
      <c r="DS321" s="134"/>
      <c r="DT321" s="134"/>
      <c r="DU321" s="134"/>
      <c r="DV321" s="134"/>
      <c r="DW321" s="134"/>
      <c r="DX321" s="134"/>
      <c r="DY321" s="134"/>
      <c r="DZ321" s="134"/>
      <c r="EA321" s="134"/>
      <c r="EB321" s="134"/>
      <c r="EC321" s="134"/>
      <c r="ED321" s="134"/>
      <c r="EE321" s="134"/>
      <c r="EF321" s="134"/>
      <c r="EG321" s="134"/>
      <c r="EH321" s="134"/>
      <c r="EI321" s="134"/>
      <c r="EJ321" s="134"/>
      <c r="EK321" s="134"/>
      <c r="EL321" s="134"/>
      <c r="EM321" s="134"/>
      <c r="EN321" s="134"/>
      <c r="EO321" s="134"/>
      <c r="EP321" s="134"/>
      <c r="EQ321" s="134"/>
      <c r="ER321" s="134"/>
      <c r="ES321" s="134"/>
      <c r="ET321" s="134"/>
      <c r="EU321" s="134"/>
      <c r="EV321" s="134"/>
      <c r="EW321" s="134"/>
      <c r="EX321" s="134"/>
      <c r="EY321" s="134"/>
      <c r="EZ321" s="134"/>
      <c r="FA321" s="134"/>
      <c r="FB321" s="134"/>
      <c r="FC321" s="134"/>
      <c r="FD321" s="134"/>
      <c r="FE321" s="134"/>
      <c r="FF321" s="134"/>
      <c r="FG321" s="134"/>
      <c r="FH321" s="134"/>
      <c r="FI321" s="134"/>
      <c r="FJ321" s="134"/>
      <c r="FK321" s="134"/>
      <c r="FL321" s="134"/>
      <c r="FM321" s="134"/>
      <c r="FN321" s="134"/>
      <c r="FO321" s="134"/>
      <c r="FP321" s="134"/>
      <c r="FQ321" s="134"/>
      <c r="FR321" s="134"/>
      <c r="FS321" s="134"/>
      <c r="FT321" s="134"/>
      <c r="FU321" s="134"/>
      <c r="FV321" s="134"/>
    </row>
    <row r="322" spans="1:178" x14ac:dyDescent="0.25">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34"/>
      <c r="CD322" s="134"/>
      <c r="CE322" s="134"/>
      <c r="CF322" s="134"/>
      <c r="CG322" s="134"/>
      <c r="CH322" s="134"/>
      <c r="CI322" s="134"/>
      <c r="CJ322" s="134"/>
      <c r="CK322" s="134"/>
      <c r="CL322" s="134"/>
      <c r="CM322" s="134"/>
      <c r="CN322" s="134"/>
      <c r="CO322" s="134"/>
      <c r="CP322" s="134"/>
      <c r="CQ322" s="134"/>
      <c r="CR322" s="134"/>
      <c r="CS322" s="134"/>
      <c r="CT322" s="134"/>
      <c r="CU322" s="134"/>
      <c r="CV322" s="134"/>
      <c r="CW322" s="134"/>
      <c r="CX322" s="134"/>
      <c r="CY322" s="134"/>
      <c r="CZ322" s="134"/>
      <c r="DA322" s="134"/>
      <c r="DB322" s="134"/>
      <c r="DC322" s="134"/>
      <c r="DD322" s="134"/>
      <c r="DE322" s="134"/>
      <c r="DF322" s="134"/>
      <c r="DG322" s="134"/>
      <c r="DH322" s="134"/>
      <c r="DI322" s="134"/>
      <c r="DJ322" s="134"/>
      <c r="DK322" s="134"/>
      <c r="DL322" s="134"/>
      <c r="DM322" s="134"/>
      <c r="DN322" s="134"/>
      <c r="DO322" s="134"/>
      <c r="DP322" s="134"/>
      <c r="DQ322" s="134"/>
      <c r="DR322" s="134"/>
      <c r="DS322" s="134"/>
      <c r="DT322" s="134"/>
      <c r="DU322" s="134"/>
      <c r="DV322" s="134"/>
      <c r="DW322" s="134"/>
      <c r="DX322" s="134"/>
      <c r="DY322" s="134"/>
      <c r="DZ322" s="134"/>
      <c r="EA322" s="134"/>
      <c r="EB322" s="134"/>
      <c r="EC322" s="134"/>
      <c r="ED322" s="134"/>
      <c r="EE322" s="134"/>
      <c r="EF322" s="134"/>
      <c r="EG322" s="134"/>
      <c r="EH322" s="134"/>
      <c r="EI322" s="134"/>
      <c r="EJ322" s="134"/>
      <c r="EK322" s="134"/>
      <c r="EL322" s="134"/>
      <c r="EM322" s="134"/>
      <c r="EN322" s="134"/>
      <c r="EO322" s="134"/>
      <c r="EP322" s="134"/>
      <c r="EQ322" s="134"/>
      <c r="ER322" s="134"/>
      <c r="ES322" s="134"/>
      <c r="ET322" s="134"/>
      <c r="EU322" s="134"/>
      <c r="EV322" s="134"/>
      <c r="EW322" s="134"/>
      <c r="EX322" s="134"/>
      <c r="EY322" s="134"/>
      <c r="EZ322" s="134"/>
      <c r="FA322" s="134"/>
      <c r="FB322" s="134"/>
      <c r="FC322" s="134"/>
      <c r="FD322" s="134"/>
      <c r="FE322" s="134"/>
      <c r="FF322" s="134"/>
      <c r="FG322" s="134"/>
      <c r="FH322" s="134"/>
      <c r="FI322" s="134"/>
      <c r="FJ322" s="134"/>
      <c r="FK322" s="134"/>
      <c r="FL322" s="134"/>
      <c r="FM322" s="134"/>
      <c r="FN322" s="134"/>
      <c r="FO322" s="134"/>
      <c r="FP322" s="134"/>
      <c r="FQ322" s="134"/>
      <c r="FR322" s="134"/>
      <c r="FS322" s="134"/>
      <c r="FT322" s="134"/>
      <c r="FU322" s="134"/>
      <c r="FV322" s="134"/>
    </row>
    <row r="323" spans="1:178" x14ac:dyDescent="0.25">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34"/>
      <c r="CD323" s="134"/>
      <c r="CE323" s="134"/>
      <c r="CF323" s="134"/>
      <c r="CG323" s="134"/>
      <c r="CH323" s="134"/>
      <c r="CI323" s="134"/>
      <c r="CJ323" s="134"/>
      <c r="CK323" s="134"/>
      <c r="CL323" s="134"/>
      <c r="CM323" s="134"/>
      <c r="CN323" s="134"/>
      <c r="CO323" s="134"/>
      <c r="CP323" s="134"/>
      <c r="CQ323" s="134"/>
      <c r="CR323" s="134"/>
      <c r="CS323" s="134"/>
      <c r="CT323" s="134"/>
      <c r="CU323" s="134"/>
      <c r="CV323" s="134"/>
      <c r="CW323" s="134"/>
      <c r="CX323" s="134"/>
      <c r="CY323" s="134"/>
      <c r="CZ323" s="134"/>
      <c r="DA323" s="134"/>
      <c r="DB323" s="134"/>
      <c r="DC323" s="134"/>
      <c r="DD323" s="134"/>
      <c r="DE323" s="134"/>
      <c r="DF323" s="134"/>
      <c r="DG323" s="134"/>
      <c r="DH323" s="134"/>
      <c r="DI323" s="134"/>
      <c r="DJ323" s="134"/>
      <c r="DK323" s="134"/>
      <c r="DL323" s="134"/>
      <c r="DM323" s="134"/>
      <c r="DN323" s="134"/>
      <c r="DO323" s="134"/>
      <c r="DP323" s="134"/>
      <c r="DQ323" s="134"/>
      <c r="DR323" s="134"/>
      <c r="DS323" s="134"/>
      <c r="DT323" s="134"/>
      <c r="DU323" s="134"/>
      <c r="DV323" s="134"/>
      <c r="DW323" s="134"/>
      <c r="DX323" s="134"/>
      <c r="DY323" s="134"/>
      <c r="DZ323" s="134"/>
      <c r="EA323" s="134"/>
      <c r="EB323" s="134"/>
      <c r="EC323" s="134"/>
      <c r="ED323" s="134"/>
      <c r="EE323" s="134"/>
      <c r="EF323" s="134"/>
      <c r="EG323" s="134"/>
      <c r="EH323" s="134"/>
      <c r="EI323" s="134"/>
      <c r="EJ323" s="134"/>
      <c r="EK323" s="134"/>
      <c r="EL323" s="134"/>
      <c r="EM323" s="134"/>
      <c r="EN323" s="134"/>
      <c r="EO323" s="134"/>
      <c r="EP323" s="134"/>
      <c r="EQ323" s="134"/>
      <c r="ER323" s="134"/>
      <c r="ES323" s="134"/>
      <c r="ET323" s="134"/>
      <c r="EU323" s="134"/>
      <c r="EV323" s="134"/>
      <c r="EW323" s="134"/>
      <c r="EX323" s="134"/>
      <c r="EY323" s="134"/>
      <c r="EZ323" s="134"/>
      <c r="FA323" s="134"/>
      <c r="FB323" s="134"/>
      <c r="FC323" s="134"/>
      <c r="FD323" s="134"/>
      <c r="FE323" s="134"/>
      <c r="FF323" s="134"/>
      <c r="FG323" s="134"/>
      <c r="FH323" s="134"/>
      <c r="FI323" s="134"/>
      <c r="FJ323" s="134"/>
      <c r="FK323" s="134"/>
      <c r="FL323" s="134"/>
      <c r="FM323" s="134"/>
      <c r="FN323" s="134"/>
      <c r="FO323" s="134"/>
      <c r="FP323" s="134"/>
      <c r="FQ323" s="134"/>
      <c r="FR323" s="134"/>
      <c r="FS323" s="134"/>
      <c r="FT323" s="134"/>
      <c r="FU323" s="134"/>
      <c r="FV323" s="134"/>
    </row>
    <row r="324" spans="1:178" x14ac:dyDescent="0.25">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34"/>
      <c r="CD324" s="134"/>
      <c r="CE324" s="134"/>
      <c r="CF324" s="134"/>
      <c r="CG324" s="134"/>
      <c r="CH324" s="134"/>
      <c r="CI324" s="134"/>
      <c r="CJ324" s="134"/>
      <c r="CK324" s="134"/>
      <c r="CL324" s="134"/>
      <c r="CM324" s="134"/>
      <c r="CN324" s="134"/>
      <c r="CO324" s="134"/>
      <c r="CP324" s="134"/>
      <c r="CQ324" s="134"/>
      <c r="CR324" s="134"/>
      <c r="CS324" s="134"/>
      <c r="CT324" s="134"/>
      <c r="CU324" s="134"/>
      <c r="CV324" s="134"/>
      <c r="CW324" s="134"/>
      <c r="CX324" s="134"/>
      <c r="CY324" s="134"/>
      <c r="CZ324" s="134"/>
      <c r="DA324" s="134"/>
      <c r="DB324" s="134"/>
      <c r="DC324" s="134"/>
      <c r="DD324" s="134"/>
      <c r="DE324" s="134"/>
      <c r="DF324" s="134"/>
      <c r="DG324" s="134"/>
      <c r="DH324" s="134"/>
      <c r="DI324" s="134"/>
      <c r="DJ324" s="134"/>
      <c r="DK324" s="134"/>
      <c r="DL324" s="134"/>
      <c r="DM324" s="134"/>
      <c r="DN324" s="134"/>
      <c r="DO324" s="134"/>
      <c r="DP324" s="134"/>
      <c r="DQ324" s="134"/>
      <c r="DR324" s="134"/>
      <c r="DS324" s="134"/>
      <c r="DT324" s="134"/>
      <c r="DU324" s="134"/>
      <c r="DV324" s="134"/>
      <c r="DW324" s="134"/>
      <c r="DX324" s="134"/>
      <c r="DY324" s="134"/>
      <c r="DZ324" s="134"/>
      <c r="EA324" s="134"/>
      <c r="EB324" s="134"/>
      <c r="EC324" s="134"/>
      <c r="ED324" s="134"/>
      <c r="EE324" s="134"/>
      <c r="EF324" s="134"/>
      <c r="EG324" s="134"/>
      <c r="EH324" s="134"/>
      <c r="EI324" s="134"/>
      <c r="EJ324" s="134"/>
      <c r="EK324" s="134"/>
      <c r="EL324" s="134"/>
      <c r="EM324" s="134"/>
      <c r="EN324" s="134"/>
      <c r="EO324" s="134"/>
      <c r="EP324" s="134"/>
      <c r="EQ324" s="134"/>
      <c r="ER324" s="134"/>
      <c r="ES324" s="134"/>
      <c r="ET324" s="134"/>
      <c r="EU324" s="134"/>
      <c r="EV324" s="134"/>
      <c r="EW324" s="134"/>
      <c r="EX324" s="134"/>
      <c r="EY324" s="134"/>
      <c r="EZ324" s="134"/>
      <c r="FA324" s="134"/>
      <c r="FB324" s="134"/>
      <c r="FC324" s="134"/>
      <c r="FD324" s="134"/>
      <c r="FE324" s="134"/>
      <c r="FF324" s="134"/>
      <c r="FG324" s="134"/>
      <c r="FH324" s="134"/>
      <c r="FI324" s="134"/>
      <c r="FJ324" s="134"/>
      <c r="FK324" s="134"/>
      <c r="FL324" s="134"/>
      <c r="FM324" s="134"/>
      <c r="FN324" s="134"/>
      <c r="FO324" s="134"/>
      <c r="FP324" s="134"/>
      <c r="FQ324" s="134"/>
      <c r="FR324" s="134"/>
      <c r="FS324" s="134"/>
      <c r="FT324" s="134"/>
      <c r="FU324" s="134"/>
      <c r="FV324" s="134"/>
    </row>
    <row r="325" spans="1:178" x14ac:dyDescent="0.25">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34"/>
      <c r="CD325" s="134"/>
      <c r="CE325" s="134"/>
      <c r="CF325" s="134"/>
      <c r="CG325" s="134"/>
      <c r="CH325" s="134"/>
      <c r="CI325" s="134"/>
      <c r="CJ325" s="134"/>
      <c r="CK325" s="134"/>
      <c r="CL325" s="134"/>
      <c r="CM325" s="134"/>
      <c r="CN325" s="134"/>
      <c r="CO325" s="134"/>
      <c r="CP325" s="134"/>
      <c r="CQ325" s="134"/>
      <c r="CR325" s="134"/>
      <c r="CS325" s="134"/>
      <c r="CT325" s="134"/>
      <c r="CU325" s="134"/>
      <c r="CV325" s="134"/>
      <c r="CW325" s="134"/>
      <c r="CX325" s="134"/>
      <c r="CY325" s="134"/>
      <c r="CZ325" s="134"/>
      <c r="DA325" s="134"/>
      <c r="DB325" s="134"/>
      <c r="DC325" s="134"/>
      <c r="DD325" s="134"/>
      <c r="DE325" s="134"/>
      <c r="DF325" s="134"/>
      <c r="DG325" s="134"/>
      <c r="DH325" s="134"/>
      <c r="DI325" s="134"/>
      <c r="DJ325" s="134"/>
      <c r="DK325" s="134"/>
      <c r="DL325" s="134"/>
      <c r="DM325" s="134"/>
      <c r="DN325" s="134"/>
      <c r="DO325" s="134"/>
      <c r="DP325" s="134"/>
      <c r="DQ325" s="134"/>
      <c r="DR325" s="134"/>
      <c r="DS325" s="134"/>
      <c r="DT325" s="134"/>
      <c r="DU325" s="134"/>
      <c r="DV325" s="134"/>
      <c r="DW325" s="134"/>
      <c r="DX325" s="134"/>
      <c r="DY325" s="134"/>
      <c r="DZ325" s="134"/>
      <c r="EA325" s="134"/>
      <c r="EB325" s="134"/>
      <c r="EC325" s="134"/>
      <c r="ED325" s="134"/>
      <c r="EE325" s="134"/>
      <c r="EF325" s="134"/>
      <c r="EG325" s="134"/>
      <c r="EH325" s="134"/>
      <c r="EI325" s="134"/>
      <c r="EJ325" s="134"/>
      <c r="EK325" s="134"/>
      <c r="EL325" s="134"/>
      <c r="EM325" s="134"/>
      <c r="EN325" s="134"/>
      <c r="EO325" s="134"/>
      <c r="EP325" s="134"/>
      <c r="EQ325" s="134"/>
      <c r="ER325" s="134"/>
      <c r="ES325" s="134"/>
      <c r="ET325" s="134"/>
      <c r="EU325" s="134"/>
      <c r="EV325" s="134"/>
      <c r="EW325" s="134"/>
      <c r="EX325" s="134"/>
      <c r="EY325" s="134"/>
      <c r="EZ325" s="134"/>
      <c r="FA325" s="134"/>
      <c r="FB325" s="134"/>
      <c r="FC325" s="134"/>
      <c r="FD325" s="134"/>
      <c r="FE325" s="134"/>
      <c r="FF325" s="134"/>
      <c r="FG325" s="134"/>
      <c r="FH325" s="134"/>
      <c r="FI325" s="134"/>
      <c r="FJ325" s="134"/>
      <c r="FK325" s="134"/>
      <c r="FL325" s="134"/>
      <c r="FM325" s="134"/>
      <c r="FN325" s="134"/>
      <c r="FO325" s="134"/>
      <c r="FP325" s="134"/>
      <c r="FQ325" s="134"/>
      <c r="FR325" s="134"/>
      <c r="FS325" s="134"/>
      <c r="FT325" s="134"/>
      <c r="FU325" s="134"/>
      <c r="FV325" s="134"/>
    </row>
    <row r="326" spans="1:178" x14ac:dyDescent="0.25">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34"/>
      <c r="CD326" s="134"/>
      <c r="CE326" s="134"/>
      <c r="CF326" s="134"/>
      <c r="CG326" s="134"/>
      <c r="CH326" s="134"/>
      <c r="CI326" s="134"/>
      <c r="CJ326" s="134"/>
      <c r="CK326" s="134"/>
      <c r="CL326" s="134"/>
      <c r="CM326" s="134"/>
      <c r="CN326" s="134"/>
      <c r="CO326" s="134"/>
      <c r="CP326" s="134"/>
      <c r="CQ326" s="134"/>
      <c r="CR326" s="134"/>
      <c r="CS326" s="134"/>
      <c r="CT326" s="134"/>
      <c r="CU326" s="134"/>
      <c r="CV326" s="134"/>
      <c r="CW326" s="134"/>
      <c r="CX326" s="134"/>
      <c r="CY326" s="134"/>
      <c r="CZ326" s="134"/>
      <c r="DA326" s="134"/>
      <c r="DB326" s="134"/>
      <c r="DC326" s="134"/>
      <c r="DD326" s="134"/>
      <c r="DE326" s="134"/>
      <c r="DF326" s="134"/>
      <c r="DG326" s="134"/>
      <c r="DH326" s="134"/>
      <c r="DI326" s="134"/>
      <c r="DJ326" s="134"/>
      <c r="DK326" s="134"/>
      <c r="DL326" s="134"/>
      <c r="DM326" s="134"/>
      <c r="DN326" s="134"/>
      <c r="DO326" s="134"/>
      <c r="DP326" s="134"/>
      <c r="DQ326" s="134"/>
      <c r="DR326" s="134"/>
      <c r="DS326" s="134"/>
      <c r="DT326" s="134"/>
      <c r="DU326" s="134"/>
      <c r="DV326" s="134"/>
      <c r="DW326" s="134"/>
      <c r="DX326" s="134"/>
      <c r="DY326" s="134"/>
      <c r="DZ326" s="134"/>
      <c r="EA326" s="134"/>
      <c r="EB326" s="134"/>
      <c r="EC326" s="134"/>
      <c r="ED326" s="134"/>
      <c r="EE326" s="134"/>
      <c r="EF326" s="134"/>
      <c r="EG326" s="134"/>
      <c r="EH326" s="134"/>
      <c r="EI326" s="134"/>
      <c r="EJ326" s="134"/>
      <c r="EK326" s="134"/>
      <c r="EL326" s="134"/>
      <c r="EM326" s="134"/>
      <c r="EN326" s="134"/>
      <c r="EO326" s="134"/>
      <c r="EP326" s="134"/>
      <c r="EQ326" s="134"/>
      <c r="ER326" s="134"/>
      <c r="ES326" s="134"/>
      <c r="ET326" s="134"/>
      <c r="EU326" s="134"/>
      <c r="EV326" s="134"/>
      <c r="EW326" s="134"/>
      <c r="EX326" s="134"/>
      <c r="EY326" s="134"/>
      <c r="EZ326" s="134"/>
      <c r="FA326" s="134"/>
      <c r="FB326" s="134"/>
      <c r="FC326" s="134"/>
      <c r="FD326" s="134"/>
      <c r="FE326" s="134"/>
      <c r="FF326" s="134"/>
      <c r="FG326" s="134"/>
      <c r="FH326" s="134"/>
      <c r="FI326" s="134"/>
      <c r="FJ326" s="134"/>
      <c r="FK326" s="134"/>
      <c r="FL326" s="134"/>
      <c r="FM326" s="134"/>
      <c r="FN326" s="134"/>
      <c r="FO326" s="134"/>
      <c r="FP326" s="134"/>
      <c r="FQ326" s="134"/>
      <c r="FR326" s="134"/>
      <c r="FS326" s="134"/>
      <c r="FT326" s="134"/>
      <c r="FU326" s="134"/>
      <c r="FV326" s="134"/>
    </row>
    <row r="327" spans="1:178" x14ac:dyDescent="0.25">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34"/>
      <c r="CD327" s="134"/>
      <c r="CE327" s="134"/>
      <c r="CF327" s="134"/>
      <c r="CG327" s="134"/>
      <c r="CH327" s="134"/>
      <c r="CI327" s="134"/>
      <c r="CJ327" s="134"/>
      <c r="CK327" s="134"/>
      <c r="CL327" s="134"/>
      <c r="CM327" s="134"/>
      <c r="CN327" s="134"/>
      <c r="CO327" s="134"/>
      <c r="CP327" s="134"/>
      <c r="CQ327" s="134"/>
      <c r="CR327" s="134"/>
      <c r="CS327" s="134"/>
      <c r="CT327" s="134"/>
      <c r="CU327" s="134"/>
      <c r="CV327" s="134"/>
      <c r="CW327" s="134"/>
      <c r="CX327" s="134"/>
      <c r="CY327" s="134"/>
      <c r="CZ327" s="134"/>
      <c r="DA327" s="134"/>
      <c r="DB327" s="134"/>
      <c r="DC327" s="134"/>
      <c r="DD327" s="134"/>
      <c r="DE327" s="134"/>
      <c r="DF327" s="134"/>
      <c r="DG327" s="134"/>
      <c r="DH327" s="134"/>
      <c r="DI327" s="134"/>
      <c r="DJ327" s="134"/>
      <c r="DK327" s="134"/>
      <c r="DL327" s="134"/>
      <c r="DM327" s="134"/>
      <c r="DN327" s="134"/>
      <c r="DO327" s="134"/>
      <c r="DP327" s="134"/>
      <c r="DQ327" s="134"/>
      <c r="DR327" s="134"/>
      <c r="DS327" s="134"/>
      <c r="DT327" s="134"/>
      <c r="DU327" s="134"/>
      <c r="DV327" s="134"/>
      <c r="DW327" s="134"/>
      <c r="DX327" s="134"/>
      <c r="DY327" s="134"/>
      <c r="DZ327" s="134"/>
      <c r="EA327" s="134"/>
      <c r="EB327" s="134"/>
      <c r="EC327" s="134"/>
      <c r="ED327" s="134"/>
      <c r="EE327" s="134"/>
      <c r="EF327" s="134"/>
      <c r="EG327" s="134"/>
      <c r="EH327" s="134"/>
      <c r="EI327" s="134"/>
      <c r="EJ327" s="134"/>
      <c r="EK327" s="134"/>
      <c r="EL327" s="134"/>
      <c r="EM327" s="134"/>
      <c r="EN327" s="134"/>
      <c r="EO327" s="134"/>
      <c r="EP327" s="134"/>
      <c r="EQ327" s="134"/>
      <c r="ER327" s="134"/>
      <c r="ES327" s="134"/>
      <c r="ET327" s="134"/>
      <c r="EU327" s="134"/>
      <c r="EV327" s="134"/>
      <c r="EW327" s="134"/>
      <c r="EX327" s="134"/>
      <c r="EY327" s="134"/>
      <c r="EZ327" s="134"/>
      <c r="FA327" s="134"/>
      <c r="FB327" s="134"/>
      <c r="FC327" s="134"/>
      <c r="FD327" s="134"/>
      <c r="FE327" s="134"/>
      <c r="FF327" s="134"/>
      <c r="FG327" s="134"/>
      <c r="FH327" s="134"/>
      <c r="FI327" s="134"/>
      <c r="FJ327" s="134"/>
      <c r="FK327" s="134"/>
      <c r="FL327" s="134"/>
      <c r="FM327" s="134"/>
      <c r="FN327" s="134"/>
      <c r="FO327" s="134"/>
      <c r="FP327" s="134"/>
      <c r="FQ327" s="134"/>
      <c r="FR327" s="134"/>
      <c r="FS327" s="134"/>
      <c r="FT327" s="134"/>
      <c r="FU327" s="134"/>
      <c r="FV327" s="134"/>
    </row>
    <row r="328" spans="1:178" x14ac:dyDescent="0.25">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34"/>
      <c r="CD328" s="134"/>
      <c r="CE328" s="134"/>
      <c r="CF328" s="134"/>
      <c r="CG328" s="134"/>
      <c r="CH328" s="134"/>
      <c r="CI328" s="134"/>
      <c r="CJ328" s="134"/>
      <c r="CK328" s="134"/>
      <c r="CL328" s="134"/>
      <c r="CM328" s="134"/>
      <c r="CN328" s="134"/>
      <c r="CO328" s="134"/>
      <c r="CP328" s="134"/>
      <c r="CQ328" s="134"/>
      <c r="CR328" s="134"/>
      <c r="CS328" s="134"/>
      <c r="CT328" s="134"/>
      <c r="CU328" s="134"/>
      <c r="CV328" s="134"/>
      <c r="CW328" s="134"/>
      <c r="CX328" s="134"/>
      <c r="CY328" s="134"/>
      <c r="CZ328" s="134"/>
      <c r="DA328" s="134"/>
      <c r="DB328" s="134"/>
      <c r="DC328" s="134"/>
      <c r="DD328" s="134"/>
      <c r="DE328" s="134"/>
      <c r="DF328" s="134"/>
      <c r="DG328" s="134"/>
      <c r="DH328" s="134"/>
      <c r="DI328" s="134"/>
      <c r="DJ328" s="134"/>
      <c r="DK328" s="134"/>
      <c r="DL328" s="134"/>
      <c r="DM328" s="134"/>
      <c r="DN328" s="134"/>
      <c r="DO328" s="134"/>
      <c r="DP328" s="134"/>
      <c r="DQ328" s="134"/>
      <c r="DR328" s="134"/>
      <c r="DS328" s="134"/>
      <c r="DT328" s="134"/>
      <c r="DU328" s="134"/>
      <c r="DV328" s="134"/>
      <c r="DW328" s="134"/>
      <c r="DX328" s="134"/>
      <c r="DY328" s="134"/>
      <c r="DZ328" s="134"/>
      <c r="EA328" s="134"/>
      <c r="EB328" s="134"/>
      <c r="EC328" s="134"/>
      <c r="ED328" s="134"/>
      <c r="EE328" s="134"/>
      <c r="EF328" s="134"/>
      <c r="EG328" s="134"/>
      <c r="EH328" s="134"/>
      <c r="EI328" s="134"/>
      <c r="EJ328" s="134"/>
      <c r="EK328" s="134"/>
      <c r="EL328" s="134"/>
      <c r="EM328" s="134"/>
      <c r="EN328" s="134"/>
      <c r="EO328" s="134"/>
      <c r="EP328" s="134"/>
      <c r="EQ328" s="134"/>
      <c r="ER328" s="134"/>
      <c r="ES328" s="134"/>
      <c r="ET328" s="134"/>
      <c r="EU328" s="134"/>
      <c r="EV328" s="134"/>
      <c r="EW328" s="134"/>
      <c r="EX328" s="134"/>
      <c r="EY328" s="134"/>
      <c r="EZ328" s="134"/>
      <c r="FA328" s="134"/>
      <c r="FB328" s="134"/>
      <c r="FC328" s="134"/>
      <c r="FD328" s="134"/>
      <c r="FE328" s="134"/>
      <c r="FF328" s="134"/>
      <c r="FG328" s="134"/>
      <c r="FH328" s="134"/>
      <c r="FI328" s="134"/>
      <c r="FJ328" s="134"/>
      <c r="FK328" s="134"/>
      <c r="FL328" s="134"/>
      <c r="FM328" s="134"/>
      <c r="FN328" s="134"/>
      <c r="FO328" s="134"/>
      <c r="FP328" s="134"/>
      <c r="FQ328" s="134"/>
      <c r="FR328" s="134"/>
      <c r="FS328" s="134"/>
      <c r="FT328" s="134"/>
      <c r="FU328" s="134"/>
      <c r="FV328" s="134"/>
    </row>
    <row r="329" spans="1:178" x14ac:dyDescent="0.25">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34"/>
      <c r="CD329" s="134"/>
      <c r="CE329" s="134"/>
      <c r="CF329" s="134"/>
      <c r="CG329" s="134"/>
      <c r="CH329" s="134"/>
      <c r="CI329" s="134"/>
      <c r="CJ329" s="134"/>
      <c r="CK329" s="134"/>
      <c r="CL329" s="134"/>
      <c r="CM329" s="134"/>
      <c r="CN329" s="134"/>
      <c r="CO329" s="134"/>
      <c r="CP329" s="134"/>
      <c r="CQ329" s="134"/>
      <c r="CR329" s="134"/>
      <c r="CS329" s="134"/>
      <c r="CT329" s="134"/>
      <c r="CU329" s="134"/>
      <c r="CV329" s="134"/>
      <c r="CW329" s="134"/>
      <c r="CX329" s="134"/>
      <c r="CY329" s="134"/>
      <c r="CZ329" s="134"/>
      <c r="DA329" s="134"/>
      <c r="DB329" s="134"/>
      <c r="DC329" s="134"/>
      <c r="DD329" s="134"/>
      <c r="DE329" s="134"/>
      <c r="DF329" s="134"/>
      <c r="DG329" s="134"/>
      <c r="DH329" s="134"/>
      <c r="DI329" s="134"/>
      <c r="DJ329" s="134"/>
      <c r="DK329" s="134"/>
      <c r="DL329" s="134"/>
      <c r="DM329" s="134"/>
      <c r="DN329" s="134"/>
      <c r="DO329" s="134"/>
      <c r="DP329" s="134"/>
      <c r="DQ329" s="134"/>
      <c r="DR329" s="134"/>
      <c r="DS329" s="134"/>
      <c r="DT329" s="134"/>
      <c r="DU329" s="134"/>
      <c r="DV329" s="134"/>
      <c r="DW329" s="134"/>
      <c r="DX329" s="134"/>
      <c r="DY329" s="134"/>
      <c r="DZ329" s="134"/>
      <c r="EA329" s="134"/>
      <c r="EB329" s="134"/>
      <c r="EC329" s="134"/>
      <c r="ED329" s="134"/>
      <c r="EE329" s="134"/>
      <c r="EF329" s="134"/>
      <c r="EG329" s="134"/>
      <c r="EH329" s="134"/>
      <c r="EI329" s="134"/>
      <c r="EJ329" s="134"/>
      <c r="EK329" s="134"/>
      <c r="EL329" s="134"/>
      <c r="EM329" s="134"/>
      <c r="EN329" s="134"/>
      <c r="EO329" s="134"/>
      <c r="EP329" s="134"/>
      <c r="EQ329" s="134"/>
      <c r="ER329" s="134"/>
      <c r="ES329" s="134"/>
      <c r="ET329" s="134"/>
      <c r="EU329" s="134"/>
      <c r="EV329" s="134"/>
      <c r="EW329" s="134"/>
      <c r="EX329" s="134"/>
      <c r="EY329" s="134"/>
      <c r="EZ329" s="134"/>
      <c r="FA329" s="134"/>
      <c r="FB329" s="134"/>
      <c r="FC329" s="134"/>
      <c r="FD329" s="134"/>
      <c r="FE329" s="134"/>
      <c r="FF329" s="134"/>
      <c r="FG329" s="134"/>
      <c r="FH329" s="134"/>
      <c r="FI329" s="134"/>
      <c r="FJ329" s="134"/>
      <c r="FK329" s="134"/>
      <c r="FL329" s="134"/>
      <c r="FM329" s="134"/>
      <c r="FN329" s="134"/>
      <c r="FO329" s="134"/>
      <c r="FP329" s="134"/>
      <c r="FQ329" s="134"/>
      <c r="FR329" s="134"/>
      <c r="FS329" s="134"/>
      <c r="FT329" s="134"/>
      <c r="FU329" s="134"/>
      <c r="FV329" s="134"/>
    </row>
    <row r="330" spans="1:178" x14ac:dyDescent="0.25">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34"/>
      <c r="CD330" s="134"/>
      <c r="CE330" s="134"/>
      <c r="CF330" s="134"/>
      <c r="CG330" s="134"/>
      <c r="CH330" s="134"/>
      <c r="CI330" s="134"/>
      <c r="CJ330" s="134"/>
      <c r="CK330" s="134"/>
      <c r="CL330" s="134"/>
      <c r="CM330" s="134"/>
      <c r="CN330" s="134"/>
      <c r="CO330" s="134"/>
      <c r="CP330" s="134"/>
      <c r="CQ330" s="134"/>
      <c r="CR330" s="134"/>
      <c r="CS330" s="134"/>
      <c r="CT330" s="134"/>
      <c r="CU330" s="134"/>
      <c r="CV330" s="134"/>
      <c r="CW330" s="134"/>
      <c r="CX330" s="134"/>
      <c r="CY330" s="134"/>
      <c r="CZ330" s="134"/>
      <c r="DA330" s="134"/>
      <c r="DB330" s="134"/>
      <c r="DC330" s="134"/>
      <c r="DD330" s="134"/>
      <c r="DE330" s="134"/>
      <c r="DF330" s="134"/>
      <c r="DG330" s="134"/>
      <c r="DH330" s="134"/>
      <c r="DI330" s="134"/>
      <c r="DJ330" s="134"/>
      <c r="DK330" s="134"/>
      <c r="DL330" s="134"/>
      <c r="DM330" s="134"/>
      <c r="DN330" s="134"/>
      <c r="DO330" s="134"/>
      <c r="DP330" s="134"/>
      <c r="DQ330" s="134"/>
      <c r="DR330" s="134"/>
      <c r="DS330" s="134"/>
      <c r="DT330" s="134"/>
      <c r="DU330" s="134"/>
      <c r="DV330" s="134"/>
      <c r="DW330" s="134"/>
      <c r="DX330" s="134"/>
      <c r="DY330" s="134"/>
      <c r="DZ330" s="134"/>
      <c r="EA330" s="134"/>
      <c r="EB330" s="134"/>
      <c r="EC330" s="134"/>
      <c r="ED330" s="134"/>
      <c r="EE330" s="134"/>
      <c r="EF330" s="134"/>
      <c r="EG330" s="134"/>
      <c r="EH330" s="134"/>
      <c r="EI330" s="134"/>
      <c r="EJ330" s="134"/>
      <c r="EK330" s="134"/>
      <c r="EL330" s="134"/>
      <c r="EM330" s="134"/>
      <c r="EN330" s="134"/>
      <c r="EO330" s="134"/>
      <c r="EP330" s="134"/>
      <c r="EQ330" s="134"/>
      <c r="ER330" s="134"/>
      <c r="ES330" s="134"/>
      <c r="ET330" s="134"/>
      <c r="EU330" s="134"/>
      <c r="EV330" s="134"/>
      <c r="EW330" s="134"/>
      <c r="EX330" s="134"/>
      <c r="EY330" s="134"/>
      <c r="EZ330" s="134"/>
      <c r="FA330" s="134"/>
      <c r="FB330" s="134"/>
      <c r="FC330" s="134"/>
      <c r="FD330" s="134"/>
      <c r="FE330" s="134"/>
      <c r="FF330" s="134"/>
      <c r="FG330" s="134"/>
      <c r="FH330" s="134"/>
      <c r="FI330" s="134"/>
      <c r="FJ330" s="134"/>
      <c r="FK330" s="134"/>
      <c r="FL330" s="134"/>
      <c r="FM330" s="134"/>
      <c r="FN330" s="134"/>
      <c r="FO330" s="134"/>
      <c r="FP330" s="134"/>
      <c r="FQ330" s="134"/>
      <c r="FR330" s="134"/>
      <c r="FS330" s="134"/>
      <c r="FT330" s="134"/>
      <c r="FU330" s="134"/>
      <c r="FV330" s="134"/>
    </row>
    <row r="331" spans="1:178" x14ac:dyDescent="0.25">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34"/>
      <c r="CD331" s="134"/>
      <c r="CE331" s="134"/>
      <c r="CF331" s="134"/>
      <c r="CG331" s="134"/>
      <c r="CH331" s="134"/>
      <c r="CI331" s="134"/>
      <c r="CJ331" s="134"/>
      <c r="CK331" s="134"/>
      <c r="CL331" s="134"/>
      <c r="CM331" s="134"/>
      <c r="CN331" s="134"/>
      <c r="CO331" s="134"/>
      <c r="CP331" s="134"/>
      <c r="CQ331" s="134"/>
      <c r="CR331" s="134"/>
      <c r="CS331" s="134"/>
      <c r="CT331" s="134"/>
      <c r="CU331" s="134"/>
      <c r="CV331" s="134"/>
      <c r="CW331" s="134"/>
      <c r="CX331" s="134"/>
      <c r="CY331" s="134"/>
      <c r="CZ331" s="134"/>
      <c r="DA331" s="134"/>
      <c r="DB331" s="134"/>
      <c r="DC331" s="134"/>
      <c r="DD331" s="134"/>
      <c r="DE331" s="134"/>
      <c r="DF331" s="134"/>
      <c r="DG331" s="134"/>
      <c r="DH331" s="134"/>
      <c r="DI331" s="134"/>
      <c r="DJ331" s="134"/>
      <c r="DK331" s="134"/>
      <c r="DL331" s="134"/>
      <c r="DM331" s="134"/>
      <c r="DN331" s="134"/>
      <c r="DO331" s="134"/>
      <c r="DP331" s="134"/>
      <c r="DQ331" s="134"/>
      <c r="DR331" s="134"/>
      <c r="DS331" s="134"/>
      <c r="DT331" s="134"/>
      <c r="DU331" s="134"/>
      <c r="DV331" s="134"/>
      <c r="DW331" s="134"/>
      <c r="DX331" s="134"/>
      <c r="DY331" s="134"/>
      <c r="DZ331" s="134"/>
      <c r="EA331" s="134"/>
      <c r="EB331" s="134"/>
      <c r="EC331" s="134"/>
      <c r="ED331" s="134"/>
      <c r="EE331" s="134"/>
      <c r="EF331" s="134"/>
      <c r="EG331" s="134"/>
      <c r="EH331" s="134"/>
      <c r="EI331" s="134"/>
      <c r="EJ331" s="134"/>
      <c r="EK331" s="134"/>
      <c r="EL331" s="134"/>
      <c r="EM331" s="134"/>
      <c r="EN331" s="134"/>
      <c r="EO331" s="134"/>
      <c r="EP331" s="134"/>
      <c r="EQ331" s="134"/>
      <c r="ER331" s="134"/>
      <c r="ES331" s="134"/>
      <c r="ET331" s="134"/>
      <c r="EU331" s="134"/>
      <c r="EV331" s="134"/>
      <c r="EW331" s="134"/>
      <c r="EX331" s="134"/>
      <c r="EY331" s="134"/>
      <c r="EZ331" s="134"/>
      <c r="FA331" s="134"/>
      <c r="FB331" s="134"/>
      <c r="FC331" s="134"/>
      <c r="FD331" s="134"/>
      <c r="FE331" s="134"/>
      <c r="FF331" s="134"/>
      <c r="FG331" s="134"/>
      <c r="FH331" s="134"/>
      <c r="FI331" s="134"/>
      <c r="FJ331" s="134"/>
      <c r="FK331" s="134"/>
      <c r="FL331" s="134"/>
      <c r="FM331" s="134"/>
      <c r="FN331" s="134"/>
      <c r="FO331" s="134"/>
      <c r="FP331" s="134"/>
      <c r="FQ331" s="134"/>
      <c r="FR331" s="134"/>
      <c r="FS331" s="134"/>
      <c r="FT331" s="134"/>
      <c r="FU331" s="134"/>
      <c r="FV331" s="134"/>
    </row>
    <row r="332" spans="1:178" x14ac:dyDescent="0.25">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34"/>
      <c r="CD332" s="134"/>
      <c r="CE332" s="134"/>
      <c r="CF332" s="134"/>
      <c r="CG332" s="134"/>
      <c r="CH332" s="134"/>
      <c r="CI332" s="134"/>
      <c r="CJ332" s="134"/>
      <c r="CK332" s="134"/>
      <c r="CL332" s="134"/>
      <c r="CM332" s="134"/>
      <c r="CN332" s="134"/>
      <c r="CO332" s="134"/>
      <c r="CP332" s="134"/>
      <c r="CQ332" s="134"/>
      <c r="CR332" s="134"/>
      <c r="CS332" s="134"/>
      <c r="CT332" s="134"/>
      <c r="CU332" s="134"/>
      <c r="CV332" s="134"/>
      <c r="CW332" s="134"/>
      <c r="CX332" s="134"/>
      <c r="CY332" s="134"/>
      <c r="CZ332" s="134"/>
      <c r="DA332" s="134"/>
      <c r="DB332" s="134"/>
      <c r="DC332" s="134"/>
      <c r="DD332" s="134"/>
      <c r="DE332" s="134"/>
      <c r="DF332" s="134"/>
      <c r="DG332" s="134"/>
      <c r="DH332" s="134"/>
      <c r="DI332" s="134"/>
      <c r="DJ332" s="134"/>
      <c r="DK332" s="134"/>
      <c r="DL332" s="134"/>
      <c r="DM332" s="134"/>
      <c r="DN332" s="134"/>
      <c r="DO332" s="134"/>
      <c r="DP332" s="134"/>
      <c r="DQ332" s="134"/>
      <c r="DR332" s="134"/>
      <c r="DS332" s="134"/>
      <c r="DT332" s="134"/>
      <c r="DU332" s="134"/>
      <c r="DV332" s="134"/>
      <c r="DW332" s="134"/>
      <c r="DX332" s="134"/>
      <c r="DY332" s="134"/>
      <c r="DZ332" s="134"/>
      <c r="EA332" s="134"/>
      <c r="EB332" s="134"/>
      <c r="EC332" s="134"/>
      <c r="ED332" s="134"/>
      <c r="EE332" s="134"/>
      <c r="EF332" s="134"/>
      <c r="EG332" s="134"/>
      <c r="EH332" s="134"/>
      <c r="EI332" s="134"/>
      <c r="EJ332" s="134"/>
      <c r="EK332" s="134"/>
      <c r="EL332" s="134"/>
      <c r="EM332" s="134"/>
      <c r="EN332" s="134"/>
      <c r="EO332" s="134"/>
      <c r="EP332" s="134"/>
      <c r="EQ332" s="134"/>
      <c r="ER332" s="134"/>
      <c r="ES332" s="134"/>
      <c r="ET332" s="134"/>
      <c r="EU332" s="134"/>
      <c r="EV332" s="134"/>
      <c r="EW332" s="134"/>
      <c r="EX332" s="134"/>
      <c r="EY332" s="134"/>
      <c r="EZ332" s="134"/>
      <c r="FA332" s="134"/>
      <c r="FB332" s="134"/>
      <c r="FC332" s="134"/>
      <c r="FD332" s="134"/>
      <c r="FE332" s="134"/>
      <c r="FF332" s="134"/>
      <c r="FG332" s="134"/>
      <c r="FH332" s="134"/>
      <c r="FI332" s="134"/>
      <c r="FJ332" s="134"/>
      <c r="FK332" s="134"/>
      <c r="FL332" s="134"/>
      <c r="FM332" s="134"/>
      <c r="FN332" s="134"/>
      <c r="FO332" s="134"/>
      <c r="FP332" s="134"/>
      <c r="FQ332" s="134"/>
      <c r="FR332" s="134"/>
      <c r="FS332" s="134"/>
      <c r="FT332" s="134"/>
      <c r="FU332" s="134"/>
      <c r="FV332" s="134"/>
    </row>
    <row r="333" spans="1:178" x14ac:dyDescent="0.25">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34"/>
      <c r="CD333" s="134"/>
      <c r="CE333" s="134"/>
      <c r="CF333" s="134"/>
      <c r="CG333" s="134"/>
      <c r="CH333" s="134"/>
      <c r="CI333" s="134"/>
      <c r="CJ333" s="134"/>
      <c r="CK333" s="134"/>
      <c r="CL333" s="134"/>
      <c r="CM333" s="134"/>
      <c r="CN333" s="134"/>
      <c r="CO333" s="134"/>
      <c r="CP333" s="134"/>
      <c r="CQ333" s="134"/>
      <c r="CR333" s="134"/>
      <c r="CS333" s="134"/>
      <c r="CT333" s="134"/>
      <c r="CU333" s="134"/>
      <c r="CV333" s="134"/>
      <c r="CW333" s="134"/>
      <c r="CX333" s="134"/>
      <c r="CY333" s="134"/>
      <c r="CZ333" s="134"/>
      <c r="DA333" s="134"/>
      <c r="DB333" s="134"/>
      <c r="DC333" s="134"/>
      <c r="DD333" s="134"/>
      <c r="DE333" s="134"/>
      <c r="DF333" s="134"/>
      <c r="DG333" s="134"/>
      <c r="DH333" s="134"/>
      <c r="DI333" s="134"/>
      <c r="DJ333" s="134"/>
      <c r="DK333" s="134"/>
      <c r="DL333" s="134"/>
      <c r="DM333" s="134"/>
      <c r="DN333" s="134"/>
      <c r="DO333" s="134"/>
      <c r="DP333" s="134"/>
      <c r="DQ333" s="134"/>
      <c r="DR333" s="134"/>
      <c r="DS333" s="134"/>
      <c r="DT333" s="134"/>
      <c r="DU333" s="134"/>
      <c r="DV333" s="134"/>
      <c r="DW333" s="134"/>
      <c r="DX333" s="134"/>
      <c r="DY333" s="134"/>
      <c r="DZ333" s="134"/>
      <c r="EA333" s="134"/>
      <c r="EB333" s="134"/>
      <c r="EC333" s="134"/>
      <c r="ED333" s="134"/>
      <c r="EE333" s="134"/>
      <c r="EF333" s="134"/>
      <c r="EG333" s="134"/>
      <c r="EH333" s="134"/>
      <c r="EI333" s="134"/>
      <c r="EJ333" s="134"/>
      <c r="EK333" s="134"/>
      <c r="EL333" s="134"/>
      <c r="EM333" s="134"/>
      <c r="EN333" s="134"/>
      <c r="EO333" s="134"/>
      <c r="EP333" s="134"/>
      <c r="EQ333" s="134"/>
      <c r="ER333" s="134"/>
      <c r="ES333" s="134"/>
      <c r="ET333" s="134"/>
      <c r="EU333" s="134"/>
      <c r="EV333" s="134"/>
      <c r="EW333" s="134"/>
      <c r="EX333" s="134"/>
      <c r="EY333" s="134"/>
      <c r="EZ333" s="134"/>
      <c r="FA333" s="134"/>
      <c r="FB333" s="134"/>
      <c r="FC333" s="134"/>
      <c r="FD333" s="134"/>
      <c r="FE333" s="134"/>
      <c r="FF333" s="134"/>
      <c r="FG333" s="134"/>
      <c r="FH333" s="134"/>
      <c r="FI333" s="134"/>
      <c r="FJ333" s="134"/>
      <c r="FK333" s="134"/>
      <c r="FL333" s="134"/>
      <c r="FM333" s="134"/>
      <c r="FN333" s="134"/>
      <c r="FO333" s="134"/>
      <c r="FP333" s="134"/>
      <c r="FQ333" s="134"/>
      <c r="FR333" s="134"/>
      <c r="FS333" s="134"/>
      <c r="FT333" s="134"/>
      <c r="FU333" s="134"/>
      <c r="FV333" s="134"/>
    </row>
    <row r="334" spans="1:178" x14ac:dyDescent="0.25">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34"/>
      <c r="CD334" s="134"/>
      <c r="CE334" s="134"/>
      <c r="CF334" s="134"/>
      <c r="CG334" s="134"/>
      <c r="CH334" s="134"/>
      <c r="CI334" s="134"/>
      <c r="CJ334" s="134"/>
      <c r="CK334" s="134"/>
      <c r="CL334" s="134"/>
      <c r="CM334" s="134"/>
      <c r="CN334" s="134"/>
      <c r="CO334" s="134"/>
      <c r="CP334" s="134"/>
      <c r="CQ334" s="134"/>
      <c r="CR334" s="134"/>
      <c r="CS334" s="134"/>
      <c r="CT334" s="134"/>
      <c r="CU334" s="134"/>
      <c r="CV334" s="134"/>
      <c r="CW334" s="134"/>
      <c r="CX334" s="134"/>
      <c r="CY334" s="134"/>
      <c r="CZ334" s="134"/>
      <c r="DA334" s="134"/>
      <c r="DB334" s="134"/>
      <c r="DC334" s="134"/>
      <c r="DD334" s="134"/>
      <c r="DE334" s="134"/>
      <c r="DF334" s="134"/>
      <c r="DG334" s="134"/>
      <c r="DH334" s="134"/>
      <c r="DI334" s="134"/>
      <c r="DJ334" s="134"/>
      <c r="DK334" s="134"/>
      <c r="DL334" s="134"/>
      <c r="DM334" s="134"/>
      <c r="DN334" s="134"/>
      <c r="DO334" s="134"/>
      <c r="DP334" s="134"/>
      <c r="DQ334" s="134"/>
      <c r="DR334" s="134"/>
      <c r="DS334" s="134"/>
      <c r="DT334" s="134"/>
      <c r="DU334" s="134"/>
      <c r="DV334" s="134"/>
      <c r="DW334" s="134"/>
      <c r="DX334" s="134"/>
      <c r="DY334" s="134"/>
      <c r="DZ334" s="134"/>
      <c r="EA334" s="134"/>
      <c r="EB334" s="134"/>
      <c r="EC334" s="134"/>
      <c r="ED334" s="134"/>
      <c r="EE334" s="134"/>
      <c r="EF334" s="134"/>
      <c r="EG334" s="134"/>
      <c r="EH334" s="134"/>
      <c r="EI334" s="134"/>
      <c r="EJ334" s="134"/>
      <c r="EK334" s="134"/>
      <c r="EL334" s="134"/>
      <c r="EM334" s="134"/>
      <c r="EN334" s="134"/>
      <c r="EO334" s="134"/>
      <c r="EP334" s="134"/>
      <c r="EQ334" s="134"/>
      <c r="ER334" s="134"/>
      <c r="ES334" s="134"/>
      <c r="ET334" s="134"/>
      <c r="EU334" s="134"/>
      <c r="EV334" s="134"/>
      <c r="EW334" s="134"/>
      <c r="EX334" s="134"/>
      <c r="EY334" s="134"/>
      <c r="EZ334" s="134"/>
      <c r="FA334" s="134"/>
      <c r="FB334" s="134"/>
      <c r="FC334" s="134"/>
      <c r="FD334" s="134"/>
      <c r="FE334" s="134"/>
      <c r="FF334" s="134"/>
      <c r="FG334" s="134"/>
      <c r="FH334" s="134"/>
      <c r="FI334" s="134"/>
      <c r="FJ334" s="134"/>
      <c r="FK334" s="134"/>
      <c r="FL334" s="134"/>
      <c r="FM334" s="134"/>
      <c r="FN334" s="134"/>
      <c r="FO334" s="134"/>
      <c r="FP334" s="134"/>
      <c r="FQ334" s="134"/>
      <c r="FR334" s="134"/>
      <c r="FS334" s="134"/>
      <c r="FT334" s="134"/>
      <c r="FU334" s="134"/>
      <c r="FV334" s="134"/>
    </row>
    <row r="335" spans="1:178" x14ac:dyDescent="0.25">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34"/>
      <c r="CD335" s="134"/>
      <c r="CE335" s="134"/>
      <c r="CF335" s="134"/>
      <c r="CG335" s="134"/>
      <c r="CH335" s="134"/>
      <c r="CI335" s="134"/>
      <c r="CJ335" s="134"/>
      <c r="CK335" s="134"/>
      <c r="CL335" s="134"/>
      <c r="CM335" s="134"/>
      <c r="CN335" s="134"/>
      <c r="CO335" s="134"/>
      <c r="CP335" s="134"/>
      <c r="CQ335" s="134"/>
      <c r="CR335" s="134"/>
      <c r="CS335" s="134"/>
      <c r="CT335" s="134"/>
      <c r="CU335" s="134"/>
      <c r="CV335" s="134"/>
      <c r="CW335" s="134"/>
      <c r="CX335" s="134"/>
      <c r="CY335" s="134"/>
      <c r="CZ335" s="134"/>
      <c r="DA335" s="134"/>
      <c r="DB335" s="134"/>
      <c r="DC335" s="134"/>
      <c r="DD335" s="134"/>
      <c r="DE335" s="134"/>
      <c r="DF335" s="134"/>
      <c r="DG335" s="134"/>
      <c r="DH335" s="134"/>
      <c r="DI335" s="134"/>
      <c r="DJ335" s="134"/>
      <c r="DK335" s="134"/>
      <c r="DL335" s="134"/>
      <c r="DM335" s="134"/>
      <c r="DN335" s="134"/>
      <c r="DO335" s="134"/>
      <c r="DP335" s="134"/>
      <c r="DQ335" s="134"/>
      <c r="DR335" s="134"/>
      <c r="DS335" s="134"/>
      <c r="DT335" s="134"/>
      <c r="DU335" s="134"/>
      <c r="DV335" s="134"/>
      <c r="DW335" s="134"/>
      <c r="DX335" s="134"/>
      <c r="DY335" s="134"/>
      <c r="DZ335" s="134"/>
      <c r="EA335" s="134"/>
      <c r="EB335" s="134"/>
      <c r="EC335" s="134"/>
      <c r="ED335" s="134"/>
      <c r="EE335" s="134"/>
      <c r="EF335" s="134"/>
      <c r="EG335" s="134"/>
      <c r="EH335" s="134"/>
      <c r="EI335" s="134"/>
      <c r="EJ335" s="134"/>
      <c r="EK335" s="134"/>
      <c r="EL335" s="134"/>
      <c r="EM335" s="134"/>
      <c r="EN335" s="134"/>
      <c r="EO335" s="134"/>
      <c r="EP335" s="134"/>
      <c r="EQ335" s="134"/>
      <c r="ER335" s="134"/>
      <c r="ES335" s="134"/>
      <c r="ET335" s="134"/>
      <c r="EU335" s="134"/>
      <c r="EV335" s="134"/>
      <c r="EW335" s="134"/>
      <c r="EX335" s="134"/>
      <c r="EY335" s="134"/>
      <c r="EZ335" s="134"/>
      <c r="FA335" s="134"/>
      <c r="FB335" s="134"/>
      <c r="FC335" s="134"/>
      <c r="FD335" s="134"/>
      <c r="FE335" s="134"/>
      <c r="FF335" s="134"/>
      <c r="FG335" s="134"/>
      <c r="FH335" s="134"/>
      <c r="FI335" s="134"/>
      <c r="FJ335" s="134"/>
      <c r="FK335" s="134"/>
      <c r="FL335" s="134"/>
      <c r="FM335" s="134"/>
      <c r="FN335" s="134"/>
      <c r="FO335" s="134"/>
      <c r="FP335" s="134"/>
      <c r="FQ335" s="134"/>
      <c r="FR335" s="134"/>
      <c r="FS335" s="134"/>
      <c r="FT335" s="134"/>
      <c r="FU335" s="134"/>
      <c r="FV335" s="134"/>
    </row>
    <row r="336" spans="1:178" x14ac:dyDescent="0.25">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34"/>
      <c r="CD336" s="134"/>
      <c r="CE336" s="134"/>
      <c r="CF336" s="134"/>
      <c r="CG336" s="134"/>
      <c r="CH336" s="134"/>
      <c r="CI336" s="134"/>
      <c r="CJ336" s="134"/>
      <c r="CK336" s="134"/>
      <c r="CL336" s="134"/>
      <c r="CM336" s="134"/>
      <c r="CN336" s="134"/>
      <c r="CO336" s="134"/>
      <c r="CP336" s="134"/>
      <c r="CQ336" s="134"/>
      <c r="CR336" s="134"/>
      <c r="CS336" s="134"/>
      <c r="CT336" s="134"/>
      <c r="CU336" s="134"/>
      <c r="CV336" s="134"/>
      <c r="CW336" s="134"/>
      <c r="CX336" s="134"/>
      <c r="CY336" s="134"/>
      <c r="CZ336" s="134"/>
      <c r="DA336" s="134"/>
      <c r="DB336" s="134"/>
      <c r="DC336" s="134"/>
      <c r="DD336" s="134"/>
      <c r="DE336" s="134"/>
      <c r="DF336" s="134"/>
      <c r="DG336" s="134"/>
      <c r="DH336" s="134"/>
      <c r="DI336" s="134"/>
      <c r="DJ336" s="134"/>
      <c r="DK336" s="134"/>
      <c r="DL336" s="134"/>
      <c r="DM336" s="134"/>
      <c r="DN336" s="134"/>
      <c r="DO336" s="134"/>
      <c r="DP336" s="134"/>
      <c r="DQ336" s="134"/>
      <c r="DR336" s="134"/>
      <c r="DS336" s="134"/>
      <c r="DT336" s="134"/>
      <c r="DU336" s="134"/>
      <c r="DV336" s="134"/>
      <c r="DW336" s="134"/>
      <c r="DX336" s="134"/>
      <c r="DY336" s="134"/>
      <c r="DZ336" s="134"/>
      <c r="EA336" s="134"/>
      <c r="EB336" s="134"/>
      <c r="EC336" s="134"/>
      <c r="ED336" s="134"/>
      <c r="EE336" s="134"/>
      <c r="EF336" s="134"/>
      <c r="EG336" s="134"/>
      <c r="EH336" s="134"/>
      <c r="EI336" s="134"/>
      <c r="EJ336" s="134"/>
      <c r="EK336" s="134"/>
      <c r="EL336" s="134"/>
      <c r="EM336" s="134"/>
      <c r="EN336" s="134"/>
      <c r="EO336" s="134"/>
      <c r="EP336" s="134"/>
      <c r="EQ336" s="134"/>
      <c r="ER336" s="134"/>
      <c r="ES336" s="134"/>
      <c r="ET336" s="134"/>
      <c r="EU336" s="134"/>
      <c r="EV336" s="134"/>
      <c r="EW336" s="134"/>
      <c r="EX336" s="134"/>
      <c r="EY336" s="134"/>
      <c r="EZ336" s="134"/>
      <c r="FA336" s="134"/>
      <c r="FB336" s="134"/>
      <c r="FC336" s="134"/>
      <c r="FD336" s="134"/>
      <c r="FE336" s="134"/>
      <c r="FF336" s="134"/>
      <c r="FG336" s="134"/>
      <c r="FH336" s="134"/>
      <c r="FI336" s="134"/>
      <c r="FJ336" s="134"/>
      <c r="FK336" s="134"/>
      <c r="FL336" s="134"/>
      <c r="FM336" s="134"/>
      <c r="FN336" s="134"/>
      <c r="FO336" s="134"/>
      <c r="FP336" s="134"/>
      <c r="FQ336" s="134"/>
      <c r="FR336" s="134"/>
      <c r="FS336" s="134"/>
      <c r="FT336" s="134"/>
      <c r="FU336" s="134"/>
      <c r="FV336" s="134"/>
    </row>
    <row r="337" spans="1:178" x14ac:dyDescent="0.25">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34"/>
      <c r="CD337" s="134"/>
      <c r="CE337" s="134"/>
      <c r="CF337" s="134"/>
      <c r="CG337" s="134"/>
      <c r="CH337" s="134"/>
      <c r="CI337" s="134"/>
      <c r="CJ337" s="134"/>
      <c r="CK337" s="134"/>
      <c r="CL337" s="134"/>
      <c r="CM337" s="134"/>
      <c r="CN337" s="134"/>
      <c r="CO337" s="134"/>
      <c r="CP337" s="134"/>
      <c r="CQ337" s="134"/>
      <c r="CR337" s="134"/>
      <c r="CS337" s="134"/>
      <c r="CT337" s="134"/>
      <c r="CU337" s="134"/>
      <c r="CV337" s="134"/>
      <c r="CW337" s="134"/>
      <c r="CX337" s="134"/>
      <c r="CY337" s="134"/>
      <c r="CZ337" s="134"/>
      <c r="DA337" s="134"/>
      <c r="DB337" s="134"/>
      <c r="DC337" s="134"/>
      <c r="DD337" s="134"/>
      <c r="DE337" s="134"/>
      <c r="DF337" s="134"/>
      <c r="DG337" s="134"/>
      <c r="DH337" s="134"/>
      <c r="DI337" s="134"/>
      <c r="DJ337" s="134"/>
      <c r="DK337" s="134"/>
      <c r="DL337" s="134"/>
      <c r="DM337" s="134"/>
      <c r="DN337" s="134"/>
      <c r="DO337" s="134"/>
      <c r="DP337" s="134"/>
      <c r="DQ337" s="134"/>
      <c r="DR337" s="134"/>
      <c r="DS337" s="134"/>
      <c r="DT337" s="134"/>
      <c r="DU337" s="134"/>
      <c r="DV337" s="134"/>
      <c r="DW337" s="134"/>
      <c r="DX337" s="134"/>
      <c r="DY337" s="134"/>
      <c r="DZ337" s="134"/>
      <c r="EA337" s="134"/>
      <c r="EB337" s="134"/>
      <c r="EC337" s="134"/>
      <c r="ED337" s="134"/>
      <c r="EE337" s="134"/>
      <c r="EF337" s="134"/>
      <c r="EG337" s="134"/>
      <c r="EH337" s="134"/>
      <c r="EI337" s="134"/>
      <c r="EJ337" s="134"/>
      <c r="EK337" s="134"/>
      <c r="EL337" s="134"/>
      <c r="EM337" s="134"/>
      <c r="EN337" s="134"/>
      <c r="EO337" s="134"/>
      <c r="EP337" s="134"/>
      <c r="EQ337" s="134"/>
      <c r="ER337" s="134"/>
      <c r="ES337" s="134"/>
      <c r="ET337" s="134"/>
      <c r="EU337" s="134"/>
      <c r="EV337" s="134"/>
      <c r="EW337" s="134"/>
      <c r="EX337" s="134"/>
      <c r="EY337" s="134"/>
      <c r="EZ337" s="134"/>
      <c r="FA337" s="134"/>
      <c r="FB337" s="134"/>
      <c r="FC337" s="134"/>
      <c r="FD337" s="134"/>
      <c r="FE337" s="134"/>
      <c r="FF337" s="134"/>
      <c r="FG337" s="134"/>
      <c r="FH337" s="134"/>
      <c r="FI337" s="134"/>
      <c r="FJ337" s="134"/>
      <c r="FK337" s="134"/>
      <c r="FL337" s="134"/>
      <c r="FM337" s="134"/>
      <c r="FN337" s="134"/>
      <c r="FO337" s="134"/>
      <c r="FP337" s="134"/>
      <c r="FQ337" s="134"/>
      <c r="FR337" s="134"/>
      <c r="FS337" s="134"/>
      <c r="FT337" s="134"/>
      <c r="FU337" s="134"/>
      <c r="FV337" s="134"/>
    </row>
    <row r="338" spans="1:178" x14ac:dyDescent="0.25">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34"/>
      <c r="CD338" s="134"/>
      <c r="CE338" s="134"/>
      <c r="CF338" s="134"/>
      <c r="CG338" s="134"/>
      <c r="CH338" s="134"/>
      <c r="CI338" s="134"/>
      <c r="CJ338" s="134"/>
      <c r="CK338" s="134"/>
      <c r="CL338" s="134"/>
      <c r="CM338" s="134"/>
      <c r="CN338" s="134"/>
      <c r="CO338" s="134"/>
      <c r="CP338" s="134"/>
      <c r="CQ338" s="134"/>
      <c r="CR338" s="134"/>
      <c r="CS338" s="134"/>
      <c r="CT338" s="134"/>
      <c r="CU338" s="134"/>
      <c r="CV338" s="134"/>
      <c r="CW338" s="134"/>
      <c r="CX338" s="134"/>
      <c r="CY338" s="134"/>
      <c r="CZ338" s="134"/>
      <c r="DA338" s="134"/>
      <c r="DB338" s="134"/>
      <c r="DC338" s="134"/>
      <c r="DD338" s="134"/>
      <c r="DE338" s="134"/>
      <c r="DF338" s="134"/>
      <c r="DG338" s="134"/>
      <c r="DH338" s="134"/>
      <c r="DI338" s="134"/>
      <c r="DJ338" s="134"/>
      <c r="DK338" s="134"/>
      <c r="DL338" s="134"/>
      <c r="DM338" s="134"/>
      <c r="DN338" s="134"/>
      <c r="DO338" s="134"/>
      <c r="DP338" s="134"/>
      <c r="DQ338" s="134"/>
      <c r="DR338" s="134"/>
      <c r="DS338" s="134"/>
      <c r="DT338" s="134"/>
      <c r="DU338" s="134"/>
      <c r="DV338" s="134"/>
      <c r="DW338" s="134"/>
      <c r="DX338" s="134"/>
      <c r="DY338" s="134"/>
      <c r="DZ338" s="134"/>
      <c r="EA338" s="134"/>
      <c r="EB338" s="134"/>
      <c r="EC338" s="134"/>
      <c r="ED338" s="134"/>
      <c r="EE338" s="134"/>
      <c r="EF338" s="134"/>
      <c r="EG338" s="134"/>
      <c r="EH338" s="134"/>
      <c r="EI338" s="134"/>
      <c r="EJ338" s="134"/>
      <c r="EK338" s="134"/>
      <c r="EL338" s="134"/>
      <c r="EM338" s="134"/>
      <c r="EN338" s="134"/>
      <c r="EO338" s="134"/>
      <c r="EP338" s="134"/>
      <c r="EQ338" s="134"/>
      <c r="ER338" s="134"/>
      <c r="ES338" s="134"/>
      <c r="ET338" s="134"/>
      <c r="EU338" s="134"/>
      <c r="EV338" s="134"/>
      <c r="EW338" s="134"/>
      <c r="EX338" s="134"/>
      <c r="EY338" s="134"/>
      <c r="EZ338" s="134"/>
      <c r="FA338" s="134"/>
      <c r="FB338" s="134"/>
      <c r="FC338" s="134"/>
      <c r="FD338" s="134"/>
      <c r="FE338" s="134"/>
      <c r="FF338" s="134"/>
      <c r="FG338" s="134"/>
      <c r="FH338" s="134"/>
      <c r="FI338" s="134"/>
      <c r="FJ338" s="134"/>
      <c r="FK338" s="134"/>
      <c r="FL338" s="134"/>
      <c r="FM338" s="134"/>
      <c r="FN338" s="134"/>
      <c r="FO338" s="134"/>
      <c r="FP338" s="134"/>
      <c r="FQ338" s="134"/>
      <c r="FR338" s="134"/>
      <c r="FS338" s="134"/>
      <c r="FT338" s="134"/>
      <c r="FU338" s="134"/>
      <c r="FV338" s="134"/>
    </row>
    <row r="339" spans="1:178" x14ac:dyDescent="0.25">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34"/>
      <c r="CD339" s="134"/>
      <c r="CE339" s="134"/>
      <c r="CF339" s="134"/>
      <c r="CG339" s="134"/>
      <c r="CH339" s="134"/>
      <c r="CI339" s="134"/>
      <c r="CJ339" s="134"/>
      <c r="CK339" s="134"/>
      <c r="CL339" s="134"/>
      <c r="CM339" s="134"/>
      <c r="CN339" s="134"/>
      <c r="CO339" s="134"/>
      <c r="CP339" s="134"/>
      <c r="CQ339" s="134"/>
      <c r="CR339" s="134"/>
      <c r="CS339" s="134"/>
      <c r="CT339" s="134"/>
      <c r="CU339" s="134"/>
      <c r="CV339" s="134"/>
      <c r="CW339" s="134"/>
      <c r="CX339" s="134"/>
      <c r="CY339" s="134"/>
      <c r="CZ339" s="134"/>
      <c r="DA339" s="134"/>
      <c r="DB339" s="134"/>
      <c r="DC339" s="134"/>
      <c r="DD339" s="134"/>
      <c r="DE339" s="134"/>
      <c r="DF339" s="134"/>
      <c r="DG339" s="134"/>
      <c r="DH339" s="134"/>
      <c r="DI339" s="134"/>
      <c r="DJ339" s="134"/>
      <c r="DK339" s="134"/>
      <c r="DL339" s="134"/>
      <c r="DM339" s="134"/>
      <c r="DN339" s="134"/>
      <c r="DO339" s="134"/>
      <c r="DP339" s="134"/>
      <c r="DQ339" s="134"/>
      <c r="DR339" s="134"/>
      <c r="DS339" s="134"/>
      <c r="DT339" s="134"/>
      <c r="DU339" s="134"/>
      <c r="DV339" s="134"/>
      <c r="DW339" s="134"/>
      <c r="DX339" s="134"/>
      <c r="DY339" s="134"/>
      <c r="DZ339" s="134"/>
      <c r="EA339" s="134"/>
      <c r="EB339" s="134"/>
      <c r="EC339" s="134"/>
      <c r="ED339" s="134"/>
      <c r="EE339" s="134"/>
      <c r="EF339" s="134"/>
      <c r="EG339" s="134"/>
      <c r="EH339" s="134"/>
      <c r="EI339" s="134"/>
      <c r="EJ339" s="134"/>
      <c r="EK339" s="134"/>
      <c r="EL339" s="134"/>
      <c r="EM339" s="134"/>
      <c r="EN339" s="134"/>
      <c r="EO339" s="134"/>
      <c r="EP339" s="134"/>
      <c r="EQ339" s="134"/>
      <c r="ER339" s="134"/>
      <c r="ES339" s="134"/>
      <c r="ET339" s="134"/>
      <c r="EU339" s="134"/>
      <c r="EV339" s="134"/>
      <c r="EW339" s="134"/>
      <c r="EX339" s="134"/>
      <c r="EY339" s="134"/>
      <c r="EZ339" s="134"/>
      <c r="FA339" s="134"/>
      <c r="FB339" s="134"/>
      <c r="FC339" s="134"/>
      <c r="FD339" s="134"/>
      <c r="FE339" s="134"/>
      <c r="FF339" s="134"/>
      <c r="FG339" s="134"/>
      <c r="FH339" s="134"/>
      <c r="FI339" s="134"/>
      <c r="FJ339" s="134"/>
      <c r="FK339" s="134"/>
      <c r="FL339" s="134"/>
      <c r="FM339" s="134"/>
      <c r="FN339" s="134"/>
      <c r="FO339" s="134"/>
      <c r="FP339" s="134"/>
      <c r="FQ339" s="134"/>
      <c r="FR339" s="134"/>
      <c r="FS339" s="134"/>
      <c r="FT339" s="134"/>
      <c r="FU339" s="134"/>
      <c r="FV339" s="134"/>
    </row>
    <row r="340" spans="1:178" x14ac:dyDescent="0.25">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34"/>
      <c r="CD340" s="134"/>
      <c r="CE340" s="134"/>
      <c r="CF340" s="134"/>
      <c r="CG340" s="134"/>
      <c r="CH340" s="134"/>
      <c r="CI340" s="134"/>
      <c r="CJ340" s="134"/>
      <c r="CK340" s="134"/>
      <c r="CL340" s="134"/>
      <c r="CM340" s="134"/>
      <c r="CN340" s="134"/>
      <c r="CO340" s="134"/>
      <c r="CP340" s="134"/>
      <c r="CQ340" s="134"/>
      <c r="CR340" s="134"/>
      <c r="CS340" s="134"/>
      <c r="CT340" s="134"/>
      <c r="CU340" s="134"/>
      <c r="CV340" s="134"/>
      <c r="CW340" s="134"/>
      <c r="CX340" s="134"/>
      <c r="CY340" s="134"/>
      <c r="CZ340" s="134"/>
      <c r="DA340" s="134"/>
      <c r="DB340" s="134"/>
      <c r="DC340" s="134"/>
      <c r="DD340" s="134"/>
      <c r="DE340" s="134"/>
      <c r="DF340" s="134"/>
      <c r="DG340" s="134"/>
      <c r="DH340" s="134"/>
      <c r="DI340" s="134"/>
      <c r="DJ340" s="134"/>
      <c r="DK340" s="134"/>
      <c r="DL340" s="134"/>
      <c r="DM340" s="134"/>
      <c r="DN340" s="134"/>
      <c r="DO340" s="134"/>
      <c r="DP340" s="134"/>
      <c r="DQ340" s="134"/>
      <c r="DR340" s="134"/>
      <c r="DS340" s="134"/>
      <c r="DT340" s="134"/>
      <c r="DU340" s="134"/>
      <c r="DV340" s="134"/>
      <c r="DW340" s="134"/>
      <c r="DX340" s="134"/>
      <c r="DY340" s="134"/>
      <c r="DZ340" s="134"/>
      <c r="EA340" s="134"/>
      <c r="EB340" s="134"/>
      <c r="EC340" s="134"/>
      <c r="ED340" s="134"/>
      <c r="EE340" s="134"/>
      <c r="EF340" s="134"/>
      <c r="EG340" s="134"/>
      <c r="EH340" s="134"/>
      <c r="EI340" s="134"/>
      <c r="EJ340" s="134"/>
      <c r="EK340" s="134"/>
      <c r="EL340" s="134"/>
      <c r="EM340" s="134"/>
      <c r="EN340" s="134"/>
      <c r="EO340" s="134"/>
      <c r="EP340" s="134"/>
      <c r="EQ340" s="134"/>
      <c r="ER340" s="134"/>
      <c r="ES340" s="134"/>
      <c r="ET340" s="134"/>
      <c r="EU340" s="134"/>
      <c r="EV340" s="134"/>
      <c r="EW340" s="134"/>
      <c r="EX340" s="134"/>
      <c r="EY340" s="134"/>
      <c r="EZ340" s="134"/>
      <c r="FA340" s="134"/>
      <c r="FB340" s="134"/>
      <c r="FC340" s="134"/>
      <c r="FD340" s="134"/>
      <c r="FE340" s="134"/>
      <c r="FF340" s="134"/>
      <c r="FG340" s="134"/>
      <c r="FH340" s="134"/>
      <c r="FI340" s="134"/>
      <c r="FJ340" s="134"/>
      <c r="FK340" s="134"/>
      <c r="FL340" s="134"/>
      <c r="FM340" s="134"/>
      <c r="FN340" s="134"/>
      <c r="FO340" s="134"/>
      <c r="FP340" s="134"/>
      <c r="FQ340" s="134"/>
      <c r="FR340" s="134"/>
      <c r="FS340" s="134"/>
      <c r="FT340" s="134"/>
      <c r="FU340" s="134"/>
      <c r="FV340" s="134"/>
    </row>
    <row r="341" spans="1:178" x14ac:dyDescent="0.25">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34"/>
      <c r="CD341" s="134"/>
      <c r="CE341" s="134"/>
      <c r="CF341" s="134"/>
      <c r="CG341" s="134"/>
      <c r="CH341" s="134"/>
      <c r="CI341" s="134"/>
      <c r="CJ341" s="134"/>
      <c r="CK341" s="134"/>
      <c r="CL341" s="134"/>
      <c r="CM341" s="134"/>
      <c r="CN341" s="134"/>
      <c r="CO341" s="134"/>
      <c r="CP341" s="134"/>
      <c r="CQ341" s="134"/>
      <c r="CR341" s="134"/>
      <c r="CS341" s="134"/>
      <c r="CT341" s="134"/>
      <c r="CU341" s="134"/>
      <c r="CV341" s="134"/>
      <c r="CW341" s="134"/>
      <c r="CX341" s="134"/>
      <c r="CY341" s="134"/>
      <c r="CZ341" s="134"/>
      <c r="DA341" s="134"/>
      <c r="DB341" s="134"/>
      <c r="DC341" s="134"/>
      <c r="DD341" s="134"/>
      <c r="DE341" s="134"/>
      <c r="DF341" s="134"/>
      <c r="DG341" s="134"/>
      <c r="DH341" s="134"/>
      <c r="DI341" s="134"/>
      <c r="DJ341" s="134"/>
      <c r="DK341" s="134"/>
      <c r="DL341" s="134"/>
      <c r="DM341" s="134"/>
      <c r="DN341" s="134"/>
      <c r="DO341" s="134"/>
      <c r="DP341" s="134"/>
      <c r="DQ341" s="134"/>
      <c r="DR341" s="134"/>
      <c r="DS341" s="134"/>
      <c r="DT341" s="134"/>
      <c r="DU341" s="134"/>
      <c r="DV341" s="134"/>
      <c r="DW341" s="134"/>
      <c r="DX341" s="134"/>
      <c r="DY341" s="134"/>
      <c r="DZ341" s="134"/>
      <c r="EA341" s="134"/>
      <c r="EB341" s="134"/>
      <c r="EC341" s="134"/>
      <c r="ED341" s="134"/>
      <c r="EE341" s="134"/>
      <c r="EF341" s="134"/>
      <c r="EG341" s="134"/>
      <c r="EH341" s="134"/>
      <c r="EI341" s="134"/>
      <c r="EJ341" s="134"/>
      <c r="EK341" s="134"/>
      <c r="EL341" s="134"/>
      <c r="EM341" s="134"/>
      <c r="EN341" s="134"/>
      <c r="EO341" s="134"/>
      <c r="EP341" s="134"/>
      <c r="EQ341" s="134"/>
      <c r="ER341" s="134"/>
      <c r="ES341" s="134"/>
      <c r="ET341" s="134"/>
      <c r="EU341" s="134"/>
      <c r="EV341" s="134"/>
      <c r="EW341" s="134"/>
      <c r="EX341" s="134"/>
      <c r="EY341" s="134"/>
      <c r="EZ341" s="134"/>
      <c r="FA341" s="134"/>
      <c r="FB341" s="134"/>
      <c r="FC341" s="134"/>
      <c r="FD341" s="134"/>
      <c r="FE341" s="134"/>
      <c r="FF341" s="134"/>
      <c r="FG341" s="134"/>
      <c r="FH341" s="134"/>
      <c r="FI341" s="134"/>
      <c r="FJ341" s="134"/>
      <c r="FK341" s="134"/>
      <c r="FL341" s="134"/>
      <c r="FM341" s="134"/>
      <c r="FN341" s="134"/>
      <c r="FO341" s="134"/>
      <c r="FP341" s="134"/>
      <c r="FQ341" s="134"/>
      <c r="FR341" s="134"/>
      <c r="FS341" s="134"/>
      <c r="FT341" s="134"/>
      <c r="FU341" s="134"/>
      <c r="FV341" s="134"/>
    </row>
    <row r="342" spans="1:178" x14ac:dyDescent="0.25">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34"/>
      <c r="CD342" s="134"/>
      <c r="CE342" s="134"/>
      <c r="CF342" s="134"/>
      <c r="CG342" s="134"/>
      <c r="CH342" s="134"/>
      <c r="CI342" s="134"/>
      <c r="CJ342" s="134"/>
      <c r="CK342" s="134"/>
      <c r="CL342" s="134"/>
      <c r="CM342" s="134"/>
      <c r="CN342" s="134"/>
      <c r="CO342" s="134"/>
      <c r="CP342" s="134"/>
      <c r="CQ342" s="134"/>
      <c r="CR342" s="134"/>
      <c r="CS342" s="134"/>
      <c r="CT342" s="134"/>
      <c r="CU342" s="134"/>
      <c r="CV342" s="134"/>
      <c r="CW342" s="134"/>
      <c r="CX342" s="134"/>
      <c r="CY342" s="134"/>
      <c r="CZ342" s="134"/>
      <c r="DA342" s="134"/>
      <c r="DB342" s="134"/>
      <c r="DC342" s="134"/>
      <c r="DD342" s="134"/>
      <c r="DE342" s="134"/>
      <c r="DF342" s="134"/>
      <c r="DG342" s="134"/>
      <c r="DH342" s="134"/>
      <c r="DI342" s="134"/>
      <c r="DJ342" s="134"/>
      <c r="DK342" s="134"/>
      <c r="DL342" s="134"/>
      <c r="DM342" s="134"/>
      <c r="DN342" s="134"/>
      <c r="DO342" s="134"/>
      <c r="DP342" s="134"/>
      <c r="DQ342" s="134"/>
      <c r="DR342" s="134"/>
      <c r="DS342" s="134"/>
      <c r="DT342" s="134"/>
      <c r="DU342" s="134"/>
      <c r="DV342" s="134"/>
      <c r="DW342" s="134"/>
      <c r="DX342" s="134"/>
      <c r="DY342" s="134"/>
      <c r="DZ342" s="134"/>
      <c r="EA342" s="134"/>
      <c r="EB342" s="134"/>
      <c r="EC342" s="134"/>
      <c r="ED342" s="134"/>
      <c r="EE342" s="134"/>
      <c r="EF342" s="134"/>
      <c r="EG342" s="134"/>
      <c r="EH342" s="134"/>
      <c r="EI342" s="134"/>
      <c r="EJ342" s="134"/>
      <c r="EK342" s="134"/>
      <c r="EL342" s="134"/>
      <c r="EM342" s="134"/>
      <c r="EN342" s="134"/>
      <c r="EO342" s="134"/>
      <c r="EP342" s="134"/>
      <c r="EQ342" s="134"/>
      <c r="ER342" s="134"/>
      <c r="ES342" s="134"/>
      <c r="ET342" s="134"/>
      <c r="EU342" s="134"/>
      <c r="EV342" s="134"/>
      <c r="EW342" s="134"/>
      <c r="EX342" s="134"/>
      <c r="EY342" s="134"/>
      <c r="EZ342" s="134"/>
      <c r="FA342" s="134"/>
      <c r="FB342" s="134"/>
      <c r="FC342" s="134"/>
      <c r="FD342" s="134"/>
      <c r="FE342" s="134"/>
      <c r="FF342" s="134"/>
      <c r="FG342" s="134"/>
      <c r="FH342" s="134"/>
      <c r="FI342" s="134"/>
      <c r="FJ342" s="134"/>
      <c r="FK342" s="134"/>
      <c r="FL342" s="134"/>
      <c r="FM342" s="134"/>
      <c r="FN342" s="134"/>
      <c r="FO342" s="134"/>
      <c r="FP342" s="134"/>
      <c r="FQ342" s="134"/>
      <c r="FR342" s="134"/>
      <c r="FS342" s="134"/>
      <c r="FT342" s="134"/>
      <c r="FU342" s="134"/>
      <c r="FV342" s="134"/>
    </row>
    <row r="343" spans="1:178" x14ac:dyDescent="0.25">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34"/>
      <c r="CD343" s="134"/>
      <c r="CE343" s="134"/>
      <c r="CF343" s="134"/>
      <c r="CG343" s="134"/>
      <c r="CH343" s="134"/>
      <c r="CI343" s="134"/>
      <c r="CJ343" s="134"/>
      <c r="CK343" s="134"/>
      <c r="CL343" s="134"/>
      <c r="CM343" s="134"/>
      <c r="CN343" s="134"/>
      <c r="CO343" s="134"/>
      <c r="CP343" s="134"/>
      <c r="CQ343" s="134"/>
      <c r="CR343" s="134"/>
      <c r="CS343" s="134"/>
      <c r="CT343" s="134"/>
      <c r="CU343" s="134"/>
      <c r="CV343" s="134"/>
      <c r="CW343" s="134"/>
      <c r="CX343" s="134"/>
      <c r="CY343" s="134"/>
      <c r="CZ343" s="134"/>
      <c r="DA343" s="134"/>
      <c r="DB343" s="134"/>
      <c r="DC343" s="134"/>
      <c r="DD343" s="134"/>
      <c r="DE343" s="134"/>
      <c r="DF343" s="134"/>
      <c r="DG343" s="134"/>
      <c r="DH343" s="134"/>
      <c r="DI343" s="134"/>
      <c r="DJ343" s="134"/>
      <c r="DK343" s="134"/>
      <c r="DL343" s="134"/>
      <c r="DM343" s="134"/>
      <c r="DN343" s="134"/>
      <c r="DO343" s="134"/>
      <c r="DP343" s="134"/>
      <c r="DQ343" s="134"/>
      <c r="DR343" s="134"/>
      <c r="DS343" s="134"/>
      <c r="DT343" s="134"/>
      <c r="DU343" s="134"/>
      <c r="DV343" s="134"/>
      <c r="DW343" s="134"/>
      <c r="DX343" s="134"/>
      <c r="DY343" s="134"/>
      <c r="DZ343" s="134"/>
      <c r="EA343" s="134"/>
      <c r="EB343" s="134"/>
      <c r="EC343" s="134"/>
      <c r="ED343" s="134"/>
      <c r="EE343" s="134"/>
      <c r="EF343" s="134"/>
      <c r="EG343" s="134"/>
      <c r="EH343" s="134"/>
      <c r="EI343" s="134"/>
      <c r="EJ343" s="134"/>
      <c r="EK343" s="134"/>
      <c r="EL343" s="134"/>
      <c r="EM343" s="134"/>
      <c r="EN343" s="134"/>
      <c r="EO343" s="134"/>
      <c r="EP343" s="134"/>
      <c r="EQ343" s="134"/>
      <c r="ER343" s="134"/>
      <c r="ES343" s="134"/>
      <c r="ET343" s="134"/>
      <c r="EU343" s="134"/>
      <c r="EV343" s="134"/>
      <c r="EW343" s="134"/>
      <c r="EX343" s="134"/>
      <c r="EY343" s="134"/>
      <c r="EZ343" s="134"/>
      <c r="FA343" s="134"/>
      <c r="FB343" s="134"/>
      <c r="FC343" s="134"/>
      <c r="FD343" s="134"/>
      <c r="FE343" s="134"/>
      <c r="FF343" s="134"/>
      <c r="FG343" s="134"/>
      <c r="FH343" s="134"/>
      <c r="FI343" s="134"/>
      <c r="FJ343" s="134"/>
      <c r="FK343" s="134"/>
      <c r="FL343" s="134"/>
      <c r="FM343" s="134"/>
      <c r="FN343" s="134"/>
      <c r="FO343" s="134"/>
      <c r="FP343" s="134"/>
      <c r="FQ343" s="134"/>
      <c r="FR343" s="134"/>
      <c r="FS343" s="134"/>
      <c r="FT343" s="134"/>
      <c r="FU343" s="134"/>
      <c r="FV343" s="134"/>
    </row>
    <row r="344" spans="1:178" x14ac:dyDescent="0.25">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34"/>
      <c r="CD344" s="134"/>
      <c r="CE344" s="134"/>
      <c r="CF344" s="134"/>
      <c r="CG344" s="134"/>
      <c r="CH344" s="134"/>
      <c r="CI344" s="134"/>
      <c r="CJ344" s="134"/>
      <c r="CK344" s="134"/>
      <c r="CL344" s="134"/>
      <c r="CM344" s="134"/>
      <c r="CN344" s="134"/>
      <c r="CO344" s="134"/>
      <c r="CP344" s="134"/>
      <c r="CQ344" s="134"/>
      <c r="CR344" s="134"/>
      <c r="CS344" s="134"/>
      <c r="CT344" s="134"/>
      <c r="CU344" s="134"/>
      <c r="CV344" s="134"/>
      <c r="CW344" s="134"/>
      <c r="CX344" s="134"/>
      <c r="CY344" s="134"/>
      <c r="CZ344" s="134"/>
      <c r="DA344" s="134"/>
      <c r="DB344" s="134"/>
      <c r="DC344" s="134"/>
      <c r="DD344" s="134"/>
      <c r="DE344" s="134"/>
      <c r="DF344" s="134"/>
      <c r="DG344" s="134"/>
      <c r="DH344" s="134"/>
      <c r="DI344" s="134"/>
      <c r="DJ344" s="134"/>
      <c r="DK344" s="134"/>
      <c r="DL344" s="134"/>
      <c r="DM344" s="134"/>
      <c r="DN344" s="134"/>
      <c r="DO344" s="134"/>
      <c r="DP344" s="134"/>
      <c r="DQ344" s="134"/>
      <c r="DR344" s="134"/>
      <c r="DS344" s="134"/>
      <c r="DT344" s="134"/>
      <c r="DU344" s="134"/>
      <c r="DV344" s="134"/>
      <c r="DW344" s="134"/>
      <c r="DX344" s="134"/>
      <c r="DY344" s="134"/>
      <c r="DZ344" s="134"/>
      <c r="EA344" s="134"/>
      <c r="EB344" s="134"/>
      <c r="EC344" s="134"/>
      <c r="ED344" s="134"/>
      <c r="EE344" s="134"/>
      <c r="EF344" s="134"/>
      <c r="EG344" s="134"/>
      <c r="EH344" s="134"/>
      <c r="EI344" s="134"/>
      <c r="EJ344" s="134"/>
      <c r="EK344" s="134"/>
      <c r="EL344" s="134"/>
      <c r="EM344" s="134"/>
      <c r="EN344" s="134"/>
      <c r="EO344" s="134"/>
      <c r="EP344" s="134"/>
      <c r="EQ344" s="134"/>
      <c r="ER344" s="134"/>
      <c r="ES344" s="134"/>
      <c r="ET344" s="134"/>
      <c r="EU344" s="134"/>
      <c r="EV344" s="134"/>
      <c r="EW344" s="134"/>
      <c r="EX344" s="134"/>
      <c r="EY344" s="134"/>
      <c r="EZ344" s="134"/>
      <c r="FA344" s="134"/>
      <c r="FB344" s="134"/>
      <c r="FC344" s="134"/>
      <c r="FD344" s="134"/>
      <c r="FE344" s="134"/>
      <c r="FF344" s="134"/>
      <c r="FG344" s="134"/>
      <c r="FH344" s="134"/>
      <c r="FI344" s="134"/>
      <c r="FJ344" s="134"/>
      <c r="FK344" s="134"/>
      <c r="FL344" s="134"/>
      <c r="FM344" s="134"/>
      <c r="FN344" s="134"/>
      <c r="FO344" s="134"/>
      <c r="FP344" s="134"/>
      <c r="FQ344" s="134"/>
      <c r="FR344" s="134"/>
      <c r="FS344" s="134"/>
      <c r="FT344" s="134"/>
      <c r="FU344" s="134"/>
      <c r="FV344" s="134"/>
    </row>
    <row r="345" spans="1:178" x14ac:dyDescent="0.25">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34"/>
      <c r="CD345" s="134"/>
      <c r="CE345" s="134"/>
      <c r="CF345" s="134"/>
      <c r="CG345" s="134"/>
      <c r="CH345" s="134"/>
      <c r="CI345" s="134"/>
      <c r="CJ345" s="134"/>
      <c r="CK345" s="134"/>
      <c r="CL345" s="134"/>
      <c r="CM345" s="134"/>
      <c r="CN345" s="134"/>
      <c r="CO345" s="134"/>
      <c r="CP345" s="134"/>
      <c r="CQ345" s="134"/>
      <c r="CR345" s="134"/>
      <c r="CS345" s="134"/>
      <c r="CT345" s="134"/>
      <c r="CU345" s="134"/>
      <c r="CV345" s="134"/>
      <c r="CW345" s="134"/>
      <c r="CX345" s="134"/>
      <c r="CY345" s="134"/>
      <c r="CZ345" s="134"/>
      <c r="DA345" s="134"/>
      <c r="DB345" s="134"/>
      <c r="DC345" s="134"/>
      <c r="DD345" s="134"/>
      <c r="DE345" s="134"/>
      <c r="DF345" s="134"/>
      <c r="DG345" s="134"/>
      <c r="DH345" s="134"/>
      <c r="DI345" s="134"/>
      <c r="DJ345" s="134"/>
      <c r="DK345" s="134"/>
      <c r="DL345" s="134"/>
      <c r="DM345" s="134"/>
      <c r="DN345" s="134"/>
      <c r="DO345" s="134"/>
      <c r="DP345" s="134"/>
      <c r="DQ345" s="134"/>
      <c r="DR345" s="134"/>
      <c r="DS345" s="134"/>
      <c r="DT345" s="134"/>
      <c r="DU345" s="134"/>
      <c r="DV345" s="134"/>
      <c r="DW345" s="134"/>
      <c r="DX345" s="134"/>
      <c r="DY345" s="134"/>
      <c r="DZ345" s="134"/>
      <c r="EA345" s="134"/>
      <c r="EB345" s="134"/>
      <c r="EC345" s="134"/>
      <c r="ED345" s="134"/>
      <c r="EE345" s="134"/>
      <c r="EF345" s="134"/>
      <c r="EG345" s="134"/>
      <c r="EH345" s="134"/>
      <c r="EI345" s="134"/>
      <c r="EJ345" s="134"/>
      <c r="EK345" s="134"/>
      <c r="EL345" s="134"/>
      <c r="EM345" s="134"/>
      <c r="EN345" s="134"/>
      <c r="EO345" s="134"/>
      <c r="EP345" s="134"/>
      <c r="EQ345" s="134"/>
      <c r="ER345" s="134"/>
      <c r="ES345" s="134"/>
      <c r="ET345" s="134"/>
      <c r="EU345" s="134"/>
      <c r="EV345" s="134"/>
      <c r="EW345" s="134"/>
      <c r="EX345" s="134"/>
      <c r="EY345" s="134"/>
      <c r="EZ345" s="134"/>
      <c r="FA345" s="134"/>
      <c r="FB345" s="134"/>
      <c r="FC345" s="134"/>
      <c r="FD345" s="134"/>
      <c r="FE345" s="134"/>
      <c r="FF345" s="134"/>
      <c r="FG345" s="134"/>
      <c r="FH345" s="134"/>
      <c r="FI345" s="134"/>
      <c r="FJ345" s="134"/>
      <c r="FK345" s="134"/>
      <c r="FL345" s="134"/>
      <c r="FM345" s="134"/>
      <c r="FN345" s="134"/>
      <c r="FO345" s="134"/>
      <c r="FP345" s="134"/>
      <c r="FQ345" s="134"/>
      <c r="FR345" s="134"/>
      <c r="FS345" s="134"/>
      <c r="FT345" s="134"/>
      <c r="FU345" s="134"/>
      <c r="FV345" s="134"/>
    </row>
    <row r="346" spans="1:178" x14ac:dyDescent="0.25">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34"/>
      <c r="CD346" s="134"/>
      <c r="CE346" s="134"/>
      <c r="CF346" s="134"/>
      <c r="CG346" s="134"/>
      <c r="CH346" s="134"/>
      <c r="CI346" s="134"/>
      <c r="CJ346" s="134"/>
      <c r="CK346" s="134"/>
      <c r="CL346" s="134"/>
      <c r="CM346" s="134"/>
      <c r="CN346" s="134"/>
      <c r="CO346" s="134"/>
      <c r="CP346" s="134"/>
      <c r="CQ346" s="134"/>
      <c r="CR346" s="134"/>
      <c r="CS346" s="134"/>
      <c r="CT346" s="134"/>
      <c r="CU346" s="134"/>
      <c r="CV346" s="134"/>
      <c r="CW346" s="134"/>
      <c r="CX346" s="134"/>
      <c r="CY346" s="134"/>
      <c r="CZ346" s="134"/>
      <c r="DA346" s="134"/>
      <c r="DB346" s="134"/>
      <c r="DC346" s="134"/>
      <c r="DD346" s="134"/>
      <c r="DE346" s="134"/>
      <c r="DF346" s="134"/>
      <c r="DG346" s="134"/>
      <c r="DH346" s="134"/>
      <c r="DI346" s="134"/>
      <c r="DJ346" s="134"/>
      <c r="DK346" s="134"/>
      <c r="DL346" s="134"/>
      <c r="DM346" s="134"/>
      <c r="DN346" s="134"/>
      <c r="DO346" s="134"/>
      <c r="DP346" s="134"/>
      <c r="DQ346" s="134"/>
      <c r="DR346" s="134"/>
      <c r="DS346" s="134"/>
      <c r="DT346" s="134"/>
      <c r="DU346" s="134"/>
      <c r="DV346" s="134"/>
      <c r="DW346" s="134"/>
      <c r="DX346" s="134"/>
      <c r="DY346" s="134"/>
      <c r="DZ346" s="134"/>
      <c r="EA346" s="134"/>
      <c r="EB346" s="134"/>
      <c r="EC346" s="134"/>
      <c r="ED346" s="134"/>
      <c r="EE346" s="134"/>
      <c r="EF346" s="134"/>
      <c r="EG346" s="134"/>
      <c r="EH346" s="134"/>
      <c r="EI346" s="134"/>
      <c r="EJ346" s="134"/>
      <c r="EK346" s="134"/>
      <c r="EL346" s="134"/>
      <c r="EM346" s="134"/>
      <c r="EN346" s="134"/>
      <c r="EO346" s="134"/>
      <c r="EP346" s="134"/>
      <c r="EQ346" s="134"/>
      <c r="ER346" s="134"/>
      <c r="ES346" s="134"/>
      <c r="ET346" s="134"/>
      <c r="EU346" s="134"/>
      <c r="EV346" s="134"/>
      <c r="EW346" s="134"/>
      <c r="EX346" s="134"/>
      <c r="EY346" s="134"/>
      <c r="EZ346" s="134"/>
      <c r="FA346" s="134"/>
      <c r="FB346" s="134"/>
      <c r="FC346" s="134"/>
      <c r="FD346" s="134"/>
      <c r="FE346" s="134"/>
      <c r="FF346" s="134"/>
      <c r="FG346" s="134"/>
      <c r="FH346" s="134"/>
      <c r="FI346" s="134"/>
      <c r="FJ346" s="134"/>
      <c r="FK346" s="134"/>
      <c r="FL346" s="134"/>
      <c r="FM346" s="134"/>
      <c r="FN346" s="134"/>
      <c r="FO346" s="134"/>
      <c r="FP346" s="134"/>
      <c r="FQ346" s="134"/>
      <c r="FR346" s="134"/>
      <c r="FS346" s="134"/>
      <c r="FT346" s="134"/>
      <c r="FU346" s="134"/>
      <c r="FV346" s="134"/>
    </row>
    <row r="347" spans="1:178" x14ac:dyDescent="0.25">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34"/>
      <c r="CD347" s="134"/>
      <c r="CE347" s="134"/>
      <c r="CF347" s="134"/>
      <c r="CG347" s="134"/>
      <c r="CH347" s="134"/>
      <c r="CI347" s="134"/>
      <c r="CJ347" s="134"/>
      <c r="CK347" s="134"/>
      <c r="CL347" s="134"/>
      <c r="CM347" s="134"/>
      <c r="CN347" s="134"/>
      <c r="CO347" s="134"/>
      <c r="CP347" s="134"/>
      <c r="CQ347" s="134"/>
      <c r="CR347" s="134"/>
      <c r="CS347" s="134"/>
      <c r="CT347" s="134"/>
      <c r="CU347" s="134"/>
      <c r="CV347" s="134"/>
      <c r="CW347" s="134"/>
      <c r="CX347" s="134"/>
      <c r="CY347" s="134"/>
      <c r="CZ347" s="134"/>
      <c r="DA347" s="134"/>
      <c r="DB347" s="134"/>
      <c r="DC347" s="134"/>
      <c r="DD347" s="134"/>
      <c r="DE347" s="134"/>
      <c r="DF347" s="134"/>
      <c r="DG347" s="134"/>
      <c r="DH347" s="134"/>
      <c r="DI347" s="134"/>
      <c r="DJ347" s="134"/>
      <c r="DK347" s="134"/>
      <c r="DL347" s="134"/>
      <c r="DM347" s="134"/>
      <c r="DN347" s="134"/>
      <c r="DO347" s="134"/>
      <c r="DP347" s="134"/>
      <c r="DQ347" s="134"/>
      <c r="DR347" s="134"/>
      <c r="DS347" s="134"/>
      <c r="DT347" s="134"/>
      <c r="DU347" s="134"/>
      <c r="DV347" s="134"/>
      <c r="DW347" s="134"/>
      <c r="DX347" s="134"/>
      <c r="DY347" s="134"/>
      <c r="DZ347" s="134"/>
      <c r="EA347" s="134"/>
      <c r="EB347" s="134"/>
      <c r="EC347" s="134"/>
      <c r="ED347" s="134"/>
      <c r="EE347" s="134"/>
      <c r="EF347" s="134"/>
      <c r="EG347" s="134"/>
      <c r="EH347" s="134"/>
      <c r="EI347" s="134"/>
      <c r="EJ347" s="134"/>
      <c r="EK347" s="134"/>
      <c r="EL347" s="134"/>
      <c r="EM347" s="134"/>
      <c r="EN347" s="134"/>
      <c r="EO347" s="134"/>
      <c r="EP347" s="134"/>
      <c r="EQ347" s="134"/>
      <c r="ER347" s="134"/>
      <c r="ES347" s="134"/>
      <c r="ET347" s="134"/>
      <c r="EU347" s="134"/>
      <c r="EV347" s="134"/>
      <c r="EW347" s="134"/>
      <c r="EX347" s="134"/>
      <c r="EY347" s="134"/>
      <c r="EZ347" s="134"/>
      <c r="FA347" s="134"/>
      <c r="FB347" s="134"/>
      <c r="FC347" s="134"/>
      <c r="FD347" s="134"/>
      <c r="FE347" s="134"/>
      <c r="FF347" s="134"/>
      <c r="FG347" s="134"/>
      <c r="FH347" s="134"/>
      <c r="FI347" s="134"/>
      <c r="FJ347" s="134"/>
      <c r="FK347" s="134"/>
      <c r="FL347" s="134"/>
      <c r="FM347" s="134"/>
      <c r="FN347" s="134"/>
      <c r="FO347" s="134"/>
      <c r="FP347" s="134"/>
      <c r="FQ347" s="134"/>
      <c r="FR347" s="134"/>
      <c r="FS347" s="134"/>
      <c r="FT347" s="134"/>
      <c r="FU347" s="134"/>
      <c r="FV347" s="134"/>
    </row>
    <row r="348" spans="1:178" x14ac:dyDescent="0.25">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34"/>
      <c r="CD348" s="134"/>
      <c r="CE348" s="134"/>
      <c r="CF348" s="134"/>
      <c r="CG348" s="134"/>
      <c r="CH348" s="134"/>
      <c r="CI348" s="134"/>
      <c r="CJ348" s="134"/>
      <c r="CK348" s="134"/>
      <c r="CL348" s="134"/>
      <c r="CM348" s="134"/>
      <c r="CN348" s="134"/>
      <c r="CO348" s="134"/>
      <c r="CP348" s="134"/>
      <c r="CQ348" s="134"/>
      <c r="CR348" s="134"/>
      <c r="CS348" s="134"/>
      <c r="CT348" s="134"/>
      <c r="CU348" s="134"/>
      <c r="CV348" s="134"/>
      <c r="CW348" s="134"/>
      <c r="CX348" s="134"/>
      <c r="CY348" s="134"/>
      <c r="CZ348" s="134"/>
      <c r="DA348" s="134"/>
      <c r="DB348" s="134"/>
      <c r="DC348" s="134"/>
      <c r="DD348" s="134"/>
      <c r="DE348" s="134"/>
      <c r="DF348" s="134"/>
      <c r="DG348" s="134"/>
      <c r="DH348" s="134"/>
      <c r="DI348" s="134"/>
      <c r="DJ348" s="134"/>
      <c r="DK348" s="134"/>
      <c r="DL348" s="134"/>
      <c r="DM348" s="134"/>
      <c r="DN348" s="134"/>
      <c r="DO348" s="134"/>
      <c r="DP348" s="134"/>
      <c r="DQ348" s="134"/>
      <c r="DR348" s="134"/>
      <c r="DS348" s="134"/>
      <c r="DT348" s="134"/>
      <c r="DU348" s="134"/>
      <c r="DV348" s="134"/>
      <c r="DW348" s="134"/>
      <c r="DX348" s="134"/>
      <c r="DY348" s="134"/>
      <c r="DZ348" s="134"/>
      <c r="EA348" s="134"/>
      <c r="EB348" s="134"/>
      <c r="EC348" s="134"/>
      <c r="ED348" s="134"/>
      <c r="EE348" s="134"/>
      <c r="EF348" s="134"/>
      <c r="EG348" s="134"/>
      <c r="EH348" s="134"/>
      <c r="EI348" s="134"/>
      <c r="EJ348" s="134"/>
      <c r="EK348" s="134"/>
      <c r="EL348" s="134"/>
      <c r="EM348" s="134"/>
      <c r="EN348" s="134"/>
      <c r="EO348" s="134"/>
      <c r="EP348" s="134"/>
      <c r="EQ348" s="134"/>
      <c r="ER348" s="134"/>
      <c r="ES348" s="134"/>
      <c r="ET348" s="134"/>
      <c r="EU348" s="134"/>
      <c r="EV348" s="134"/>
      <c r="EW348" s="134"/>
      <c r="EX348" s="134"/>
      <c r="EY348" s="134"/>
      <c r="EZ348" s="134"/>
      <c r="FA348" s="134"/>
      <c r="FB348" s="134"/>
      <c r="FC348" s="134"/>
      <c r="FD348" s="134"/>
      <c r="FE348" s="134"/>
      <c r="FF348" s="134"/>
      <c r="FG348" s="134"/>
      <c r="FH348" s="134"/>
      <c r="FI348" s="134"/>
      <c r="FJ348" s="134"/>
      <c r="FK348" s="134"/>
      <c r="FL348" s="134"/>
      <c r="FM348" s="134"/>
      <c r="FN348" s="134"/>
      <c r="FO348" s="134"/>
      <c r="FP348" s="134"/>
      <c r="FQ348" s="134"/>
      <c r="FR348" s="134"/>
      <c r="FS348" s="134"/>
      <c r="FT348" s="134"/>
      <c r="FU348" s="134"/>
      <c r="FV348" s="134"/>
    </row>
    <row r="349" spans="1:178" x14ac:dyDescent="0.25">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34"/>
      <c r="CD349" s="134"/>
      <c r="CE349" s="134"/>
      <c r="CF349" s="134"/>
      <c r="CG349" s="134"/>
      <c r="CH349" s="134"/>
      <c r="CI349" s="134"/>
      <c r="CJ349" s="134"/>
      <c r="CK349" s="134"/>
      <c r="CL349" s="134"/>
      <c r="CM349" s="134"/>
      <c r="CN349" s="134"/>
      <c r="CO349" s="134"/>
      <c r="CP349" s="134"/>
      <c r="CQ349" s="134"/>
      <c r="CR349" s="134"/>
      <c r="CS349" s="134"/>
      <c r="CT349" s="134"/>
      <c r="CU349" s="134"/>
      <c r="CV349" s="134"/>
      <c r="CW349" s="134"/>
      <c r="CX349" s="134"/>
      <c r="CY349" s="134"/>
      <c r="CZ349" s="134"/>
      <c r="DA349" s="134"/>
      <c r="DB349" s="134"/>
      <c r="DC349" s="134"/>
      <c r="DD349" s="134"/>
      <c r="DE349" s="134"/>
      <c r="DF349" s="134"/>
      <c r="DG349" s="134"/>
      <c r="DH349" s="134"/>
      <c r="DI349" s="134"/>
      <c r="DJ349" s="134"/>
      <c r="DK349" s="134"/>
      <c r="DL349" s="134"/>
      <c r="DM349" s="134"/>
      <c r="DN349" s="134"/>
      <c r="DO349" s="134"/>
      <c r="DP349" s="134"/>
      <c r="DQ349" s="134"/>
      <c r="DR349" s="134"/>
      <c r="DS349" s="134"/>
      <c r="DT349" s="134"/>
      <c r="DU349" s="134"/>
      <c r="DV349" s="134"/>
      <c r="DW349" s="134"/>
      <c r="DX349" s="134"/>
      <c r="DY349" s="134"/>
      <c r="DZ349" s="134"/>
      <c r="EA349" s="134"/>
      <c r="EB349" s="134"/>
      <c r="EC349" s="134"/>
      <c r="ED349" s="134"/>
      <c r="EE349" s="134"/>
      <c r="EF349" s="134"/>
      <c r="EG349" s="134"/>
      <c r="EH349" s="134"/>
      <c r="EI349" s="134"/>
      <c r="EJ349" s="134"/>
      <c r="EK349" s="134"/>
      <c r="EL349" s="134"/>
      <c r="EM349" s="134"/>
      <c r="EN349" s="134"/>
      <c r="EO349" s="134"/>
      <c r="EP349" s="134"/>
      <c r="EQ349" s="134"/>
      <c r="ER349" s="134"/>
      <c r="ES349" s="134"/>
      <c r="ET349" s="134"/>
      <c r="EU349" s="134"/>
      <c r="EV349" s="134"/>
      <c r="EW349" s="134"/>
      <c r="EX349" s="134"/>
      <c r="EY349" s="134"/>
      <c r="EZ349" s="134"/>
      <c r="FA349" s="134"/>
      <c r="FB349" s="134"/>
      <c r="FC349" s="134"/>
      <c r="FD349" s="134"/>
      <c r="FE349" s="134"/>
      <c r="FF349" s="134"/>
      <c r="FG349" s="134"/>
      <c r="FH349" s="134"/>
      <c r="FI349" s="134"/>
      <c r="FJ349" s="134"/>
      <c r="FK349" s="134"/>
      <c r="FL349" s="134"/>
      <c r="FM349" s="134"/>
      <c r="FN349" s="134"/>
      <c r="FO349" s="134"/>
      <c r="FP349" s="134"/>
      <c r="FQ349" s="134"/>
      <c r="FR349" s="134"/>
      <c r="FS349" s="134"/>
      <c r="FT349" s="134"/>
      <c r="FU349" s="134"/>
      <c r="FV349" s="134"/>
    </row>
    <row r="350" spans="1:178" x14ac:dyDescent="0.25">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34"/>
      <c r="CD350" s="134"/>
      <c r="CE350" s="134"/>
      <c r="CF350" s="134"/>
      <c r="CG350" s="134"/>
      <c r="CH350" s="134"/>
      <c r="CI350" s="134"/>
      <c r="CJ350" s="134"/>
      <c r="CK350" s="134"/>
      <c r="CL350" s="134"/>
      <c r="CM350" s="134"/>
      <c r="CN350" s="134"/>
      <c r="CO350" s="134"/>
      <c r="CP350" s="134"/>
      <c r="CQ350" s="134"/>
      <c r="CR350" s="134"/>
      <c r="CS350" s="134"/>
      <c r="CT350" s="134"/>
      <c r="CU350" s="134"/>
      <c r="CV350" s="134"/>
      <c r="CW350" s="134"/>
      <c r="CX350" s="134"/>
      <c r="CY350" s="134"/>
      <c r="CZ350" s="134"/>
      <c r="DA350" s="134"/>
      <c r="DB350" s="134"/>
      <c r="DC350" s="134"/>
      <c r="DD350" s="134"/>
      <c r="DE350" s="134"/>
      <c r="DF350" s="134"/>
      <c r="DG350" s="134"/>
      <c r="DH350" s="134"/>
      <c r="DI350" s="134"/>
      <c r="DJ350" s="134"/>
      <c r="DK350" s="134"/>
      <c r="DL350" s="134"/>
      <c r="DM350" s="134"/>
      <c r="DN350" s="134"/>
      <c r="DO350" s="134"/>
      <c r="DP350" s="134"/>
      <c r="DQ350" s="134"/>
      <c r="DR350" s="134"/>
      <c r="DS350" s="134"/>
      <c r="DT350" s="134"/>
      <c r="DU350" s="134"/>
      <c r="DV350" s="134"/>
      <c r="DW350" s="134"/>
      <c r="DX350" s="134"/>
      <c r="DY350" s="134"/>
      <c r="DZ350" s="134"/>
      <c r="EA350" s="134"/>
      <c r="EB350" s="134"/>
      <c r="EC350" s="134"/>
      <c r="ED350" s="134"/>
      <c r="EE350" s="134"/>
      <c r="EF350" s="134"/>
      <c r="EG350" s="134"/>
      <c r="EH350" s="134"/>
      <c r="EI350" s="134"/>
      <c r="EJ350" s="134"/>
      <c r="EK350" s="134"/>
      <c r="EL350" s="134"/>
      <c r="EM350" s="134"/>
      <c r="EN350" s="134"/>
      <c r="EO350" s="134"/>
      <c r="EP350" s="134"/>
      <c r="EQ350" s="134"/>
      <c r="ER350" s="134"/>
      <c r="ES350" s="134"/>
      <c r="ET350" s="134"/>
      <c r="EU350" s="134"/>
      <c r="EV350" s="134"/>
      <c r="EW350" s="134"/>
      <c r="EX350" s="134"/>
      <c r="EY350" s="134"/>
      <c r="EZ350" s="134"/>
      <c r="FA350" s="134"/>
      <c r="FB350" s="134"/>
      <c r="FC350" s="134"/>
      <c r="FD350" s="134"/>
      <c r="FE350" s="134"/>
      <c r="FF350" s="134"/>
      <c r="FG350" s="134"/>
      <c r="FH350" s="134"/>
      <c r="FI350" s="134"/>
      <c r="FJ350" s="134"/>
      <c r="FK350" s="134"/>
      <c r="FL350" s="134"/>
      <c r="FM350" s="134"/>
      <c r="FN350" s="134"/>
      <c r="FO350" s="134"/>
      <c r="FP350" s="134"/>
      <c r="FQ350" s="134"/>
      <c r="FR350" s="134"/>
      <c r="FS350" s="134"/>
      <c r="FT350" s="134"/>
      <c r="FU350" s="134"/>
      <c r="FV350" s="134"/>
    </row>
    <row r="351" spans="1:178" x14ac:dyDescent="0.25">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34"/>
      <c r="CD351" s="134"/>
      <c r="CE351" s="134"/>
      <c r="CF351" s="134"/>
      <c r="CG351" s="134"/>
      <c r="CH351" s="134"/>
      <c r="CI351" s="134"/>
      <c r="CJ351" s="134"/>
      <c r="CK351" s="134"/>
      <c r="CL351" s="134"/>
      <c r="CM351" s="134"/>
      <c r="CN351" s="134"/>
      <c r="CO351" s="134"/>
      <c r="CP351" s="134"/>
      <c r="CQ351" s="134"/>
      <c r="CR351" s="134"/>
      <c r="CS351" s="134"/>
      <c r="CT351" s="134"/>
      <c r="CU351" s="134"/>
      <c r="CV351" s="134"/>
      <c r="CW351" s="134"/>
      <c r="CX351" s="134"/>
      <c r="CY351" s="134"/>
      <c r="CZ351" s="134"/>
      <c r="DA351" s="134"/>
      <c r="DB351" s="134"/>
      <c r="DC351" s="134"/>
      <c r="DD351" s="134"/>
      <c r="DE351" s="134"/>
      <c r="DF351" s="134"/>
      <c r="DG351" s="134"/>
      <c r="DH351" s="134"/>
      <c r="DI351" s="134"/>
      <c r="DJ351" s="134"/>
      <c r="DK351" s="134"/>
      <c r="DL351" s="134"/>
      <c r="DM351" s="134"/>
      <c r="DN351" s="134"/>
      <c r="DO351" s="134"/>
      <c r="DP351" s="134"/>
      <c r="DQ351" s="134"/>
      <c r="DR351" s="134"/>
      <c r="DS351" s="134"/>
      <c r="DT351" s="134"/>
      <c r="DU351" s="134"/>
      <c r="DV351" s="134"/>
      <c r="DW351" s="134"/>
      <c r="DX351" s="134"/>
      <c r="DY351" s="134"/>
      <c r="DZ351" s="134"/>
      <c r="EA351" s="134"/>
      <c r="EB351" s="134"/>
      <c r="EC351" s="134"/>
      <c r="ED351" s="134"/>
      <c r="EE351" s="134"/>
      <c r="EF351" s="134"/>
      <c r="EG351" s="134"/>
      <c r="EH351" s="134"/>
      <c r="EI351" s="134"/>
      <c r="EJ351" s="134"/>
      <c r="EK351" s="134"/>
      <c r="EL351" s="134"/>
      <c r="EM351" s="134"/>
      <c r="EN351" s="134"/>
      <c r="EO351" s="134"/>
      <c r="EP351" s="134"/>
      <c r="EQ351" s="134"/>
      <c r="ER351" s="134"/>
      <c r="ES351" s="134"/>
      <c r="ET351" s="134"/>
      <c r="EU351" s="134"/>
      <c r="EV351" s="134"/>
      <c r="EW351" s="134"/>
      <c r="EX351" s="134"/>
      <c r="EY351" s="134"/>
      <c r="EZ351" s="134"/>
      <c r="FA351" s="134"/>
      <c r="FB351" s="134"/>
      <c r="FC351" s="134"/>
      <c r="FD351" s="134"/>
      <c r="FE351" s="134"/>
      <c r="FF351" s="134"/>
      <c r="FG351" s="134"/>
      <c r="FH351" s="134"/>
      <c r="FI351" s="134"/>
      <c r="FJ351" s="134"/>
      <c r="FK351" s="134"/>
      <c r="FL351" s="134"/>
      <c r="FM351" s="134"/>
      <c r="FN351" s="134"/>
      <c r="FO351" s="134"/>
      <c r="FP351" s="134"/>
      <c r="FQ351" s="134"/>
      <c r="FR351" s="134"/>
      <c r="FS351" s="134"/>
      <c r="FT351" s="134"/>
      <c r="FU351" s="134"/>
      <c r="FV351" s="134"/>
    </row>
    <row r="352" spans="1:178" x14ac:dyDescent="0.25">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34"/>
      <c r="CD352" s="134"/>
      <c r="CE352" s="134"/>
      <c r="CF352" s="134"/>
      <c r="CG352" s="134"/>
      <c r="CH352" s="134"/>
      <c r="CI352" s="134"/>
      <c r="CJ352" s="134"/>
      <c r="CK352" s="134"/>
      <c r="CL352" s="134"/>
      <c r="CM352" s="134"/>
      <c r="CN352" s="134"/>
      <c r="CO352" s="134"/>
      <c r="CP352" s="134"/>
      <c r="CQ352" s="134"/>
      <c r="CR352" s="134"/>
      <c r="CS352" s="134"/>
      <c r="CT352" s="134"/>
      <c r="CU352" s="134"/>
      <c r="CV352" s="134"/>
      <c r="CW352" s="134"/>
      <c r="CX352" s="134"/>
      <c r="CY352" s="134"/>
      <c r="CZ352" s="134"/>
      <c r="DA352" s="134"/>
      <c r="DB352" s="134"/>
      <c r="DC352" s="134"/>
      <c r="DD352" s="134"/>
      <c r="DE352" s="134"/>
      <c r="DF352" s="134"/>
      <c r="DG352" s="134"/>
      <c r="DH352" s="134"/>
      <c r="DI352" s="134"/>
      <c r="DJ352" s="134"/>
      <c r="DK352" s="134"/>
      <c r="DL352" s="134"/>
      <c r="DM352" s="134"/>
      <c r="DN352" s="134"/>
      <c r="DO352" s="134"/>
      <c r="DP352" s="134"/>
      <c r="DQ352" s="134"/>
      <c r="DR352" s="134"/>
      <c r="DS352" s="134"/>
      <c r="DT352" s="134"/>
      <c r="DU352" s="134"/>
      <c r="DV352" s="134"/>
      <c r="DW352" s="134"/>
      <c r="DX352" s="134"/>
      <c r="DY352" s="134"/>
      <c r="DZ352" s="134"/>
      <c r="EA352" s="134"/>
      <c r="EB352" s="134"/>
      <c r="EC352" s="134"/>
      <c r="ED352" s="134"/>
      <c r="EE352" s="134"/>
      <c r="EF352" s="134"/>
      <c r="EG352" s="134"/>
      <c r="EH352" s="134"/>
      <c r="EI352" s="134"/>
      <c r="EJ352" s="134"/>
      <c r="EK352" s="134"/>
      <c r="EL352" s="134"/>
      <c r="EM352" s="134"/>
      <c r="EN352" s="134"/>
      <c r="EO352" s="134"/>
      <c r="EP352" s="134"/>
      <c r="EQ352" s="134"/>
      <c r="ER352" s="134"/>
      <c r="ES352" s="134"/>
      <c r="ET352" s="134"/>
      <c r="EU352" s="134"/>
      <c r="EV352" s="134"/>
      <c r="EW352" s="134"/>
      <c r="EX352" s="134"/>
      <c r="EY352" s="134"/>
      <c r="EZ352" s="134"/>
      <c r="FA352" s="134"/>
      <c r="FB352" s="134"/>
      <c r="FC352" s="134"/>
      <c r="FD352" s="134"/>
      <c r="FE352" s="134"/>
      <c r="FF352" s="134"/>
      <c r="FG352" s="134"/>
      <c r="FH352" s="134"/>
      <c r="FI352" s="134"/>
      <c r="FJ352" s="134"/>
      <c r="FK352" s="134"/>
      <c r="FL352" s="134"/>
      <c r="FM352" s="134"/>
      <c r="FN352" s="134"/>
      <c r="FO352" s="134"/>
      <c r="FP352" s="134"/>
      <c r="FQ352" s="134"/>
      <c r="FR352" s="134"/>
      <c r="FS352" s="134"/>
      <c r="FT352" s="134"/>
      <c r="FU352" s="134"/>
      <c r="FV352" s="134"/>
    </row>
    <row r="353" spans="1:178" x14ac:dyDescent="0.25">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34"/>
      <c r="CD353" s="134"/>
      <c r="CE353" s="134"/>
      <c r="CF353" s="134"/>
      <c r="CG353" s="134"/>
      <c r="CH353" s="134"/>
      <c r="CI353" s="134"/>
      <c r="CJ353" s="134"/>
      <c r="CK353" s="134"/>
      <c r="CL353" s="134"/>
      <c r="CM353" s="134"/>
      <c r="CN353" s="134"/>
      <c r="CO353" s="134"/>
      <c r="CP353" s="134"/>
      <c r="CQ353" s="134"/>
      <c r="CR353" s="134"/>
      <c r="CS353" s="134"/>
      <c r="CT353" s="134"/>
      <c r="CU353" s="134"/>
      <c r="CV353" s="134"/>
      <c r="CW353" s="134"/>
      <c r="CX353" s="134"/>
      <c r="CY353" s="134"/>
      <c r="CZ353" s="134"/>
      <c r="DA353" s="134"/>
      <c r="DB353" s="134"/>
      <c r="DC353" s="134"/>
      <c r="DD353" s="134"/>
      <c r="DE353" s="134"/>
      <c r="DF353" s="134"/>
      <c r="DG353" s="134"/>
      <c r="DH353" s="134"/>
      <c r="DI353" s="134"/>
      <c r="DJ353" s="134"/>
      <c r="DK353" s="134"/>
      <c r="DL353" s="134"/>
      <c r="DM353" s="134"/>
      <c r="DN353" s="134"/>
      <c r="DO353" s="134"/>
      <c r="DP353" s="134"/>
      <c r="DQ353" s="134"/>
      <c r="DR353" s="134"/>
      <c r="DS353" s="134"/>
      <c r="DT353" s="134"/>
      <c r="DU353" s="134"/>
      <c r="DV353" s="134"/>
      <c r="DW353" s="134"/>
      <c r="DX353" s="134"/>
      <c r="DY353" s="134"/>
      <c r="DZ353" s="134"/>
      <c r="EA353" s="134"/>
      <c r="EB353" s="134"/>
      <c r="EC353" s="134"/>
      <c r="ED353" s="134"/>
      <c r="EE353" s="134"/>
      <c r="EF353" s="134"/>
      <c r="EG353" s="134"/>
      <c r="EH353" s="134"/>
      <c r="EI353" s="134"/>
      <c r="EJ353" s="134"/>
      <c r="EK353" s="134"/>
      <c r="EL353" s="134"/>
      <c r="EM353" s="134"/>
      <c r="EN353" s="134"/>
      <c r="EO353" s="134"/>
      <c r="EP353" s="134"/>
      <c r="EQ353" s="134"/>
      <c r="ER353" s="134"/>
      <c r="ES353" s="134"/>
      <c r="ET353" s="134"/>
      <c r="EU353" s="134"/>
      <c r="EV353" s="134"/>
      <c r="EW353" s="134"/>
      <c r="EX353" s="134"/>
      <c r="EY353" s="134"/>
      <c r="EZ353" s="134"/>
      <c r="FA353" s="134"/>
      <c r="FB353" s="134"/>
      <c r="FC353" s="134"/>
      <c r="FD353" s="134"/>
      <c r="FE353" s="134"/>
      <c r="FF353" s="134"/>
      <c r="FG353" s="134"/>
      <c r="FH353" s="134"/>
      <c r="FI353" s="134"/>
      <c r="FJ353" s="134"/>
      <c r="FK353" s="134"/>
      <c r="FL353" s="134"/>
      <c r="FM353" s="134"/>
      <c r="FN353" s="134"/>
      <c r="FO353" s="134"/>
      <c r="FP353" s="134"/>
      <c r="FQ353" s="134"/>
      <c r="FR353" s="134"/>
      <c r="FS353" s="134"/>
      <c r="FT353" s="134"/>
      <c r="FU353" s="134"/>
      <c r="FV353" s="134"/>
    </row>
    <row r="354" spans="1:178" x14ac:dyDescent="0.25">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34"/>
      <c r="CD354" s="134"/>
      <c r="CE354" s="134"/>
      <c r="CF354" s="134"/>
      <c r="CG354" s="134"/>
      <c r="CH354" s="134"/>
      <c r="CI354" s="134"/>
      <c r="CJ354" s="134"/>
      <c r="CK354" s="134"/>
      <c r="CL354" s="134"/>
      <c r="CM354" s="134"/>
      <c r="CN354" s="134"/>
      <c r="CO354" s="134"/>
      <c r="CP354" s="134"/>
      <c r="CQ354" s="134"/>
      <c r="CR354" s="134"/>
      <c r="CS354" s="134"/>
      <c r="CT354" s="134"/>
      <c r="CU354" s="134"/>
      <c r="CV354" s="134"/>
      <c r="CW354" s="134"/>
      <c r="CX354" s="134"/>
      <c r="CY354" s="134"/>
      <c r="CZ354" s="134"/>
      <c r="DA354" s="134"/>
      <c r="DB354" s="134"/>
      <c r="DC354" s="134"/>
      <c r="DD354" s="134"/>
      <c r="DE354" s="134"/>
      <c r="DF354" s="134"/>
      <c r="DG354" s="134"/>
      <c r="DH354" s="134"/>
      <c r="DI354" s="134"/>
      <c r="DJ354" s="134"/>
      <c r="DK354" s="134"/>
      <c r="DL354" s="134"/>
      <c r="DM354" s="134"/>
      <c r="DN354" s="134"/>
      <c r="DO354" s="134"/>
      <c r="DP354" s="134"/>
      <c r="DQ354" s="134"/>
      <c r="DR354" s="134"/>
      <c r="DS354" s="134"/>
      <c r="DT354" s="134"/>
      <c r="DU354" s="134"/>
      <c r="DV354" s="134"/>
      <c r="DW354" s="134"/>
      <c r="DX354" s="134"/>
      <c r="DY354" s="134"/>
      <c r="DZ354" s="134"/>
      <c r="EA354" s="134"/>
      <c r="EB354" s="134"/>
      <c r="EC354" s="134"/>
      <c r="ED354" s="134"/>
      <c r="EE354" s="134"/>
      <c r="EF354" s="134"/>
      <c r="EG354" s="134"/>
      <c r="EH354" s="134"/>
      <c r="EI354" s="134"/>
      <c r="EJ354" s="134"/>
      <c r="EK354" s="134"/>
      <c r="EL354" s="134"/>
      <c r="EM354" s="134"/>
      <c r="EN354" s="134"/>
      <c r="EO354" s="134"/>
      <c r="EP354" s="134"/>
      <c r="EQ354" s="134"/>
      <c r="ER354" s="134"/>
      <c r="ES354" s="134"/>
      <c r="ET354" s="134"/>
      <c r="EU354" s="134"/>
      <c r="EV354" s="134"/>
      <c r="EW354" s="134"/>
      <c r="EX354" s="134"/>
      <c r="EY354" s="134"/>
      <c r="EZ354" s="134"/>
      <c r="FA354" s="134"/>
      <c r="FB354" s="134"/>
      <c r="FC354" s="134"/>
      <c r="FD354" s="134"/>
      <c r="FE354" s="134"/>
      <c r="FF354" s="134"/>
      <c r="FG354" s="134"/>
      <c r="FH354" s="134"/>
      <c r="FI354" s="134"/>
      <c r="FJ354" s="134"/>
      <c r="FK354" s="134"/>
      <c r="FL354" s="134"/>
      <c r="FM354" s="134"/>
      <c r="FN354" s="134"/>
      <c r="FO354" s="134"/>
      <c r="FP354" s="134"/>
      <c r="FQ354" s="134"/>
      <c r="FR354" s="134"/>
      <c r="FS354" s="134"/>
      <c r="FT354" s="134"/>
      <c r="FU354" s="134"/>
      <c r="FV354" s="134"/>
    </row>
    <row r="355" spans="1:178" x14ac:dyDescent="0.25">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34"/>
      <c r="CD355" s="134"/>
      <c r="CE355" s="134"/>
      <c r="CF355" s="134"/>
      <c r="CG355" s="134"/>
      <c r="CH355" s="134"/>
      <c r="CI355" s="134"/>
      <c r="CJ355" s="134"/>
      <c r="CK355" s="134"/>
      <c r="CL355" s="134"/>
      <c r="CM355" s="134"/>
      <c r="CN355" s="134"/>
      <c r="CO355" s="134"/>
      <c r="CP355" s="134"/>
      <c r="CQ355" s="134"/>
      <c r="CR355" s="134"/>
      <c r="CS355" s="134"/>
      <c r="CT355" s="134"/>
      <c r="CU355" s="134"/>
      <c r="CV355" s="134"/>
      <c r="CW355" s="134"/>
      <c r="CX355" s="134"/>
      <c r="CY355" s="134"/>
      <c r="CZ355" s="134"/>
      <c r="DA355" s="134"/>
      <c r="DB355" s="134"/>
      <c r="DC355" s="134"/>
      <c r="DD355" s="134"/>
      <c r="DE355" s="134"/>
      <c r="DF355" s="134"/>
      <c r="DG355" s="134"/>
      <c r="DH355" s="134"/>
      <c r="DI355" s="134"/>
      <c r="DJ355" s="134"/>
      <c r="DK355" s="134"/>
      <c r="DL355" s="134"/>
      <c r="DM355" s="134"/>
      <c r="DN355" s="134"/>
      <c r="DO355" s="134"/>
      <c r="DP355" s="134"/>
      <c r="DQ355" s="134"/>
      <c r="DR355" s="134"/>
      <c r="DS355" s="134"/>
      <c r="DT355" s="134"/>
      <c r="DU355" s="134"/>
      <c r="DV355" s="134"/>
      <c r="DW355" s="134"/>
      <c r="DX355" s="134"/>
      <c r="DY355" s="134"/>
      <c r="DZ355" s="134"/>
      <c r="EA355" s="134"/>
      <c r="EB355" s="134"/>
      <c r="EC355" s="134"/>
      <c r="ED355" s="134"/>
      <c r="EE355" s="134"/>
      <c r="EF355" s="134"/>
      <c r="EG355" s="134"/>
      <c r="EH355" s="134"/>
      <c r="EI355" s="134"/>
      <c r="EJ355" s="134"/>
      <c r="EK355" s="134"/>
      <c r="EL355" s="134"/>
      <c r="EM355" s="134"/>
      <c r="EN355" s="134"/>
      <c r="EO355" s="134"/>
      <c r="EP355" s="134"/>
      <c r="EQ355" s="134"/>
      <c r="ER355" s="134"/>
      <c r="ES355" s="134"/>
      <c r="ET355" s="134"/>
      <c r="EU355" s="134"/>
      <c r="EV355" s="134"/>
      <c r="EW355" s="134"/>
      <c r="EX355" s="134"/>
      <c r="EY355" s="134"/>
      <c r="EZ355" s="134"/>
      <c r="FA355" s="134"/>
      <c r="FB355" s="134"/>
      <c r="FC355" s="134"/>
      <c r="FD355" s="134"/>
      <c r="FE355" s="134"/>
      <c r="FF355" s="134"/>
      <c r="FG355" s="134"/>
      <c r="FH355" s="134"/>
      <c r="FI355" s="134"/>
      <c r="FJ355" s="134"/>
      <c r="FK355" s="134"/>
      <c r="FL355" s="134"/>
      <c r="FM355" s="134"/>
      <c r="FN355" s="134"/>
      <c r="FO355" s="134"/>
      <c r="FP355" s="134"/>
      <c r="FQ355" s="134"/>
      <c r="FR355" s="134"/>
      <c r="FS355" s="134"/>
      <c r="FT355" s="134"/>
      <c r="FU355" s="134"/>
      <c r="FV355" s="134"/>
    </row>
    <row r="356" spans="1:178" x14ac:dyDescent="0.25">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34"/>
      <c r="CD356" s="134"/>
      <c r="CE356" s="134"/>
      <c r="CF356" s="134"/>
      <c r="CG356" s="134"/>
      <c r="CH356" s="134"/>
      <c r="CI356" s="134"/>
      <c r="CJ356" s="134"/>
      <c r="CK356" s="134"/>
      <c r="CL356" s="134"/>
      <c r="CM356" s="134"/>
      <c r="CN356" s="134"/>
      <c r="CO356" s="134"/>
      <c r="CP356" s="134"/>
      <c r="CQ356" s="134"/>
      <c r="CR356" s="134"/>
      <c r="CS356" s="134"/>
      <c r="CT356" s="134"/>
      <c r="CU356" s="134"/>
      <c r="CV356" s="134"/>
      <c r="CW356" s="134"/>
      <c r="CX356" s="134"/>
      <c r="CY356" s="134"/>
      <c r="CZ356" s="134"/>
      <c r="DA356" s="134"/>
      <c r="DB356" s="134"/>
      <c r="DC356" s="134"/>
      <c r="DD356" s="134"/>
      <c r="DE356" s="134"/>
      <c r="DF356" s="134"/>
      <c r="DG356" s="134"/>
      <c r="DH356" s="134"/>
      <c r="DI356" s="134"/>
      <c r="DJ356" s="134"/>
      <c r="DK356" s="134"/>
      <c r="DL356" s="134"/>
      <c r="DM356" s="134"/>
      <c r="DN356" s="134"/>
      <c r="DO356" s="134"/>
      <c r="DP356" s="134"/>
      <c r="DQ356" s="134"/>
      <c r="DR356" s="134"/>
      <c r="DS356" s="134"/>
      <c r="DT356" s="134"/>
      <c r="DU356" s="134"/>
      <c r="DV356" s="134"/>
      <c r="DW356" s="134"/>
      <c r="DX356" s="134"/>
      <c r="DY356" s="134"/>
      <c r="DZ356" s="134"/>
      <c r="EA356" s="134"/>
      <c r="EB356" s="134"/>
      <c r="EC356" s="134"/>
      <c r="ED356" s="134"/>
      <c r="EE356" s="134"/>
      <c r="EF356" s="134"/>
      <c r="EG356" s="134"/>
      <c r="EH356" s="134"/>
      <c r="EI356" s="134"/>
      <c r="EJ356" s="134"/>
      <c r="EK356" s="134"/>
      <c r="EL356" s="134"/>
      <c r="EM356" s="134"/>
      <c r="EN356" s="134"/>
      <c r="EO356" s="134"/>
      <c r="EP356" s="134"/>
      <c r="EQ356" s="134"/>
      <c r="ER356" s="134"/>
      <c r="ES356" s="134"/>
      <c r="ET356" s="134"/>
      <c r="EU356" s="134"/>
      <c r="EV356" s="134"/>
      <c r="EW356" s="134"/>
      <c r="EX356" s="134"/>
      <c r="EY356" s="134"/>
      <c r="EZ356" s="134"/>
      <c r="FA356" s="134"/>
      <c r="FB356" s="134"/>
      <c r="FC356" s="134"/>
      <c r="FD356" s="134"/>
      <c r="FE356" s="134"/>
      <c r="FF356" s="134"/>
      <c r="FG356" s="134"/>
      <c r="FH356" s="134"/>
      <c r="FI356" s="134"/>
      <c r="FJ356" s="134"/>
      <c r="FK356" s="134"/>
      <c r="FL356" s="134"/>
      <c r="FM356" s="134"/>
      <c r="FN356" s="134"/>
      <c r="FO356" s="134"/>
      <c r="FP356" s="134"/>
      <c r="FQ356" s="134"/>
      <c r="FR356" s="134"/>
      <c r="FS356" s="134"/>
      <c r="FT356" s="134"/>
      <c r="FU356" s="134"/>
      <c r="FV356" s="134"/>
    </row>
    <row r="357" spans="1:178" x14ac:dyDescent="0.25">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34"/>
      <c r="CD357" s="134"/>
      <c r="CE357" s="134"/>
      <c r="CF357" s="134"/>
      <c r="CG357" s="134"/>
      <c r="CH357" s="134"/>
      <c r="CI357" s="134"/>
      <c r="CJ357" s="134"/>
      <c r="CK357" s="134"/>
      <c r="CL357" s="134"/>
      <c r="CM357" s="134"/>
      <c r="CN357" s="134"/>
      <c r="CO357" s="134"/>
      <c r="CP357" s="134"/>
      <c r="CQ357" s="134"/>
      <c r="CR357" s="134"/>
      <c r="CS357" s="134"/>
      <c r="CT357" s="134"/>
      <c r="CU357" s="134"/>
      <c r="CV357" s="134"/>
      <c r="CW357" s="134"/>
      <c r="CX357" s="134"/>
      <c r="CY357" s="134"/>
      <c r="CZ357" s="134"/>
      <c r="DA357" s="134"/>
      <c r="DB357" s="134"/>
      <c r="DC357" s="134"/>
      <c r="DD357" s="134"/>
      <c r="DE357" s="134"/>
      <c r="DF357" s="134"/>
      <c r="DG357" s="134"/>
      <c r="DH357" s="134"/>
      <c r="DI357" s="134"/>
      <c r="DJ357" s="134"/>
      <c r="DK357" s="134"/>
      <c r="DL357" s="134"/>
      <c r="DM357" s="134"/>
      <c r="DN357" s="134"/>
      <c r="DO357" s="134"/>
      <c r="DP357" s="134"/>
      <c r="DQ357" s="134"/>
      <c r="DR357" s="134"/>
      <c r="DS357" s="134"/>
      <c r="DT357" s="134"/>
      <c r="DU357" s="134"/>
      <c r="DV357" s="134"/>
      <c r="DW357" s="134"/>
      <c r="DX357" s="134"/>
      <c r="DY357" s="134"/>
      <c r="DZ357" s="134"/>
      <c r="EA357" s="134"/>
      <c r="EB357" s="134"/>
      <c r="EC357" s="134"/>
      <c r="ED357" s="134"/>
      <c r="EE357" s="134"/>
      <c r="EF357" s="134"/>
      <c r="EG357" s="134"/>
      <c r="EH357" s="134"/>
      <c r="EI357" s="134"/>
      <c r="EJ357" s="134"/>
      <c r="EK357" s="134"/>
      <c r="EL357" s="134"/>
      <c r="EM357" s="134"/>
      <c r="EN357" s="134"/>
      <c r="EO357" s="134"/>
      <c r="EP357" s="134"/>
      <c r="EQ357" s="134"/>
      <c r="ER357" s="134"/>
      <c r="ES357" s="134"/>
      <c r="ET357" s="134"/>
      <c r="EU357" s="134"/>
      <c r="EV357" s="134"/>
      <c r="EW357" s="134"/>
      <c r="EX357" s="134"/>
      <c r="EY357" s="134"/>
      <c r="EZ357" s="134"/>
      <c r="FA357" s="134"/>
      <c r="FB357" s="134"/>
      <c r="FC357" s="134"/>
      <c r="FD357" s="134"/>
      <c r="FE357" s="134"/>
      <c r="FF357" s="134"/>
      <c r="FG357" s="134"/>
      <c r="FH357" s="134"/>
      <c r="FI357" s="134"/>
      <c r="FJ357" s="134"/>
      <c r="FK357" s="134"/>
      <c r="FL357" s="134"/>
      <c r="FM357" s="134"/>
      <c r="FN357" s="134"/>
      <c r="FO357" s="134"/>
      <c r="FP357" s="134"/>
      <c r="FQ357" s="134"/>
      <c r="FR357" s="134"/>
      <c r="FS357" s="134"/>
      <c r="FT357" s="134"/>
      <c r="FU357" s="134"/>
      <c r="FV357" s="134"/>
    </row>
    <row r="358" spans="1:178" x14ac:dyDescent="0.25">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34"/>
      <c r="CD358" s="134"/>
      <c r="CE358" s="134"/>
      <c r="CF358" s="134"/>
      <c r="CG358" s="134"/>
      <c r="CH358" s="134"/>
      <c r="CI358" s="134"/>
      <c r="CJ358" s="134"/>
      <c r="CK358" s="134"/>
      <c r="CL358" s="134"/>
      <c r="CM358" s="134"/>
      <c r="CN358" s="134"/>
      <c r="CO358" s="134"/>
      <c r="CP358" s="134"/>
      <c r="CQ358" s="134"/>
      <c r="CR358" s="134"/>
      <c r="CS358" s="134"/>
      <c r="CT358" s="134"/>
      <c r="CU358" s="134"/>
      <c r="CV358" s="134"/>
      <c r="CW358" s="134"/>
      <c r="CX358" s="134"/>
      <c r="CY358" s="134"/>
      <c r="CZ358" s="134"/>
      <c r="DA358" s="134"/>
      <c r="DB358" s="134"/>
      <c r="DC358" s="134"/>
      <c r="DD358" s="134"/>
      <c r="DE358" s="134"/>
      <c r="DF358" s="134"/>
      <c r="DG358" s="134"/>
      <c r="DH358" s="134"/>
      <c r="DI358" s="134"/>
      <c r="DJ358" s="134"/>
      <c r="DK358" s="134"/>
      <c r="DL358" s="134"/>
      <c r="DM358" s="134"/>
      <c r="DN358" s="134"/>
      <c r="DO358" s="134"/>
      <c r="DP358" s="134"/>
      <c r="DQ358" s="134"/>
      <c r="DR358" s="134"/>
      <c r="DS358" s="134"/>
      <c r="DT358" s="134"/>
      <c r="DU358" s="134"/>
      <c r="DV358" s="134"/>
      <c r="DW358" s="134"/>
      <c r="DX358" s="134"/>
      <c r="DY358" s="134"/>
      <c r="DZ358" s="134"/>
      <c r="EA358" s="134"/>
      <c r="EB358" s="134"/>
      <c r="EC358" s="134"/>
      <c r="ED358" s="134"/>
      <c r="EE358" s="134"/>
      <c r="EF358" s="134"/>
      <c r="EG358" s="134"/>
      <c r="EH358" s="134"/>
      <c r="EI358" s="134"/>
      <c r="EJ358" s="134"/>
      <c r="EK358" s="134"/>
      <c r="EL358" s="134"/>
      <c r="EM358" s="134"/>
      <c r="EN358" s="134"/>
      <c r="EO358" s="134"/>
      <c r="EP358" s="134"/>
      <c r="EQ358" s="134"/>
      <c r="ER358" s="134"/>
      <c r="ES358" s="134"/>
      <c r="ET358" s="134"/>
      <c r="EU358" s="134"/>
      <c r="EV358" s="134"/>
      <c r="EW358" s="134"/>
      <c r="EX358" s="134"/>
      <c r="EY358" s="134"/>
      <c r="EZ358" s="134"/>
      <c r="FA358" s="134"/>
      <c r="FB358" s="134"/>
      <c r="FC358" s="134"/>
      <c r="FD358" s="134"/>
      <c r="FE358" s="134"/>
      <c r="FF358" s="134"/>
      <c r="FG358" s="134"/>
      <c r="FH358" s="134"/>
      <c r="FI358" s="134"/>
      <c r="FJ358" s="134"/>
      <c r="FK358" s="134"/>
      <c r="FL358" s="134"/>
      <c r="FM358" s="134"/>
      <c r="FN358" s="134"/>
      <c r="FO358" s="134"/>
      <c r="FP358" s="134"/>
      <c r="FQ358" s="134"/>
      <c r="FR358" s="134"/>
      <c r="FS358" s="134"/>
      <c r="FT358" s="134"/>
      <c r="FU358" s="134"/>
      <c r="FV358" s="134"/>
    </row>
    <row r="359" spans="1:178" x14ac:dyDescent="0.25">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34"/>
      <c r="CD359" s="134"/>
      <c r="CE359" s="134"/>
      <c r="CF359" s="134"/>
      <c r="CG359" s="134"/>
      <c r="CH359" s="134"/>
      <c r="CI359" s="134"/>
      <c r="CJ359" s="134"/>
      <c r="CK359" s="134"/>
      <c r="CL359" s="134"/>
      <c r="CM359" s="134"/>
      <c r="CN359" s="134"/>
      <c r="CO359" s="134"/>
      <c r="CP359" s="134"/>
      <c r="CQ359" s="134"/>
      <c r="CR359" s="134"/>
      <c r="CS359" s="134"/>
      <c r="CT359" s="134"/>
      <c r="CU359" s="134"/>
      <c r="CV359" s="134"/>
      <c r="CW359" s="134"/>
      <c r="CX359" s="134"/>
      <c r="CY359" s="134"/>
      <c r="CZ359" s="134"/>
      <c r="DA359" s="134"/>
      <c r="DB359" s="134"/>
      <c r="DC359" s="134"/>
      <c r="DD359" s="134"/>
      <c r="DE359" s="134"/>
      <c r="DF359" s="134"/>
      <c r="DG359" s="134"/>
      <c r="DH359" s="134"/>
      <c r="DI359" s="134"/>
      <c r="DJ359" s="134"/>
      <c r="DK359" s="134"/>
      <c r="DL359" s="134"/>
      <c r="DM359" s="134"/>
      <c r="DN359" s="134"/>
      <c r="DO359" s="134"/>
      <c r="DP359" s="134"/>
      <c r="DQ359" s="134"/>
      <c r="DR359" s="134"/>
      <c r="DS359" s="134"/>
      <c r="DT359" s="134"/>
      <c r="DU359" s="134"/>
      <c r="DV359" s="134"/>
      <c r="DW359" s="134"/>
      <c r="DX359" s="134"/>
      <c r="DY359" s="134"/>
      <c r="DZ359" s="134"/>
      <c r="EA359" s="134"/>
      <c r="EB359" s="134"/>
      <c r="EC359" s="134"/>
      <c r="ED359" s="134"/>
      <c r="EE359" s="134"/>
      <c r="EF359" s="134"/>
      <c r="EG359" s="134"/>
      <c r="EH359" s="134"/>
      <c r="EI359" s="134"/>
      <c r="EJ359" s="134"/>
      <c r="EK359" s="134"/>
      <c r="EL359" s="134"/>
      <c r="EM359" s="134"/>
      <c r="EN359" s="134"/>
      <c r="EO359" s="134"/>
      <c r="EP359" s="134"/>
      <c r="EQ359" s="134"/>
      <c r="ER359" s="134"/>
      <c r="ES359" s="134"/>
      <c r="ET359" s="134"/>
      <c r="EU359" s="134"/>
      <c r="EV359" s="134"/>
      <c r="EW359" s="134"/>
      <c r="EX359" s="134"/>
      <c r="EY359" s="134"/>
      <c r="EZ359" s="134"/>
      <c r="FA359" s="134"/>
      <c r="FB359" s="134"/>
      <c r="FC359" s="134"/>
      <c r="FD359" s="134"/>
      <c r="FE359" s="134"/>
      <c r="FF359" s="134"/>
      <c r="FG359" s="134"/>
      <c r="FH359" s="134"/>
      <c r="FI359" s="134"/>
      <c r="FJ359" s="134"/>
      <c r="FK359" s="134"/>
      <c r="FL359" s="134"/>
      <c r="FM359" s="134"/>
      <c r="FN359" s="134"/>
      <c r="FO359" s="134"/>
      <c r="FP359" s="134"/>
      <c r="FQ359" s="134"/>
      <c r="FR359" s="134"/>
      <c r="FS359" s="134"/>
      <c r="FT359" s="134"/>
      <c r="FU359" s="134"/>
      <c r="FV359" s="134"/>
    </row>
    <row r="360" spans="1:178" x14ac:dyDescent="0.25">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34"/>
      <c r="CD360" s="134"/>
      <c r="CE360" s="134"/>
      <c r="CF360" s="134"/>
      <c r="CG360" s="134"/>
      <c r="CH360" s="134"/>
      <c r="CI360" s="134"/>
      <c r="CJ360" s="134"/>
      <c r="CK360" s="134"/>
      <c r="CL360" s="134"/>
      <c r="CM360" s="134"/>
      <c r="CN360" s="134"/>
      <c r="CO360" s="134"/>
      <c r="CP360" s="134"/>
      <c r="CQ360" s="134"/>
      <c r="CR360" s="134"/>
      <c r="CS360" s="134"/>
      <c r="CT360" s="134"/>
      <c r="CU360" s="134"/>
      <c r="CV360" s="134"/>
      <c r="CW360" s="134"/>
      <c r="CX360" s="134"/>
      <c r="CY360" s="134"/>
      <c r="CZ360" s="134"/>
      <c r="DA360" s="134"/>
      <c r="DB360" s="134"/>
      <c r="DC360" s="134"/>
      <c r="DD360" s="134"/>
      <c r="DE360" s="134"/>
      <c r="DF360" s="134"/>
      <c r="DG360" s="134"/>
      <c r="DH360" s="134"/>
      <c r="DI360" s="134"/>
      <c r="DJ360" s="134"/>
      <c r="DK360" s="134"/>
      <c r="DL360" s="134"/>
      <c r="DM360" s="134"/>
      <c r="DN360" s="134"/>
      <c r="DO360" s="134"/>
      <c r="DP360" s="134"/>
      <c r="DQ360" s="134"/>
      <c r="DR360" s="134"/>
      <c r="DS360" s="134"/>
      <c r="DT360" s="134"/>
      <c r="DU360" s="134"/>
      <c r="DV360" s="134"/>
      <c r="DW360" s="134"/>
      <c r="DX360" s="134"/>
      <c r="DY360" s="134"/>
      <c r="DZ360" s="134"/>
      <c r="EA360" s="134"/>
      <c r="EB360" s="134"/>
      <c r="EC360" s="134"/>
      <c r="ED360" s="134"/>
      <c r="EE360" s="134"/>
      <c r="EF360" s="134"/>
      <c r="EG360" s="134"/>
      <c r="EH360" s="134"/>
      <c r="EI360" s="134"/>
      <c r="EJ360" s="134"/>
      <c r="EK360" s="134"/>
      <c r="EL360" s="134"/>
      <c r="EM360" s="134"/>
      <c r="EN360" s="134"/>
      <c r="EO360" s="134"/>
      <c r="EP360" s="134"/>
      <c r="EQ360" s="134"/>
      <c r="ER360" s="134"/>
      <c r="ES360" s="134"/>
      <c r="ET360" s="134"/>
      <c r="EU360" s="134"/>
      <c r="EV360" s="134"/>
      <c r="EW360" s="134"/>
      <c r="EX360" s="134"/>
      <c r="EY360" s="134"/>
      <c r="EZ360" s="134"/>
      <c r="FA360" s="134"/>
      <c r="FB360" s="134"/>
      <c r="FC360" s="134"/>
      <c r="FD360" s="134"/>
      <c r="FE360" s="134"/>
      <c r="FF360" s="134"/>
      <c r="FG360" s="134"/>
      <c r="FH360" s="134"/>
      <c r="FI360" s="134"/>
      <c r="FJ360" s="134"/>
      <c r="FK360" s="134"/>
      <c r="FL360" s="134"/>
      <c r="FM360" s="134"/>
      <c r="FN360" s="134"/>
      <c r="FO360" s="134"/>
      <c r="FP360" s="134"/>
      <c r="FQ360" s="134"/>
      <c r="FR360" s="134"/>
      <c r="FS360" s="134"/>
      <c r="FT360" s="134"/>
      <c r="FU360" s="134"/>
      <c r="FV360" s="134"/>
    </row>
    <row r="361" spans="1:178" x14ac:dyDescent="0.25">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34"/>
      <c r="CD361" s="134"/>
      <c r="CE361" s="134"/>
      <c r="CF361" s="134"/>
      <c r="CG361" s="134"/>
      <c r="CH361" s="134"/>
      <c r="CI361" s="134"/>
      <c r="CJ361" s="134"/>
      <c r="CK361" s="134"/>
      <c r="CL361" s="134"/>
      <c r="CM361" s="134"/>
      <c r="CN361" s="134"/>
      <c r="CO361" s="134"/>
      <c r="CP361" s="134"/>
      <c r="CQ361" s="134"/>
      <c r="CR361" s="134"/>
      <c r="CS361" s="134"/>
      <c r="CT361" s="134"/>
      <c r="CU361" s="134"/>
      <c r="CV361" s="134"/>
      <c r="CW361" s="134"/>
      <c r="CX361" s="134"/>
      <c r="CY361" s="134"/>
      <c r="CZ361" s="134"/>
      <c r="DA361" s="134"/>
      <c r="DB361" s="134"/>
      <c r="DC361" s="134"/>
      <c r="DD361" s="134"/>
      <c r="DE361" s="134"/>
      <c r="DF361" s="134"/>
      <c r="DG361" s="134"/>
      <c r="DH361" s="134"/>
      <c r="DI361" s="134"/>
      <c r="DJ361" s="134"/>
      <c r="DK361" s="134"/>
      <c r="DL361" s="134"/>
      <c r="DM361" s="134"/>
      <c r="DN361" s="134"/>
      <c r="DO361" s="134"/>
      <c r="DP361" s="134"/>
      <c r="DQ361" s="134"/>
      <c r="DR361" s="134"/>
      <c r="DS361" s="134"/>
      <c r="DT361" s="134"/>
      <c r="DU361" s="134"/>
      <c r="DV361" s="134"/>
      <c r="DW361" s="134"/>
      <c r="DX361" s="134"/>
      <c r="DY361" s="134"/>
      <c r="DZ361" s="134"/>
      <c r="EA361" s="134"/>
      <c r="EB361" s="134"/>
      <c r="EC361" s="134"/>
      <c r="ED361" s="134"/>
      <c r="EE361" s="134"/>
      <c r="EF361" s="134"/>
      <c r="EG361" s="134"/>
      <c r="EH361" s="134"/>
      <c r="EI361" s="134"/>
      <c r="EJ361" s="134"/>
      <c r="EK361" s="134"/>
      <c r="EL361" s="134"/>
      <c r="EM361" s="134"/>
      <c r="EN361" s="134"/>
      <c r="EO361" s="134"/>
      <c r="EP361" s="134"/>
      <c r="EQ361" s="134"/>
      <c r="ER361" s="134"/>
      <c r="ES361" s="134"/>
      <c r="ET361" s="134"/>
      <c r="EU361" s="134"/>
      <c r="EV361" s="134"/>
      <c r="EW361" s="134"/>
      <c r="EX361" s="134"/>
      <c r="EY361" s="134"/>
      <c r="EZ361" s="134"/>
      <c r="FA361" s="134"/>
      <c r="FB361" s="134"/>
      <c r="FC361" s="134"/>
      <c r="FD361" s="134"/>
      <c r="FE361" s="134"/>
      <c r="FF361" s="134"/>
      <c r="FG361" s="134"/>
      <c r="FH361" s="134"/>
      <c r="FI361" s="134"/>
      <c r="FJ361" s="134"/>
      <c r="FK361" s="134"/>
      <c r="FL361" s="134"/>
      <c r="FM361" s="134"/>
      <c r="FN361" s="134"/>
      <c r="FO361" s="134"/>
      <c r="FP361" s="134"/>
      <c r="FQ361" s="134"/>
      <c r="FR361" s="134"/>
      <c r="FS361" s="134"/>
      <c r="FT361" s="134"/>
      <c r="FU361" s="134"/>
      <c r="FV361" s="134"/>
    </row>
    <row r="362" spans="1:178" x14ac:dyDescent="0.25">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34"/>
      <c r="CD362" s="134"/>
      <c r="CE362" s="134"/>
      <c r="CF362" s="134"/>
      <c r="CG362" s="134"/>
      <c r="CH362" s="134"/>
      <c r="CI362" s="134"/>
      <c r="CJ362" s="134"/>
      <c r="CK362" s="134"/>
      <c r="CL362" s="134"/>
      <c r="CM362" s="134"/>
      <c r="CN362" s="134"/>
      <c r="CO362" s="134"/>
      <c r="CP362" s="134"/>
      <c r="CQ362" s="134"/>
      <c r="CR362" s="134"/>
      <c r="CS362" s="134"/>
      <c r="CT362" s="134"/>
      <c r="CU362" s="134"/>
      <c r="CV362" s="134"/>
      <c r="CW362" s="134"/>
      <c r="CX362" s="134"/>
      <c r="CY362" s="134"/>
      <c r="CZ362" s="134"/>
      <c r="DA362" s="134"/>
      <c r="DB362" s="134"/>
      <c r="DC362" s="134"/>
      <c r="DD362" s="134"/>
      <c r="DE362" s="134"/>
      <c r="DF362" s="134"/>
      <c r="DG362" s="134"/>
      <c r="DH362" s="134"/>
      <c r="DI362" s="134"/>
      <c r="DJ362" s="134"/>
      <c r="DK362" s="134"/>
      <c r="DL362" s="134"/>
      <c r="DM362" s="134"/>
      <c r="DN362" s="134"/>
      <c r="DO362" s="134"/>
      <c r="DP362" s="134"/>
      <c r="DQ362" s="134"/>
      <c r="DR362" s="134"/>
      <c r="DS362" s="134"/>
      <c r="DT362" s="134"/>
      <c r="DU362" s="134"/>
      <c r="DV362" s="134"/>
      <c r="DW362" s="134"/>
      <c r="DX362" s="134"/>
      <c r="DY362" s="134"/>
      <c r="DZ362" s="134"/>
      <c r="EA362" s="134"/>
      <c r="EB362" s="134"/>
      <c r="EC362" s="134"/>
      <c r="ED362" s="134"/>
      <c r="EE362" s="134"/>
      <c r="EF362" s="134"/>
      <c r="EG362" s="134"/>
      <c r="EH362" s="134"/>
      <c r="EI362" s="134"/>
      <c r="EJ362" s="134"/>
      <c r="EK362" s="134"/>
      <c r="EL362" s="134"/>
      <c r="EM362" s="134"/>
      <c r="EN362" s="134"/>
      <c r="EO362" s="134"/>
      <c r="EP362" s="134"/>
      <c r="EQ362" s="134"/>
      <c r="ER362" s="134"/>
      <c r="ES362" s="134"/>
      <c r="ET362" s="134"/>
      <c r="EU362" s="134"/>
      <c r="EV362" s="134"/>
      <c r="EW362" s="134"/>
      <c r="EX362" s="134"/>
      <c r="EY362" s="134"/>
      <c r="EZ362" s="134"/>
      <c r="FA362" s="134"/>
      <c r="FB362" s="134"/>
      <c r="FC362" s="134"/>
      <c r="FD362" s="134"/>
      <c r="FE362" s="134"/>
      <c r="FF362" s="134"/>
      <c r="FG362" s="134"/>
      <c r="FH362" s="134"/>
      <c r="FI362" s="134"/>
      <c r="FJ362" s="134"/>
      <c r="FK362" s="134"/>
      <c r="FL362" s="134"/>
      <c r="FM362" s="134"/>
      <c r="FN362" s="134"/>
      <c r="FO362" s="134"/>
      <c r="FP362" s="134"/>
      <c r="FQ362" s="134"/>
      <c r="FR362" s="134"/>
      <c r="FS362" s="134"/>
      <c r="FT362" s="134"/>
      <c r="FU362" s="134"/>
      <c r="FV362" s="134"/>
    </row>
    <row r="363" spans="1:178" x14ac:dyDescent="0.25">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34"/>
      <c r="CD363" s="134"/>
      <c r="CE363" s="134"/>
      <c r="CF363" s="134"/>
      <c r="CG363" s="134"/>
      <c r="CH363" s="134"/>
      <c r="CI363" s="134"/>
      <c r="CJ363" s="134"/>
      <c r="CK363" s="134"/>
      <c r="CL363" s="134"/>
      <c r="CM363" s="134"/>
      <c r="CN363" s="134"/>
      <c r="CO363" s="134"/>
      <c r="CP363" s="134"/>
      <c r="CQ363" s="134"/>
      <c r="CR363" s="134"/>
      <c r="CS363" s="134"/>
      <c r="CT363" s="134"/>
      <c r="CU363" s="134"/>
      <c r="CV363" s="134"/>
      <c r="CW363" s="134"/>
      <c r="CX363" s="134"/>
      <c r="CY363" s="134"/>
      <c r="CZ363" s="134"/>
      <c r="DA363" s="134"/>
      <c r="DB363" s="134"/>
      <c r="DC363" s="134"/>
      <c r="DD363" s="134"/>
      <c r="DE363" s="134"/>
      <c r="DF363" s="134"/>
      <c r="DG363" s="134"/>
      <c r="DH363" s="134"/>
      <c r="DI363" s="134"/>
      <c r="DJ363" s="134"/>
      <c r="DK363" s="134"/>
      <c r="DL363" s="134"/>
      <c r="DM363" s="134"/>
      <c r="DN363" s="134"/>
      <c r="DO363" s="134"/>
      <c r="DP363" s="134"/>
      <c r="DQ363" s="134"/>
      <c r="DR363" s="134"/>
      <c r="DS363" s="134"/>
      <c r="DT363" s="134"/>
      <c r="DU363" s="134"/>
      <c r="DV363" s="134"/>
      <c r="DW363" s="134"/>
      <c r="DX363" s="134"/>
      <c r="DY363" s="134"/>
      <c r="DZ363" s="134"/>
      <c r="EA363" s="134"/>
      <c r="EB363" s="134"/>
      <c r="EC363" s="134"/>
      <c r="ED363" s="134"/>
      <c r="EE363" s="134"/>
      <c r="EF363" s="134"/>
      <c r="EG363" s="134"/>
      <c r="EH363" s="134"/>
      <c r="EI363" s="134"/>
      <c r="EJ363" s="134"/>
      <c r="EK363" s="134"/>
      <c r="EL363" s="134"/>
      <c r="EM363" s="134"/>
      <c r="EN363" s="134"/>
      <c r="EO363" s="134"/>
      <c r="EP363" s="134"/>
      <c r="EQ363" s="134"/>
      <c r="ER363" s="134"/>
      <c r="ES363" s="134"/>
      <c r="ET363" s="134"/>
      <c r="EU363" s="134"/>
      <c r="EV363" s="134"/>
      <c r="EW363" s="134"/>
      <c r="EX363" s="134"/>
      <c r="EY363" s="134"/>
      <c r="EZ363" s="134"/>
      <c r="FA363" s="134"/>
      <c r="FB363" s="134"/>
      <c r="FC363" s="134"/>
      <c r="FD363" s="134"/>
      <c r="FE363" s="134"/>
      <c r="FF363" s="134"/>
      <c r="FG363" s="134"/>
      <c r="FH363" s="134"/>
      <c r="FI363" s="134"/>
      <c r="FJ363" s="134"/>
      <c r="FK363" s="134"/>
      <c r="FL363" s="134"/>
      <c r="FM363" s="134"/>
      <c r="FN363" s="134"/>
      <c r="FO363" s="134"/>
      <c r="FP363" s="134"/>
      <c r="FQ363" s="134"/>
      <c r="FR363" s="134"/>
      <c r="FS363" s="134"/>
      <c r="FT363" s="134"/>
      <c r="FU363" s="134"/>
      <c r="FV363" s="134"/>
    </row>
    <row r="364" spans="1:178" x14ac:dyDescent="0.25">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34"/>
      <c r="CD364" s="134"/>
      <c r="CE364" s="134"/>
      <c r="CF364" s="134"/>
      <c r="CG364" s="134"/>
      <c r="CH364" s="134"/>
      <c r="CI364" s="134"/>
      <c r="CJ364" s="134"/>
      <c r="CK364" s="134"/>
      <c r="CL364" s="134"/>
      <c r="CM364" s="134"/>
      <c r="CN364" s="134"/>
      <c r="CO364" s="134"/>
      <c r="CP364" s="134"/>
      <c r="CQ364" s="134"/>
      <c r="CR364" s="134"/>
      <c r="CS364" s="134"/>
      <c r="CT364" s="134"/>
      <c r="CU364" s="134"/>
      <c r="CV364" s="134"/>
      <c r="CW364" s="134"/>
      <c r="CX364" s="134"/>
      <c r="CY364" s="134"/>
      <c r="CZ364" s="134"/>
      <c r="DA364" s="134"/>
      <c r="DB364" s="134"/>
      <c r="DC364" s="134"/>
      <c r="DD364" s="134"/>
      <c r="DE364" s="134"/>
      <c r="DF364" s="134"/>
      <c r="DG364" s="134"/>
      <c r="DH364" s="134"/>
      <c r="DI364" s="134"/>
      <c r="DJ364" s="134"/>
      <c r="DK364" s="134"/>
      <c r="DL364" s="134"/>
      <c r="DM364" s="134"/>
      <c r="DN364" s="134"/>
      <c r="DO364" s="134"/>
      <c r="DP364" s="134"/>
      <c r="DQ364" s="134"/>
      <c r="DR364" s="134"/>
      <c r="DS364" s="134"/>
      <c r="DT364" s="134"/>
      <c r="DU364" s="134"/>
      <c r="DV364" s="134"/>
      <c r="DW364" s="134"/>
      <c r="DX364" s="134"/>
      <c r="DY364" s="134"/>
      <c r="DZ364" s="134"/>
      <c r="EA364" s="134"/>
      <c r="EB364" s="134"/>
      <c r="EC364" s="134"/>
      <c r="ED364" s="134"/>
      <c r="EE364" s="134"/>
      <c r="EF364" s="134"/>
      <c r="EG364" s="134"/>
      <c r="EH364" s="134"/>
      <c r="EI364" s="134"/>
      <c r="EJ364" s="134"/>
      <c r="EK364" s="134"/>
      <c r="EL364" s="134"/>
      <c r="EM364" s="134"/>
      <c r="EN364" s="134"/>
      <c r="EO364" s="134"/>
      <c r="EP364" s="134"/>
      <c r="EQ364" s="134"/>
      <c r="ER364" s="134"/>
      <c r="ES364" s="134"/>
      <c r="ET364" s="134"/>
      <c r="EU364" s="134"/>
      <c r="EV364" s="134"/>
      <c r="EW364" s="134"/>
      <c r="EX364" s="134"/>
      <c r="EY364" s="134"/>
      <c r="EZ364" s="134"/>
      <c r="FA364" s="134"/>
      <c r="FB364" s="134"/>
      <c r="FC364" s="134"/>
      <c r="FD364" s="134"/>
      <c r="FE364" s="134"/>
      <c r="FF364" s="134"/>
      <c r="FG364" s="134"/>
      <c r="FH364" s="134"/>
      <c r="FI364" s="134"/>
      <c r="FJ364" s="134"/>
      <c r="FK364" s="134"/>
      <c r="FL364" s="134"/>
      <c r="FM364" s="134"/>
      <c r="FN364" s="134"/>
      <c r="FO364" s="134"/>
      <c r="FP364" s="134"/>
      <c r="FQ364" s="134"/>
      <c r="FR364" s="134"/>
      <c r="FS364" s="134"/>
      <c r="FT364" s="134"/>
      <c r="FU364" s="134"/>
      <c r="FV364" s="134"/>
    </row>
    <row r="365" spans="1:178" x14ac:dyDescent="0.25">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34"/>
      <c r="CD365" s="134"/>
      <c r="CE365" s="134"/>
      <c r="CF365" s="134"/>
      <c r="CG365" s="134"/>
      <c r="CH365" s="134"/>
      <c r="CI365" s="134"/>
      <c r="CJ365" s="134"/>
      <c r="CK365" s="134"/>
      <c r="CL365" s="134"/>
      <c r="CM365" s="134"/>
      <c r="CN365" s="134"/>
      <c r="CO365" s="134"/>
      <c r="CP365" s="134"/>
      <c r="CQ365" s="134"/>
      <c r="CR365" s="134"/>
      <c r="CS365" s="134"/>
      <c r="CT365" s="134"/>
      <c r="CU365" s="134"/>
      <c r="CV365" s="134"/>
      <c r="CW365" s="134"/>
      <c r="CX365" s="134"/>
      <c r="CY365" s="134"/>
      <c r="CZ365" s="134"/>
      <c r="DA365" s="134"/>
      <c r="DB365" s="134"/>
      <c r="DC365" s="134"/>
      <c r="DD365" s="134"/>
      <c r="DE365" s="134"/>
      <c r="DF365" s="134"/>
      <c r="DG365" s="134"/>
      <c r="DH365" s="134"/>
      <c r="DI365" s="134"/>
      <c r="DJ365" s="134"/>
      <c r="DK365" s="134"/>
      <c r="DL365" s="134"/>
      <c r="DM365" s="134"/>
      <c r="DN365" s="134"/>
      <c r="DO365" s="134"/>
      <c r="DP365" s="134"/>
      <c r="DQ365" s="134"/>
      <c r="DR365" s="134"/>
      <c r="DS365" s="134"/>
      <c r="DT365" s="134"/>
      <c r="DU365" s="134"/>
      <c r="DV365" s="134"/>
      <c r="DW365" s="134"/>
      <c r="DX365" s="134"/>
      <c r="DY365" s="134"/>
      <c r="DZ365" s="134"/>
      <c r="EA365" s="134"/>
      <c r="EB365" s="134"/>
      <c r="EC365" s="134"/>
      <c r="ED365" s="134"/>
      <c r="EE365" s="134"/>
      <c r="EF365" s="134"/>
      <c r="EG365" s="134"/>
      <c r="EH365" s="134"/>
      <c r="EI365" s="134"/>
      <c r="EJ365" s="134"/>
      <c r="EK365" s="134"/>
      <c r="EL365" s="134"/>
      <c r="EM365" s="134"/>
      <c r="EN365" s="134"/>
      <c r="EO365" s="134"/>
      <c r="EP365" s="134"/>
      <c r="EQ365" s="134"/>
      <c r="ER365" s="134"/>
      <c r="ES365" s="134"/>
      <c r="ET365" s="134"/>
      <c r="EU365" s="134"/>
      <c r="EV365" s="134"/>
      <c r="EW365" s="134"/>
      <c r="EX365" s="134"/>
      <c r="EY365" s="134"/>
      <c r="EZ365" s="134"/>
      <c r="FA365" s="134"/>
      <c r="FB365" s="134"/>
      <c r="FC365" s="134"/>
      <c r="FD365" s="134"/>
      <c r="FE365" s="134"/>
      <c r="FF365" s="134"/>
      <c r="FG365" s="134"/>
      <c r="FH365" s="134"/>
      <c r="FI365" s="134"/>
      <c r="FJ365" s="134"/>
      <c r="FK365" s="134"/>
      <c r="FL365" s="134"/>
      <c r="FM365" s="134"/>
      <c r="FN365" s="134"/>
      <c r="FO365" s="134"/>
      <c r="FP365" s="134"/>
      <c r="FQ365" s="134"/>
      <c r="FR365" s="134"/>
      <c r="FS365" s="134"/>
      <c r="FT365" s="134"/>
      <c r="FU365" s="134"/>
      <c r="FV365" s="134"/>
    </row>
    <row r="366" spans="1:178" x14ac:dyDescent="0.25">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34"/>
      <c r="CD366" s="134"/>
      <c r="CE366" s="134"/>
      <c r="CF366" s="134"/>
      <c r="CG366" s="134"/>
      <c r="CH366" s="134"/>
      <c r="CI366" s="134"/>
      <c r="CJ366" s="134"/>
      <c r="CK366" s="134"/>
      <c r="CL366" s="134"/>
      <c r="CM366" s="134"/>
      <c r="CN366" s="134"/>
      <c r="CO366" s="134"/>
      <c r="CP366" s="134"/>
      <c r="CQ366" s="134"/>
      <c r="CR366" s="134"/>
      <c r="CS366" s="134"/>
      <c r="CT366" s="134"/>
      <c r="CU366" s="134"/>
      <c r="CV366" s="134"/>
      <c r="CW366" s="134"/>
      <c r="CX366" s="134"/>
      <c r="CY366" s="134"/>
      <c r="CZ366" s="134"/>
      <c r="DA366" s="134"/>
      <c r="DB366" s="134"/>
      <c r="DC366" s="134"/>
      <c r="DD366" s="134"/>
      <c r="DE366" s="134"/>
      <c r="DF366" s="134"/>
      <c r="DG366" s="134"/>
      <c r="DH366" s="134"/>
      <c r="DI366" s="134"/>
      <c r="DJ366" s="134"/>
      <c r="DK366" s="134"/>
      <c r="DL366" s="134"/>
      <c r="DM366" s="134"/>
      <c r="DN366" s="134"/>
      <c r="DO366" s="134"/>
      <c r="DP366" s="134"/>
      <c r="DQ366" s="134"/>
      <c r="DR366" s="134"/>
      <c r="DS366" s="134"/>
      <c r="DT366" s="134"/>
      <c r="DU366" s="134"/>
      <c r="DV366" s="134"/>
      <c r="DW366" s="134"/>
      <c r="DX366" s="134"/>
      <c r="DY366" s="134"/>
      <c r="DZ366" s="134"/>
      <c r="EA366" s="134"/>
      <c r="EB366" s="134"/>
      <c r="EC366" s="134"/>
      <c r="ED366" s="134"/>
      <c r="EE366" s="134"/>
      <c r="EF366" s="134"/>
      <c r="EG366" s="134"/>
      <c r="EH366" s="134"/>
      <c r="EI366" s="134"/>
      <c r="EJ366" s="134"/>
      <c r="EK366" s="134"/>
      <c r="EL366" s="134"/>
      <c r="EM366" s="134"/>
      <c r="EN366" s="134"/>
      <c r="EO366" s="134"/>
      <c r="EP366" s="134"/>
      <c r="EQ366" s="134"/>
      <c r="ER366" s="134"/>
      <c r="ES366" s="134"/>
      <c r="ET366" s="134"/>
      <c r="EU366" s="134"/>
      <c r="EV366" s="134"/>
      <c r="EW366" s="134"/>
      <c r="EX366" s="134"/>
      <c r="EY366" s="134"/>
      <c r="EZ366" s="134"/>
      <c r="FA366" s="134"/>
      <c r="FB366" s="134"/>
      <c r="FC366" s="134"/>
      <c r="FD366" s="134"/>
      <c r="FE366" s="134"/>
      <c r="FF366" s="134"/>
      <c r="FG366" s="134"/>
      <c r="FH366" s="134"/>
      <c r="FI366" s="134"/>
      <c r="FJ366" s="134"/>
      <c r="FK366" s="134"/>
      <c r="FL366" s="134"/>
      <c r="FM366" s="134"/>
      <c r="FN366" s="134"/>
      <c r="FO366" s="134"/>
      <c r="FP366" s="134"/>
      <c r="FQ366" s="134"/>
      <c r="FR366" s="134"/>
      <c r="FS366" s="134"/>
      <c r="FT366" s="134"/>
      <c r="FU366" s="134"/>
      <c r="FV366" s="134"/>
    </row>
    <row r="367" spans="1:178" x14ac:dyDescent="0.25">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34"/>
      <c r="CD367" s="134"/>
      <c r="CE367" s="134"/>
      <c r="CF367" s="134"/>
      <c r="CG367" s="134"/>
      <c r="CH367" s="134"/>
      <c r="CI367" s="134"/>
      <c r="CJ367" s="134"/>
      <c r="CK367" s="134"/>
      <c r="CL367" s="134"/>
      <c r="CM367" s="134"/>
      <c r="CN367" s="134"/>
      <c r="CO367" s="134"/>
      <c r="CP367" s="134"/>
      <c r="CQ367" s="134"/>
      <c r="CR367" s="134"/>
      <c r="CS367" s="134"/>
      <c r="CT367" s="134"/>
      <c r="CU367" s="134"/>
      <c r="CV367" s="134"/>
      <c r="CW367" s="134"/>
      <c r="CX367" s="134"/>
      <c r="CY367" s="134"/>
      <c r="CZ367" s="134"/>
      <c r="DA367" s="134"/>
      <c r="DB367" s="134"/>
      <c r="DC367" s="134"/>
      <c r="DD367" s="134"/>
      <c r="DE367" s="134"/>
      <c r="DF367" s="134"/>
      <c r="DG367" s="134"/>
      <c r="DH367" s="134"/>
      <c r="DI367" s="134"/>
      <c r="DJ367" s="134"/>
      <c r="DK367" s="134"/>
      <c r="DL367" s="134"/>
      <c r="DM367" s="134"/>
      <c r="DN367" s="134"/>
      <c r="DO367" s="134"/>
      <c r="DP367" s="134"/>
      <c r="DQ367" s="134"/>
      <c r="DR367" s="134"/>
      <c r="DS367" s="134"/>
      <c r="DT367" s="134"/>
      <c r="DU367" s="134"/>
      <c r="DV367" s="134"/>
      <c r="DW367" s="134"/>
      <c r="DX367" s="134"/>
      <c r="DY367" s="134"/>
      <c r="DZ367" s="134"/>
      <c r="EA367" s="134"/>
      <c r="EB367" s="134"/>
      <c r="EC367" s="134"/>
      <c r="ED367" s="134"/>
      <c r="EE367" s="134"/>
      <c r="EF367" s="134"/>
      <c r="EG367" s="134"/>
      <c r="EH367" s="134"/>
      <c r="EI367" s="134"/>
      <c r="EJ367" s="134"/>
      <c r="EK367" s="134"/>
      <c r="EL367" s="134"/>
      <c r="EM367" s="134"/>
      <c r="EN367" s="134"/>
      <c r="EO367" s="134"/>
      <c r="EP367" s="134"/>
      <c r="EQ367" s="134"/>
      <c r="ER367" s="134"/>
      <c r="ES367" s="134"/>
      <c r="ET367" s="134"/>
      <c r="EU367" s="134"/>
      <c r="EV367" s="134"/>
      <c r="EW367" s="134"/>
      <c r="EX367" s="134"/>
      <c r="EY367" s="134"/>
      <c r="EZ367" s="134"/>
      <c r="FA367" s="134"/>
      <c r="FB367" s="134"/>
      <c r="FC367" s="134"/>
      <c r="FD367" s="134"/>
      <c r="FE367" s="134"/>
      <c r="FF367" s="134"/>
      <c r="FG367" s="134"/>
      <c r="FH367" s="134"/>
      <c r="FI367" s="134"/>
      <c r="FJ367" s="134"/>
      <c r="FK367" s="134"/>
      <c r="FL367" s="134"/>
      <c r="FM367" s="134"/>
      <c r="FN367" s="134"/>
      <c r="FO367" s="134"/>
      <c r="FP367" s="134"/>
      <c r="FQ367" s="134"/>
      <c r="FR367" s="134"/>
      <c r="FS367" s="134"/>
      <c r="FT367" s="134"/>
      <c r="FU367" s="134"/>
      <c r="FV367" s="134"/>
    </row>
    <row r="368" spans="1:178" x14ac:dyDescent="0.25">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34"/>
      <c r="CD368" s="134"/>
      <c r="CE368" s="134"/>
      <c r="CF368" s="134"/>
      <c r="CG368" s="134"/>
      <c r="CH368" s="134"/>
      <c r="CI368" s="134"/>
      <c r="CJ368" s="134"/>
      <c r="CK368" s="134"/>
      <c r="CL368" s="134"/>
      <c r="CM368" s="134"/>
      <c r="CN368" s="134"/>
      <c r="CO368" s="134"/>
      <c r="CP368" s="134"/>
      <c r="CQ368" s="134"/>
      <c r="CR368" s="134"/>
      <c r="CS368" s="134"/>
      <c r="CT368" s="134"/>
      <c r="CU368" s="134"/>
      <c r="CV368" s="134"/>
      <c r="CW368" s="134"/>
      <c r="CX368" s="134"/>
      <c r="CY368" s="134"/>
      <c r="CZ368" s="134"/>
      <c r="DA368" s="134"/>
      <c r="DB368" s="134"/>
      <c r="DC368" s="134"/>
      <c r="DD368" s="134"/>
      <c r="DE368" s="134"/>
      <c r="DF368" s="134"/>
      <c r="DG368" s="134"/>
      <c r="DH368" s="134"/>
      <c r="DI368" s="134"/>
      <c r="DJ368" s="134"/>
      <c r="DK368" s="134"/>
      <c r="DL368" s="134"/>
      <c r="DM368" s="134"/>
      <c r="DN368" s="134"/>
      <c r="DO368" s="134"/>
      <c r="DP368" s="134"/>
      <c r="DQ368" s="134"/>
      <c r="DR368" s="134"/>
      <c r="DS368" s="134"/>
      <c r="DT368" s="134"/>
      <c r="DU368" s="134"/>
      <c r="DV368" s="134"/>
      <c r="DW368" s="134"/>
      <c r="DX368" s="134"/>
      <c r="DY368" s="134"/>
      <c r="DZ368" s="134"/>
      <c r="EA368" s="134"/>
      <c r="EB368" s="134"/>
      <c r="EC368" s="134"/>
      <c r="ED368" s="134"/>
      <c r="EE368" s="134"/>
      <c r="EF368" s="134"/>
      <c r="EG368" s="134"/>
      <c r="EH368" s="134"/>
      <c r="EI368" s="134"/>
      <c r="EJ368" s="134"/>
      <c r="EK368" s="134"/>
      <c r="EL368" s="134"/>
      <c r="EM368" s="134"/>
      <c r="EN368" s="134"/>
      <c r="EO368" s="134"/>
      <c r="EP368" s="134"/>
      <c r="EQ368" s="134"/>
      <c r="ER368" s="134"/>
      <c r="ES368" s="134"/>
      <c r="ET368" s="134"/>
      <c r="EU368" s="134"/>
      <c r="EV368" s="134"/>
      <c r="EW368" s="134"/>
      <c r="EX368" s="134"/>
      <c r="EY368" s="134"/>
      <c r="EZ368" s="134"/>
      <c r="FA368" s="134"/>
      <c r="FB368" s="134"/>
      <c r="FC368" s="134"/>
      <c r="FD368" s="134"/>
      <c r="FE368" s="134"/>
      <c r="FF368" s="134"/>
      <c r="FG368" s="134"/>
      <c r="FH368" s="134"/>
      <c r="FI368" s="134"/>
      <c r="FJ368" s="134"/>
      <c r="FK368" s="134"/>
      <c r="FL368" s="134"/>
      <c r="FM368" s="134"/>
      <c r="FN368" s="134"/>
      <c r="FO368" s="134"/>
      <c r="FP368" s="134"/>
      <c r="FQ368" s="134"/>
      <c r="FR368" s="134"/>
      <c r="FS368" s="134"/>
      <c r="FT368" s="134"/>
      <c r="FU368" s="134"/>
      <c r="FV368" s="134"/>
    </row>
    <row r="369" spans="1:178" x14ac:dyDescent="0.25">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34"/>
      <c r="CD369" s="134"/>
      <c r="CE369" s="134"/>
      <c r="CF369" s="134"/>
      <c r="CG369" s="134"/>
      <c r="CH369" s="134"/>
      <c r="CI369" s="134"/>
      <c r="CJ369" s="134"/>
      <c r="CK369" s="134"/>
      <c r="CL369" s="134"/>
      <c r="CM369" s="134"/>
      <c r="CN369" s="134"/>
      <c r="CO369" s="134"/>
      <c r="CP369" s="134"/>
      <c r="CQ369" s="134"/>
      <c r="CR369" s="134"/>
      <c r="CS369" s="134"/>
      <c r="CT369" s="134"/>
      <c r="CU369" s="134"/>
      <c r="CV369" s="134"/>
      <c r="CW369" s="134"/>
      <c r="CX369" s="134"/>
      <c r="CY369" s="134"/>
      <c r="CZ369" s="134"/>
      <c r="DA369" s="134"/>
      <c r="DB369" s="134"/>
      <c r="DC369" s="134"/>
      <c r="DD369" s="134"/>
      <c r="DE369" s="134"/>
      <c r="DF369" s="134"/>
      <c r="DG369" s="134"/>
      <c r="DH369" s="134"/>
      <c r="DI369" s="134"/>
      <c r="DJ369" s="134"/>
      <c r="DK369" s="134"/>
      <c r="DL369" s="134"/>
      <c r="DM369" s="134"/>
      <c r="DN369" s="134"/>
      <c r="DO369" s="134"/>
      <c r="DP369" s="134"/>
      <c r="DQ369" s="134"/>
      <c r="DR369" s="134"/>
      <c r="DS369" s="134"/>
      <c r="DT369" s="134"/>
      <c r="DU369" s="134"/>
      <c r="DV369" s="134"/>
      <c r="DW369" s="134"/>
      <c r="DX369" s="134"/>
      <c r="DY369" s="134"/>
      <c r="DZ369" s="134"/>
      <c r="EA369" s="134"/>
      <c r="EB369" s="134"/>
      <c r="EC369" s="134"/>
      <c r="ED369" s="134"/>
      <c r="EE369" s="134"/>
      <c r="EF369" s="134"/>
      <c r="EG369" s="134"/>
      <c r="EH369" s="134"/>
      <c r="EI369" s="134"/>
      <c r="EJ369" s="134"/>
      <c r="EK369" s="134"/>
      <c r="EL369" s="134"/>
      <c r="EM369" s="134"/>
      <c r="EN369" s="134"/>
      <c r="EO369" s="134"/>
      <c r="EP369" s="134"/>
      <c r="EQ369" s="134"/>
      <c r="ER369" s="134"/>
      <c r="ES369" s="134"/>
      <c r="ET369" s="134"/>
      <c r="EU369" s="134"/>
      <c r="EV369" s="134"/>
      <c r="EW369" s="134"/>
      <c r="EX369" s="134"/>
      <c r="EY369" s="134"/>
      <c r="EZ369" s="134"/>
      <c r="FA369" s="134"/>
      <c r="FB369" s="134"/>
      <c r="FC369" s="134"/>
      <c r="FD369" s="134"/>
      <c r="FE369" s="134"/>
      <c r="FF369" s="134"/>
      <c r="FG369" s="134"/>
      <c r="FH369" s="134"/>
      <c r="FI369" s="134"/>
      <c r="FJ369" s="134"/>
      <c r="FK369" s="134"/>
      <c r="FL369" s="134"/>
      <c r="FM369" s="134"/>
      <c r="FN369" s="134"/>
      <c r="FO369" s="134"/>
      <c r="FP369" s="134"/>
      <c r="FQ369" s="134"/>
      <c r="FR369" s="134"/>
      <c r="FS369" s="134"/>
      <c r="FT369" s="134"/>
      <c r="FU369" s="134"/>
      <c r="FV369" s="134"/>
    </row>
    <row r="370" spans="1:178" x14ac:dyDescent="0.25">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34"/>
      <c r="CD370" s="134"/>
      <c r="CE370" s="134"/>
      <c r="CF370" s="134"/>
      <c r="CG370" s="134"/>
      <c r="CH370" s="134"/>
      <c r="CI370" s="134"/>
      <c r="CJ370" s="134"/>
      <c r="CK370" s="134"/>
      <c r="CL370" s="134"/>
      <c r="CM370" s="134"/>
      <c r="CN370" s="134"/>
      <c r="CO370" s="134"/>
      <c r="CP370" s="134"/>
      <c r="CQ370" s="134"/>
      <c r="CR370" s="134"/>
      <c r="CS370" s="134"/>
      <c r="CT370" s="134"/>
      <c r="CU370" s="134"/>
      <c r="CV370" s="134"/>
      <c r="CW370" s="134"/>
      <c r="CX370" s="134"/>
      <c r="CY370" s="134"/>
      <c r="CZ370" s="134"/>
      <c r="DA370" s="134"/>
      <c r="DB370" s="134"/>
      <c r="DC370" s="134"/>
      <c r="DD370" s="134"/>
      <c r="DE370" s="134"/>
      <c r="DF370" s="134"/>
      <c r="DG370" s="134"/>
      <c r="DH370" s="134"/>
      <c r="DI370" s="134"/>
      <c r="DJ370" s="134"/>
      <c r="DK370" s="134"/>
      <c r="DL370" s="134"/>
      <c r="DM370" s="134"/>
      <c r="DN370" s="134"/>
      <c r="DO370" s="134"/>
      <c r="DP370" s="134"/>
      <c r="DQ370" s="134"/>
      <c r="DR370" s="134"/>
      <c r="DS370" s="134"/>
      <c r="DT370" s="134"/>
      <c r="DU370" s="134"/>
      <c r="DV370" s="134"/>
      <c r="DW370" s="134"/>
      <c r="DX370" s="134"/>
      <c r="DY370" s="134"/>
      <c r="DZ370" s="134"/>
      <c r="EA370" s="134"/>
      <c r="EB370" s="134"/>
      <c r="EC370" s="134"/>
      <c r="ED370" s="134"/>
      <c r="EE370" s="134"/>
      <c r="EF370" s="134"/>
      <c r="EG370" s="134"/>
      <c r="EH370" s="134"/>
      <c r="EI370" s="134"/>
      <c r="EJ370" s="134"/>
      <c r="EK370" s="134"/>
      <c r="EL370" s="134"/>
      <c r="EM370" s="134"/>
      <c r="EN370" s="134"/>
      <c r="EO370" s="134"/>
      <c r="EP370" s="134"/>
      <c r="EQ370" s="134"/>
      <c r="ER370" s="134"/>
      <c r="ES370" s="134"/>
      <c r="ET370" s="134"/>
      <c r="EU370" s="134"/>
      <c r="EV370" s="134"/>
      <c r="EW370" s="134"/>
      <c r="EX370" s="134"/>
      <c r="EY370" s="134"/>
      <c r="EZ370" s="134"/>
      <c r="FA370" s="134"/>
      <c r="FB370" s="134"/>
      <c r="FC370" s="134"/>
      <c r="FD370" s="134"/>
      <c r="FE370" s="134"/>
      <c r="FF370" s="134"/>
      <c r="FG370" s="134"/>
      <c r="FH370" s="134"/>
      <c r="FI370" s="134"/>
      <c r="FJ370" s="134"/>
      <c r="FK370" s="134"/>
      <c r="FL370" s="134"/>
      <c r="FM370" s="134"/>
      <c r="FN370" s="134"/>
      <c r="FO370" s="134"/>
      <c r="FP370" s="134"/>
      <c r="FQ370" s="134"/>
      <c r="FR370" s="134"/>
      <c r="FS370" s="134"/>
      <c r="FT370" s="134"/>
      <c r="FU370" s="134"/>
      <c r="FV370" s="134"/>
    </row>
    <row r="371" spans="1:178" x14ac:dyDescent="0.25">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34"/>
      <c r="CD371" s="134"/>
      <c r="CE371" s="134"/>
      <c r="CF371" s="134"/>
      <c r="CG371" s="134"/>
      <c r="CH371" s="134"/>
      <c r="CI371" s="134"/>
      <c r="CJ371" s="134"/>
      <c r="CK371" s="134"/>
      <c r="CL371" s="134"/>
      <c r="CM371" s="134"/>
      <c r="CN371" s="134"/>
      <c r="CO371" s="134"/>
      <c r="CP371" s="134"/>
      <c r="CQ371" s="134"/>
      <c r="CR371" s="134"/>
      <c r="CS371" s="134"/>
      <c r="CT371" s="134"/>
      <c r="CU371" s="134"/>
      <c r="CV371" s="134"/>
      <c r="CW371" s="134"/>
      <c r="CX371" s="134"/>
      <c r="CY371" s="134"/>
      <c r="CZ371" s="134"/>
      <c r="DA371" s="134"/>
      <c r="DB371" s="134"/>
      <c r="DC371" s="134"/>
      <c r="DD371" s="134"/>
      <c r="DE371" s="134"/>
      <c r="DF371" s="134"/>
      <c r="DG371" s="134"/>
      <c r="DH371" s="134"/>
      <c r="DI371" s="134"/>
      <c r="DJ371" s="134"/>
      <c r="DK371" s="134"/>
      <c r="DL371" s="134"/>
      <c r="DM371" s="134"/>
      <c r="DN371" s="134"/>
      <c r="DO371" s="134"/>
      <c r="DP371" s="134"/>
      <c r="DQ371" s="134"/>
      <c r="DR371" s="134"/>
      <c r="DS371" s="134"/>
      <c r="DT371" s="134"/>
      <c r="DU371" s="134"/>
      <c r="DV371" s="134"/>
      <c r="DW371" s="134"/>
      <c r="DX371" s="134"/>
      <c r="DY371" s="134"/>
      <c r="DZ371" s="134"/>
      <c r="EA371" s="134"/>
      <c r="EB371" s="134"/>
      <c r="EC371" s="134"/>
      <c r="ED371" s="134"/>
      <c r="EE371" s="134"/>
      <c r="EF371" s="134"/>
      <c r="EG371" s="134"/>
      <c r="EH371" s="134"/>
      <c r="EI371" s="134"/>
      <c r="EJ371" s="134"/>
      <c r="EK371" s="134"/>
      <c r="EL371" s="134"/>
      <c r="EM371" s="134"/>
      <c r="EN371" s="134"/>
      <c r="EO371" s="134"/>
      <c r="EP371" s="134"/>
      <c r="EQ371" s="134"/>
      <c r="ER371" s="134"/>
      <c r="ES371" s="134"/>
      <c r="ET371" s="134"/>
      <c r="EU371" s="134"/>
      <c r="EV371" s="134"/>
      <c r="EW371" s="134"/>
      <c r="EX371" s="134"/>
      <c r="EY371" s="134"/>
      <c r="EZ371" s="134"/>
      <c r="FA371" s="134"/>
      <c r="FB371" s="134"/>
      <c r="FC371" s="134"/>
      <c r="FD371" s="134"/>
      <c r="FE371" s="134"/>
      <c r="FF371" s="134"/>
      <c r="FG371" s="134"/>
      <c r="FH371" s="134"/>
      <c r="FI371" s="134"/>
      <c r="FJ371" s="134"/>
      <c r="FK371" s="134"/>
      <c r="FL371" s="134"/>
      <c r="FM371" s="134"/>
      <c r="FN371" s="134"/>
      <c r="FO371" s="134"/>
      <c r="FP371" s="134"/>
      <c r="FQ371" s="134"/>
      <c r="FR371" s="134"/>
      <c r="FS371" s="134"/>
      <c r="FT371" s="134"/>
      <c r="FU371" s="134"/>
      <c r="FV371" s="134"/>
    </row>
    <row r="372" spans="1:178" x14ac:dyDescent="0.25">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34"/>
      <c r="CD372" s="134"/>
      <c r="CE372" s="134"/>
      <c r="CF372" s="134"/>
      <c r="CG372" s="134"/>
      <c r="CH372" s="134"/>
      <c r="CI372" s="134"/>
      <c r="CJ372" s="134"/>
      <c r="CK372" s="134"/>
      <c r="CL372" s="134"/>
      <c r="CM372" s="134"/>
      <c r="CN372" s="134"/>
      <c r="CO372" s="134"/>
      <c r="CP372" s="134"/>
      <c r="CQ372" s="134"/>
      <c r="CR372" s="134"/>
      <c r="CS372" s="134"/>
      <c r="CT372" s="134"/>
      <c r="CU372" s="134"/>
      <c r="CV372" s="134"/>
      <c r="CW372" s="134"/>
      <c r="CX372" s="134"/>
      <c r="CY372" s="134"/>
      <c r="CZ372" s="134"/>
      <c r="DA372" s="134"/>
      <c r="DB372" s="134"/>
      <c r="DC372" s="134"/>
      <c r="DD372" s="134"/>
      <c r="DE372" s="134"/>
      <c r="DF372" s="134"/>
      <c r="DG372" s="134"/>
      <c r="DH372" s="134"/>
      <c r="DI372" s="134"/>
      <c r="DJ372" s="134"/>
      <c r="DK372" s="134"/>
      <c r="DL372" s="134"/>
      <c r="DM372" s="134"/>
      <c r="DN372" s="134"/>
      <c r="DO372" s="134"/>
      <c r="DP372" s="134"/>
      <c r="DQ372" s="134"/>
      <c r="DR372" s="134"/>
      <c r="DS372" s="134"/>
      <c r="DT372" s="134"/>
      <c r="DU372" s="134"/>
      <c r="DV372" s="134"/>
      <c r="DW372" s="134"/>
      <c r="DX372" s="134"/>
      <c r="DY372" s="134"/>
      <c r="DZ372" s="134"/>
      <c r="EA372" s="134"/>
      <c r="EB372" s="134"/>
      <c r="EC372" s="134"/>
      <c r="ED372" s="134"/>
      <c r="EE372" s="134"/>
      <c r="EF372" s="134"/>
      <c r="EG372" s="134"/>
      <c r="EH372" s="134"/>
      <c r="EI372" s="134"/>
      <c r="EJ372" s="134"/>
      <c r="EK372" s="134"/>
      <c r="EL372" s="134"/>
      <c r="EM372" s="134"/>
      <c r="EN372" s="134"/>
      <c r="EO372" s="134"/>
      <c r="EP372" s="134"/>
      <c r="EQ372" s="134"/>
      <c r="ER372" s="134"/>
      <c r="ES372" s="134"/>
      <c r="ET372" s="134"/>
      <c r="EU372" s="134"/>
      <c r="EV372" s="134"/>
      <c r="EW372" s="134"/>
      <c r="EX372" s="134"/>
      <c r="EY372" s="134"/>
      <c r="EZ372" s="134"/>
      <c r="FA372" s="134"/>
      <c r="FB372" s="134"/>
      <c r="FC372" s="134"/>
      <c r="FD372" s="134"/>
      <c r="FE372" s="134"/>
      <c r="FF372" s="134"/>
      <c r="FG372" s="134"/>
      <c r="FH372" s="134"/>
      <c r="FI372" s="134"/>
      <c r="FJ372" s="134"/>
      <c r="FK372" s="134"/>
      <c r="FL372" s="134"/>
      <c r="FM372" s="134"/>
      <c r="FN372" s="134"/>
      <c r="FO372" s="134"/>
      <c r="FP372" s="134"/>
      <c r="FQ372" s="134"/>
      <c r="FR372" s="134"/>
      <c r="FS372" s="134"/>
      <c r="FT372" s="134"/>
      <c r="FU372" s="134"/>
      <c r="FV372" s="134"/>
    </row>
    <row r="373" spans="1:178" x14ac:dyDescent="0.25">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34"/>
      <c r="CD373" s="134"/>
      <c r="CE373" s="134"/>
      <c r="CF373" s="134"/>
      <c r="CG373" s="134"/>
      <c r="CH373" s="134"/>
      <c r="CI373" s="134"/>
      <c r="CJ373" s="134"/>
      <c r="CK373" s="134"/>
      <c r="CL373" s="134"/>
      <c r="CM373" s="134"/>
      <c r="CN373" s="134"/>
      <c r="CO373" s="134"/>
      <c r="CP373" s="134"/>
      <c r="CQ373" s="134"/>
      <c r="CR373" s="134"/>
      <c r="CS373" s="134"/>
      <c r="CT373" s="134"/>
      <c r="CU373" s="134"/>
      <c r="CV373" s="134"/>
      <c r="CW373" s="134"/>
      <c r="CX373" s="134"/>
      <c r="CY373" s="134"/>
      <c r="CZ373" s="134"/>
      <c r="DA373" s="134"/>
      <c r="DB373" s="134"/>
      <c r="DC373" s="134"/>
      <c r="DD373" s="134"/>
      <c r="DE373" s="134"/>
      <c r="DF373" s="134"/>
      <c r="DG373" s="134"/>
      <c r="DH373" s="134"/>
      <c r="DI373" s="134"/>
      <c r="DJ373" s="134"/>
      <c r="DK373" s="134"/>
      <c r="DL373" s="134"/>
      <c r="DM373" s="134"/>
      <c r="DN373" s="134"/>
      <c r="DO373" s="134"/>
      <c r="DP373" s="134"/>
      <c r="DQ373" s="134"/>
      <c r="DR373" s="134"/>
      <c r="DS373" s="134"/>
      <c r="DT373" s="134"/>
      <c r="DU373" s="134"/>
      <c r="DV373" s="134"/>
      <c r="DW373" s="134"/>
      <c r="DX373" s="134"/>
      <c r="DY373" s="134"/>
      <c r="DZ373" s="134"/>
      <c r="EA373" s="134"/>
      <c r="EB373" s="134"/>
      <c r="EC373" s="134"/>
      <c r="ED373" s="134"/>
      <c r="EE373" s="134"/>
      <c r="EF373" s="134"/>
      <c r="EG373" s="134"/>
      <c r="EH373" s="134"/>
      <c r="EI373" s="134"/>
      <c r="EJ373" s="134"/>
      <c r="EK373" s="134"/>
      <c r="EL373" s="134"/>
      <c r="EM373" s="134"/>
      <c r="EN373" s="134"/>
      <c r="EO373" s="134"/>
      <c r="EP373" s="134"/>
      <c r="EQ373" s="134"/>
      <c r="ER373" s="134"/>
      <c r="ES373" s="134"/>
      <c r="ET373" s="134"/>
      <c r="EU373" s="134"/>
      <c r="EV373" s="134"/>
      <c r="EW373" s="134"/>
      <c r="EX373" s="134"/>
      <c r="EY373" s="134"/>
      <c r="EZ373" s="134"/>
      <c r="FA373" s="134"/>
      <c r="FB373" s="134"/>
      <c r="FC373" s="134"/>
      <c r="FD373" s="134"/>
      <c r="FE373" s="134"/>
      <c r="FF373" s="134"/>
      <c r="FG373" s="134"/>
      <c r="FH373" s="134"/>
      <c r="FI373" s="134"/>
      <c r="FJ373" s="134"/>
      <c r="FK373" s="134"/>
      <c r="FL373" s="134"/>
      <c r="FM373" s="134"/>
      <c r="FN373" s="134"/>
      <c r="FO373" s="134"/>
      <c r="FP373" s="134"/>
      <c r="FQ373" s="134"/>
      <c r="FR373" s="134"/>
      <c r="FS373" s="134"/>
      <c r="FT373" s="134"/>
      <c r="FU373" s="134"/>
      <c r="FV373" s="134"/>
    </row>
    <row r="374" spans="1:178" x14ac:dyDescent="0.25">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34"/>
      <c r="CD374" s="134"/>
      <c r="CE374" s="134"/>
      <c r="CF374" s="134"/>
      <c r="CG374" s="134"/>
      <c r="CH374" s="134"/>
      <c r="CI374" s="134"/>
      <c r="CJ374" s="134"/>
      <c r="CK374" s="134"/>
      <c r="CL374" s="134"/>
      <c r="CM374" s="134"/>
      <c r="CN374" s="134"/>
      <c r="CO374" s="134"/>
      <c r="CP374" s="134"/>
      <c r="CQ374" s="134"/>
      <c r="CR374" s="134"/>
      <c r="CS374" s="134"/>
      <c r="CT374" s="134"/>
      <c r="CU374" s="134"/>
      <c r="CV374" s="134"/>
      <c r="CW374" s="134"/>
      <c r="CX374" s="134"/>
      <c r="CY374" s="134"/>
      <c r="CZ374" s="134"/>
      <c r="DA374" s="134"/>
      <c r="DB374" s="134"/>
      <c r="DC374" s="134"/>
      <c r="DD374" s="134"/>
      <c r="DE374" s="134"/>
      <c r="DF374" s="134"/>
      <c r="DG374" s="134"/>
      <c r="DH374" s="134"/>
      <c r="DI374" s="134"/>
      <c r="DJ374" s="134"/>
      <c r="DK374" s="134"/>
      <c r="DL374" s="134"/>
      <c r="DM374" s="134"/>
      <c r="DN374" s="134"/>
      <c r="DO374" s="134"/>
      <c r="DP374" s="134"/>
      <c r="DQ374" s="134"/>
      <c r="DR374" s="134"/>
      <c r="DS374" s="134"/>
      <c r="DT374" s="134"/>
      <c r="DU374" s="134"/>
      <c r="DV374" s="134"/>
      <c r="DW374" s="134"/>
      <c r="DX374" s="134"/>
      <c r="DY374" s="134"/>
      <c r="DZ374" s="134"/>
      <c r="EA374" s="134"/>
      <c r="EB374" s="134"/>
      <c r="EC374" s="134"/>
      <c r="ED374" s="134"/>
      <c r="EE374" s="134"/>
      <c r="EF374" s="134"/>
      <c r="EG374" s="134"/>
      <c r="EH374" s="134"/>
      <c r="EI374" s="134"/>
      <c r="EJ374" s="134"/>
      <c r="EK374" s="134"/>
      <c r="EL374" s="134"/>
      <c r="EM374" s="134"/>
      <c r="EN374" s="134"/>
      <c r="EO374" s="134"/>
      <c r="EP374" s="134"/>
      <c r="EQ374" s="134"/>
      <c r="ER374" s="134"/>
      <c r="ES374" s="134"/>
      <c r="ET374" s="134"/>
      <c r="EU374" s="134"/>
      <c r="EV374" s="134"/>
      <c r="EW374" s="134"/>
      <c r="EX374" s="134"/>
      <c r="EY374" s="134"/>
      <c r="EZ374" s="134"/>
      <c r="FA374" s="134"/>
      <c r="FB374" s="134"/>
      <c r="FC374" s="134"/>
      <c r="FD374" s="134"/>
      <c r="FE374" s="134"/>
      <c r="FF374" s="134"/>
      <c r="FG374" s="134"/>
      <c r="FH374" s="134"/>
      <c r="FI374" s="134"/>
      <c r="FJ374" s="134"/>
      <c r="FK374" s="134"/>
      <c r="FL374" s="134"/>
      <c r="FM374" s="134"/>
      <c r="FN374" s="134"/>
      <c r="FO374" s="134"/>
      <c r="FP374" s="134"/>
      <c r="FQ374" s="134"/>
      <c r="FR374" s="134"/>
      <c r="FS374" s="134"/>
      <c r="FT374" s="134"/>
      <c r="FU374" s="134"/>
      <c r="FV374" s="134"/>
    </row>
    <row r="375" spans="1:178" x14ac:dyDescent="0.25">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34"/>
      <c r="CD375" s="134"/>
      <c r="CE375" s="134"/>
      <c r="CF375" s="134"/>
      <c r="CG375" s="134"/>
      <c r="CH375" s="134"/>
      <c r="CI375" s="134"/>
      <c r="CJ375" s="134"/>
      <c r="CK375" s="134"/>
      <c r="CL375" s="134"/>
      <c r="CM375" s="134"/>
      <c r="CN375" s="134"/>
      <c r="CO375" s="134"/>
      <c r="CP375" s="134"/>
      <c r="CQ375" s="134"/>
      <c r="CR375" s="134"/>
      <c r="CS375" s="134"/>
      <c r="CT375" s="134"/>
      <c r="CU375" s="134"/>
      <c r="CV375" s="134"/>
      <c r="CW375" s="134"/>
      <c r="CX375" s="134"/>
      <c r="CY375" s="134"/>
      <c r="CZ375" s="134"/>
      <c r="DA375" s="134"/>
      <c r="DB375" s="134"/>
      <c r="DC375" s="134"/>
      <c r="DD375" s="134"/>
      <c r="DE375" s="134"/>
      <c r="DF375" s="134"/>
      <c r="DG375" s="134"/>
      <c r="DH375" s="134"/>
      <c r="DI375" s="134"/>
      <c r="DJ375" s="134"/>
      <c r="DK375" s="134"/>
      <c r="DL375" s="134"/>
      <c r="DM375" s="134"/>
      <c r="DN375" s="134"/>
      <c r="DO375" s="134"/>
      <c r="DP375" s="134"/>
      <c r="DQ375" s="134"/>
      <c r="DR375" s="134"/>
      <c r="DS375" s="134"/>
      <c r="DT375" s="134"/>
      <c r="DU375" s="134"/>
      <c r="DV375" s="134"/>
      <c r="DW375" s="134"/>
      <c r="DX375" s="134"/>
      <c r="DY375" s="134"/>
      <c r="DZ375" s="134"/>
      <c r="EA375" s="134"/>
      <c r="EB375" s="134"/>
      <c r="EC375" s="134"/>
      <c r="ED375" s="134"/>
      <c r="EE375" s="134"/>
      <c r="EF375" s="134"/>
      <c r="EG375" s="134"/>
      <c r="EH375" s="134"/>
      <c r="EI375" s="134"/>
      <c r="EJ375" s="134"/>
      <c r="EK375" s="134"/>
      <c r="EL375" s="134"/>
      <c r="EM375" s="134"/>
      <c r="EN375" s="134"/>
      <c r="EO375" s="134"/>
      <c r="EP375" s="134"/>
      <c r="EQ375" s="134"/>
      <c r="ER375" s="134"/>
      <c r="ES375" s="134"/>
      <c r="ET375" s="134"/>
      <c r="EU375" s="134"/>
      <c r="EV375" s="134"/>
      <c r="EW375" s="134"/>
      <c r="EX375" s="134"/>
      <c r="EY375" s="134"/>
      <c r="EZ375" s="134"/>
      <c r="FA375" s="134"/>
      <c r="FB375" s="134"/>
      <c r="FC375" s="134"/>
      <c r="FD375" s="134"/>
      <c r="FE375" s="134"/>
      <c r="FF375" s="134"/>
      <c r="FG375" s="134"/>
      <c r="FH375" s="134"/>
      <c r="FI375" s="134"/>
      <c r="FJ375" s="134"/>
      <c r="FK375" s="134"/>
      <c r="FL375" s="134"/>
      <c r="FM375" s="134"/>
      <c r="FN375" s="134"/>
      <c r="FO375" s="134"/>
      <c r="FP375" s="134"/>
      <c r="FQ375" s="134"/>
      <c r="FR375" s="134"/>
      <c r="FS375" s="134"/>
      <c r="FT375" s="134"/>
      <c r="FU375" s="134"/>
      <c r="FV375" s="134"/>
    </row>
    <row r="376" spans="1:178" x14ac:dyDescent="0.25">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34"/>
      <c r="CD376" s="134"/>
      <c r="CE376" s="134"/>
      <c r="CF376" s="134"/>
      <c r="CG376" s="134"/>
      <c r="CH376" s="134"/>
      <c r="CI376" s="134"/>
      <c r="CJ376" s="134"/>
      <c r="CK376" s="134"/>
      <c r="CL376" s="134"/>
      <c r="CM376" s="134"/>
      <c r="CN376" s="134"/>
      <c r="CO376" s="134"/>
      <c r="CP376" s="134"/>
      <c r="CQ376" s="134"/>
      <c r="CR376" s="134"/>
      <c r="CS376" s="134"/>
      <c r="CT376" s="134"/>
      <c r="CU376" s="134"/>
      <c r="CV376" s="134"/>
      <c r="CW376" s="134"/>
      <c r="CX376" s="134"/>
      <c r="CY376" s="134"/>
      <c r="CZ376" s="134"/>
      <c r="DA376" s="134"/>
      <c r="DB376" s="134"/>
      <c r="DC376" s="134"/>
      <c r="DD376" s="134"/>
      <c r="DE376" s="134"/>
      <c r="DF376" s="134"/>
      <c r="DG376" s="134"/>
      <c r="DH376" s="134"/>
      <c r="DI376" s="134"/>
      <c r="DJ376" s="134"/>
      <c r="DK376" s="134"/>
      <c r="DL376" s="134"/>
      <c r="DM376" s="134"/>
      <c r="DN376" s="134"/>
      <c r="DO376" s="134"/>
      <c r="DP376" s="134"/>
      <c r="DQ376" s="134"/>
      <c r="DR376" s="134"/>
      <c r="DS376" s="134"/>
      <c r="DT376" s="134"/>
      <c r="DU376" s="134"/>
      <c r="DV376" s="134"/>
      <c r="DW376" s="134"/>
      <c r="DX376" s="134"/>
      <c r="DY376" s="134"/>
      <c r="DZ376" s="134"/>
      <c r="EA376" s="134"/>
      <c r="EB376" s="134"/>
      <c r="EC376" s="134"/>
      <c r="ED376" s="134"/>
      <c r="EE376" s="134"/>
      <c r="EF376" s="134"/>
      <c r="EG376" s="134"/>
      <c r="EH376" s="134"/>
      <c r="EI376" s="134"/>
      <c r="EJ376" s="134"/>
      <c r="EK376" s="134"/>
      <c r="EL376" s="134"/>
      <c r="EM376" s="134"/>
      <c r="EN376" s="134"/>
      <c r="EO376" s="134"/>
      <c r="EP376" s="134"/>
      <c r="EQ376" s="134"/>
      <c r="ER376" s="134"/>
      <c r="ES376" s="134"/>
      <c r="ET376" s="134"/>
      <c r="EU376" s="134"/>
      <c r="EV376" s="134"/>
      <c r="EW376" s="134"/>
      <c r="EX376" s="134"/>
      <c r="EY376" s="134"/>
      <c r="EZ376" s="134"/>
      <c r="FA376" s="134"/>
      <c r="FB376" s="134"/>
      <c r="FC376" s="134"/>
      <c r="FD376" s="134"/>
      <c r="FE376" s="134"/>
      <c r="FF376" s="134"/>
      <c r="FG376" s="134"/>
      <c r="FH376" s="134"/>
      <c r="FI376" s="134"/>
      <c r="FJ376" s="134"/>
      <c r="FK376" s="134"/>
      <c r="FL376" s="134"/>
      <c r="FM376" s="134"/>
      <c r="FN376" s="134"/>
      <c r="FO376" s="134"/>
      <c r="FP376" s="134"/>
      <c r="FQ376" s="134"/>
      <c r="FR376" s="134"/>
      <c r="FS376" s="134"/>
      <c r="FT376" s="134"/>
      <c r="FU376" s="134"/>
      <c r="FV376" s="134"/>
    </row>
    <row r="377" spans="1:178" x14ac:dyDescent="0.25">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34"/>
      <c r="CD377" s="134"/>
      <c r="CE377" s="134"/>
      <c r="CF377" s="134"/>
      <c r="CG377" s="134"/>
      <c r="CH377" s="134"/>
      <c r="CI377" s="134"/>
      <c r="CJ377" s="134"/>
      <c r="CK377" s="134"/>
      <c r="CL377" s="134"/>
      <c r="CM377" s="134"/>
      <c r="CN377" s="134"/>
      <c r="CO377" s="134"/>
      <c r="CP377" s="134"/>
      <c r="CQ377" s="134"/>
      <c r="CR377" s="134"/>
      <c r="CS377" s="134"/>
      <c r="CT377" s="134"/>
      <c r="CU377" s="134"/>
      <c r="CV377" s="134"/>
      <c r="CW377" s="134"/>
      <c r="CX377" s="134"/>
      <c r="CY377" s="134"/>
      <c r="CZ377" s="134"/>
      <c r="DA377" s="134"/>
      <c r="DB377" s="134"/>
      <c r="DC377" s="134"/>
      <c r="DD377" s="134"/>
      <c r="DE377" s="134"/>
      <c r="DF377" s="134"/>
      <c r="DG377" s="134"/>
      <c r="DH377" s="134"/>
      <c r="DI377" s="134"/>
      <c r="DJ377" s="134"/>
      <c r="DK377" s="134"/>
      <c r="DL377" s="134"/>
      <c r="DM377" s="134"/>
      <c r="DN377" s="134"/>
      <c r="DO377" s="134"/>
      <c r="DP377" s="134"/>
      <c r="DQ377" s="134"/>
      <c r="DR377" s="134"/>
      <c r="DS377" s="134"/>
      <c r="DT377" s="134"/>
      <c r="DU377" s="134"/>
      <c r="DV377" s="134"/>
      <c r="DW377" s="134"/>
      <c r="DX377" s="134"/>
      <c r="DY377" s="134"/>
      <c r="DZ377" s="134"/>
      <c r="EA377" s="134"/>
      <c r="EB377" s="134"/>
      <c r="EC377" s="134"/>
      <c r="ED377" s="134"/>
      <c r="EE377" s="134"/>
      <c r="EF377" s="134"/>
      <c r="EG377" s="134"/>
      <c r="EH377" s="134"/>
      <c r="EI377" s="134"/>
      <c r="EJ377" s="134"/>
      <c r="EK377" s="134"/>
      <c r="EL377" s="134"/>
      <c r="EM377" s="134"/>
      <c r="EN377" s="134"/>
      <c r="EO377" s="134"/>
      <c r="EP377" s="134"/>
      <c r="EQ377" s="134"/>
      <c r="ER377" s="134"/>
      <c r="ES377" s="134"/>
      <c r="ET377" s="134"/>
      <c r="EU377" s="134"/>
      <c r="EV377" s="134"/>
      <c r="EW377" s="134"/>
      <c r="EX377" s="134"/>
      <c r="EY377" s="134"/>
      <c r="EZ377" s="134"/>
      <c r="FA377" s="134"/>
      <c r="FB377" s="134"/>
      <c r="FC377" s="134"/>
      <c r="FD377" s="134"/>
      <c r="FE377" s="134"/>
      <c r="FF377" s="134"/>
      <c r="FG377" s="134"/>
      <c r="FH377" s="134"/>
      <c r="FI377" s="134"/>
      <c r="FJ377" s="134"/>
      <c r="FK377" s="134"/>
      <c r="FL377" s="134"/>
      <c r="FM377" s="134"/>
      <c r="FN377" s="134"/>
      <c r="FO377" s="134"/>
      <c r="FP377" s="134"/>
      <c r="FQ377" s="134"/>
      <c r="FR377" s="134"/>
      <c r="FS377" s="134"/>
      <c r="FT377" s="134"/>
      <c r="FU377" s="134"/>
      <c r="FV377" s="134"/>
    </row>
    <row r="378" spans="1:178" x14ac:dyDescent="0.25">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34"/>
      <c r="CD378" s="134"/>
      <c r="CE378" s="134"/>
      <c r="CF378" s="134"/>
      <c r="CG378" s="134"/>
      <c r="CH378" s="134"/>
      <c r="CI378" s="134"/>
      <c r="CJ378" s="134"/>
      <c r="CK378" s="134"/>
      <c r="CL378" s="134"/>
      <c r="CM378" s="134"/>
      <c r="CN378" s="134"/>
      <c r="CO378" s="134"/>
      <c r="CP378" s="134"/>
      <c r="CQ378" s="134"/>
      <c r="CR378" s="134"/>
      <c r="CS378" s="134"/>
      <c r="CT378" s="134"/>
      <c r="CU378" s="134"/>
      <c r="CV378" s="134"/>
      <c r="CW378" s="134"/>
      <c r="CX378" s="134"/>
      <c r="CY378" s="134"/>
      <c r="CZ378" s="134"/>
      <c r="DA378" s="134"/>
      <c r="DB378" s="134"/>
      <c r="DC378" s="134"/>
      <c r="DD378" s="134"/>
      <c r="DE378" s="134"/>
      <c r="DF378" s="134"/>
      <c r="DG378" s="134"/>
      <c r="DH378" s="134"/>
      <c r="DI378" s="134"/>
      <c r="DJ378" s="134"/>
      <c r="DK378" s="134"/>
      <c r="DL378" s="134"/>
      <c r="DM378" s="134"/>
      <c r="DN378" s="134"/>
      <c r="DO378" s="134"/>
      <c r="DP378" s="134"/>
      <c r="DQ378" s="134"/>
      <c r="DR378" s="134"/>
      <c r="DS378" s="134"/>
      <c r="DT378" s="134"/>
      <c r="DU378" s="134"/>
      <c r="DV378" s="134"/>
      <c r="DW378" s="134"/>
      <c r="DX378" s="134"/>
      <c r="DY378" s="134"/>
      <c r="DZ378" s="134"/>
      <c r="EA378" s="134"/>
      <c r="EB378" s="134"/>
      <c r="EC378" s="134"/>
      <c r="ED378" s="134"/>
      <c r="EE378" s="134"/>
      <c r="EF378" s="134"/>
      <c r="EG378" s="134"/>
      <c r="EH378" s="134"/>
      <c r="EI378" s="134"/>
      <c r="EJ378" s="134"/>
      <c r="EK378" s="134"/>
      <c r="EL378" s="134"/>
      <c r="EM378" s="134"/>
      <c r="EN378" s="134"/>
      <c r="EO378" s="134"/>
      <c r="EP378" s="134"/>
      <c r="EQ378" s="134"/>
      <c r="ER378" s="134"/>
      <c r="ES378" s="134"/>
      <c r="ET378" s="134"/>
      <c r="EU378" s="134"/>
      <c r="EV378" s="134"/>
      <c r="EW378" s="134"/>
      <c r="EX378" s="134"/>
      <c r="EY378" s="134"/>
      <c r="EZ378" s="134"/>
      <c r="FA378" s="134"/>
      <c r="FB378" s="134"/>
      <c r="FC378" s="134"/>
      <c r="FD378" s="134"/>
      <c r="FE378" s="134"/>
      <c r="FF378" s="134"/>
      <c r="FG378" s="134"/>
      <c r="FH378" s="134"/>
      <c r="FI378" s="134"/>
      <c r="FJ378" s="134"/>
      <c r="FK378" s="134"/>
      <c r="FL378" s="134"/>
      <c r="FM378" s="134"/>
      <c r="FN378" s="134"/>
      <c r="FO378" s="134"/>
      <c r="FP378" s="134"/>
      <c r="FQ378" s="134"/>
      <c r="FR378" s="134"/>
      <c r="FS378" s="134"/>
      <c r="FT378" s="134"/>
      <c r="FU378" s="134"/>
      <c r="FV378" s="134"/>
    </row>
    <row r="379" spans="1:178" x14ac:dyDescent="0.25">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34"/>
      <c r="CD379" s="134"/>
      <c r="CE379" s="134"/>
      <c r="CF379" s="134"/>
      <c r="CG379" s="134"/>
      <c r="CH379" s="134"/>
      <c r="CI379" s="134"/>
      <c r="CJ379" s="134"/>
      <c r="CK379" s="134"/>
      <c r="CL379" s="134"/>
      <c r="CM379" s="134"/>
      <c r="CN379" s="134"/>
      <c r="CO379" s="134"/>
      <c r="CP379" s="134"/>
      <c r="CQ379" s="134"/>
      <c r="CR379" s="134"/>
      <c r="CS379" s="134"/>
      <c r="CT379" s="134"/>
      <c r="CU379" s="134"/>
      <c r="CV379" s="134"/>
      <c r="CW379" s="134"/>
      <c r="CX379" s="134"/>
      <c r="CY379" s="134"/>
      <c r="CZ379" s="134"/>
      <c r="DA379" s="134"/>
      <c r="DB379" s="134"/>
      <c r="DC379" s="134"/>
      <c r="DD379" s="134"/>
      <c r="DE379" s="134"/>
      <c r="DF379" s="134"/>
      <c r="DG379" s="134"/>
      <c r="DH379" s="134"/>
      <c r="DI379" s="134"/>
      <c r="DJ379" s="134"/>
      <c r="DK379" s="134"/>
      <c r="DL379" s="134"/>
      <c r="DM379" s="134"/>
      <c r="DN379" s="134"/>
      <c r="DO379" s="134"/>
      <c r="DP379" s="134"/>
      <c r="DQ379" s="134"/>
      <c r="DR379" s="134"/>
      <c r="DS379" s="134"/>
      <c r="DT379" s="134"/>
      <c r="DU379" s="134"/>
      <c r="DV379" s="134"/>
      <c r="DW379" s="134"/>
      <c r="DX379" s="134"/>
      <c r="DY379" s="134"/>
      <c r="DZ379" s="134"/>
      <c r="EA379" s="134"/>
      <c r="EB379" s="134"/>
      <c r="EC379" s="134"/>
      <c r="ED379" s="134"/>
      <c r="EE379" s="134"/>
      <c r="EF379" s="134"/>
      <c r="EG379" s="134"/>
      <c r="EH379" s="134"/>
      <c r="EI379" s="134"/>
      <c r="EJ379" s="134"/>
      <c r="EK379" s="134"/>
      <c r="EL379" s="134"/>
      <c r="EM379" s="134"/>
      <c r="EN379" s="134"/>
      <c r="EO379" s="134"/>
      <c r="EP379" s="134"/>
      <c r="EQ379" s="134"/>
      <c r="ER379" s="134"/>
      <c r="ES379" s="134"/>
      <c r="ET379" s="134"/>
      <c r="EU379" s="134"/>
      <c r="EV379" s="134"/>
      <c r="EW379" s="134"/>
      <c r="EX379" s="134"/>
      <c r="EY379" s="134"/>
      <c r="EZ379" s="134"/>
      <c r="FA379" s="134"/>
      <c r="FB379" s="134"/>
      <c r="FC379" s="134"/>
      <c r="FD379" s="134"/>
      <c r="FE379" s="134"/>
      <c r="FF379" s="134"/>
      <c r="FG379" s="134"/>
      <c r="FH379" s="134"/>
      <c r="FI379" s="134"/>
      <c r="FJ379" s="134"/>
      <c r="FK379" s="134"/>
      <c r="FL379" s="134"/>
      <c r="FM379" s="134"/>
      <c r="FN379" s="134"/>
      <c r="FO379" s="134"/>
      <c r="FP379" s="134"/>
      <c r="FQ379" s="134"/>
      <c r="FR379" s="134"/>
      <c r="FS379" s="134"/>
      <c r="FT379" s="134"/>
      <c r="FU379" s="134"/>
      <c r="FV379" s="134"/>
    </row>
    <row r="380" spans="1:178" x14ac:dyDescent="0.25">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34"/>
      <c r="CD380" s="134"/>
      <c r="CE380" s="134"/>
      <c r="CF380" s="134"/>
      <c r="CG380" s="134"/>
      <c r="CH380" s="134"/>
      <c r="CI380" s="134"/>
      <c r="CJ380" s="134"/>
      <c r="CK380" s="134"/>
      <c r="CL380" s="134"/>
      <c r="CM380" s="134"/>
      <c r="CN380" s="134"/>
      <c r="CO380" s="134"/>
      <c r="CP380" s="134"/>
      <c r="CQ380" s="134"/>
      <c r="CR380" s="134"/>
      <c r="CS380" s="134"/>
      <c r="CT380" s="134"/>
      <c r="CU380" s="134"/>
      <c r="CV380" s="134"/>
      <c r="CW380" s="134"/>
      <c r="CX380" s="134"/>
      <c r="CY380" s="134"/>
      <c r="CZ380" s="134"/>
      <c r="DA380" s="134"/>
      <c r="DB380" s="134"/>
      <c r="DC380" s="134"/>
      <c r="DD380" s="134"/>
      <c r="DE380" s="134"/>
      <c r="DF380" s="134"/>
      <c r="DG380" s="134"/>
      <c r="DH380" s="134"/>
      <c r="DI380" s="134"/>
      <c r="DJ380" s="134"/>
      <c r="DK380" s="134"/>
      <c r="DL380" s="134"/>
      <c r="DM380" s="134"/>
      <c r="DN380" s="134"/>
      <c r="DO380" s="134"/>
      <c r="DP380" s="134"/>
      <c r="DQ380" s="134"/>
      <c r="DR380" s="134"/>
      <c r="DS380" s="134"/>
      <c r="DT380" s="134"/>
      <c r="DU380" s="134"/>
      <c r="DV380" s="134"/>
      <c r="DW380" s="134"/>
      <c r="DX380" s="134"/>
      <c r="DY380" s="134"/>
      <c r="DZ380" s="134"/>
      <c r="EA380" s="134"/>
      <c r="EB380" s="134"/>
      <c r="EC380" s="134"/>
      <c r="ED380" s="134"/>
      <c r="EE380" s="134"/>
      <c r="EF380" s="134"/>
      <c r="EG380" s="134"/>
      <c r="EH380" s="134"/>
      <c r="EI380" s="134"/>
      <c r="EJ380" s="134"/>
      <c r="EK380" s="134"/>
      <c r="EL380" s="134"/>
      <c r="EM380" s="134"/>
      <c r="EN380" s="134"/>
      <c r="EO380" s="134"/>
      <c r="EP380" s="134"/>
      <c r="EQ380" s="134"/>
      <c r="ER380" s="134"/>
      <c r="ES380" s="134"/>
      <c r="ET380" s="134"/>
      <c r="EU380" s="134"/>
      <c r="EV380" s="134"/>
      <c r="EW380" s="134"/>
      <c r="EX380" s="134"/>
      <c r="EY380" s="134"/>
      <c r="EZ380" s="134"/>
      <c r="FA380" s="134"/>
      <c r="FB380" s="134"/>
      <c r="FC380" s="134"/>
      <c r="FD380" s="134"/>
      <c r="FE380" s="134"/>
      <c r="FF380" s="134"/>
      <c r="FG380" s="134"/>
      <c r="FH380" s="134"/>
      <c r="FI380" s="134"/>
      <c r="FJ380" s="134"/>
      <c r="FK380" s="134"/>
      <c r="FL380" s="134"/>
      <c r="FM380" s="134"/>
      <c r="FN380" s="134"/>
      <c r="FO380" s="134"/>
      <c r="FP380" s="134"/>
      <c r="FQ380" s="134"/>
      <c r="FR380" s="134"/>
      <c r="FS380" s="134"/>
      <c r="FT380" s="134"/>
      <c r="FU380" s="134"/>
      <c r="FV380" s="134"/>
    </row>
    <row r="381" spans="1:178" x14ac:dyDescent="0.25">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34"/>
      <c r="CD381" s="134"/>
      <c r="CE381" s="134"/>
      <c r="CF381" s="134"/>
      <c r="CG381" s="134"/>
      <c r="CH381" s="134"/>
      <c r="CI381" s="134"/>
      <c r="CJ381" s="134"/>
      <c r="CK381" s="134"/>
      <c r="CL381" s="134"/>
      <c r="CM381" s="134"/>
      <c r="CN381" s="134"/>
      <c r="CO381" s="134"/>
      <c r="CP381" s="134"/>
      <c r="CQ381" s="134"/>
      <c r="CR381" s="134"/>
      <c r="CS381" s="134"/>
      <c r="CT381" s="134"/>
      <c r="CU381" s="134"/>
      <c r="CV381" s="134"/>
      <c r="CW381" s="134"/>
      <c r="CX381" s="134"/>
      <c r="CY381" s="134"/>
      <c r="CZ381" s="134"/>
      <c r="DA381" s="134"/>
      <c r="DB381" s="134"/>
      <c r="DC381" s="134"/>
      <c r="DD381" s="134"/>
      <c r="DE381" s="134"/>
      <c r="DF381" s="134"/>
      <c r="DG381" s="134"/>
      <c r="DH381" s="134"/>
      <c r="DI381" s="134"/>
      <c r="DJ381" s="134"/>
      <c r="DK381" s="134"/>
      <c r="DL381" s="134"/>
      <c r="DM381" s="134"/>
      <c r="DN381" s="134"/>
      <c r="DO381" s="134"/>
      <c r="DP381" s="134"/>
      <c r="DQ381" s="134"/>
      <c r="DR381" s="134"/>
      <c r="DS381" s="134"/>
      <c r="DT381" s="134"/>
      <c r="DU381" s="134"/>
      <c r="DV381" s="134"/>
      <c r="DW381" s="134"/>
      <c r="DX381" s="134"/>
      <c r="DY381" s="134"/>
      <c r="DZ381" s="134"/>
      <c r="EA381" s="134"/>
      <c r="EB381" s="134"/>
      <c r="EC381" s="134"/>
      <c r="ED381" s="134"/>
      <c r="EE381" s="134"/>
      <c r="EF381" s="134"/>
      <c r="EG381" s="134"/>
      <c r="EH381" s="134"/>
      <c r="EI381" s="134"/>
      <c r="EJ381" s="134"/>
      <c r="EK381" s="134"/>
      <c r="EL381" s="134"/>
      <c r="EM381" s="134"/>
      <c r="EN381" s="134"/>
      <c r="EO381" s="134"/>
      <c r="EP381" s="134"/>
      <c r="EQ381" s="134"/>
      <c r="ER381" s="134"/>
      <c r="ES381" s="134"/>
      <c r="ET381" s="134"/>
      <c r="EU381" s="134"/>
      <c r="EV381" s="134"/>
      <c r="EW381" s="134"/>
      <c r="EX381" s="134"/>
      <c r="EY381" s="134"/>
      <c r="EZ381" s="134"/>
      <c r="FA381" s="134"/>
      <c r="FB381" s="134"/>
      <c r="FC381" s="134"/>
      <c r="FD381" s="134"/>
      <c r="FE381" s="134"/>
      <c r="FF381" s="134"/>
      <c r="FG381" s="134"/>
      <c r="FH381" s="134"/>
      <c r="FI381" s="134"/>
      <c r="FJ381" s="134"/>
      <c r="FK381" s="134"/>
      <c r="FL381" s="134"/>
      <c r="FM381" s="134"/>
      <c r="FN381" s="134"/>
      <c r="FO381" s="134"/>
      <c r="FP381" s="134"/>
      <c r="FQ381" s="134"/>
      <c r="FR381" s="134"/>
      <c r="FS381" s="134"/>
      <c r="FT381" s="134"/>
      <c r="FU381" s="134"/>
      <c r="FV381" s="134"/>
    </row>
    <row r="382" spans="1:178" x14ac:dyDescent="0.25">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34"/>
      <c r="CD382" s="134"/>
      <c r="CE382" s="134"/>
      <c r="CF382" s="134"/>
      <c r="CG382" s="134"/>
      <c r="CH382" s="134"/>
      <c r="CI382" s="134"/>
      <c r="CJ382" s="134"/>
      <c r="CK382" s="134"/>
      <c r="CL382" s="134"/>
      <c r="CM382" s="134"/>
      <c r="CN382" s="134"/>
      <c r="CO382" s="134"/>
      <c r="CP382" s="134"/>
      <c r="CQ382" s="134"/>
      <c r="CR382" s="134"/>
      <c r="CS382" s="134"/>
      <c r="CT382" s="134"/>
      <c r="CU382" s="134"/>
      <c r="CV382" s="134"/>
      <c r="CW382" s="134"/>
      <c r="CX382" s="134"/>
      <c r="CY382" s="134"/>
      <c r="CZ382" s="134"/>
      <c r="DA382" s="134"/>
      <c r="DB382" s="134"/>
      <c r="DC382" s="134"/>
      <c r="DD382" s="134"/>
      <c r="DE382" s="134"/>
      <c r="DF382" s="134"/>
      <c r="DG382" s="134"/>
      <c r="DH382" s="134"/>
      <c r="DI382" s="134"/>
      <c r="DJ382" s="134"/>
      <c r="DK382" s="134"/>
      <c r="DL382" s="134"/>
      <c r="DM382" s="134"/>
      <c r="DN382" s="134"/>
      <c r="DO382" s="134"/>
      <c r="DP382" s="134"/>
      <c r="DQ382" s="134"/>
      <c r="DR382" s="134"/>
      <c r="DS382" s="134"/>
      <c r="DT382" s="134"/>
      <c r="DU382" s="134"/>
      <c r="DV382" s="134"/>
      <c r="DW382" s="134"/>
      <c r="DX382" s="134"/>
      <c r="DY382" s="134"/>
      <c r="DZ382" s="134"/>
      <c r="EA382" s="134"/>
      <c r="EB382" s="134"/>
      <c r="EC382" s="134"/>
      <c r="ED382" s="134"/>
      <c r="EE382" s="134"/>
      <c r="EF382" s="134"/>
      <c r="EG382" s="134"/>
      <c r="EH382" s="134"/>
      <c r="EI382" s="134"/>
      <c r="EJ382" s="134"/>
      <c r="EK382" s="134"/>
      <c r="EL382" s="134"/>
      <c r="EM382" s="134"/>
      <c r="EN382" s="134"/>
      <c r="EO382" s="134"/>
      <c r="EP382" s="134"/>
      <c r="EQ382" s="134"/>
      <c r="ER382" s="134"/>
      <c r="ES382" s="134"/>
      <c r="ET382" s="134"/>
      <c r="EU382" s="134"/>
      <c r="EV382" s="134"/>
      <c r="EW382" s="134"/>
      <c r="EX382" s="134"/>
      <c r="EY382" s="134"/>
      <c r="EZ382" s="134"/>
      <c r="FA382" s="134"/>
      <c r="FB382" s="134"/>
      <c r="FC382" s="134"/>
      <c r="FD382" s="134"/>
      <c r="FE382" s="134"/>
      <c r="FF382" s="134"/>
      <c r="FG382" s="134"/>
      <c r="FH382" s="134"/>
      <c r="FI382" s="134"/>
      <c r="FJ382" s="134"/>
      <c r="FK382" s="134"/>
      <c r="FL382" s="134"/>
      <c r="FM382" s="134"/>
      <c r="FN382" s="134"/>
      <c r="FO382" s="134"/>
      <c r="FP382" s="134"/>
      <c r="FQ382" s="134"/>
      <c r="FR382" s="134"/>
      <c r="FS382" s="134"/>
      <c r="FT382" s="134"/>
      <c r="FU382" s="134"/>
      <c r="FV382" s="134"/>
    </row>
    <row r="383" spans="1:178" x14ac:dyDescent="0.25">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34"/>
      <c r="CD383" s="134"/>
      <c r="CE383" s="134"/>
      <c r="CF383" s="134"/>
      <c r="CG383" s="134"/>
      <c r="CH383" s="134"/>
      <c r="CI383" s="134"/>
      <c r="CJ383" s="134"/>
      <c r="CK383" s="134"/>
      <c r="CL383" s="134"/>
      <c r="CM383" s="134"/>
      <c r="CN383" s="134"/>
      <c r="CO383" s="134"/>
      <c r="CP383" s="134"/>
      <c r="CQ383" s="134"/>
      <c r="CR383" s="134"/>
      <c r="CS383" s="134"/>
      <c r="CT383" s="134"/>
      <c r="CU383" s="134"/>
      <c r="CV383" s="134"/>
      <c r="CW383" s="134"/>
      <c r="CX383" s="134"/>
      <c r="CY383" s="134"/>
      <c r="CZ383" s="134"/>
      <c r="DA383" s="134"/>
      <c r="DB383" s="134"/>
      <c r="DC383" s="134"/>
      <c r="DD383" s="134"/>
      <c r="DE383" s="134"/>
      <c r="DF383" s="134"/>
      <c r="DG383" s="134"/>
      <c r="DH383" s="134"/>
      <c r="DI383" s="134"/>
      <c r="DJ383" s="134"/>
      <c r="DK383" s="134"/>
      <c r="DL383" s="134"/>
      <c r="DM383" s="134"/>
      <c r="DN383" s="134"/>
      <c r="DO383" s="134"/>
      <c r="DP383" s="134"/>
      <c r="DQ383" s="134"/>
      <c r="DR383" s="134"/>
      <c r="DS383" s="134"/>
      <c r="DT383" s="134"/>
      <c r="DU383" s="134"/>
      <c r="DV383" s="134"/>
      <c r="DW383" s="134"/>
      <c r="DX383" s="134"/>
      <c r="DY383" s="134"/>
      <c r="DZ383" s="134"/>
      <c r="EA383" s="134"/>
      <c r="EB383" s="134"/>
      <c r="EC383" s="134"/>
      <c r="ED383" s="134"/>
      <c r="EE383" s="134"/>
      <c r="EF383" s="134"/>
      <c r="EG383" s="134"/>
      <c r="EH383" s="134"/>
      <c r="EI383" s="134"/>
      <c r="EJ383" s="134"/>
      <c r="EK383" s="134"/>
      <c r="EL383" s="134"/>
      <c r="EM383" s="134"/>
      <c r="EN383" s="134"/>
      <c r="EO383" s="134"/>
      <c r="EP383" s="134"/>
      <c r="EQ383" s="134"/>
      <c r="ER383" s="134"/>
      <c r="ES383" s="134"/>
      <c r="ET383" s="134"/>
      <c r="EU383" s="134"/>
      <c r="EV383" s="134"/>
      <c r="EW383" s="134"/>
      <c r="EX383" s="134"/>
      <c r="EY383" s="134"/>
      <c r="EZ383" s="134"/>
      <c r="FA383" s="134"/>
      <c r="FB383" s="134"/>
      <c r="FC383" s="134"/>
      <c r="FD383" s="134"/>
      <c r="FE383" s="134"/>
      <c r="FF383" s="134"/>
      <c r="FG383" s="134"/>
      <c r="FH383" s="134"/>
      <c r="FI383" s="134"/>
      <c r="FJ383" s="134"/>
      <c r="FK383" s="134"/>
      <c r="FL383" s="134"/>
      <c r="FM383" s="134"/>
      <c r="FN383" s="134"/>
      <c r="FO383" s="134"/>
      <c r="FP383" s="134"/>
      <c r="FQ383" s="134"/>
      <c r="FR383" s="134"/>
      <c r="FS383" s="134"/>
      <c r="FT383" s="134"/>
      <c r="FU383" s="134"/>
      <c r="FV383" s="134"/>
    </row>
    <row r="384" spans="1:178" x14ac:dyDescent="0.25">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34"/>
      <c r="CD384" s="134"/>
      <c r="CE384" s="134"/>
      <c r="CF384" s="134"/>
      <c r="CG384" s="134"/>
      <c r="CH384" s="134"/>
      <c r="CI384" s="134"/>
      <c r="CJ384" s="134"/>
      <c r="CK384" s="134"/>
      <c r="CL384" s="134"/>
      <c r="CM384" s="134"/>
      <c r="CN384" s="134"/>
      <c r="CO384" s="134"/>
      <c r="CP384" s="134"/>
      <c r="CQ384" s="134"/>
      <c r="CR384" s="134"/>
      <c r="CS384" s="134"/>
      <c r="CT384" s="134"/>
      <c r="CU384" s="134"/>
      <c r="CV384" s="134"/>
      <c r="CW384" s="134"/>
      <c r="CX384" s="134"/>
      <c r="CY384" s="134"/>
      <c r="CZ384" s="134"/>
      <c r="DA384" s="134"/>
      <c r="DB384" s="134"/>
      <c r="DC384" s="134"/>
      <c r="DD384" s="134"/>
      <c r="DE384" s="134"/>
      <c r="DF384" s="134"/>
      <c r="DG384" s="134"/>
      <c r="DH384" s="134"/>
      <c r="DI384" s="134"/>
      <c r="DJ384" s="134"/>
      <c r="DK384" s="134"/>
      <c r="DL384" s="134"/>
      <c r="DM384" s="134"/>
      <c r="DN384" s="134"/>
      <c r="DO384" s="134"/>
      <c r="DP384" s="134"/>
      <c r="DQ384" s="134"/>
      <c r="DR384" s="134"/>
      <c r="DS384" s="134"/>
      <c r="DT384" s="134"/>
      <c r="DU384" s="134"/>
      <c r="DV384" s="134"/>
      <c r="DW384" s="134"/>
      <c r="DX384" s="134"/>
      <c r="DY384" s="134"/>
      <c r="DZ384" s="134"/>
      <c r="EA384" s="134"/>
      <c r="EB384" s="134"/>
      <c r="EC384" s="134"/>
      <c r="ED384" s="134"/>
      <c r="EE384" s="134"/>
      <c r="EF384" s="134"/>
      <c r="EG384" s="134"/>
      <c r="EH384" s="134"/>
      <c r="EI384" s="134"/>
      <c r="EJ384" s="134"/>
      <c r="EK384" s="134"/>
      <c r="EL384" s="134"/>
      <c r="EM384" s="134"/>
      <c r="EN384" s="134"/>
      <c r="EO384" s="134"/>
      <c r="EP384" s="134"/>
      <c r="EQ384" s="134"/>
      <c r="ER384" s="134"/>
      <c r="ES384" s="134"/>
      <c r="ET384" s="134"/>
      <c r="EU384" s="134"/>
      <c r="EV384" s="134"/>
      <c r="EW384" s="134"/>
      <c r="EX384" s="134"/>
      <c r="EY384" s="134"/>
      <c r="EZ384" s="134"/>
      <c r="FA384" s="134"/>
      <c r="FB384" s="134"/>
      <c r="FC384" s="134"/>
      <c r="FD384" s="134"/>
      <c r="FE384" s="134"/>
      <c r="FF384" s="134"/>
      <c r="FG384" s="134"/>
      <c r="FH384" s="134"/>
      <c r="FI384" s="134"/>
      <c r="FJ384" s="134"/>
      <c r="FK384" s="134"/>
      <c r="FL384" s="134"/>
      <c r="FM384" s="134"/>
      <c r="FN384" s="134"/>
      <c r="FO384" s="134"/>
      <c r="FP384" s="134"/>
      <c r="FQ384" s="134"/>
      <c r="FR384" s="134"/>
      <c r="FS384" s="134"/>
      <c r="FT384" s="134"/>
      <c r="FU384" s="134"/>
      <c r="FV384" s="134"/>
    </row>
    <row r="385" spans="1:178" x14ac:dyDescent="0.25">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34"/>
      <c r="CD385" s="134"/>
      <c r="CE385" s="134"/>
      <c r="CF385" s="134"/>
      <c r="CG385" s="134"/>
      <c r="CH385" s="134"/>
      <c r="CI385" s="134"/>
      <c r="CJ385" s="134"/>
      <c r="CK385" s="134"/>
      <c r="CL385" s="134"/>
      <c r="CM385" s="134"/>
      <c r="CN385" s="134"/>
      <c r="CO385" s="134"/>
      <c r="CP385" s="134"/>
      <c r="CQ385" s="134"/>
      <c r="CR385" s="134"/>
      <c r="CS385" s="134"/>
      <c r="CT385" s="134"/>
      <c r="CU385" s="134"/>
      <c r="CV385" s="134"/>
      <c r="CW385" s="134"/>
      <c r="CX385" s="134"/>
      <c r="CY385" s="134"/>
      <c r="CZ385" s="134"/>
      <c r="DA385" s="134"/>
      <c r="DB385" s="134"/>
      <c r="DC385" s="134"/>
      <c r="DD385" s="134"/>
      <c r="DE385" s="134"/>
      <c r="DF385" s="134"/>
      <c r="DG385" s="134"/>
      <c r="DH385" s="134"/>
      <c r="DI385" s="134"/>
      <c r="DJ385" s="134"/>
      <c r="DK385" s="134"/>
      <c r="DL385" s="134"/>
      <c r="DM385" s="134"/>
      <c r="DN385" s="134"/>
      <c r="DO385" s="134"/>
      <c r="DP385" s="134"/>
      <c r="DQ385" s="134"/>
      <c r="DR385" s="134"/>
      <c r="DS385" s="134"/>
      <c r="DT385" s="134"/>
      <c r="DU385" s="134"/>
      <c r="DV385" s="134"/>
      <c r="DW385" s="134"/>
      <c r="DX385" s="134"/>
      <c r="DY385" s="134"/>
      <c r="DZ385" s="134"/>
      <c r="EA385" s="134"/>
      <c r="EB385" s="134"/>
      <c r="EC385" s="134"/>
      <c r="ED385" s="134"/>
      <c r="EE385" s="134"/>
      <c r="EF385" s="134"/>
      <c r="EG385" s="134"/>
      <c r="EH385" s="134"/>
      <c r="EI385" s="134"/>
      <c r="EJ385" s="134"/>
      <c r="EK385" s="134"/>
      <c r="EL385" s="134"/>
      <c r="EM385" s="134"/>
      <c r="EN385" s="134"/>
      <c r="EO385" s="134"/>
      <c r="EP385" s="134"/>
      <c r="EQ385" s="134"/>
      <c r="ER385" s="134"/>
      <c r="ES385" s="134"/>
      <c r="ET385" s="134"/>
      <c r="EU385" s="134"/>
      <c r="EV385" s="134"/>
      <c r="EW385" s="134"/>
      <c r="EX385" s="134"/>
      <c r="EY385" s="134"/>
      <c r="EZ385" s="134"/>
      <c r="FA385" s="134"/>
      <c r="FB385" s="134"/>
      <c r="FC385" s="134"/>
      <c r="FD385" s="134"/>
      <c r="FE385" s="134"/>
      <c r="FF385" s="134"/>
      <c r="FG385" s="134"/>
      <c r="FH385" s="134"/>
      <c r="FI385" s="134"/>
      <c r="FJ385" s="134"/>
      <c r="FK385" s="134"/>
      <c r="FL385" s="134"/>
      <c r="FM385" s="134"/>
      <c r="FN385" s="134"/>
      <c r="FO385" s="134"/>
      <c r="FP385" s="134"/>
      <c r="FQ385" s="134"/>
      <c r="FR385" s="134"/>
      <c r="FS385" s="134"/>
      <c r="FT385" s="134"/>
      <c r="FU385" s="134"/>
      <c r="FV385" s="134"/>
    </row>
    <row r="386" spans="1:178" x14ac:dyDescent="0.25">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34"/>
      <c r="CD386" s="134"/>
      <c r="CE386" s="134"/>
      <c r="CF386" s="134"/>
      <c r="CG386" s="134"/>
      <c r="CH386" s="134"/>
      <c r="CI386" s="134"/>
      <c r="CJ386" s="134"/>
      <c r="CK386" s="134"/>
      <c r="CL386" s="134"/>
      <c r="CM386" s="134"/>
      <c r="CN386" s="134"/>
      <c r="CO386" s="134"/>
      <c r="CP386" s="134"/>
      <c r="CQ386" s="134"/>
      <c r="CR386" s="134"/>
      <c r="CS386" s="134"/>
      <c r="CT386" s="134"/>
      <c r="CU386" s="134"/>
      <c r="CV386" s="134"/>
      <c r="CW386" s="134"/>
      <c r="CX386" s="134"/>
      <c r="CY386" s="134"/>
      <c r="CZ386" s="134"/>
      <c r="DA386" s="134"/>
      <c r="DB386" s="134"/>
      <c r="DC386" s="134"/>
      <c r="DD386" s="134"/>
      <c r="DE386" s="134"/>
      <c r="DF386" s="134"/>
      <c r="DG386" s="134"/>
      <c r="DH386" s="134"/>
      <c r="DI386" s="134"/>
      <c r="DJ386" s="134"/>
      <c r="DK386" s="134"/>
      <c r="DL386" s="134"/>
      <c r="DM386" s="134"/>
      <c r="DN386" s="134"/>
      <c r="DO386" s="134"/>
      <c r="DP386" s="134"/>
      <c r="DQ386" s="134"/>
      <c r="DR386" s="134"/>
      <c r="DS386" s="134"/>
      <c r="DT386" s="134"/>
      <c r="DU386" s="134"/>
      <c r="DV386" s="134"/>
      <c r="DW386" s="134"/>
      <c r="DX386" s="134"/>
      <c r="DY386" s="134"/>
      <c r="DZ386" s="134"/>
      <c r="EA386" s="134"/>
      <c r="EB386" s="134"/>
      <c r="EC386" s="134"/>
      <c r="ED386" s="134"/>
      <c r="EE386" s="134"/>
      <c r="EF386" s="134"/>
      <c r="EG386" s="134"/>
      <c r="EH386" s="134"/>
      <c r="EI386" s="134"/>
      <c r="EJ386" s="134"/>
      <c r="EK386" s="134"/>
      <c r="EL386" s="134"/>
      <c r="EM386" s="134"/>
      <c r="EN386" s="134"/>
      <c r="EO386" s="134"/>
      <c r="EP386" s="134"/>
      <c r="EQ386" s="134"/>
      <c r="ER386" s="134"/>
      <c r="ES386" s="134"/>
      <c r="ET386" s="134"/>
      <c r="EU386" s="134"/>
      <c r="EV386" s="134"/>
      <c r="EW386" s="134"/>
      <c r="EX386" s="134"/>
      <c r="EY386" s="134"/>
      <c r="EZ386" s="134"/>
      <c r="FA386" s="134"/>
      <c r="FB386" s="134"/>
      <c r="FC386" s="134"/>
      <c r="FD386" s="134"/>
      <c r="FE386" s="134"/>
      <c r="FF386" s="134"/>
      <c r="FG386" s="134"/>
      <c r="FH386" s="134"/>
      <c r="FI386" s="134"/>
      <c r="FJ386" s="134"/>
      <c r="FK386" s="134"/>
      <c r="FL386" s="134"/>
      <c r="FM386" s="134"/>
      <c r="FN386" s="134"/>
      <c r="FO386" s="134"/>
      <c r="FP386" s="134"/>
      <c r="FQ386" s="134"/>
      <c r="FR386" s="134"/>
      <c r="FS386" s="134"/>
      <c r="FT386" s="134"/>
      <c r="FU386" s="134"/>
      <c r="FV386" s="134"/>
    </row>
    <row r="387" spans="1:178" x14ac:dyDescent="0.25">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34"/>
      <c r="CD387" s="134"/>
      <c r="CE387" s="134"/>
      <c r="CF387" s="134"/>
      <c r="CG387" s="134"/>
      <c r="CH387" s="134"/>
      <c r="CI387" s="134"/>
      <c r="CJ387" s="134"/>
      <c r="CK387" s="134"/>
      <c r="CL387" s="134"/>
      <c r="CM387" s="134"/>
      <c r="CN387" s="134"/>
      <c r="CO387" s="134"/>
      <c r="CP387" s="134"/>
      <c r="CQ387" s="134"/>
      <c r="CR387" s="134"/>
      <c r="CS387" s="134"/>
      <c r="CT387" s="134"/>
      <c r="CU387" s="134"/>
      <c r="CV387" s="134"/>
      <c r="CW387" s="134"/>
      <c r="CX387" s="134"/>
      <c r="CY387" s="134"/>
      <c r="CZ387" s="134"/>
      <c r="DA387" s="134"/>
      <c r="DB387" s="134"/>
      <c r="DC387" s="134"/>
      <c r="DD387" s="134"/>
      <c r="DE387" s="134"/>
      <c r="DF387" s="134"/>
      <c r="DG387" s="134"/>
      <c r="DH387" s="134"/>
      <c r="DI387" s="134"/>
      <c r="DJ387" s="134"/>
      <c r="DK387" s="134"/>
      <c r="DL387" s="134"/>
      <c r="DM387" s="134"/>
      <c r="DN387" s="134"/>
      <c r="DO387" s="134"/>
      <c r="DP387" s="134"/>
      <c r="DQ387" s="134"/>
      <c r="DR387" s="134"/>
      <c r="DS387" s="134"/>
      <c r="DT387" s="134"/>
      <c r="DU387" s="134"/>
      <c r="DV387" s="134"/>
      <c r="DW387" s="134"/>
      <c r="DX387" s="134"/>
      <c r="DY387" s="134"/>
      <c r="DZ387" s="134"/>
      <c r="EA387" s="134"/>
      <c r="EB387" s="134"/>
      <c r="EC387" s="134"/>
      <c r="ED387" s="134"/>
      <c r="EE387" s="134"/>
      <c r="EF387" s="134"/>
      <c r="EG387" s="134"/>
      <c r="EH387" s="134"/>
      <c r="EI387" s="134"/>
      <c r="EJ387" s="134"/>
      <c r="EK387" s="134"/>
      <c r="EL387" s="134"/>
      <c r="EM387" s="134"/>
      <c r="EN387" s="134"/>
      <c r="EO387" s="134"/>
      <c r="EP387" s="134"/>
      <c r="EQ387" s="134"/>
      <c r="ER387" s="134"/>
      <c r="ES387" s="134"/>
      <c r="ET387" s="134"/>
      <c r="EU387" s="134"/>
      <c r="EV387" s="134"/>
      <c r="EW387" s="134"/>
      <c r="EX387" s="134"/>
      <c r="EY387" s="134"/>
      <c r="EZ387" s="134"/>
      <c r="FA387" s="134"/>
      <c r="FB387" s="134"/>
      <c r="FC387" s="134"/>
      <c r="FD387" s="134"/>
      <c r="FE387" s="134"/>
      <c r="FF387" s="134"/>
      <c r="FG387" s="134"/>
      <c r="FH387" s="134"/>
      <c r="FI387" s="134"/>
      <c r="FJ387" s="134"/>
      <c r="FK387" s="134"/>
      <c r="FL387" s="134"/>
      <c r="FM387" s="134"/>
      <c r="FN387" s="134"/>
      <c r="FO387" s="134"/>
      <c r="FP387" s="134"/>
      <c r="FQ387" s="134"/>
      <c r="FR387" s="134"/>
      <c r="FS387" s="134"/>
      <c r="FT387" s="134"/>
      <c r="FU387" s="134"/>
      <c r="FV387" s="134"/>
    </row>
    <row r="388" spans="1:178" x14ac:dyDescent="0.25">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c r="CC388" s="134"/>
      <c r="CD388" s="134"/>
      <c r="CE388" s="134"/>
      <c r="CF388" s="134"/>
      <c r="CG388" s="134"/>
      <c r="CH388" s="134"/>
      <c r="CI388" s="134"/>
      <c r="CJ388" s="134"/>
      <c r="CK388" s="134"/>
      <c r="CL388" s="134"/>
      <c r="CM388" s="134"/>
      <c r="CN388" s="134"/>
      <c r="CO388" s="134"/>
      <c r="CP388" s="134"/>
      <c r="CQ388" s="134"/>
      <c r="CR388" s="134"/>
      <c r="CS388" s="134"/>
      <c r="CT388" s="134"/>
      <c r="CU388" s="134"/>
      <c r="CV388" s="134"/>
      <c r="CW388" s="134"/>
      <c r="CX388" s="134"/>
      <c r="CY388" s="134"/>
      <c r="CZ388" s="134"/>
      <c r="DA388" s="134"/>
      <c r="DB388" s="134"/>
      <c r="DC388" s="134"/>
      <c r="DD388" s="134"/>
      <c r="DE388" s="134"/>
      <c r="DF388" s="134"/>
      <c r="DG388" s="134"/>
      <c r="DH388" s="134"/>
      <c r="DI388" s="134"/>
      <c r="DJ388" s="134"/>
      <c r="DK388" s="134"/>
      <c r="DL388" s="134"/>
      <c r="DM388" s="134"/>
      <c r="DN388" s="134"/>
      <c r="DO388" s="134"/>
      <c r="DP388" s="134"/>
      <c r="DQ388" s="134"/>
      <c r="DR388" s="134"/>
      <c r="DS388" s="134"/>
      <c r="DT388" s="134"/>
      <c r="DU388" s="134"/>
      <c r="DV388" s="134"/>
      <c r="DW388" s="134"/>
      <c r="DX388" s="134"/>
      <c r="DY388" s="134"/>
      <c r="DZ388" s="134"/>
      <c r="EA388" s="134"/>
      <c r="EB388" s="134"/>
      <c r="EC388" s="134"/>
      <c r="ED388" s="134"/>
      <c r="EE388" s="134"/>
      <c r="EF388" s="134"/>
      <c r="EG388" s="134"/>
      <c r="EH388" s="134"/>
      <c r="EI388" s="134"/>
      <c r="EJ388" s="134"/>
      <c r="EK388" s="134"/>
      <c r="EL388" s="134"/>
      <c r="EM388" s="134"/>
      <c r="EN388" s="134"/>
      <c r="EO388" s="134"/>
      <c r="EP388" s="134"/>
      <c r="EQ388" s="134"/>
      <c r="ER388" s="134"/>
      <c r="ES388" s="134"/>
      <c r="ET388" s="134"/>
      <c r="EU388" s="134"/>
      <c r="EV388" s="134"/>
      <c r="EW388" s="134"/>
      <c r="EX388" s="134"/>
      <c r="EY388" s="134"/>
      <c r="EZ388" s="134"/>
      <c r="FA388" s="134"/>
      <c r="FB388" s="134"/>
      <c r="FC388" s="134"/>
      <c r="FD388" s="134"/>
      <c r="FE388" s="134"/>
      <c r="FF388" s="134"/>
      <c r="FG388" s="134"/>
      <c r="FH388" s="134"/>
      <c r="FI388" s="134"/>
      <c r="FJ388" s="134"/>
      <c r="FK388" s="134"/>
      <c r="FL388" s="134"/>
      <c r="FM388" s="134"/>
      <c r="FN388" s="134"/>
      <c r="FO388" s="134"/>
      <c r="FP388" s="134"/>
      <c r="FQ388" s="134"/>
      <c r="FR388" s="134"/>
      <c r="FS388" s="134"/>
      <c r="FT388" s="134"/>
      <c r="FU388" s="134"/>
      <c r="FV388" s="134"/>
    </row>
    <row r="389" spans="1:178" x14ac:dyDescent="0.25">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c r="CC389" s="134"/>
      <c r="CD389" s="134"/>
      <c r="CE389" s="134"/>
      <c r="CF389" s="134"/>
      <c r="CG389" s="134"/>
      <c r="CH389" s="134"/>
      <c r="CI389" s="134"/>
      <c r="CJ389" s="134"/>
      <c r="CK389" s="134"/>
      <c r="CL389" s="134"/>
      <c r="CM389" s="134"/>
      <c r="CN389" s="134"/>
      <c r="CO389" s="134"/>
      <c r="CP389" s="134"/>
      <c r="CQ389" s="134"/>
      <c r="CR389" s="134"/>
      <c r="CS389" s="134"/>
      <c r="CT389" s="134"/>
      <c r="CU389" s="134"/>
      <c r="CV389" s="134"/>
      <c r="CW389" s="134"/>
      <c r="CX389" s="134"/>
      <c r="CY389" s="134"/>
      <c r="CZ389" s="134"/>
      <c r="DA389" s="134"/>
      <c r="DB389" s="134"/>
      <c r="DC389" s="134"/>
      <c r="DD389" s="134"/>
      <c r="DE389" s="134"/>
      <c r="DF389" s="134"/>
      <c r="DG389" s="134"/>
      <c r="DH389" s="134"/>
      <c r="DI389" s="134"/>
      <c r="DJ389" s="134"/>
      <c r="DK389" s="134"/>
      <c r="DL389" s="134"/>
      <c r="DM389" s="134"/>
      <c r="DN389" s="134"/>
      <c r="DO389" s="134"/>
      <c r="DP389" s="134"/>
      <c r="DQ389" s="134"/>
      <c r="DR389" s="134"/>
      <c r="DS389" s="134"/>
      <c r="DT389" s="134"/>
      <c r="DU389" s="134"/>
      <c r="DV389" s="134"/>
      <c r="DW389" s="134"/>
      <c r="DX389" s="134"/>
      <c r="DY389" s="134"/>
      <c r="DZ389" s="134"/>
      <c r="EA389" s="134"/>
      <c r="EB389" s="134"/>
      <c r="EC389" s="134"/>
      <c r="ED389" s="134"/>
      <c r="EE389" s="134"/>
      <c r="EF389" s="134"/>
      <c r="EG389" s="134"/>
      <c r="EH389" s="134"/>
      <c r="EI389" s="134"/>
      <c r="EJ389" s="134"/>
      <c r="EK389" s="134"/>
      <c r="EL389" s="134"/>
      <c r="EM389" s="134"/>
      <c r="EN389" s="134"/>
      <c r="EO389" s="134"/>
      <c r="EP389" s="134"/>
      <c r="EQ389" s="134"/>
      <c r="ER389" s="134"/>
      <c r="ES389" s="134"/>
      <c r="ET389" s="134"/>
      <c r="EU389" s="134"/>
      <c r="EV389" s="134"/>
      <c r="EW389" s="134"/>
      <c r="EX389" s="134"/>
      <c r="EY389" s="134"/>
      <c r="EZ389" s="134"/>
      <c r="FA389" s="134"/>
      <c r="FB389" s="134"/>
      <c r="FC389" s="134"/>
      <c r="FD389" s="134"/>
      <c r="FE389" s="134"/>
      <c r="FF389" s="134"/>
      <c r="FG389" s="134"/>
      <c r="FH389" s="134"/>
      <c r="FI389" s="134"/>
      <c r="FJ389" s="134"/>
      <c r="FK389" s="134"/>
      <c r="FL389" s="134"/>
      <c r="FM389" s="134"/>
      <c r="FN389" s="134"/>
      <c r="FO389" s="134"/>
      <c r="FP389" s="134"/>
      <c r="FQ389" s="134"/>
      <c r="FR389" s="134"/>
      <c r="FS389" s="134"/>
      <c r="FT389" s="134"/>
      <c r="FU389" s="134"/>
      <c r="FV389" s="134"/>
    </row>
    <row r="390" spans="1:178" x14ac:dyDescent="0.25">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c r="CC390" s="134"/>
      <c r="CD390" s="134"/>
      <c r="CE390" s="134"/>
      <c r="CF390" s="134"/>
      <c r="CG390" s="134"/>
      <c r="CH390" s="134"/>
      <c r="CI390" s="134"/>
      <c r="CJ390" s="134"/>
      <c r="CK390" s="134"/>
      <c r="CL390" s="134"/>
      <c r="CM390" s="134"/>
      <c r="CN390" s="134"/>
      <c r="CO390" s="134"/>
      <c r="CP390" s="134"/>
      <c r="CQ390" s="134"/>
      <c r="CR390" s="134"/>
      <c r="CS390" s="134"/>
      <c r="CT390" s="134"/>
      <c r="CU390" s="134"/>
      <c r="CV390" s="134"/>
      <c r="CW390" s="134"/>
      <c r="CX390" s="134"/>
      <c r="CY390" s="134"/>
      <c r="CZ390" s="134"/>
      <c r="DA390" s="134"/>
      <c r="DB390" s="134"/>
      <c r="DC390" s="134"/>
      <c r="DD390" s="134"/>
      <c r="DE390" s="134"/>
      <c r="DF390" s="134"/>
      <c r="DG390" s="134"/>
      <c r="DH390" s="134"/>
      <c r="DI390" s="134"/>
      <c r="DJ390" s="134"/>
      <c r="DK390" s="134"/>
      <c r="DL390" s="134"/>
      <c r="DM390" s="134"/>
      <c r="DN390" s="134"/>
      <c r="DO390" s="134"/>
      <c r="DP390" s="134"/>
      <c r="DQ390" s="134"/>
      <c r="DR390" s="134"/>
      <c r="DS390" s="134"/>
      <c r="DT390" s="134"/>
      <c r="DU390" s="134"/>
      <c r="DV390" s="134"/>
      <c r="DW390" s="134"/>
      <c r="DX390" s="134"/>
      <c r="DY390" s="134"/>
      <c r="DZ390" s="134"/>
      <c r="EA390" s="134"/>
      <c r="EB390" s="134"/>
      <c r="EC390" s="134"/>
      <c r="ED390" s="134"/>
      <c r="EE390" s="134"/>
      <c r="EF390" s="134"/>
      <c r="EG390" s="134"/>
      <c r="EH390" s="134"/>
      <c r="EI390" s="134"/>
      <c r="EJ390" s="134"/>
      <c r="EK390" s="134"/>
      <c r="EL390" s="134"/>
      <c r="EM390" s="134"/>
      <c r="EN390" s="134"/>
      <c r="EO390" s="134"/>
      <c r="EP390" s="134"/>
      <c r="EQ390" s="134"/>
      <c r="ER390" s="134"/>
      <c r="ES390" s="134"/>
      <c r="ET390" s="134"/>
      <c r="EU390" s="134"/>
      <c r="EV390" s="134"/>
      <c r="EW390" s="134"/>
      <c r="EX390" s="134"/>
      <c r="EY390" s="134"/>
      <c r="EZ390" s="134"/>
      <c r="FA390" s="134"/>
      <c r="FB390" s="134"/>
      <c r="FC390" s="134"/>
      <c r="FD390" s="134"/>
      <c r="FE390" s="134"/>
      <c r="FF390" s="134"/>
      <c r="FG390" s="134"/>
      <c r="FH390" s="134"/>
      <c r="FI390" s="134"/>
      <c r="FJ390" s="134"/>
      <c r="FK390" s="134"/>
      <c r="FL390" s="134"/>
      <c r="FM390" s="134"/>
      <c r="FN390" s="134"/>
      <c r="FO390" s="134"/>
      <c r="FP390" s="134"/>
      <c r="FQ390" s="134"/>
      <c r="FR390" s="134"/>
      <c r="FS390" s="134"/>
      <c r="FT390" s="134"/>
      <c r="FU390" s="134"/>
      <c r="FV390" s="134"/>
    </row>
    <row r="391" spans="1:178" x14ac:dyDescent="0.25">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34"/>
      <c r="CD391" s="134"/>
      <c r="CE391" s="134"/>
      <c r="CF391" s="134"/>
      <c r="CG391" s="134"/>
      <c r="CH391" s="134"/>
      <c r="CI391" s="134"/>
      <c r="CJ391" s="134"/>
      <c r="CK391" s="134"/>
      <c r="CL391" s="134"/>
      <c r="CM391" s="134"/>
      <c r="CN391" s="134"/>
      <c r="CO391" s="134"/>
      <c r="CP391" s="134"/>
      <c r="CQ391" s="134"/>
      <c r="CR391" s="134"/>
      <c r="CS391" s="134"/>
      <c r="CT391" s="134"/>
      <c r="CU391" s="134"/>
      <c r="CV391" s="134"/>
      <c r="CW391" s="134"/>
      <c r="CX391" s="134"/>
      <c r="CY391" s="134"/>
      <c r="CZ391" s="134"/>
      <c r="DA391" s="134"/>
      <c r="DB391" s="134"/>
      <c r="DC391" s="134"/>
      <c r="DD391" s="134"/>
      <c r="DE391" s="134"/>
      <c r="DF391" s="134"/>
      <c r="DG391" s="134"/>
      <c r="DH391" s="134"/>
      <c r="DI391" s="134"/>
      <c r="DJ391" s="134"/>
      <c r="DK391" s="134"/>
      <c r="DL391" s="134"/>
      <c r="DM391" s="134"/>
      <c r="DN391" s="134"/>
      <c r="DO391" s="134"/>
      <c r="DP391" s="134"/>
      <c r="DQ391" s="134"/>
      <c r="DR391" s="134"/>
      <c r="DS391" s="134"/>
      <c r="DT391" s="134"/>
      <c r="DU391" s="134"/>
      <c r="DV391" s="134"/>
      <c r="DW391" s="134"/>
      <c r="DX391" s="134"/>
      <c r="DY391" s="134"/>
      <c r="DZ391" s="134"/>
      <c r="EA391" s="134"/>
      <c r="EB391" s="134"/>
      <c r="EC391" s="134"/>
      <c r="ED391" s="134"/>
      <c r="EE391" s="134"/>
      <c r="EF391" s="134"/>
      <c r="EG391" s="134"/>
      <c r="EH391" s="134"/>
      <c r="EI391" s="134"/>
      <c r="EJ391" s="134"/>
      <c r="EK391" s="134"/>
      <c r="EL391" s="134"/>
      <c r="EM391" s="134"/>
      <c r="EN391" s="134"/>
      <c r="EO391" s="134"/>
      <c r="EP391" s="134"/>
      <c r="EQ391" s="134"/>
      <c r="ER391" s="134"/>
      <c r="ES391" s="134"/>
      <c r="ET391" s="134"/>
      <c r="EU391" s="134"/>
      <c r="EV391" s="134"/>
      <c r="EW391" s="134"/>
      <c r="EX391" s="134"/>
      <c r="EY391" s="134"/>
      <c r="EZ391" s="134"/>
      <c r="FA391" s="134"/>
      <c r="FB391" s="134"/>
      <c r="FC391" s="134"/>
      <c r="FD391" s="134"/>
      <c r="FE391" s="134"/>
      <c r="FF391" s="134"/>
      <c r="FG391" s="134"/>
      <c r="FH391" s="134"/>
      <c r="FI391" s="134"/>
      <c r="FJ391" s="134"/>
      <c r="FK391" s="134"/>
      <c r="FL391" s="134"/>
      <c r="FM391" s="134"/>
      <c r="FN391" s="134"/>
      <c r="FO391" s="134"/>
      <c r="FP391" s="134"/>
      <c r="FQ391" s="134"/>
      <c r="FR391" s="134"/>
      <c r="FS391" s="134"/>
      <c r="FT391" s="134"/>
      <c r="FU391" s="134"/>
      <c r="FV391" s="134"/>
    </row>
    <row r="392" spans="1:178" x14ac:dyDescent="0.25">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34"/>
      <c r="CD392" s="134"/>
      <c r="CE392" s="134"/>
      <c r="CF392" s="134"/>
      <c r="CG392" s="134"/>
      <c r="CH392" s="134"/>
      <c r="CI392" s="134"/>
      <c r="CJ392" s="134"/>
      <c r="CK392" s="134"/>
      <c r="CL392" s="134"/>
      <c r="CM392" s="134"/>
      <c r="CN392" s="134"/>
      <c r="CO392" s="134"/>
      <c r="CP392" s="134"/>
      <c r="CQ392" s="134"/>
      <c r="CR392" s="134"/>
      <c r="CS392" s="134"/>
      <c r="CT392" s="134"/>
      <c r="CU392" s="134"/>
      <c r="CV392" s="134"/>
      <c r="CW392" s="134"/>
      <c r="CX392" s="134"/>
      <c r="CY392" s="134"/>
      <c r="CZ392" s="134"/>
      <c r="DA392" s="134"/>
      <c r="DB392" s="134"/>
      <c r="DC392" s="134"/>
      <c r="DD392" s="134"/>
      <c r="DE392" s="134"/>
      <c r="DF392" s="134"/>
      <c r="DG392" s="134"/>
      <c r="DH392" s="134"/>
      <c r="DI392" s="134"/>
      <c r="DJ392" s="134"/>
      <c r="DK392" s="134"/>
      <c r="DL392" s="134"/>
      <c r="DM392" s="134"/>
      <c r="DN392" s="134"/>
      <c r="DO392" s="134"/>
      <c r="DP392" s="134"/>
      <c r="DQ392" s="134"/>
      <c r="DR392" s="134"/>
      <c r="DS392" s="134"/>
      <c r="DT392" s="134"/>
      <c r="DU392" s="134"/>
      <c r="DV392" s="134"/>
      <c r="DW392" s="134"/>
      <c r="DX392" s="134"/>
      <c r="DY392" s="134"/>
      <c r="DZ392" s="134"/>
      <c r="EA392" s="134"/>
      <c r="EB392" s="134"/>
      <c r="EC392" s="134"/>
      <c r="ED392" s="134"/>
      <c r="EE392" s="134"/>
      <c r="EF392" s="134"/>
      <c r="EG392" s="134"/>
      <c r="EH392" s="134"/>
      <c r="EI392" s="134"/>
      <c r="EJ392" s="134"/>
      <c r="EK392" s="134"/>
      <c r="EL392" s="134"/>
      <c r="EM392" s="134"/>
      <c r="EN392" s="134"/>
      <c r="EO392" s="134"/>
      <c r="EP392" s="134"/>
      <c r="EQ392" s="134"/>
      <c r="ER392" s="134"/>
      <c r="ES392" s="134"/>
      <c r="ET392" s="134"/>
      <c r="EU392" s="134"/>
      <c r="EV392" s="134"/>
      <c r="EW392" s="134"/>
      <c r="EX392" s="134"/>
      <c r="EY392" s="134"/>
      <c r="EZ392" s="134"/>
      <c r="FA392" s="134"/>
      <c r="FB392" s="134"/>
      <c r="FC392" s="134"/>
      <c r="FD392" s="134"/>
      <c r="FE392" s="134"/>
      <c r="FF392" s="134"/>
      <c r="FG392" s="134"/>
      <c r="FH392" s="134"/>
      <c r="FI392" s="134"/>
      <c r="FJ392" s="134"/>
      <c r="FK392" s="134"/>
      <c r="FL392" s="134"/>
      <c r="FM392" s="134"/>
      <c r="FN392" s="134"/>
      <c r="FO392" s="134"/>
      <c r="FP392" s="134"/>
      <c r="FQ392" s="134"/>
      <c r="FR392" s="134"/>
      <c r="FS392" s="134"/>
      <c r="FT392" s="134"/>
      <c r="FU392" s="134"/>
      <c r="FV392" s="134"/>
    </row>
    <row r="393" spans="1:178" x14ac:dyDescent="0.25">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34"/>
      <c r="CD393" s="134"/>
      <c r="CE393" s="134"/>
      <c r="CF393" s="134"/>
      <c r="CG393" s="134"/>
      <c r="CH393" s="134"/>
      <c r="CI393" s="134"/>
      <c r="CJ393" s="134"/>
      <c r="CK393" s="134"/>
      <c r="CL393" s="134"/>
      <c r="CM393" s="134"/>
      <c r="CN393" s="134"/>
      <c r="CO393" s="134"/>
      <c r="CP393" s="134"/>
      <c r="CQ393" s="134"/>
      <c r="CR393" s="134"/>
      <c r="CS393" s="134"/>
      <c r="CT393" s="134"/>
      <c r="CU393" s="134"/>
      <c r="CV393" s="134"/>
      <c r="CW393" s="134"/>
      <c r="CX393" s="134"/>
      <c r="CY393" s="134"/>
      <c r="CZ393" s="134"/>
      <c r="DA393" s="134"/>
      <c r="DB393" s="134"/>
      <c r="DC393" s="134"/>
      <c r="DD393" s="134"/>
      <c r="DE393" s="134"/>
      <c r="DF393" s="134"/>
      <c r="DG393" s="134"/>
      <c r="DH393" s="134"/>
      <c r="DI393" s="134"/>
      <c r="DJ393" s="134"/>
      <c r="DK393" s="134"/>
      <c r="DL393" s="134"/>
      <c r="DM393" s="134"/>
      <c r="DN393" s="134"/>
      <c r="DO393" s="134"/>
      <c r="DP393" s="134"/>
      <c r="DQ393" s="134"/>
      <c r="DR393" s="134"/>
      <c r="DS393" s="134"/>
      <c r="DT393" s="134"/>
      <c r="DU393" s="134"/>
      <c r="DV393" s="134"/>
      <c r="DW393" s="134"/>
      <c r="DX393" s="134"/>
      <c r="DY393" s="134"/>
      <c r="DZ393" s="134"/>
      <c r="EA393" s="134"/>
      <c r="EB393" s="134"/>
      <c r="EC393" s="134"/>
      <c r="ED393" s="134"/>
      <c r="EE393" s="134"/>
      <c r="EF393" s="134"/>
      <c r="EG393" s="134"/>
      <c r="EH393" s="134"/>
      <c r="EI393" s="134"/>
      <c r="EJ393" s="134"/>
      <c r="EK393" s="134"/>
      <c r="EL393" s="134"/>
      <c r="EM393" s="134"/>
      <c r="EN393" s="134"/>
      <c r="EO393" s="134"/>
      <c r="EP393" s="134"/>
      <c r="EQ393" s="134"/>
      <c r="ER393" s="134"/>
      <c r="ES393" s="134"/>
      <c r="ET393" s="134"/>
      <c r="EU393" s="134"/>
      <c r="EV393" s="134"/>
      <c r="EW393" s="134"/>
      <c r="EX393" s="134"/>
      <c r="EY393" s="134"/>
      <c r="EZ393" s="134"/>
      <c r="FA393" s="134"/>
      <c r="FB393" s="134"/>
      <c r="FC393" s="134"/>
      <c r="FD393" s="134"/>
      <c r="FE393" s="134"/>
      <c r="FF393" s="134"/>
      <c r="FG393" s="134"/>
      <c r="FH393" s="134"/>
      <c r="FI393" s="134"/>
      <c r="FJ393" s="134"/>
      <c r="FK393" s="134"/>
      <c r="FL393" s="134"/>
      <c r="FM393" s="134"/>
      <c r="FN393" s="134"/>
      <c r="FO393" s="134"/>
      <c r="FP393" s="134"/>
      <c r="FQ393" s="134"/>
      <c r="FR393" s="134"/>
      <c r="FS393" s="134"/>
      <c r="FT393" s="134"/>
      <c r="FU393" s="134"/>
      <c r="FV393" s="134"/>
    </row>
    <row r="394" spans="1:178" x14ac:dyDescent="0.25">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34"/>
      <c r="CD394" s="134"/>
      <c r="CE394" s="134"/>
      <c r="CF394" s="134"/>
      <c r="CG394" s="134"/>
      <c r="CH394" s="134"/>
      <c r="CI394" s="134"/>
      <c r="CJ394" s="134"/>
      <c r="CK394" s="134"/>
      <c r="CL394" s="134"/>
      <c r="CM394" s="134"/>
      <c r="CN394" s="134"/>
      <c r="CO394" s="134"/>
      <c r="CP394" s="134"/>
      <c r="CQ394" s="134"/>
      <c r="CR394" s="134"/>
      <c r="CS394" s="134"/>
      <c r="CT394" s="134"/>
      <c r="CU394" s="134"/>
      <c r="CV394" s="134"/>
      <c r="CW394" s="134"/>
      <c r="CX394" s="134"/>
      <c r="CY394" s="134"/>
      <c r="CZ394" s="134"/>
      <c r="DA394" s="134"/>
      <c r="DB394" s="134"/>
      <c r="DC394" s="134"/>
      <c r="DD394" s="134"/>
      <c r="DE394" s="134"/>
      <c r="DF394" s="134"/>
      <c r="DG394" s="134"/>
      <c r="DH394" s="134"/>
      <c r="DI394" s="134"/>
      <c r="DJ394" s="134"/>
      <c r="DK394" s="134"/>
      <c r="DL394" s="134"/>
      <c r="DM394" s="134"/>
      <c r="DN394" s="134"/>
      <c r="DO394" s="134"/>
      <c r="DP394" s="134"/>
      <c r="DQ394" s="134"/>
      <c r="DR394" s="134"/>
      <c r="DS394" s="134"/>
      <c r="DT394" s="134"/>
      <c r="DU394" s="134"/>
      <c r="DV394" s="134"/>
      <c r="DW394" s="134"/>
      <c r="DX394" s="134"/>
      <c r="DY394" s="134"/>
      <c r="DZ394" s="134"/>
      <c r="EA394" s="134"/>
      <c r="EB394" s="134"/>
      <c r="EC394" s="134"/>
      <c r="ED394" s="134"/>
      <c r="EE394" s="134"/>
      <c r="EF394" s="134"/>
      <c r="EG394" s="134"/>
      <c r="EH394" s="134"/>
      <c r="EI394" s="134"/>
      <c r="EJ394" s="134"/>
      <c r="EK394" s="134"/>
      <c r="EL394" s="134"/>
      <c r="EM394" s="134"/>
      <c r="EN394" s="134"/>
      <c r="EO394" s="134"/>
      <c r="EP394" s="134"/>
      <c r="EQ394" s="134"/>
      <c r="ER394" s="134"/>
      <c r="ES394" s="134"/>
      <c r="ET394" s="134"/>
      <c r="EU394" s="134"/>
      <c r="EV394" s="134"/>
      <c r="EW394" s="134"/>
      <c r="EX394" s="134"/>
      <c r="EY394" s="134"/>
      <c r="EZ394" s="134"/>
      <c r="FA394" s="134"/>
      <c r="FB394" s="134"/>
      <c r="FC394" s="134"/>
      <c r="FD394" s="134"/>
      <c r="FE394" s="134"/>
      <c r="FF394" s="134"/>
      <c r="FG394" s="134"/>
      <c r="FH394" s="134"/>
      <c r="FI394" s="134"/>
      <c r="FJ394" s="134"/>
      <c r="FK394" s="134"/>
      <c r="FL394" s="134"/>
      <c r="FM394" s="134"/>
      <c r="FN394" s="134"/>
      <c r="FO394" s="134"/>
      <c r="FP394" s="134"/>
      <c r="FQ394" s="134"/>
      <c r="FR394" s="134"/>
      <c r="FS394" s="134"/>
      <c r="FT394" s="134"/>
      <c r="FU394" s="134"/>
      <c r="FV394" s="134"/>
    </row>
    <row r="395" spans="1:178" x14ac:dyDescent="0.25">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34"/>
      <c r="CD395" s="134"/>
      <c r="CE395" s="134"/>
      <c r="CF395" s="134"/>
      <c r="CG395" s="134"/>
      <c r="CH395" s="134"/>
      <c r="CI395" s="134"/>
      <c r="CJ395" s="134"/>
      <c r="CK395" s="134"/>
      <c r="CL395" s="134"/>
      <c r="CM395" s="134"/>
      <c r="CN395" s="134"/>
      <c r="CO395" s="134"/>
      <c r="CP395" s="134"/>
      <c r="CQ395" s="134"/>
      <c r="CR395" s="134"/>
      <c r="CS395" s="134"/>
      <c r="CT395" s="134"/>
      <c r="CU395" s="134"/>
      <c r="CV395" s="134"/>
      <c r="CW395" s="134"/>
      <c r="CX395" s="134"/>
      <c r="CY395" s="134"/>
      <c r="CZ395" s="134"/>
      <c r="DA395" s="134"/>
      <c r="DB395" s="134"/>
      <c r="DC395" s="134"/>
      <c r="DD395" s="134"/>
      <c r="DE395" s="134"/>
      <c r="DF395" s="134"/>
      <c r="DG395" s="134"/>
      <c r="DH395" s="134"/>
      <c r="DI395" s="134"/>
      <c r="DJ395" s="134"/>
      <c r="DK395" s="134"/>
      <c r="DL395" s="134"/>
      <c r="DM395" s="134"/>
      <c r="DN395" s="134"/>
      <c r="DO395" s="134"/>
      <c r="DP395" s="134"/>
      <c r="DQ395" s="134"/>
      <c r="DR395" s="134"/>
      <c r="DS395" s="134"/>
      <c r="DT395" s="134"/>
      <c r="DU395" s="134"/>
      <c r="DV395" s="134"/>
      <c r="DW395" s="134"/>
      <c r="DX395" s="134"/>
      <c r="DY395" s="134"/>
      <c r="DZ395" s="134"/>
      <c r="EA395" s="134"/>
      <c r="EB395" s="134"/>
      <c r="EC395" s="134"/>
      <c r="ED395" s="134"/>
      <c r="EE395" s="134"/>
      <c r="EF395" s="134"/>
      <c r="EG395" s="134"/>
      <c r="EH395" s="134"/>
      <c r="EI395" s="134"/>
      <c r="EJ395" s="134"/>
      <c r="EK395" s="134"/>
      <c r="EL395" s="134"/>
      <c r="EM395" s="134"/>
      <c r="EN395" s="134"/>
      <c r="EO395" s="134"/>
      <c r="EP395" s="134"/>
      <c r="EQ395" s="134"/>
      <c r="ER395" s="134"/>
      <c r="ES395" s="134"/>
      <c r="ET395" s="134"/>
      <c r="EU395" s="134"/>
      <c r="EV395" s="134"/>
      <c r="EW395" s="134"/>
      <c r="EX395" s="134"/>
      <c r="EY395" s="134"/>
      <c r="EZ395" s="134"/>
      <c r="FA395" s="134"/>
      <c r="FB395" s="134"/>
      <c r="FC395" s="134"/>
      <c r="FD395" s="134"/>
      <c r="FE395" s="134"/>
      <c r="FF395" s="134"/>
      <c r="FG395" s="134"/>
      <c r="FH395" s="134"/>
      <c r="FI395" s="134"/>
      <c r="FJ395" s="134"/>
      <c r="FK395" s="134"/>
      <c r="FL395" s="134"/>
      <c r="FM395" s="134"/>
      <c r="FN395" s="134"/>
      <c r="FO395" s="134"/>
      <c r="FP395" s="134"/>
      <c r="FQ395" s="134"/>
      <c r="FR395" s="134"/>
      <c r="FS395" s="134"/>
      <c r="FT395" s="134"/>
      <c r="FU395" s="134"/>
      <c r="FV395" s="134"/>
    </row>
    <row r="396" spans="1:178" x14ac:dyDescent="0.25">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34"/>
      <c r="CD396" s="134"/>
      <c r="CE396" s="134"/>
      <c r="CF396" s="134"/>
      <c r="CG396" s="134"/>
      <c r="CH396" s="134"/>
      <c r="CI396" s="134"/>
      <c r="CJ396" s="134"/>
      <c r="CK396" s="134"/>
      <c r="CL396" s="134"/>
      <c r="CM396" s="134"/>
      <c r="CN396" s="134"/>
      <c r="CO396" s="134"/>
      <c r="CP396" s="134"/>
      <c r="CQ396" s="134"/>
      <c r="CR396" s="134"/>
      <c r="CS396" s="134"/>
      <c r="CT396" s="134"/>
      <c r="CU396" s="134"/>
      <c r="CV396" s="134"/>
      <c r="CW396" s="134"/>
      <c r="CX396" s="134"/>
      <c r="CY396" s="134"/>
      <c r="CZ396" s="134"/>
      <c r="DA396" s="134"/>
      <c r="DB396" s="134"/>
      <c r="DC396" s="134"/>
      <c r="DD396" s="134"/>
      <c r="DE396" s="134"/>
      <c r="DF396" s="134"/>
      <c r="DG396" s="134"/>
      <c r="DH396" s="134"/>
      <c r="DI396" s="134"/>
      <c r="DJ396" s="134"/>
      <c r="DK396" s="134"/>
      <c r="DL396" s="134"/>
      <c r="DM396" s="134"/>
      <c r="DN396" s="134"/>
      <c r="DO396" s="134"/>
      <c r="DP396" s="134"/>
      <c r="DQ396" s="134"/>
      <c r="DR396" s="134"/>
      <c r="DS396" s="134"/>
      <c r="DT396" s="134"/>
      <c r="DU396" s="134"/>
      <c r="DV396" s="134"/>
      <c r="DW396" s="134"/>
      <c r="DX396" s="134"/>
      <c r="DY396" s="134"/>
      <c r="DZ396" s="134"/>
      <c r="EA396" s="134"/>
      <c r="EB396" s="134"/>
      <c r="EC396" s="134"/>
      <c r="ED396" s="134"/>
      <c r="EE396" s="134"/>
      <c r="EF396" s="134"/>
      <c r="EG396" s="134"/>
      <c r="EH396" s="134"/>
      <c r="EI396" s="134"/>
      <c r="EJ396" s="134"/>
      <c r="EK396" s="134"/>
      <c r="EL396" s="134"/>
      <c r="EM396" s="134"/>
      <c r="EN396" s="134"/>
      <c r="EO396" s="134"/>
      <c r="EP396" s="134"/>
      <c r="EQ396" s="134"/>
      <c r="ER396" s="134"/>
      <c r="ES396" s="134"/>
      <c r="ET396" s="134"/>
      <c r="EU396" s="134"/>
      <c r="EV396" s="134"/>
      <c r="EW396" s="134"/>
      <c r="EX396" s="134"/>
      <c r="EY396" s="134"/>
      <c r="EZ396" s="134"/>
      <c r="FA396" s="134"/>
      <c r="FB396" s="134"/>
      <c r="FC396" s="134"/>
      <c r="FD396" s="134"/>
      <c r="FE396" s="134"/>
      <c r="FF396" s="134"/>
      <c r="FG396" s="134"/>
      <c r="FH396" s="134"/>
      <c r="FI396" s="134"/>
      <c r="FJ396" s="134"/>
      <c r="FK396" s="134"/>
      <c r="FL396" s="134"/>
      <c r="FM396" s="134"/>
      <c r="FN396" s="134"/>
      <c r="FO396" s="134"/>
      <c r="FP396" s="134"/>
      <c r="FQ396" s="134"/>
      <c r="FR396" s="134"/>
      <c r="FS396" s="134"/>
      <c r="FT396" s="134"/>
      <c r="FU396" s="134"/>
      <c r="FV396" s="134"/>
    </row>
    <row r="397" spans="1:178" x14ac:dyDescent="0.25">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34"/>
      <c r="CD397" s="134"/>
      <c r="CE397" s="134"/>
      <c r="CF397" s="134"/>
      <c r="CG397" s="134"/>
      <c r="CH397" s="134"/>
      <c r="CI397" s="134"/>
      <c r="CJ397" s="134"/>
      <c r="CK397" s="134"/>
      <c r="CL397" s="134"/>
      <c r="CM397" s="134"/>
      <c r="CN397" s="134"/>
      <c r="CO397" s="134"/>
      <c r="CP397" s="134"/>
      <c r="CQ397" s="134"/>
      <c r="CR397" s="134"/>
      <c r="CS397" s="134"/>
      <c r="CT397" s="134"/>
      <c r="CU397" s="134"/>
      <c r="CV397" s="134"/>
      <c r="CW397" s="134"/>
      <c r="CX397" s="134"/>
      <c r="CY397" s="134"/>
      <c r="CZ397" s="134"/>
      <c r="DA397" s="134"/>
      <c r="DB397" s="134"/>
      <c r="DC397" s="134"/>
      <c r="DD397" s="134"/>
      <c r="DE397" s="134"/>
      <c r="DF397" s="134"/>
      <c r="DG397" s="134"/>
      <c r="DH397" s="134"/>
      <c r="DI397" s="134"/>
      <c r="DJ397" s="134"/>
      <c r="DK397" s="134"/>
      <c r="DL397" s="134"/>
      <c r="DM397" s="134"/>
      <c r="DN397" s="134"/>
      <c r="DO397" s="134"/>
      <c r="DP397" s="134"/>
      <c r="DQ397" s="134"/>
      <c r="DR397" s="134"/>
      <c r="DS397" s="134"/>
      <c r="DT397" s="134"/>
      <c r="DU397" s="134"/>
      <c r="DV397" s="134"/>
      <c r="DW397" s="134"/>
      <c r="DX397" s="134"/>
      <c r="DY397" s="134"/>
      <c r="DZ397" s="134"/>
      <c r="EA397" s="134"/>
      <c r="EB397" s="134"/>
      <c r="EC397" s="134"/>
      <c r="ED397" s="134"/>
      <c r="EE397" s="134"/>
      <c r="EF397" s="134"/>
      <c r="EG397" s="134"/>
      <c r="EH397" s="134"/>
      <c r="EI397" s="134"/>
      <c r="EJ397" s="134"/>
      <c r="EK397" s="134"/>
      <c r="EL397" s="134"/>
      <c r="EM397" s="134"/>
      <c r="EN397" s="134"/>
      <c r="EO397" s="134"/>
      <c r="EP397" s="134"/>
      <c r="EQ397" s="134"/>
      <c r="ER397" s="134"/>
      <c r="ES397" s="134"/>
      <c r="ET397" s="134"/>
      <c r="EU397" s="134"/>
      <c r="EV397" s="134"/>
      <c r="EW397" s="134"/>
      <c r="EX397" s="134"/>
      <c r="EY397" s="134"/>
      <c r="EZ397" s="134"/>
      <c r="FA397" s="134"/>
      <c r="FB397" s="134"/>
      <c r="FC397" s="134"/>
      <c r="FD397" s="134"/>
      <c r="FE397" s="134"/>
      <c r="FF397" s="134"/>
      <c r="FG397" s="134"/>
      <c r="FH397" s="134"/>
      <c r="FI397" s="134"/>
      <c r="FJ397" s="134"/>
      <c r="FK397" s="134"/>
      <c r="FL397" s="134"/>
      <c r="FM397" s="134"/>
      <c r="FN397" s="134"/>
      <c r="FO397" s="134"/>
      <c r="FP397" s="134"/>
      <c r="FQ397" s="134"/>
      <c r="FR397" s="134"/>
      <c r="FS397" s="134"/>
      <c r="FT397" s="134"/>
      <c r="FU397" s="134"/>
      <c r="FV397" s="134"/>
    </row>
    <row r="398" spans="1:178" x14ac:dyDescent="0.25">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34"/>
      <c r="CD398" s="134"/>
      <c r="CE398" s="134"/>
      <c r="CF398" s="134"/>
      <c r="CG398" s="134"/>
      <c r="CH398" s="134"/>
      <c r="CI398" s="134"/>
      <c r="CJ398" s="134"/>
      <c r="CK398" s="134"/>
      <c r="CL398" s="134"/>
      <c r="CM398" s="134"/>
      <c r="CN398" s="134"/>
      <c r="CO398" s="134"/>
      <c r="CP398" s="134"/>
      <c r="CQ398" s="134"/>
      <c r="CR398" s="134"/>
      <c r="CS398" s="134"/>
      <c r="CT398" s="134"/>
      <c r="CU398" s="134"/>
      <c r="CV398" s="134"/>
      <c r="CW398" s="134"/>
      <c r="CX398" s="134"/>
      <c r="CY398" s="134"/>
      <c r="CZ398" s="134"/>
      <c r="DA398" s="134"/>
      <c r="DB398" s="134"/>
      <c r="DC398" s="134"/>
      <c r="DD398" s="134"/>
      <c r="DE398" s="134"/>
      <c r="DF398" s="134"/>
      <c r="DG398" s="134"/>
      <c r="DH398" s="134"/>
      <c r="DI398" s="134"/>
      <c r="DJ398" s="134"/>
      <c r="DK398" s="134"/>
      <c r="DL398" s="134"/>
      <c r="DM398" s="134"/>
      <c r="DN398" s="134"/>
      <c r="DO398" s="134"/>
      <c r="DP398" s="134"/>
      <c r="DQ398" s="134"/>
      <c r="DR398" s="134"/>
      <c r="DS398" s="134"/>
      <c r="DT398" s="134"/>
      <c r="DU398" s="134"/>
      <c r="DV398" s="134"/>
      <c r="DW398" s="134"/>
      <c r="DX398" s="134"/>
      <c r="DY398" s="134"/>
      <c r="DZ398" s="134"/>
      <c r="EA398" s="134"/>
      <c r="EB398" s="134"/>
      <c r="EC398" s="134"/>
      <c r="ED398" s="134"/>
      <c r="EE398" s="134"/>
      <c r="EF398" s="134"/>
      <c r="EG398" s="134"/>
      <c r="EH398" s="134"/>
      <c r="EI398" s="134"/>
      <c r="EJ398" s="134"/>
      <c r="EK398" s="134"/>
      <c r="EL398" s="134"/>
      <c r="EM398" s="134"/>
      <c r="EN398" s="134"/>
      <c r="EO398" s="134"/>
      <c r="EP398" s="134"/>
      <c r="EQ398" s="134"/>
      <c r="ER398" s="134"/>
      <c r="ES398" s="134"/>
      <c r="ET398" s="134"/>
      <c r="EU398" s="134"/>
      <c r="EV398" s="134"/>
      <c r="EW398" s="134"/>
      <c r="EX398" s="134"/>
      <c r="EY398" s="134"/>
      <c r="EZ398" s="134"/>
      <c r="FA398" s="134"/>
      <c r="FB398" s="134"/>
      <c r="FC398" s="134"/>
      <c r="FD398" s="134"/>
      <c r="FE398" s="134"/>
      <c r="FF398" s="134"/>
      <c r="FG398" s="134"/>
      <c r="FH398" s="134"/>
      <c r="FI398" s="134"/>
      <c r="FJ398" s="134"/>
      <c r="FK398" s="134"/>
      <c r="FL398" s="134"/>
      <c r="FM398" s="134"/>
      <c r="FN398" s="134"/>
      <c r="FO398" s="134"/>
      <c r="FP398" s="134"/>
      <c r="FQ398" s="134"/>
      <c r="FR398" s="134"/>
      <c r="FS398" s="134"/>
      <c r="FT398" s="134"/>
      <c r="FU398" s="134"/>
      <c r="FV398" s="134"/>
    </row>
    <row r="399" spans="1:178" x14ac:dyDescent="0.25">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34"/>
      <c r="CD399" s="134"/>
      <c r="CE399" s="134"/>
      <c r="CF399" s="134"/>
      <c r="CG399" s="134"/>
      <c r="CH399" s="134"/>
      <c r="CI399" s="134"/>
      <c r="CJ399" s="134"/>
      <c r="CK399" s="134"/>
      <c r="CL399" s="134"/>
      <c r="CM399" s="134"/>
      <c r="CN399" s="134"/>
      <c r="CO399" s="134"/>
      <c r="CP399" s="134"/>
      <c r="CQ399" s="134"/>
      <c r="CR399" s="134"/>
      <c r="CS399" s="134"/>
      <c r="CT399" s="134"/>
      <c r="CU399" s="134"/>
      <c r="CV399" s="134"/>
      <c r="CW399" s="134"/>
      <c r="CX399" s="134"/>
      <c r="CY399" s="134"/>
      <c r="CZ399" s="134"/>
      <c r="DA399" s="134"/>
      <c r="DB399" s="134"/>
      <c r="DC399" s="134"/>
      <c r="DD399" s="134"/>
      <c r="DE399" s="134"/>
      <c r="DF399" s="134"/>
      <c r="DG399" s="134"/>
      <c r="DH399" s="134"/>
      <c r="DI399" s="134"/>
      <c r="DJ399" s="134"/>
      <c r="DK399" s="134"/>
      <c r="DL399" s="134"/>
      <c r="DM399" s="134"/>
      <c r="DN399" s="134"/>
      <c r="DO399" s="134"/>
      <c r="DP399" s="134"/>
      <c r="DQ399" s="134"/>
      <c r="DR399" s="134"/>
      <c r="DS399" s="134"/>
      <c r="DT399" s="134"/>
      <c r="DU399" s="134"/>
      <c r="DV399" s="134"/>
      <c r="DW399" s="134"/>
      <c r="DX399" s="134"/>
      <c r="DY399" s="134"/>
      <c r="DZ399" s="134"/>
      <c r="EA399" s="134"/>
      <c r="EB399" s="134"/>
      <c r="EC399" s="134"/>
      <c r="ED399" s="134"/>
      <c r="EE399" s="134"/>
      <c r="EF399" s="134"/>
      <c r="EG399" s="134"/>
      <c r="EH399" s="134"/>
      <c r="EI399" s="134"/>
      <c r="EJ399" s="134"/>
      <c r="EK399" s="134"/>
      <c r="EL399" s="134"/>
      <c r="EM399" s="134"/>
      <c r="EN399" s="134"/>
      <c r="EO399" s="134"/>
      <c r="EP399" s="134"/>
      <c r="EQ399" s="134"/>
      <c r="ER399" s="134"/>
      <c r="ES399" s="134"/>
      <c r="ET399" s="134"/>
      <c r="EU399" s="134"/>
      <c r="EV399" s="134"/>
      <c r="EW399" s="134"/>
      <c r="EX399" s="134"/>
      <c r="EY399" s="134"/>
      <c r="EZ399" s="134"/>
      <c r="FA399" s="134"/>
      <c r="FB399" s="134"/>
      <c r="FC399" s="134"/>
      <c r="FD399" s="134"/>
      <c r="FE399" s="134"/>
      <c r="FF399" s="134"/>
      <c r="FG399" s="134"/>
      <c r="FH399" s="134"/>
      <c r="FI399" s="134"/>
      <c r="FJ399" s="134"/>
      <c r="FK399" s="134"/>
      <c r="FL399" s="134"/>
      <c r="FM399" s="134"/>
      <c r="FN399" s="134"/>
      <c r="FO399" s="134"/>
      <c r="FP399" s="134"/>
      <c r="FQ399" s="134"/>
      <c r="FR399" s="134"/>
      <c r="FS399" s="134"/>
      <c r="FT399" s="134"/>
      <c r="FU399" s="134"/>
      <c r="FV399" s="134"/>
    </row>
    <row r="400" spans="1:178" x14ac:dyDescent="0.25">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34"/>
      <c r="CD400" s="134"/>
      <c r="CE400" s="134"/>
      <c r="CF400" s="134"/>
      <c r="CG400" s="134"/>
      <c r="CH400" s="134"/>
      <c r="CI400" s="134"/>
      <c r="CJ400" s="134"/>
      <c r="CK400" s="134"/>
      <c r="CL400" s="134"/>
      <c r="CM400" s="134"/>
      <c r="CN400" s="134"/>
      <c r="CO400" s="134"/>
      <c r="CP400" s="134"/>
      <c r="CQ400" s="134"/>
      <c r="CR400" s="134"/>
      <c r="CS400" s="134"/>
      <c r="CT400" s="134"/>
      <c r="CU400" s="134"/>
      <c r="CV400" s="134"/>
      <c r="CW400" s="134"/>
      <c r="CX400" s="134"/>
      <c r="CY400" s="134"/>
      <c r="CZ400" s="134"/>
      <c r="DA400" s="134"/>
      <c r="DB400" s="134"/>
      <c r="DC400" s="134"/>
      <c r="DD400" s="134"/>
      <c r="DE400" s="134"/>
      <c r="DF400" s="134"/>
      <c r="DG400" s="134"/>
      <c r="DH400" s="134"/>
      <c r="DI400" s="134"/>
      <c r="DJ400" s="134"/>
      <c r="DK400" s="134"/>
      <c r="DL400" s="134"/>
      <c r="DM400" s="134"/>
      <c r="DN400" s="134"/>
      <c r="DO400" s="134"/>
      <c r="DP400" s="134"/>
      <c r="DQ400" s="134"/>
      <c r="DR400" s="134"/>
      <c r="DS400" s="134"/>
      <c r="DT400" s="134"/>
      <c r="DU400" s="134"/>
      <c r="DV400" s="134"/>
      <c r="DW400" s="134"/>
      <c r="DX400" s="134"/>
      <c r="DY400" s="134"/>
      <c r="DZ400" s="134"/>
      <c r="EA400" s="134"/>
      <c r="EB400" s="134"/>
      <c r="EC400" s="134"/>
      <c r="ED400" s="134"/>
      <c r="EE400" s="134"/>
      <c r="EF400" s="134"/>
      <c r="EG400" s="134"/>
      <c r="EH400" s="134"/>
      <c r="EI400" s="134"/>
      <c r="EJ400" s="134"/>
      <c r="EK400" s="134"/>
      <c r="EL400" s="134"/>
      <c r="EM400" s="134"/>
      <c r="EN400" s="134"/>
      <c r="EO400" s="134"/>
      <c r="EP400" s="134"/>
      <c r="EQ400" s="134"/>
      <c r="ER400" s="134"/>
      <c r="ES400" s="134"/>
      <c r="ET400" s="134"/>
      <c r="EU400" s="134"/>
      <c r="EV400" s="134"/>
      <c r="EW400" s="134"/>
      <c r="EX400" s="134"/>
      <c r="EY400" s="134"/>
      <c r="EZ400" s="134"/>
      <c r="FA400" s="134"/>
      <c r="FB400" s="134"/>
      <c r="FC400" s="134"/>
      <c r="FD400" s="134"/>
      <c r="FE400" s="134"/>
      <c r="FF400" s="134"/>
      <c r="FG400" s="134"/>
      <c r="FH400" s="134"/>
      <c r="FI400" s="134"/>
      <c r="FJ400" s="134"/>
      <c r="FK400" s="134"/>
      <c r="FL400" s="134"/>
      <c r="FM400" s="134"/>
      <c r="FN400" s="134"/>
      <c r="FO400" s="134"/>
      <c r="FP400" s="134"/>
      <c r="FQ400" s="134"/>
      <c r="FR400" s="134"/>
      <c r="FS400" s="134"/>
      <c r="FT400" s="134"/>
      <c r="FU400" s="134"/>
      <c r="FV400" s="134"/>
    </row>
    <row r="401" spans="1:178" x14ac:dyDescent="0.25">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34"/>
      <c r="CD401" s="134"/>
      <c r="CE401" s="134"/>
      <c r="CF401" s="134"/>
      <c r="CG401" s="134"/>
      <c r="CH401" s="134"/>
      <c r="CI401" s="134"/>
      <c r="CJ401" s="134"/>
      <c r="CK401" s="134"/>
      <c r="CL401" s="134"/>
      <c r="CM401" s="134"/>
      <c r="CN401" s="134"/>
      <c r="CO401" s="134"/>
      <c r="CP401" s="134"/>
      <c r="CQ401" s="134"/>
      <c r="CR401" s="134"/>
      <c r="CS401" s="134"/>
      <c r="CT401" s="134"/>
      <c r="CU401" s="134"/>
      <c r="CV401" s="134"/>
      <c r="CW401" s="134"/>
      <c r="CX401" s="134"/>
      <c r="CY401" s="134"/>
      <c r="CZ401" s="134"/>
      <c r="DA401" s="134"/>
      <c r="DB401" s="134"/>
      <c r="DC401" s="134"/>
      <c r="DD401" s="134"/>
      <c r="DE401" s="134"/>
      <c r="DF401" s="134"/>
      <c r="DG401" s="134"/>
      <c r="DH401" s="134"/>
      <c r="DI401" s="134"/>
      <c r="DJ401" s="134"/>
      <c r="DK401" s="134"/>
      <c r="DL401" s="134"/>
      <c r="DM401" s="134"/>
      <c r="DN401" s="134"/>
      <c r="DO401" s="134"/>
      <c r="DP401" s="134"/>
      <c r="DQ401" s="134"/>
      <c r="DR401" s="134"/>
      <c r="DS401" s="134"/>
      <c r="DT401" s="134"/>
      <c r="DU401" s="134"/>
      <c r="DV401" s="134"/>
      <c r="DW401" s="134"/>
      <c r="DX401" s="134"/>
      <c r="DY401" s="134"/>
      <c r="DZ401" s="134"/>
      <c r="EA401" s="134"/>
      <c r="EB401" s="134"/>
      <c r="EC401" s="134"/>
      <c r="ED401" s="134"/>
      <c r="EE401" s="134"/>
      <c r="EF401" s="134"/>
      <c r="EG401" s="134"/>
      <c r="EH401" s="134"/>
      <c r="EI401" s="134"/>
      <c r="EJ401" s="134"/>
      <c r="EK401" s="134"/>
      <c r="EL401" s="134"/>
      <c r="EM401" s="134"/>
      <c r="EN401" s="134"/>
      <c r="EO401" s="134"/>
      <c r="EP401" s="134"/>
      <c r="EQ401" s="134"/>
      <c r="ER401" s="134"/>
      <c r="ES401" s="134"/>
      <c r="ET401" s="134"/>
      <c r="EU401" s="134"/>
      <c r="EV401" s="134"/>
      <c r="EW401" s="134"/>
      <c r="EX401" s="134"/>
      <c r="EY401" s="134"/>
      <c r="EZ401" s="134"/>
      <c r="FA401" s="134"/>
      <c r="FB401" s="134"/>
      <c r="FC401" s="134"/>
      <c r="FD401" s="134"/>
      <c r="FE401" s="134"/>
      <c r="FF401" s="134"/>
      <c r="FG401" s="134"/>
      <c r="FH401" s="134"/>
      <c r="FI401" s="134"/>
      <c r="FJ401" s="134"/>
      <c r="FK401" s="134"/>
      <c r="FL401" s="134"/>
      <c r="FM401" s="134"/>
      <c r="FN401" s="134"/>
      <c r="FO401" s="134"/>
      <c r="FP401" s="134"/>
      <c r="FQ401" s="134"/>
      <c r="FR401" s="134"/>
      <c r="FS401" s="134"/>
      <c r="FT401" s="134"/>
      <c r="FU401" s="134"/>
      <c r="FV401" s="134"/>
    </row>
    <row r="402" spans="1:178" x14ac:dyDescent="0.25">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34"/>
      <c r="CD402" s="134"/>
      <c r="CE402" s="134"/>
      <c r="CF402" s="134"/>
      <c r="CG402" s="134"/>
      <c r="CH402" s="134"/>
      <c r="CI402" s="134"/>
      <c r="CJ402" s="134"/>
      <c r="CK402" s="134"/>
      <c r="CL402" s="134"/>
      <c r="CM402" s="134"/>
      <c r="CN402" s="134"/>
      <c r="CO402" s="134"/>
      <c r="CP402" s="134"/>
      <c r="CQ402" s="134"/>
      <c r="CR402" s="134"/>
      <c r="CS402" s="134"/>
      <c r="CT402" s="134"/>
      <c r="CU402" s="134"/>
      <c r="CV402" s="134"/>
      <c r="CW402" s="134"/>
      <c r="CX402" s="134"/>
      <c r="CY402" s="134"/>
      <c r="CZ402" s="134"/>
      <c r="DA402" s="134"/>
      <c r="DB402" s="134"/>
      <c r="DC402" s="134"/>
      <c r="DD402" s="134"/>
      <c r="DE402" s="134"/>
      <c r="DF402" s="134"/>
      <c r="DG402" s="134"/>
      <c r="DH402" s="134"/>
      <c r="DI402" s="134"/>
      <c r="DJ402" s="134"/>
      <c r="DK402" s="134"/>
      <c r="DL402" s="134"/>
      <c r="DM402" s="134"/>
      <c r="DN402" s="134"/>
      <c r="DO402" s="134"/>
      <c r="DP402" s="134"/>
      <c r="DQ402" s="134"/>
      <c r="DR402" s="134"/>
      <c r="DS402" s="134"/>
      <c r="DT402" s="134"/>
      <c r="DU402" s="134"/>
      <c r="DV402" s="134"/>
      <c r="DW402" s="134"/>
      <c r="DX402" s="134"/>
      <c r="DY402" s="134"/>
      <c r="DZ402" s="134"/>
      <c r="EA402" s="134"/>
      <c r="EB402" s="134"/>
      <c r="EC402" s="134"/>
      <c r="ED402" s="134"/>
      <c r="EE402" s="134"/>
      <c r="EF402" s="134"/>
      <c r="EG402" s="134"/>
      <c r="EH402" s="134"/>
      <c r="EI402" s="134"/>
      <c r="EJ402" s="134"/>
      <c r="EK402" s="134"/>
      <c r="EL402" s="134"/>
      <c r="EM402" s="134"/>
      <c r="EN402" s="134"/>
      <c r="EO402" s="134"/>
      <c r="EP402" s="134"/>
      <c r="EQ402" s="134"/>
      <c r="ER402" s="134"/>
      <c r="ES402" s="134"/>
      <c r="ET402" s="134"/>
      <c r="EU402" s="134"/>
      <c r="EV402" s="134"/>
      <c r="EW402" s="134"/>
      <c r="EX402" s="134"/>
      <c r="EY402" s="134"/>
      <c r="EZ402" s="134"/>
      <c r="FA402" s="134"/>
      <c r="FB402" s="134"/>
      <c r="FC402" s="134"/>
      <c r="FD402" s="134"/>
      <c r="FE402" s="134"/>
      <c r="FF402" s="134"/>
      <c r="FG402" s="134"/>
      <c r="FH402" s="134"/>
      <c r="FI402" s="134"/>
      <c r="FJ402" s="134"/>
      <c r="FK402" s="134"/>
      <c r="FL402" s="134"/>
      <c r="FM402" s="134"/>
      <c r="FN402" s="134"/>
      <c r="FO402" s="134"/>
      <c r="FP402" s="134"/>
      <c r="FQ402" s="134"/>
      <c r="FR402" s="134"/>
      <c r="FS402" s="134"/>
      <c r="FT402" s="134"/>
      <c r="FU402" s="134"/>
      <c r="FV402" s="134"/>
    </row>
    <row r="403" spans="1:178" x14ac:dyDescent="0.25">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34"/>
      <c r="CD403" s="134"/>
      <c r="CE403" s="134"/>
      <c r="CF403" s="134"/>
      <c r="CG403" s="134"/>
      <c r="CH403" s="134"/>
      <c r="CI403" s="134"/>
      <c r="CJ403" s="134"/>
      <c r="CK403" s="134"/>
      <c r="CL403" s="134"/>
      <c r="CM403" s="134"/>
      <c r="CN403" s="134"/>
      <c r="CO403" s="134"/>
      <c r="CP403" s="134"/>
      <c r="CQ403" s="134"/>
      <c r="CR403" s="134"/>
      <c r="CS403" s="134"/>
      <c r="CT403" s="134"/>
      <c r="CU403" s="134"/>
      <c r="CV403" s="134"/>
      <c r="CW403" s="134"/>
      <c r="CX403" s="134"/>
      <c r="CY403" s="134"/>
      <c r="CZ403" s="134"/>
      <c r="DA403" s="134"/>
      <c r="DB403" s="134"/>
      <c r="DC403" s="134"/>
      <c r="DD403" s="134"/>
      <c r="DE403" s="134"/>
      <c r="DF403" s="134"/>
      <c r="DG403" s="134"/>
      <c r="DH403" s="134"/>
      <c r="DI403" s="134"/>
      <c r="DJ403" s="134"/>
      <c r="DK403" s="134"/>
      <c r="DL403" s="134"/>
      <c r="DM403" s="134"/>
      <c r="DN403" s="134"/>
      <c r="DO403" s="134"/>
      <c r="DP403" s="134"/>
      <c r="DQ403" s="134"/>
      <c r="DR403" s="134"/>
      <c r="DS403" s="134"/>
      <c r="DT403" s="134"/>
      <c r="DU403" s="134"/>
      <c r="DV403" s="134"/>
      <c r="DW403" s="134"/>
      <c r="DX403" s="134"/>
      <c r="DY403" s="134"/>
      <c r="DZ403" s="134"/>
      <c r="EA403" s="134"/>
      <c r="EB403" s="134"/>
      <c r="EC403" s="134"/>
      <c r="ED403" s="134"/>
      <c r="EE403" s="134"/>
      <c r="EF403" s="134"/>
      <c r="EG403" s="134"/>
      <c r="EH403" s="134"/>
      <c r="EI403" s="134"/>
      <c r="EJ403" s="134"/>
      <c r="EK403" s="134"/>
      <c r="EL403" s="134"/>
      <c r="EM403" s="134"/>
      <c r="EN403" s="134"/>
      <c r="EO403" s="134"/>
      <c r="EP403" s="134"/>
      <c r="EQ403" s="134"/>
      <c r="ER403" s="134"/>
      <c r="ES403" s="134"/>
      <c r="ET403" s="134"/>
      <c r="EU403" s="134"/>
      <c r="EV403" s="134"/>
      <c r="EW403" s="134"/>
      <c r="EX403" s="134"/>
      <c r="EY403" s="134"/>
      <c r="EZ403" s="134"/>
      <c r="FA403" s="134"/>
      <c r="FB403" s="134"/>
      <c r="FC403" s="134"/>
      <c r="FD403" s="134"/>
      <c r="FE403" s="134"/>
      <c r="FF403" s="134"/>
      <c r="FG403" s="134"/>
      <c r="FH403" s="134"/>
      <c r="FI403" s="134"/>
      <c r="FJ403" s="134"/>
      <c r="FK403" s="134"/>
      <c r="FL403" s="134"/>
      <c r="FM403" s="134"/>
      <c r="FN403" s="134"/>
      <c r="FO403" s="134"/>
      <c r="FP403" s="134"/>
      <c r="FQ403" s="134"/>
      <c r="FR403" s="134"/>
      <c r="FS403" s="134"/>
      <c r="FT403" s="134"/>
      <c r="FU403" s="134"/>
      <c r="FV403" s="134"/>
    </row>
    <row r="404" spans="1:178" x14ac:dyDescent="0.25">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34"/>
      <c r="CD404" s="134"/>
      <c r="CE404" s="134"/>
      <c r="CF404" s="134"/>
      <c r="CG404" s="134"/>
      <c r="CH404" s="134"/>
      <c r="CI404" s="134"/>
      <c r="CJ404" s="134"/>
      <c r="CK404" s="134"/>
      <c r="CL404" s="134"/>
      <c r="CM404" s="134"/>
      <c r="CN404" s="134"/>
      <c r="CO404" s="134"/>
      <c r="CP404" s="134"/>
      <c r="CQ404" s="134"/>
      <c r="CR404" s="134"/>
      <c r="CS404" s="134"/>
      <c r="CT404" s="134"/>
      <c r="CU404" s="134"/>
      <c r="CV404" s="134"/>
      <c r="CW404" s="134"/>
      <c r="CX404" s="134"/>
      <c r="CY404" s="134"/>
      <c r="CZ404" s="134"/>
      <c r="DA404" s="134"/>
      <c r="DB404" s="134"/>
      <c r="DC404" s="134"/>
      <c r="DD404" s="134"/>
      <c r="DE404" s="134"/>
      <c r="DF404" s="134"/>
      <c r="DG404" s="134"/>
      <c r="DH404" s="134"/>
      <c r="DI404" s="134"/>
      <c r="DJ404" s="134"/>
      <c r="DK404" s="134"/>
      <c r="DL404" s="134"/>
      <c r="DM404" s="134"/>
      <c r="DN404" s="134"/>
      <c r="DO404" s="134"/>
      <c r="DP404" s="134"/>
      <c r="DQ404" s="134"/>
      <c r="DR404" s="134"/>
      <c r="DS404" s="134"/>
      <c r="DT404" s="134"/>
      <c r="DU404" s="134"/>
      <c r="DV404" s="134"/>
      <c r="DW404" s="134"/>
      <c r="DX404" s="134"/>
      <c r="DY404" s="134"/>
      <c r="DZ404" s="134"/>
      <c r="EA404" s="134"/>
      <c r="EB404" s="134"/>
      <c r="EC404" s="134"/>
      <c r="ED404" s="134"/>
      <c r="EE404" s="134"/>
      <c r="EF404" s="134"/>
      <c r="EG404" s="134"/>
      <c r="EH404" s="134"/>
      <c r="EI404" s="134"/>
      <c r="EJ404" s="134"/>
      <c r="EK404" s="134"/>
      <c r="EL404" s="134"/>
      <c r="EM404" s="134"/>
      <c r="EN404" s="134"/>
      <c r="EO404" s="134"/>
      <c r="EP404" s="134"/>
      <c r="EQ404" s="134"/>
      <c r="ER404" s="134"/>
      <c r="ES404" s="134"/>
      <c r="ET404" s="134"/>
      <c r="EU404" s="134"/>
      <c r="EV404" s="134"/>
      <c r="EW404" s="134"/>
      <c r="EX404" s="134"/>
      <c r="EY404" s="134"/>
      <c r="EZ404" s="134"/>
      <c r="FA404" s="134"/>
      <c r="FB404" s="134"/>
      <c r="FC404" s="134"/>
      <c r="FD404" s="134"/>
      <c r="FE404" s="134"/>
      <c r="FF404" s="134"/>
      <c r="FG404" s="134"/>
      <c r="FH404" s="134"/>
      <c r="FI404" s="134"/>
      <c r="FJ404" s="134"/>
      <c r="FK404" s="134"/>
      <c r="FL404" s="134"/>
      <c r="FM404" s="134"/>
      <c r="FN404" s="134"/>
      <c r="FO404" s="134"/>
      <c r="FP404" s="134"/>
      <c r="FQ404" s="134"/>
      <c r="FR404" s="134"/>
      <c r="FS404" s="134"/>
      <c r="FT404" s="134"/>
      <c r="FU404" s="134"/>
      <c r="FV404" s="134"/>
    </row>
    <row r="405" spans="1:178" x14ac:dyDescent="0.25">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34"/>
      <c r="CD405" s="134"/>
      <c r="CE405" s="134"/>
      <c r="CF405" s="134"/>
      <c r="CG405" s="134"/>
      <c r="CH405" s="134"/>
      <c r="CI405" s="134"/>
      <c r="CJ405" s="134"/>
      <c r="CK405" s="134"/>
      <c r="CL405" s="134"/>
      <c r="CM405" s="134"/>
      <c r="CN405" s="134"/>
      <c r="CO405" s="134"/>
      <c r="CP405" s="134"/>
      <c r="CQ405" s="134"/>
      <c r="CR405" s="134"/>
      <c r="CS405" s="134"/>
      <c r="CT405" s="134"/>
      <c r="CU405" s="134"/>
      <c r="CV405" s="134"/>
      <c r="CW405" s="134"/>
      <c r="CX405" s="134"/>
      <c r="CY405" s="134"/>
      <c r="CZ405" s="134"/>
      <c r="DA405" s="134"/>
      <c r="DB405" s="134"/>
      <c r="DC405" s="134"/>
      <c r="DD405" s="134"/>
      <c r="DE405" s="134"/>
      <c r="DF405" s="134"/>
      <c r="DG405" s="134"/>
      <c r="DH405" s="134"/>
      <c r="DI405" s="134"/>
      <c r="DJ405" s="134"/>
      <c r="DK405" s="134"/>
      <c r="DL405" s="134"/>
      <c r="DM405" s="134"/>
      <c r="DN405" s="134"/>
      <c r="DO405" s="134"/>
      <c r="DP405" s="134"/>
      <c r="DQ405" s="134"/>
      <c r="DR405" s="134"/>
      <c r="DS405" s="134"/>
      <c r="DT405" s="134"/>
      <c r="DU405" s="134"/>
      <c r="DV405" s="134"/>
      <c r="DW405" s="134"/>
      <c r="DX405" s="134"/>
      <c r="DY405" s="134"/>
      <c r="DZ405" s="134"/>
      <c r="EA405" s="134"/>
      <c r="EB405" s="134"/>
      <c r="EC405" s="134"/>
      <c r="ED405" s="134"/>
      <c r="EE405" s="134"/>
      <c r="EF405" s="134"/>
      <c r="EG405" s="134"/>
      <c r="EH405" s="134"/>
      <c r="EI405" s="134"/>
      <c r="EJ405" s="134"/>
      <c r="EK405" s="134"/>
      <c r="EL405" s="134"/>
      <c r="EM405" s="134"/>
      <c r="EN405" s="134"/>
      <c r="EO405" s="134"/>
      <c r="EP405" s="134"/>
      <c r="EQ405" s="134"/>
      <c r="ER405" s="134"/>
      <c r="ES405" s="134"/>
      <c r="ET405" s="134"/>
      <c r="EU405" s="134"/>
      <c r="EV405" s="134"/>
      <c r="EW405" s="134"/>
      <c r="EX405" s="134"/>
      <c r="EY405" s="134"/>
      <c r="EZ405" s="134"/>
      <c r="FA405" s="134"/>
      <c r="FB405" s="134"/>
      <c r="FC405" s="134"/>
      <c r="FD405" s="134"/>
      <c r="FE405" s="134"/>
      <c r="FF405" s="134"/>
      <c r="FG405" s="134"/>
      <c r="FH405" s="134"/>
      <c r="FI405" s="134"/>
      <c r="FJ405" s="134"/>
      <c r="FK405" s="134"/>
      <c r="FL405" s="134"/>
      <c r="FM405" s="134"/>
      <c r="FN405" s="134"/>
      <c r="FO405" s="134"/>
      <c r="FP405" s="134"/>
      <c r="FQ405" s="134"/>
      <c r="FR405" s="134"/>
      <c r="FS405" s="134"/>
      <c r="FT405" s="134"/>
      <c r="FU405" s="134"/>
      <c r="FV405" s="134"/>
    </row>
    <row r="406" spans="1:178" x14ac:dyDescent="0.25">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34"/>
      <c r="CD406" s="134"/>
      <c r="CE406" s="134"/>
      <c r="CF406" s="134"/>
      <c r="CG406" s="134"/>
      <c r="CH406" s="134"/>
      <c r="CI406" s="134"/>
      <c r="CJ406" s="134"/>
      <c r="CK406" s="134"/>
      <c r="CL406" s="134"/>
      <c r="CM406" s="134"/>
      <c r="CN406" s="134"/>
      <c r="CO406" s="134"/>
      <c r="CP406" s="134"/>
      <c r="CQ406" s="134"/>
      <c r="CR406" s="134"/>
      <c r="CS406" s="134"/>
      <c r="CT406" s="134"/>
      <c r="CU406" s="134"/>
      <c r="CV406" s="134"/>
      <c r="CW406" s="134"/>
      <c r="CX406" s="134"/>
      <c r="CY406" s="134"/>
      <c r="CZ406" s="134"/>
      <c r="DA406" s="134"/>
      <c r="DB406" s="134"/>
      <c r="DC406" s="134"/>
      <c r="DD406" s="134"/>
      <c r="DE406" s="134"/>
      <c r="DF406" s="134"/>
      <c r="DG406" s="134"/>
      <c r="DH406" s="134"/>
      <c r="DI406" s="134"/>
      <c r="DJ406" s="134"/>
      <c r="DK406" s="134"/>
      <c r="DL406" s="134"/>
      <c r="DM406" s="134"/>
      <c r="DN406" s="134"/>
      <c r="DO406" s="134"/>
      <c r="DP406" s="134"/>
      <c r="DQ406" s="134"/>
      <c r="DR406" s="134"/>
      <c r="DS406" s="134"/>
      <c r="DT406" s="134"/>
      <c r="DU406" s="134"/>
      <c r="DV406" s="134"/>
      <c r="DW406" s="134"/>
      <c r="DX406" s="134"/>
      <c r="DY406" s="134"/>
      <c r="DZ406" s="134"/>
      <c r="EA406" s="134"/>
      <c r="EB406" s="134"/>
      <c r="EC406" s="134"/>
      <c r="ED406" s="134"/>
      <c r="EE406" s="134"/>
      <c r="EF406" s="134"/>
      <c r="EG406" s="134"/>
      <c r="EH406" s="134"/>
      <c r="EI406" s="134"/>
      <c r="EJ406" s="134"/>
      <c r="EK406" s="134"/>
      <c r="EL406" s="134"/>
      <c r="EM406" s="134"/>
      <c r="EN406" s="134"/>
      <c r="EO406" s="134"/>
      <c r="EP406" s="134"/>
      <c r="EQ406" s="134"/>
      <c r="ER406" s="134"/>
      <c r="ES406" s="134"/>
      <c r="ET406" s="134"/>
      <c r="EU406" s="134"/>
      <c r="EV406" s="134"/>
      <c r="EW406" s="134"/>
      <c r="EX406" s="134"/>
      <c r="EY406" s="134"/>
      <c r="EZ406" s="134"/>
      <c r="FA406" s="134"/>
      <c r="FB406" s="134"/>
      <c r="FC406" s="134"/>
      <c r="FD406" s="134"/>
      <c r="FE406" s="134"/>
      <c r="FF406" s="134"/>
      <c r="FG406" s="134"/>
      <c r="FH406" s="134"/>
      <c r="FI406" s="134"/>
      <c r="FJ406" s="134"/>
      <c r="FK406" s="134"/>
      <c r="FL406" s="134"/>
      <c r="FM406" s="134"/>
      <c r="FN406" s="134"/>
      <c r="FO406" s="134"/>
      <c r="FP406" s="134"/>
      <c r="FQ406" s="134"/>
      <c r="FR406" s="134"/>
      <c r="FS406" s="134"/>
      <c r="FT406" s="134"/>
      <c r="FU406" s="134"/>
      <c r="FV406" s="134"/>
    </row>
    <row r="407" spans="1:178" x14ac:dyDescent="0.25">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34"/>
      <c r="CD407" s="134"/>
      <c r="CE407" s="134"/>
      <c r="CF407" s="134"/>
      <c r="CG407" s="134"/>
      <c r="CH407" s="134"/>
      <c r="CI407" s="134"/>
      <c r="CJ407" s="134"/>
      <c r="CK407" s="134"/>
      <c r="CL407" s="134"/>
      <c r="CM407" s="134"/>
      <c r="CN407" s="134"/>
      <c r="CO407" s="134"/>
      <c r="CP407" s="134"/>
      <c r="CQ407" s="134"/>
      <c r="CR407" s="134"/>
      <c r="CS407" s="134"/>
      <c r="CT407" s="134"/>
      <c r="CU407" s="134"/>
      <c r="CV407" s="134"/>
      <c r="CW407" s="134"/>
      <c r="CX407" s="134"/>
      <c r="CY407" s="134"/>
      <c r="CZ407" s="134"/>
      <c r="DA407" s="134"/>
      <c r="DB407" s="134"/>
      <c r="DC407" s="134"/>
      <c r="DD407" s="134"/>
      <c r="DE407" s="134"/>
      <c r="DF407" s="134"/>
      <c r="DG407" s="134"/>
      <c r="DH407" s="134"/>
      <c r="DI407" s="134"/>
      <c r="DJ407" s="134"/>
      <c r="DK407" s="134"/>
      <c r="DL407" s="134"/>
      <c r="DM407" s="134"/>
      <c r="DN407" s="134"/>
      <c r="DO407" s="134"/>
      <c r="DP407" s="134"/>
      <c r="DQ407" s="134"/>
      <c r="DR407" s="134"/>
      <c r="DS407" s="134"/>
      <c r="DT407" s="134"/>
      <c r="DU407" s="134"/>
      <c r="DV407" s="134"/>
      <c r="DW407" s="134"/>
      <c r="DX407" s="134"/>
      <c r="DY407" s="134"/>
      <c r="DZ407" s="134"/>
      <c r="EA407" s="134"/>
      <c r="EB407" s="134"/>
      <c r="EC407" s="134"/>
      <c r="ED407" s="134"/>
      <c r="EE407" s="134"/>
      <c r="EF407" s="134"/>
      <c r="EG407" s="134"/>
      <c r="EH407" s="134"/>
      <c r="EI407" s="134"/>
      <c r="EJ407" s="134"/>
      <c r="EK407" s="134"/>
      <c r="EL407" s="134"/>
      <c r="EM407" s="134"/>
      <c r="EN407" s="134"/>
      <c r="EO407" s="134"/>
      <c r="EP407" s="134"/>
      <c r="EQ407" s="134"/>
      <c r="ER407" s="134"/>
      <c r="ES407" s="134"/>
      <c r="ET407" s="134"/>
      <c r="EU407" s="134"/>
      <c r="EV407" s="134"/>
      <c r="EW407" s="134"/>
      <c r="EX407" s="134"/>
      <c r="EY407" s="134"/>
      <c r="EZ407" s="134"/>
      <c r="FA407" s="134"/>
      <c r="FB407" s="134"/>
      <c r="FC407" s="134"/>
      <c r="FD407" s="134"/>
      <c r="FE407" s="134"/>
      <c r="FF407" s="134"/>
      <c r="FG407" s="134"/>
      <c r="FH407" s="134"/>
      <c r="FI407" s="134"/>
      <c r="FJ407" s="134"/>
      <c r="FK407" s="134"/>
      <c r="FL407" s="134"/>
      <c r="FM407" s="134"/>
      <c r="FN407" s="134"/>
      <c r="FO407" s="134"/>
      <c r="FP407" s="134"/>
      <c r="FQ407" s="134"/>
      <c r="FR407" s="134"/>
      <c r="FS407" s="134"/>
      <c r="FT407" s="134"/>
      <c r="FU407" s="134"/>
      <c r="FV407" s="134"/>
    </row>
    <row r="408" spans="1:178" x14ac:dyDescent="0.25">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34"/>
      <c r="CD408" s="134"/>
      <c r="CE408" s="134"/>
      <c r="CF408" s="134"/>
      <c r="CG408" s="134"/>
      <c r="CH408" s="134"/>
      <c r="CI408" s="134"/>
      <c r="CJ408" s="134"/>
      <c r="CK408" s="134"/>
      <c r="CL408" s="134"/>
      <c r="CM408" s="134"/>
      <c r="CN408" s="134"/>
      <c r="CO408" s="134"/>
      <c r="CP408" s="134"/>
      <c r="CQ408" s="134"/>
      <c r="CR408" s="134"/>
      <c r="CS408" s="134"/>
      <c r="CT408" s="134"/>
      <c r="CU408" s="134"/>
      <c r="CV408" s="134"/>
      <c r="CW408" s="134"/>
      <c r="CX408" s="134"/>
      <c r="CY408" s="134"/>
      <c r="CZ408" s="134"/>
      <c r="DA408" s="134"/>
      <c r="DB408" s="134"/>
      <c r="DC408" s="134"/>
      <c r="DD408" s="134"/>
      <c r="DE408" s="134"/>
      <c r="DF408" s="134"/>
      <c r="DG408" s="134"/>
      <c r="DH408" s="134"/>
      <c r="DI408" s="134"/>
      <c r="DJ408" s="134"/>
      <c r="DK408" s="134"/>
      <c r="DL408" s="134"/>
      <c r="DM408" s="134"/>
      <c r="DN408" s="134"/>
      <c r="DO408" s="134"/>
      <c r="DP408" s="134"/>
      <c r="DQ408" s="134"/>
      <c r="DR408" s="134"/>
      <c r="DS408" s="134"/>
      <c r="DT408" s="134"/>
      <c r="DU408" s="134"/>
      <c r="DV408" s="134"/>
      <c r="DW408" s="134"/>
      <c r="DX408" s="134"/>
      <c r="DY408" s="134"/>
      <c r="DZ408" s="134"/>
      <c r="EA408" s="134"/>
      <c r="EB408" s="134"/>
      <c r="EC408" s="134"/>
      <c r="ED408" s="134"/>
      <c r="EE408" s="134"/>
      <c r="EF408" s="134"/>
      <c r="EG408" s="134"/>
      <c r="EH408" s="134"/>
      <c r="EI408" s="134"/>
      <c r="EJ408" s="134"/>
      <c r="EK408" s="134"/>
      <c r="EL408" s="134"/>
      <c r="EM408" s="134"/>
      <c r="EN408" s="134"/>
      <c r="EO408" s="134"/>
      <c r="EP408" s="134"/>
      <c r="EQ408" s="134"/>
      <c r="ER408" s="134"/>
      <c r="ES408" s="134"/>
      <c r="ET408" s="134"/>
      <c r="EU408" s="134"/>
      <c r="EV408" s="134"/>
      <c r="EW408" s="134"/>
      <c r="EX408" s="134"/>
      <c r="EY408" s="134"/>
      <c r="EZ408" s="134"/>
      <c r="FA408" s="134"/>
      <c r="FB408" s="134"/>
      <c r="FC408" s="134"/>
      <c r="FD408" s="134"/>
      <c r="FE408" s="134"/>
      <c r="FF408" s="134"/>
      <c r="FG408" s="134"/>
      <c r="FH408" s="134"/>
      <c r="FI408" s="134"/>
      <c r="FJ408" s="134"/>
      <c r="FK408" s="134"/>
      <c r="FL408" s="134"/>
      <c r="FM408" s="134"/>
      <c r="FN408" s="134"/>
      <c r="FO408" s="134"/>
      <c r="FP408" s="134"/>
      <c r="FQ408" s="134"/>
      <c r="FR408" s="134"/>
      <c r="FS408" s="134"/>
      <c r="FT408" s="134"/>
      <c r="FU408" s="134"/>
      <c r="FV408" s="134"/>
    </row>
    <row r="409" spans="1:178" x14ac:dyDescent="0.25">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34"/>
      <c r="CD409" s="134"/>
      <c r="CE409" s="134"/>
      <c r="CF409" s="134"/>
      <c r="CG409" s="134"/>
      <c r="CH409" s="134"/>
      <c r="CI409" s="134"/>
      <c r="CJ409" s="134"/>
      <c r="CK409" s="134"/>
      <c r="CL409" s="134"/>
      <c r="CM409" s="134"/>
      <c r="CN409" s="134"/>
      <c r="CO409" s="134"/>
      <c r="CP409" s="134"/>
      <c r="CQ409" s="134"/>
      <c r="CR409" s="134"/>
      <c r="CS409" s="134"/>
      <c r="CT409" s="134"/>
      <c r="CU409" s="134"/>
      <c r="CV409" s="134"/>
      <c r="CW409" s="134"/>
      <c r="CX409" s="134"/>
      <c r="CY409" s="134"/>
      <c r="CZ409" s="134"/>
      <c r="DA409" s="134"/>
      <c r="DB409" s="134"/>
      <c r="DC409" s="134"/>
      <c r="DD409" s="134"/>
      <c r="DE409" s="134"/>
      <c r="DF409" s="134"/>
      <c r="DG409" s="134"/>
      <c r="DH409" s="134"/>
      <c r="DI409" s="134"/>
      <c r="DJ409" s="134"/>
      <c r="DK409" s="134"/>
      <c r="DL409" s="134"/>
      <c r="DM409" s="134"/>
      <c r="DN409" s="134"/>
      <c r="DO409" s="134"/>
      <c r="DP409" s="134"/>
      <c r="DQ409" s="134"/>
      <c r="DR409" s="134"/>
      <c r="DS409" s="134"/>
      <c r="DT409" s="134"/>
      <c r="DU409" s="134"/>
      <c r="DV409" s="134"/>
      <c r="DW409" s="134"/>
      <c r="DX409" s="134"/>
      <c r="DY409" s="134"/>
      <c r="DZ409" s="134"/>
      <c r="EA409" s="134"/>
      <c r="EB409" s="134"/>
      <c r="EC409" s="134"/>
      <c r="ED409" s="134"/>
      <c r="EE409" s="134"/>
      <c r="EF409" s="134"/>
      <c r="EG409" s="134"/>
      <c r="EH409" s="134"/>
      <c r="EI409" s="134"/>
      <c r="EJ409" s="134"/>
      <c r="EK409" s="134"/>
      <c r="EL409" s="134"/>
      <c r="EM409" s="134"/>
      <c r="EN409" s="134"/>
      <c r="EO409" s="134"/>
      <c r="EP409" s="134"/>
      <c r="EQ409" s="134"/>
      <c r="ER409" s="134"/>
      <c r="ES409" s="134"/>
      <c r="ET409" s="134"/>
      <c r="EU409" s="134"/>
      <c r="EV409" s="134"/>
      <c r="EW409" s="134"/>
      <c r="EX409" s="134"/>
      <c r="EY409" s="134"/>
      <c r="EZ409" s="134"/>
      <c r="FA409" s="134"/>
      <c r="FB409" s="134"/>
      <c r="FC409" s="134"/>
      <c r="FD409" s="134"/>
      <c r="FE409" s="134"/>
      <c r="FF409" s="134"/>
      <c r="FG409" s="134"/>
      <c r="FH409" s="134"/>
      <c r="FI409" s="134"/>
      <c r="FJ409" s="134"/>
      <c r="FK409" s="134"/>
      <c r="FL409" s="134"/>
      <c r="FM409" s="134"/>
      <c r="FN409" s="134"/>
      <c r="FO409" s="134"/>
      <c r="FP409" s="134"/>
      <c r="FQ409" s="134"/>
      <c r="FR409" s="134"/>
      <c r="FS409" s="134"/>
      <c r="FT409" s="134"/>
      <c r="FU409" s="134"/>
      <c r="FV409" s="134"/>
    </row>
    <row r="410" spans="1:178" x14ac:dyDescent="0.25">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34"/>
      <c r="CD410" s="134"/>
      <c r="CE410" s="134"/>
      <c r="CF410" s="134"/>
      <c r="CG410" s="134"/>
      <c r="CH410" s="134"/>
      <c r="CI410" s="134"/>
      <c r="CJ410" s="134"/>
      <c r="CK410" s="134"/>
      <c r="CL410" s="134"/>
      <c r="CM410" s="134"/>
      <c r="CN410" s="134"/>
      <c r="CO410" s="134"/>
      <c r="CP410" s="134"/>
      <c r="CQ410" s="134"/>
      <c r="CR410" s="134"/>
      <c r="CS410" s="134"/>
      <c r="CT410" s="134"/>
      <c r="CU410" s="134"/>
      <c r="CV410" s="134"/>
      <c r="CW410" s="134"/>
      <c r="CX410" s="134"/>
      <c r="CY410" s="134"/>
      <c r="CZ410" s="134"/>
      <c r="DA410" s="134"/>
      <c r="DB410" s="134"/>
      <c r="DC410" s="134"/>
      <c r="DD410" s="134"/>
      <c r="DE410" s="134"/>
      <c r="DF410" s="134"/>
      <c r="DG410" s="134"/>
      <c r="DH410" s="134"/>
      <c r="DI410" s="134"/>
      <c r="DJ410" s="134"/>
      <c r="DK410" s="134"/>
      <c r="DL410" s="134"/>
      <c r="DM410" s="134"/>
      <c r="DN410" s="134"/>
      <c r="DO410" s="134"/>
      <c r="DP410" s="134"/>
      <c r="DQ410" s="134"/>
      <c r="DR410" s="134"/>
      <c r="DS410" s="134"/>
      <c r="DT410" s="134"/>
      <c r="DU410" s="134"/>
      <c r="DV410" s="134"/>
      <c r="DW410" s="134"/>
      <c r="DX410" s="134"/>
      <c r="DY410" s="134"/>
      <c r="DZ410" s="134"/>
      <c r="EA410" s="134"/>
      <c r="EB410" s="134"/>
      <c r="EC410" s="134"/>
      <c r="ED410" s="134"/>
      <c r="EE410" s="134"/>
      <c r="EF410" s="134"/>
      <c r="EG410" s="134"/>
      <c r="EH410" s="134"/>
      <c r="EI410" s="134"/>
      <c r="EJ410" s="134"/>
      <c r="EK410" s="134"/>
      <c r="EL410" s="134"/>
      <c r="EM410" s="134"/>
      <c r="EN410" s="134"/>
      <c r="EO410" s="134"/>
      <c r="EP410" s="134"/>
      <c r="EQ410" s="134"/>
      <c r="ER410" s="134"/>
      <c r="ES410" s="134"/>
      <c r="ET410" s="134"/>
      <c r="EU410" s="134"/>
      <c r="EV410" s="134"/>
      <c r="EW410" s="134"/>
      <c r="EX410" s="134"/>
      <c r="EY410" s="134"/>
      <c r="EZ410" s="134"/>
      <c r="FA410" s="134"/>
      <c r="FB410" s="134"/>
      <c r="FC410" s="134"/>
      <c r="FD410" s="134"/>
      <c r="FE410" s="134"/>
      <c r="FF410" s="134"/>
      <c r="FG410" s="134"/>
      <c r="FH410" s="134"/>
      <c r="FI410" s="134"/>
      <c r="FJ410" s="134"/>
      <c r="FK410" s="134"/>
      <c r="FL410" s="134"/>
      <c r="FM410" s="134"/>
      <c r="FN410" s="134"/>
      <c r="FO410" s="134"/>
      <c r="FP410" s="134"/>
      <c r="FQ410" s="134"/>
      <c r="FR410" s="134"/>
      <c r="FS410" s="134"/>
      <c r="FT410" s="134"/>
      <c r="FU410" s="134"/>
      <c r="FV410" s="134"/>
    </row>
    <row r="411" spans="1:178" x14ac:dyDescent="0.25">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34"/>
      <c r="CD411" s="134"/>
      <c r="CE411" s="134"/>
      <c r="CF411" s="134"/>
      <c r="CG411" s="134"/>
      <c r="CH411" s="134"/>
      <c r="CI411" s="134"/>
      <c r="CJ411" s="134"/>
      <c r="CK411" s="134"/>
      <c r="CL411" s="134"/>
      <c r="CM411" s="134"/>
      <c r="CN411" s="134"/>
      <c r="CO411" s="134"/>
      <c r="CP411" s="134"/>
      <c r="CQ411" s="134"/>
      <c r="CR411" s="134"/>
      <c r="CS411" s="134"/>
      <c r="CT411" s="134"/>
      <c r="CU411" s="134"/>
      <c r="CV411" s="134"/>
      <c r="CW411" s="134"/>
      <c r="CX411" s="134"/>
      <c r="CY411" s="134"/>
      <c r="CZ411" s="134"/>
      <c r="DA411" s="134"/>
      <c r="DB411" s="134"/>
      <c r="DC411" s="134"/>
      <c r="DD411" s="134"/>
      <c r="DE411" s="134"/>
      <c r="DF411" s="134"/>
      <c r="DG411" s="134"/>
      <c r="DH411" s="134"/>
      <c r="DI411" s="134"/>
      <c r="DJ411" s="134"/>
      <c r="DK411" s="134"/>
      <c r="DL411" s="134"/>
      <c r="DM411" s="134"/>
      <c r="DN411" s="134"/>
      <c r="DO411" s="134"/>
      <c r="DP411" s="134"/>
      <c r="DQ411" s="134"/>
      <c r="DR411" s="134"/>
      <c r="DS411" s="134"/>
      <c r="DT411" s="134"/>
      <c r="DU411" s="134"/>
      <c r="DV411" s="134"/>
      <c r="DW411" s="134"/>
      <c r="DX411" s="134"/>
      <c r="DY411" s="134"/>
      <c r="DZ411" s="134"/>
      <c r="EA411" s="134"/>
      <c r="EB411" s="134"/>
      <c r="EC411" s="134"/>
      <c r="ED411" s="134"/>
      <c r="EE411" s="134"/>
      <c r="EF411" s="134"/>
      <c r="EG411" s="134"/>
      <c r="EH411" s="134"/>
      <c r="EI411" s="134"/>
      <c r="EJ411" s="134"/>
      <c r="EK411" s="134"/>
      <c r="EL411" s="134"/>
      <c r="EM411" s="134"/>
      <c r="EN411" s="134"/>
      <c r="EO411" s="134"/>
      <c r="EP411" s="134"/>
      <c r="EQ411" s="134"/>
      <c r="ER411" s="134"/>
      <c r="ES411" s="134"/>
      <c r="ET411" s="134"/>
      <c r="EU411" s="134"/>
      <c r="EV411" s="134"/>
      <c r="EW411" s="134"/>
      <c r="EX411" s="134"/>
      <c r="EY411" s="134"/>
      <c r="EZ411" s="134"/>
      <c r="FA411" s="134"/>
      <c r="FB411" s="134"/>
      <c r="FC411" s="134"/>
      <c r="FD411" s="134"/>
      <c r="FE411" s="134"/>
      <c r="FF411" s="134"/>
      <c r="FG411" s="134"/>
      <c r="FH411" s="134"/>
      <c r="FI411" s="134"/>
      <c r="FJ411" s="134"/>
      <c r="FK411" s="134"/>
      <c r="FL411" s="134"/>
      <c r="FM411" s="134"/>
      <c r="FN411" s="134"/>
      <c r="FO411" s="134"/>
      <c r="FP411" s="134"/>
      <c r="FQ411" s="134"/>
      <c r="FR411" s="134"/>
      <c r="FS411" s="134"/>
      <c r="FT411" s="134"/>
      <c r="FU411" s="134"/>
      <c r="FV411" s="134"/>
    </row>
    <row r="412" spans="1:178" x14ac:dyDescent="0.25">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34"/>
      <c r="CD412" s="134"/>
      <c r="CE412" s="134"/>
      <c r="CF412" s="134"/>
      <c r="CG412" s="134"/>
      <c r="CH412" s="134"/>
      <c r="CI412" s="134"/>
      <c r="CJ412" s="134"/>
      <c r="CK412" s="134"/>
      <c r="CL412" s="134"/>
      <c r="CM412" s="134"/>
      <c r="CN412" s="134"/>
      <c r="CO412" s="134"/>
      <c r="CP412" s="134"/>
      <c r="CQ412" s="134"/>
      <c r="CR412" s="134"/>
      <c r="CS412" s="134"/>
      <c r="CT412" s="134"/>
      <c r="CU412" s="134"/>
      <c r="CV412" s="134"/>
      <c r="CW412" s="134"/>
      <c r="CX412" s="134"/>
      <c r="CY412" s="134"/>
      <c r="CZ412" s="134"/>
      <c r="DA412" s="134"/>
      <c r="DB412" s="134"/>
      <c r="DC412" s="134"/>
      <c r="DD412" s="134"/>
      <c r="DE412" s="134"/>
      <c r="DF412" s="134"/>
      <c r="DG412" s="134"/>
      <c r="DH412" s="134"/>
      <c r="DI412" s="134"/>
      <c r="DJ412" s="134"/>
      <c r="DK412" s="134"/>
      <c r="DL412" s="134"/>
      <c r="DM412" s="134"/>
      <c r="DN412" s="134"/>
      <c r="DO412" s="134"/>
      <c r="DP412" s="134"/>
      <c r="DQ412" s="134"/>
      <c r="DR412" s="134"/>
      <c r="DS412" s="134"/>
      <c r="DT412" s="134"/>
      <c r="DU412" s="134"/>
      <c r="DV412" s="134"/>
      <c r="DW412" s="134"/>
      <c r="DX412" s="134"/>
      <c r="DY412" s="134"/>
      <c r="DZ412" s="134"/>
      <c r="EA412" s="134"/>
      <c r="EB412" s="134"/>
      <c r="EC412" s="134"/>
      <c r="ED412" s="134"/>
      <c r="EE412" s="134"/>
      <c r="EF412" s="134"/>
      <c r="EG412" s="134"/>
      <c r="EH412" s="134"/>
      <c r="EI412" s="134"/>
      <c r="EJ412" s="134"/>
      <c r="EK412" s="134"/>
      <c r="EL412" s="134"/>
      <c r="EM412" s="134"/>
      <c r="EN412" s="134"/>
      <c r="EO412" s="134"/>
      <c r="EP412" s="134"/>
      <c r="EQ412" s="134"/>
      <c r="ER412" s="134"/>
      <c r="ES412" s="134"/>
      <c r="ET412" s="134"/>
      <c r="EU412" s="134"/>
      <c r="EV412" s="134"/>
      <c r="EW412" s="134"/>
      <c r="EX412" s="134"/>
      <c r="EY412" s="134"/>
      <c r="EZ412" s="134"/>
      <c r="FA412" s="134"/>
      <c r="FB412" s="134"/>
      <c r="FC412" s="134"/>
      <c r="FD412" s="134"/>
      <c r="FE412" s="134"/>
      <c r="FF412" s="134"/>
      <c r="FG412" s="134"/>
      <c r="FH412" s="134"/>
      <c r="FI412" s="134"/>
      <c r="FJ412" s="134"/>
      <c r="FK412" s="134"/>
      <c r="FL412" s="134"/>
      <c r="FM412" s="134"/>
      <c r="FN412" s="134"/>
      <c r="FO412" s="134"/>
      <c r="FP412" s="134"/>
      <c r="FQ412" s="134"/>
      <c r="FR412" s="134"/>
      <c r="FS412" s="134"/>
      <c r="FT412" s="134"/>
      <c r="FU412" s="134"/>
      <c r="FV412" s="134"/>
    </row>
    <row r="413" spans="1:178" x14ac:dyDescent="0.25">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34"/>
      <c r="CD413" s="134"/>
      <c r="CE413" s="134"/>
      <c r="CF413" s="134"/>
      <c r="CG413" s="134"/>
      <c r="CH413" s="134"/>
      <c r="CI413" s="134"/>
      <c r="CJ413" s="134"/>
      <c r="CK413" s="134"/>
      <c r="CL413" s="134"/>
      <c r="CM413" s="134"/>
      <c r="CN413" s="134"/>
      <c r="CO413" s="134"/>
      <c r="CP413" s="134"/>
      <c r="CQ413" s="134"/>
      <c r="CR413" s="134"/>
      <c r="CS413" s="134"/>
      <c r="CT413" s="134"/>
      <c r="CU413" s="134"/>
      <c r="CV413" s="134"/>
      <c r="CW413" s="134"/>
      <c r="CX413" s="134"/>
      <c r="CY413" s="134"/>
      <c r="CZ413" s="134"/>
      <c r="DA413" s="134"/>
      <c r="DB413" s="134"/>
      <c r="DC413" s="134"/>
      <c r="DD413" s="134"/>
      <c r="DE413" s="134"/>
      <c r="DF413" s="134"/>
      <c r="DG413" s="134"/>
      <c r="DH413" s="134"/>
      <c r="DI413" s="134"/>
      <c r="DJ413" s="134"/>
      <c r="DK413" s="134"/>
      <c r="DL413" s="134"/>
      <c r="DM413" s="134"/>
      <c r="DN413" s="134"/>
      <c r="DO413" s="134"/>
      <c r="DP413" s="134"/>
      <c r="DQ413" s="134"/>
      <c r="DR413" s="134"/>
      <c r="DS413" s="134"/>
      <c r="DT413" s="134"/>
      <c r="DU413" s="134"/>
      <c r="DV413" s="134"/>
      <c r="DW413" s="134"/>
      <c r="DX413" s="134"/>
      <c r="DY413" s="134"/>
      <c r="DZ413" s="134"/>
      <c r="EA413" s="134"/>
      <c r="EB413" s="134"/>
      <c r="EC413" s="134"/>
      <c r="ED413" s="134"/>
      <c r="EE413" s="134"/>
      <c r="EF413" s="134"/>
      <c r="EG413" s="134"/>
      <c r="EH413" s="134"/>
      <c r="EI413" s="134"/>
      <c r="EJ413" s="134"/>
      <c r="EK413" s="134"/>
      <c r="EL413" s="134"/>
      <c r="EM413" s="134"/>
      <c r="EN413" s="134"/>
      <c r="EO413" s="134"/>
      <c r="EP413" s="134"/>
      <c r="EQ413" s="134"/>
      <c r="ER413" s="134"/>
      <c r="ES413" s="134"/>
      <c r="ET413" s="134"/>
      <c r="EU413" s="134"/>
      <c r="EV413" s="134"/>
      <c r="EW413" s="134"/>
      <c r="EX413" s="134"/>
      <c r="EY413" s="134"/>
      <c r="EZ413" s="134"/>
      <c r="FA413" s="134"/>
      <c r="FB413" s="134"/>
      <c r="FC413" s="134"/>
      <c r="FD413" s="134"/>
      <c r="FE413" s="134"/>
      <c r="FF413" s="134"/>
      <c r="FG413" s="134"/>
      <c r="FH413" s="134"/>
      <c r="FI413" s="134"/>
      <c r="FJ413" s="134"/>
      <c r="FK413" s="134"/>
      <c r="FL413" s="134"/>
      <c r="FM413" s="134"/>
      <c r="FN413" s="134"/>
      <c r="FO413" s="134"/>
      <c r="FP413" s="134"/>
      <c r="FQ413" s="134"/>
      <c r="FR413" s="134"/>
      <c r="FS413" s="134"/>
      <c r="FT413" s="134"/>
      <c r="FU413" s="134"/>
      <c r="FV413" s="134"/>
    </row>
    <row r="414" spans="1:178" x14ac:dyDescent="0.25">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34"/>
      <c r="CD414" s="134"/>
      <c r="CE414" s="134"/>
      <c r="CF414" s="134"/>
      <c r="CG414" s="134"/>
      <c r="CH414" s="134"/>
      <c r="CI414" s="134"/>
      <c r="CJ414" s="134"/>
      <c r="CK414" s="134"/>
      <c r="CL414" s="134"/>
      <c r="CM414" s="134"/>
      <c r="CN414" s="134"/>
      <c r="CO414" s="134"/>
      <c r="CP414" s="134"/>
      <c r="CQ414" s="134"/>
      <c r="CR414" s="134"/>
      <c r="CS414" s="134"/>
      <c r="CT414" s="134"/>
      <c r="CU414" s="134"/>
      <c r="CV414" s="134"/>
      <c r="CW414" s="134"/>
      <c r="CX414" s="134"/>
      <c r="CY414" s="134"/>
      <c r="CZ414" s="134"/>
      <c r="DA414" s="134"/>
      <c r="DB414" s="134"/>
      <c r="DC414" s="134"/>
      <c r="DD414" s="134"/>
      <c r="DE414" s="134"/>
      <c r="DF414" s="134"/>
      <c r="DG414" s="134"/>
      <c r="DH414" s="134"/>
      <c r="DI414" s="134"/>
      <c r="DJ414" s="134"/>
      <c r="DK414" s="134"/>
      <c r="DL414" s="134"/>
      <c r="DM414" s="134"/>
      <c r="DN414" s="134"/>
      <c r="DO414" s="134"/>
      <c r="DP414" s="134"/>
      <c r="DQ414" s="134"/>
      <c r="DR414" s="134"/>
      <c r="DS414" s="134"/>
      <c r="DT414" s="134"/>
      <c r="DU414" s="134"/>
      <c r="DV414" s="134"/>
      <c r="DW414" s="134"/>
      <c r="DX414" s="134"/>
      <c r="DY414" s="134"/>
      <c r="DZ414" s="134"/>
      <c r="EA414" s="134"/>
      <c r="EB414" s="134"/>
      <c r="EC414" s="134"/>
      <c r="ED414" s="134"/>
      <c r="EE414" s="134"/>
      <c r="EF414" s="134"/>
      <c r="EG414" s="134"/>
      <c r="EH414" s="134"/>
      <c r="EI414" s="134"/>
      <c r="EJ414" s="134"/>
      <c r="EK414" s="134"/>
      <c r="EL414" s="134"/>
      <c r="EM414" s="134"/>
      <c r="EN414" s="134"/>
      <c r="EO414" s="134"/>
      <c r="EP414" s="134"/>
      <c r="EQ414" s="134"/>
      <c r="ER414" s="134"/>
      <c r="ES414" s="134"/>
      <c r="ET414" s="134"/>
      <c r="EU414" s="134"/>
      <c r="EV414" s="134"/>
      <c r="EW414" s="134"/>
      <c r="EX414" s="134"/>
      <c r="EY414" s="134"/>
      <c r="EZ414" s="134"/>
      <c r="FA414" s="134"/>
      <c r="FB414" s="134"/>
      <c r="FC414" s="134"/>
      <c r="FD414" s="134"/>
      <c r="FE414" s="134"/>
      <c r="FF414" s="134"/>
      <c r="FG414" s="134"/>
      <c r="FH414" s="134"/>
      <c r="FI414" s="134"/>
      <c r="FJ414" s="134"/>
      <c r="FK414" s="134"/>
      <c r="FL414" s="134"/>
      <c r="FM414" s="134"/>
      <c r="FN414" s="134"/>
      <c r="FO414" s="134"/>
      <c r="FP414" s="134"/>
      <c r="FQ414" s="134"/>
      <c r="FR414" s="134"/>
      <c r="FS414" s="134"/>
      <c r="FT414" s="134"/>
      <c r="FU414" s="134"/>
      <c r="FV414" s="134"/>
    </row>
    <row r="415" spans="1:178" x14ac:dyDescent="0.25">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34"/>
      <c r="CD415" s="134"/>
      <c r="CE415" s="134"/>
      <c r="CF415" s="134"/>
      <c r="CG415" s="134"/>
      <c r="CH415" s="134"/>
      <c r="CI415" s="134"/>
      <c r="CJ415" s="134"/>
      <c r="CK415" s="134"/>
      <c r="CL415" s="134"/>
      <c r="CM415" s="134"/>
      <c r="CN415" s="134"/>
      <c r="CO415" s="134"/>
      <c r="CP415" s="134"/>
      <c r="CQ415" s="134"/>
      <c r="CR415" s="134"/>
      <c r="CS415" s="134"/>
      <c r="CT415" s="134"/>
      <c r="CU415" s="134"/>
      <c r="CV415" s="134"/>
      <c r="CW415" s="134"/>
      <c r="CX415" s="134"/>
      <c r="CY415" s="134"/>
      <c r="CZ415" s="134"/>
      <c r="DA415" s="134"/>
      <c r="DB415" s="134"/>
      <c r="DC415" s="134"/>
      <c r="DD415" s="134"/>
      <c r="DE415" s="134"/>
      <c r="DF415" s="134"/>
      <c r="DG415" s="134"/>
      <c r="DH415" s="134"/>
      <c r="DI415" s="134"/>
      <c r="DJ415" s="134"/>
      <c r="DK415" s="134"/>
      <c r="DL415" s="134"/>
      <c r="DM415" s="134"/>
      <c r="DN415" s="134"/>
      <c r="DO415" s="134"/>
      <c r="DP415" s="134"/>
      <c r="DQ415" s="134"/>
      <c r="DR415" s="134"/>
      <c r="DS415" s="134"/>
      <c r="DT415" s="134"/>
      <c r="DU415" s="134"/>
      <c r="DV415" s="134"/>
      <c r="DW415" s="134"/>
      <c r="DX415" s="134"/>
      <c r="DY415" s="134"/>
      <c r="DZ415" s="134"/>
      <c r="EA415" s="134"/>
      <c r="EB415" s="134"/>
      <c r="EC415" s="134"/>
      <c r="ED415" s="134"/>
      <c r="EE415" s="134"/>
      <c r="EF415" s="134"/>
      <c r="EG415" s="134"/>
      <c r="EH415" s="134"/>
      <c r="EI415" s="134"/>
      <c r="EJ415" s="134"/>
      <c r="EK415" s="134"/>
      <c r="EL415" s="134"/>
      <c r="EM415" s="134"/>
      <c r="EN415" s="134"/>
      <c r="EO415" s="134"/>
      <c r="EP415" s="134"/>
      <c r="EQ415" s="134"/>
      <c r="ER415" s="134"/>
      <c r="ES415" s="134"/>
      <c r="ET415" s="134"/>
      <c r="EU415" s="134"/>
      <c r="EV415" s="134"/>
      <c r="EW415" s="134"/>
      <c r="EX415" s="134"/>
      <c r="EY415" s="134"/>
      <c r="EZ415" s="134"/>
      <c r="FA415" s="134"/>
      <c r="FB415" s="134"/>
      <c r="FC415" s="134"/>
      <c r="FD415" s="134"/>
      <c r="FE415" s="134"/>
      <c r="FF415" s="134"/>
      <c r="FG415" s="134"/>
      <c r="FH415" s="134"/>
      <c r="FI415" s="134"/>
      <c r="FJ415" s="134"/>
      <c r="FK415" s="134"/>
      <c r="FL415" s="134"/>
      <c r="FM415" s="134"/>
      <c r="FN415" s="134"/>
      <c r="FO415" s="134"/>
      <c r="FP415" s="134"/>
      <c r="FQ415" s="134"/>
      <c r="FR415" s="134"/>
      <c r="FS415" s="134"/>
      <c r="FT415" s="134"/>
      <c r="FU415" s="134"/>
      <c r="FV415" s="134"/>
    </row>
    <row r="416" spans="1:178" x14ac:dyDescent="0.25">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34"/>
      <c r="CD416" s="134"/>
      <c r="CE416" s="134"/>
      <c r="CF416" s="134"/>
      <c r="CG416" s="134"/>
      <c r="CH416" s="134"/>
      <c r="CI416" s="134"/>
      <c r="CJ416" s="134"/>
      <c r="CK416" s="134"/>
      <c r="CL416" s="134"/>
      <c r="CM416" s="134"/>
      <c r="CN416" s="134"/>
      <c r="CO416" s="134"/>
      <c r="CP416" s="134"/>
      <c r="CQ416" s="134"/>
      <c r="CR416" s="134"/>
      <c r="CS416" s="134"/>
      <c r="CT416" s="134"/>
      <c r="CU416" s="134"/>
      <c r="CV416" s="134"/>
      <c r="CW416" s="134"/>
      <c r="CX416" s="134"/>
      <c r="CY416" s="134"/>
      <c r="CZ416" s="134"/>
      <c r="DA416" s="134"/>
      <c r="DB416" s="134"/>
      <c r="DC416" s="134"/>
      <c r="DD416" s="134"/>
      <c r="DE416" s="134"/>
      <c r="DF416" s="134"/>
      <c r="DG416" s="134"/>
      <c r="DH416" s="134"/>
      <c r="DI416" s="134"/>
      <c r="DJ416" s="134"/>
      <c r="DK416" s="134"/>
      <c r="DL416" s="134"/>
      <c r="DM416" s="134"/>
      <c r="DN416" s="134"/>
      <c r="DO416" s="134"/>
      <c r="DP416" s="134"/>
      <c r="DQ416" s="134"/>
      <c r="DR416" s="134"/>
      <c r="DS416" s="134"/>
      <c r="DT416" s="134"/>
      <c r="DU416" s="134"/>
      <c r="DV416" s="134"/>
      <c r="DW416" s="134"/>
      <c r="DX416" s="134"/>
      <c r="DY416" s="134"/>
      <c r="DZ416" s="134"/>
      <c r="EA416" s="134"/>
      <c r="EB416" s="134"/>
      <c r="EC416" s="134"/>
      <c r="ED416" s="134"/>
      <c r="EE416" s="134"/>
      <c r="EF416" s="134"/>
      <c r="EG416" s="134"/>
      <c r="EH416" s="134"/>
      <c r="EI416" s="134"/>
      <c r="EJ416" s="134"/>
      <c r="EK416" s="134"/>
      <c r="EL416" s="134"/>
      <c r="EM416" s="134"/>
      <c r="EN416" s="134"/>
      <c r="EO416" s="134"/>
      <c r="EP416" s="134"/>
      <c r="EQ416" s="134"/>
      <c r="ER416" s="134"/>
      <c r="ES416" s="134"/>
      <c r="ET416" s="134"/>
      <c r="EU416" s="134"/>
      <c r="EV416" s="134"/>
      <c r="EW416" s="134"/>
      <c r="EX416" s="134"/>
      <c r="EY416" s="134"/>
      <c r="EZ416" s="134"/>
      <c r="FA416" s="134"/>
      <c r="FB416" s="134"/>
      <c r="FC416" s="134"/>
      <c r="FD416" s="134"/>
      <c r="FE416" s="134"/>
      <c r="FF416" s="134"/>
      <c r="FG416" s="134"/>
      <c r="FH416" s="134"/>
      <c r="FI416" s="134"/>
      <c r="FJ416" s="134"/>
      <c r="FK416" s="134"/>
      <c r="FL416" s="134"/>
      <c r="FM416" s="134"/>
      <c r="FN416" s="134"/>
      <c r="FO416" s="134"/>
      <c r="FP416" s="134"/>
      <c r="FQ416" s="134"/>
      <c r="FR416" s="134"/>
      <c r="FS416" s="134"/>
      <c r="FT416" s="134"/>
      <c r="FU416" s="134"/>
      <c r="FV416" s="134"/>
    </row>
    <row r="417" spans="1:178" x14ac:dyDescent="0.25">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34"/>
      <c r="CD417" s="134"/>
      <c r="CE417" s="134"/>
      <c r="CF417" s="134"/>
      <c r="CG417" s="134"/>
      <c r="CH417" s="134"/>
      <c r="CI417" s="134"/>
      <c r="CJ417" s="134"/>
      <c r="CK417" s="134"/>
      <c r="CL417" s="134"/>
      <c r="CM417" s="134"/>
      <c r="CN417" s="134"/>
      <c r="CO417" s="134"/>
      <c r="CP417" s="134"/>
      <c r="CQ417" s="134"/>
      <c r="CR417" s="134"/>
      <c r="CS417" s="134"/>
      <c r="CT417" s="134"/>
      <c r="CU417" s="134"/>
      <c r="CV417" s="134"/>
      <c r="CW417" s="134"/>
      <c r="CX417" s="134"/>
      <c r="CY417" s="134"/>
      <c r="CZ417" s="134"/>
      <c r="DA417" s="134"/>
      <c r="DB417" s="134"/>
      <c r="DC417" s="134"/>
      <c r="DD417" s="134"/>
      <c r="DE417" s="134"/>
      <c r="DF417" s="134"/>
      <c r="DG417" s="134"/>
      <c r="DH417" s="134"/>
      <c r="DI417" s="134"/>
      <c r="DJ417" s="134"/>
      <c r="DK417" s="134"/>
      <c r="DL417" s="134"/>
      <c r="DM417" s="134"/>
      <c r="DN417" s="134"/>
      <c r="DO417" s="134"/>
      <c r="DP417" s="134"/>
      <c r="DQ417" s="134"/>
      <c r="DR417" s="134"/>
      <c r="DS417" s="134"/>
      <c r="DT417" s="134"/>
      <c r="DU417" s="134"/>
      <c r="DV417" s="134"/>
      <c r="DW417" s="134"/>
      <c r="DX417" s="134"/>
      <c r="DY417" s="134"/>
      <c r="DZ417" s="134"/>
      <c r="EA417" s="134"/>
      <c r="EB417" s="134"/>
      <c r="EC417" s="134"/>
      <c r="ED417" s="134"/>
      <c r="EE417" s="134"/>
      <c r="EF417" s="134"/>
      <c r="EG417" s="134"/>
      <c r="EH417" s="134"/>
      <c r="EI417" s="134"/>
      <c r="EJ417" s="134"/>
      <c r="EK417" s="134"/>
      <c r="EL417" s="134"/>
      <c r="EM417" s="134"/>
      <c r="EN417" s="134"/>
      <c r="EO417" s="134"/>
      <c r="EP417" s="134"/>
      <c r="EQ417" s="134"/>
      <c r="ER417" s="134"/>
      <c r="ES417" s="134"/>
      <c r="ET417" s="134"/>
      <c r="EU417" s="134"/>
      <c r="EV417" s="134"/>
      <c r="EW417" s="134"/>
      <c r="EX417" s="134"/>
      <c r="EY417" s="134"/>
      <c r="EZ417" s="134"/>
      <c r="FA417" s="134"/>
      <c r="FB417" s="134"/>
      <c r="FC417" s="134"/>
      <c r="FD417" s="134"/>
      <c r="FE417" s="134"/>
      <c r="FF417" s="134"/>
      <c r="FG417" s="134"/>
      <c r="FH417" s="134"/>
      <c r="FI417" s="134"/>
      <c r="FJ417" s="134"/>
      <c r="FK417" s="134"/>
      <c r="FL417" s="134"/>
      <c r="FM417" s="134"/>
      <c r="FN417" s="134"/>
      <c r="FO417" s="134"/>
      <c r="FP417" s="134"/>
      <c r="FQ417" s="134"/>
      <c r="FR417" s="134"/>
      <c r="FS417" s="134"/>
      <c r="FT417" s="134"/>
      <c r="FU417" s="134"/>
      <c r="FV417" s="134"/>
    </row>
    <row r="418" spans="1:178" x14ac:dyDescent="0.25">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34"/>
      <c r="CD418" s="134"/>
      <c r="CE418" s="134"/>
      <c r="CF418" s="134"/>
      <c r="CG418" s="134"/>
      <c r="CH418" s="134"/>
      <c r="CI418" s="134"/>
      <c r="CJ418" s="134"/>
      <c r="CK418" s="134"/>
      <c r="CL418" s="134"/>
      <c r="CM418" s="134"/>
      <c r="CN418" s="134"/>
      <c r="CO418" s="134"/>
      <c r="CP418" s="134"/>
      <c r="CQ418" s="134"/>
      <c r="CR418" s="134"/>
      <c r="CS418" s="134"/>
      <c r="CT418" s="134"/>
      <c r="CU418" s="134"/>
      <c r="CV418" s="134"/>
      <c r="CW418" s="134"/>
      <c r="CX418" s="134"/>
      <c r="CY418" s="134"/>
      <c r="CZ418" s="134"/>
      <c r="DA418" s="134"/>
      <c r="DB418" s="134"/>
      <c r="DC418" s="134"/>
      <c r="DD418" s="134"/>
      <c r="DE418" s="134"/>
      <c r="DF418" s="134"/>
      <c r="DG418" s="134"/>
      <c r="DH418" s="134"/>
      <c r="DI418" s="134"/>
      <c r="DJ418" s="134"/>
      <c r="DK418" s="134"/>
      <c r="DL418" s="134"/>
      <c r="DM418" s="134"/>
      <c r="DN418" s="134"/>
      <c r="DO418" s="134"/>
      <c r="DP418" s="134"/>
      <c r="DQ418" s="134"/>
      <c r="DR418" s="134"/>
      <c r="DS418" s="134"/>
      <c r="DT418" s="134"/>
      <c r="DU418" s="134"/>
      <c r="DV418" s="134"/>
      <c r="DW418" s="134"/>
      <c r="DX418" s="134"/>
      <c r="DY418" s="134"/>
      <c r="DZ418" s="134"/>
      <c r="EA418" s="134"/>
      <c r="EB418" s="134"/>
      <c r="EC418" s="134"/>
      <c r="ED418" s="134"/>
      <c r="EE418" s="134"/>
      <c r="EF418" s="134"/>
      <c r="EG418" s="134"/>
      <c r="EH418" s="134"/>
      <c r="EI418" s="134"/>
      <c r="EJ418" s="134"/>
      <c r="EK418" s="134"/>
      <c r="EL418" s="134"/>
      <c r="EM418" s="134"/>
      <c r="EN418" s="134"/>
      <c r="EO418" s="134"/>
      <c r="EP418" s="134"/>
      <c r="EQ418" s="134"/>
      <c r="ER418" s="134"/>
      <c r="ES418" s="134"/>
      <c r="ET418" s="134"/>
      <c r="EU418" s="134"/>
      <c r="EV418" s="134"/>
      <c r="EW418" s="134"/>
      <c r="EX418" s="134"/>
      <c r="EY418" s="134"/>
      <c r="EZ418" s="134"/>
      <c r="FA418" s="134"/>
      <c r="FB418" s="134"/>
      <c r="FC418" s="134"/>
      <c r="FD418" s="134"/>
      <c r="FE418" s="134"/>
      <c r="FF418" s="134"/>
      <c r="FG418" s="134"/>
      <c r="FH418" s="134"/>
      <c r="FI418" s="134"/>
      <c r="FJ418" s="134"/>
      <c r="FK418" s="134"/>
      <c r="FL418" s="134"/>
      <c r="FM418" s="134"/>
      <c r="FN418" s="134"/>
      <c r="FO418" s="134"/>
      <c r="FP418" s="134"/>
      <c r="FQ418" s="134"/>
      <c r="FR418" s="134"/>
      <c r="FS418" s="134"/>
      <c r="FT418" s="134"/>
      <c r="FU418" s="134"/>
      <c r="FV418" s="134"/>
    </row>
    <row r="419" spans="1:178" x14ac:dyDescent="0.25">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34"/>
      <c r="CD419" s="134"/>
      <c r="CE419" s="134"/>
      <c r="CF419" s="134"/>
      <c r="CG419" s="134"/>
      <c r="CH419" s="134"/>
      <c r="CI419" s="134"/>
      <c r="CJ419" s="134"/>
      <c r="CK419" s="134"/>
      <c r="CL419" s="134"/>
      <c r="CM419" s="134"/>
      <c r="CN419" s="134"/>
      <c r="CO419" s="134"/>
      <c r="CP419" s="134"/>
      <c r="CQ419" s="134"/>
      <c r="CR419" s="134"/>
      <c r="CS419" s="134"/>
      <c r="CT419" s="134"/>
      <c r="CU419" s="134"/>
      <c r="CV419" s="134"/>
      <c r="CW419" s="134"/>
      <c r="CX419" s="134"/>
      <c r="CY419" s="134"/>
      <c r="CZ419" s="134"/>
      <c r="DA419" s="134"/>
      <c r="DB419" s="134"/>
      <c r="DC419" s="134"/>
      <c r="DD419" s="134"/>
      <c r="DE419" s="134"/>
      <c r="DF419" s="134"/>
      <c r="DG419" s="134"/>
      <c r="DH419" s="134"/>
      <c r="DI419" s="134"/>
      <c r="DJ419" s="134"/>
      <c r="DK419" s="134"/>
      <c r="DL419" s="134"/>
      <c r="DM419" s="134"/>
      <c r="DN419" s="134"/>
      <c r="DO419" s="134"/>
      <c r="DP419" s="134"/>
      <c r="DQ419" s="134"/>
      <c r="DR419" s="134"/>
      <c r="DS419" s="134"/>
      <c r="DT419" s="134"/>
      <c r="DU419" s="134"/>
      <c r="DV419" s="134"/>
      <c r="DW419" s="134"/>
      <c r="DX419" s="134"/>
      <c r="DY419" s="134"/>
      <c r="DZ419" s="134"/>
      <c r="EA419" s="134"/>
      <c r="EB419" s="134"/>
      <c r="EC419" s="134"/>
      <c r="ED419" s="134"/>
      <c r="EE419" s="134"/>
      <c r="EF419" s="134"/>
      <c r="EG419" s="134"/>
      <c r="EH419" s="134"/>
      <c r="EI419" s="134"/>
      <c r="EJ419" s="134"/>
      <c r="EK419" s="134"/>
      <c r="EL419" s="134"/>
      <c r="EM419" s="134"/>
      <c r="EN419" s="134"/>
      <c r="EO419" s="134"/>
      <c r="EP419" s="134"/>
      <c r="EQ419" s="134"/>
      <c r="ER419" s="134"/>
      <c r="ES419" s="134"/>
      <c r="ET419" s="134"/>
      <c r="EU419" s="134"/>
      <c r="EV419" s="134"/>
      <c r="EW419" s="134"/>
      <c r="EX419" s="134"/>
      <c r="EY419" s="134"/>
      <c r="EZ419" s="134"/>
      <c r="FA419" s="134"/>
      <c r="FB419" s="134"/>
      <c r="FC419" s="134"/>
      <c r="FD419" s="134"/>
      <c r="FE419" s="134"/>
      <c r="FF419" s="134"/>
      <c r="FG419" s="134"/>
      <c r="FH419" s="134"/>
      <c r="FI419" s="134"/>
      <c r="FJ419" s="134"/>
      <c r="FK419" s="134"/>
      <c r="FL419" s="134"/>
      <c r="FM419" s="134"/>
      <c r="FN419" s="134"/>
      <c r="FO419" s="134"/>
      <c r="FP419" s="134"/>
      <c r="FQ419" s="134"/>
      <c r="FR419" s="134"/>
      <c r="FS419" s="134"/>
      <c r="FT419" s="134"/>
      <c r="FU419" s="134"/>
      <c r="FV419" s="134"/>
    </row>
    <row r="420" spans="1:178" x14ac:dyDescent="0.25">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34"/>
      <c r="CD420" s="134"/>
      <c r="CE420" s="134"/>
      <c r="CF420" s="134"/>
      <c r="CG420" s="134"/>
      <c r="CH420" s="134"/>
      <c r="CI420" s="134"/>
      <c r="CJ420" s="134"/>
      <c r="CK420" s="134"/>
      <c r="CL420" s="134"/>
      <c r="CM420" s="134"/>
      <c r="CN420" s="134"/>
      <c r="CO420" s="134"/>
      <c r="CP420" s="134"/>
      <c r="CQ420" s="134"/>
      <c r="CR420" s="134"/>
      <c r="CS420" s="134"/>
      <c r="CT420" s="134"/>
      <c r="CU420" s="134"/>
      <c r="CV420" s="134"/>
      <c r="CW420" s="134"/>
      <c r="CX420" s="134"/>
      <c r="CY420" s="134"/>
      <c r="CZ420" s="134"/>
      <c r="DA420" s="134"/>
      <c r="DB420" s="134"/>
      <c r="DC420" s="134"/>
      <c r="DD420" s="134"/>
      <c r="DE420" s="134"/>
      <c r="DF420" s="134"/>
      <c r="DG420" s="134"/>
      <c r="DH420" s="134"/>
      <c r="DI420" s="134"/>
      <c r="DJ420" s="134"/>
      <c r="DK420" s="134"/>
      <c r="DL420" s="134"/>
      <c r="DM420" s="134"/>
      <c r="DN420" s="134"/>
      <c r="DO420" s="134"/>
      <c r="DP420" s="134"/>
      <c r="DQ420" s="134"/>
      <c r="DR420" s="134"/>
      <c r="DS420" s="134"/>
      <c r="DT420" s="134"/>
      <c r="DU420" s="134"/>
      <c r="DV420" s="134"/>
      <c r="DW420" s="134"/>
      <c r="DX420" s="134"/>
      <c r="DY420" s="134"/>
      <c r="DZ420" s="134"/>
      <c r="EA420" s="134"/>
      <c r="EB420" s="134"/>
      <c r="EC420" s="134"/>
      <c r="ED420" s="134"/>
      <c r="EE420" s="134"/>
      <c r="EF420" s="134"/>
      <c r="EG420" s="134"/>
      <c r="EH420" s="134"/>
      <c r="EI420" s="134"/>
      <c r="EJ420" s="134"/>
      <c r="EK420" s="134"/>
      <c r="EL420" s="134"/>
      <c r="EM420" s="134"/>
      <c r="EN420" s="134"/>
      <c r="EO420" s="134"/>
      <c r="EP420" s="134"/>
      <c r="EQ420" s="134"/>
      <c r="ER420" s="134"/>
      <c r="ES420" s="134"/>
      <c r="ET420" s="134"/>
      <c r="EU420" s="134"/>
      <c r="EV420" s="134"/>
      <c r="EW420" s="134"/>
      <c r="EX420" s="134"/>
      <c r="EY420" s="134"/>
      <c r="EZ420" s="134"/>
      <c r="FA420" s="134"/>
      <c r="FB420" s="134"/>
      <c r="FC420" s="134"/>
      <c r="FD420" s="134"/>
      <c r="FE420" s="134"/>
      <c r="FF420" s="134"/>
      <c r="FG420" s="134"/>
      <c r="FH420" s="134"/>
      <c r="FI420" s="134"/>
      <c r="FJ420" s="134"/>
      <c r="FK420" s="134"/>
      <c r="FL420" s="134"/>
      <c r="FM420" s="134"/>
      <c r="FN420" s="134"/>
      <c r="FO420" s="134"/>
      <c r="FP420" s="134"/>
      <c r="FQ420" s="134"/>
      <c r="FR420" s="134"/>
      <c r="FS420" s="134"/>
      <c r="FT420" s="134"/>
      <c r="FU420" s="134"/>
      <c r="FV420" s="134"/>
    </row>
    <row r="421" spans="1:178" x14ac:dyDescent="0.25">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34"/>
      <c r="CD421" s="134"/>
      <c r="CE421" s="134"/>
      <c r="CF421" s="134"/>
      <c r="CG421" s="134"/>
      <c r="CH421" s="134"/>
      <c r="CI421" s="134"/>
      <c r="CJ421" s="134"/>
      <c r="CK421" s="134"/>
      <c r="CL421" s="134"/>
      <c r="CM421" s="134"/>
      <c r="CN421" s="134"/>
      <c r="CO421" s="134"/>
      <c r="CP421" s="134"/>
      <c r="CQ421" s="134"/>
      <c r="CR421" s="134"/>
      <c r="CS421" s="134"/>
      <c r="CT421" s="134"/>
      <c r="CU421" s="134"/>
      <c r="CV421" s="134"/>
      <c r="CW421" s="134"/>
      <c r="CX421" s="134"/>
      <c r="CY421" s="134"/>
      <c r="CZ421" s="134"/>
      <c r="DA421" s="134"/>
      <c r="DB421" s="134"/>
      <c r="DC421" s="134"/>
      <c r="DD421" s="134"/>
      <c r="DE421" s="134"/>
      <c r="DF421" s="134"/>
      <c r="DG421" s="134"/>
      <c r="DH421" s="134"/>
      <c r="DI421" s="134"/>
      <c r="DJ421" s="134"/>
      <c r="DK421" s="134"/>
      <c r="DL421" s="134"/>
      <c r="DM421" s="134"/>
      <c r="DN421" s="134"/>
      <c r="DO421" s="134"/>
      <c r="DP421" s="134"/>
      <c r="DQ421" s="134"/>
      <c r="DR421" s="134"/>
      <c r="DS421" s="134"/>
      <c r="DT421" s="134"/>
      <c r="DU421" s="134"/>
      <c r="DV421" s="134"/>
      <c r="DW421" s="134"/>
      <c r="DX421" s="134"/>
      <c r="DY421" s="134"/>
      <c r="DZ421" s="134"/>
      <c r="EA421" s="134"/>
      <c r="EB421" s="134"/>
      <c r="EC421" s="134"/>
      <c r="ED421" s="134"/>
      <c r="EE421" s="134"/>
      <c r="EF421" s="134"/>
      <c r="EG421" s="134"/>
      <c r="EH421" s="134"/>
      <c r="EI421" s="134"/>
      <c r="EJ421" s="134"/>
      <c r="EK421" s="134"/>
      <c r="EL421" s="134"/>
      <c r="EM421" s="134"/>
      <c r="EN421" s="134"/>
      <c r="EO421" s="134"/>
      <c r="EP421" s="134"/>
      <c r="EQ421" s="134"/>
      <c r="ER421" s="134"/>
      <c r="ES421" s="134"/>
      <c r="ET421" s="134"/>
      <c r="EU421" s="134"/>
      <c r="EV421" s="134"/>
      <c r="EW421" s="134"/>
      <c r="EX421" s="134"/>
      <c r="EY421" s="134"/>
      <c r="EZ421" s="134"/>
      <c r="FA421" s="134"/>
      <c r="FB421" s="134"/>
      <c r="FC421" s="134"/>
      <c r="FD421" s="134"/>
      <c r="FE421" s="134"/>
      <c r="FF421" s="134"/>
      <c r="FG421" s="134"/>
      <c r="FH421" s="134"/>
      <c r="FI421" s="134"/>
      <c r="FJ421" s="134"/>
      <c r="FK421" s="134"/>
      <c r="FL421" s="134"/>
      <c r="FM421" s="134"/>
      <c r="FN421" s="134"/>
      <c r="FO421" s="134"/>
      <c r="FP421" s="134"/>
      <c r="FQ421" s="134"/>
      <c r="FR421" s="134"/>
      <c r="FS421" s="134"/>
      <c r="FT421" s="134"/>
      <c r="FU421" s="134"/>
      <c r="FV421" s="134"/>
    </row>
    <row r="422" spans="1:178" x14ac:dyDescent="0.25">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34"/>
      <c r="CD422" s="134"/>
      <c r="CE422" s="134"/>
      <c r="CF422" s="134"/>
      <c r="CG422" s="134"/>
      <c r="CH422" s="134"/>
      <c r="CI422" s="134"/>
      <c r="CJ422" s="134"/>
      <c r="CK422" s="134"/>
      <c r="CL422" s="134"/>
      <c r="CM422" s="134"/>
      <c r="CN422" s="134"/>
      <c r="CO422" s="134"/>
      <c r="CP422" s="134"/>
      <c r="CQ422" s="134"/>
      <c r="CR422" s="134"/>
      <c r="CS422" s="134"/>
      <c r="CT422" s="134"/>
      <c r="CU422" s="134"/>
      <c r="CV422" s="134"/>
      <c r="CW422" s="134"/>
      <c r="CX422" s="134"/>
      <c r="CY422" s="134"/>
      <c r="CZ422" s="134"/>
      <c r="DA422" s="134"/>
      <c r="DB422" s="134"/>
      <c r="DC422" s="134"/>
      <c r="DD422" s="134"/>
      <c r="DE422" s="134"/>
      <c r="DF422" s="134"/>
      <c r="DG422" s="134"/>
      <c r="DH422" s="134"/>
      <c r="DI422" s="134"/>
      <c r="DJ422" s="134"/>
      <c r="DK422" s="134"/>
      <c r="DL422" s="134"/>
      <c r="DM422" s="134"/>
      <c r="DN422" s="134"/>
      <c r="DO422" s="134"/>
      <c r="DP422" s="134"/>
      <c r="DQ422" s="134"/>
      <c r="DR422" s="134"/>
      <c r="DS422" s="134"/>
      <c r="DT422" s="134"/>
      <c r="DU422" s="134"/>
      <c r="DV422" s="134"/>
      <c r="DW422" s="134"/>
      <c r="DX422" s="134"/>
      <c r="DY422" s="134"/>
      <c r="DZ422" s="134"/>
      <c r="EA422" s="134"/>
      <c r="EB422" s="134"/>
      <c r="EC422" s="134"/>
      <c r="ED422" s="134"/>
      <c r="EE422" s="134"/>
      <c r="EF422" s="134"/>
      <c r="EG422" s="134"/>
      <c r="EH422" s="134"/>
      <c r="EI422" s="134"/>
      <c r="EJ422" s="134"/>
      <c r="EK422" s="134"/>
      <c r="EL422" s="134"/>
      <c r="EM422" s="134"/>
      <c r="EN422" s="134"/>
      <c r="EO422" s="134"/>
      <c r="EP422" s="134"/>
      <c r="EQ422" s="134"/>
      <c r="ER422" s="134"/>
      <c r="ES422" s="134"/>
      <c r="ET422" s="134"/>
      <c r="EU422" s="134"/>
      <c r="EV422" s="134"/>
      <c r="EW422" s="134"/>
      <c r="EX422" s="134"/>
      <c r="EY422" s="134"/>
      <c r="EZ422" s="134"/>
      <c r="FA422" s="134"/>
      <c r="FB422" s="134"/>
      <c r="FC422" s="134"/>
      <c r="FD422" s="134"/>
      <c r="FE422" s="134"/>
      <c r="FF422" s="134"/>
      <c r="FG422" s="134"/>
      <c r="FH422" s="134"/>
      <c r="FI422" s="134"/>
      <c r="FJ422" s="134"/>
      <c r="FK422" s="134"/>
      <c r="FL422" s="134"/>
      <c r="FM422" s="134"/>
      <c r="FN422" s="134"/>
      <c r="FO422" s="134"/>
      <c r="FP422" s="134"/>
      <c r="FQ422" s="134"/>
      <c r="FR422" s="134"/>
      <c r="FS422" s="134"/>
      <c r="FT422" s="134"/>
      <c r="FU422" s="134"/>
      <c r="FV422" s="134"/>
    </row>
    <row r="423" spans="1:178" x14ac:dyDescent="0.25">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34"/>
      <c r="CD423" s="134"/>
      <c r="CE423" s="134"/>
      <c r="CF423" s="134"/>
      <c r="CG423" s="134"/>
      <c r="CH423" s="134"/>
      <c r="CI423" s="134"/>
      <c r="CJ423" s="134"/>
      <c r="CK423" s="134"/>
      <c r="CL423" s="134"/>
      <c r="CM423" s="134"/>
      <c r="CN423" s="134"/>
      <c r="CO423" s="134"/>
      <c r="CP423" s="134"/>
      <c r="CQ423" s="134"/>
      <c r="CR423" s="134"/>
      <c r="CS423" s="134"/>
      <c r="CT423" s="134"/>
      <c r="CU423" s="134"/>
      <c r="CV423" s="134"/>
      <c r="CW423" s="134"/>
      <c r="CX423" s="134"/>
      <c r="CY423" s="134"/>
      <c r="CZ423" s="134"/>
      <c r="DA423" s="134"/>
      <c r="DB423" s="134"/>
      <c r="DC423" s="134"/>
      <c r="DD423" s="134"/>
      <c r="DE423" s="134"/>
      <c r="DF423" s="134"/>
      <c r="DG423" s="134"/>
      <c r="DH423" s="134"/>
      <c r="DI423" s="134"/>
      <c r="DJ423" s="134"/>
      <c r="DK423" s="134"/>
      <c r="DL423" s="134"/>
      <c r="DM423" s="134"/>
      <c r="DN423" s="134"/>
      <c r="DO423" s="134"/>
      <c r="DP423" s="134"/>
      <c r="DQ423" s="134"/>
      <c r="DR423" s="134"/>
      <c r="DS423" s="134"/>
      <c r="DT423" s="134"/>
      <c r="DU423" s="134"/>
      <c r="DV423" s="134"/>
      <c r="DW423" s="134"/>
      <c r="DX423" s="134"/>
      <c r="DY423" s="134"/>
      <c r="DZ423" s="134"/>
      <c r="EA423" s="134"/>
      <c r="EB423" s="134"/>
      <c r="EC423" s="134"/>
      <c r="ED423" s="134"/>
      <c r="EE423" s="134"/>
      <c r="EF423" s="134"/>
      <c r="EG423" s="134"/>
      <c r="EH423" s="134"/>
      <c r="EI423" s="134"/>
      <c r="EJ423" s="134"/>
      <c r="EK423" s="134"/>
      <c r="EL423" s="134"/>
      <c r="EM423" s="134"/>
      <c r="EN423" s="134"/>
      <c r="EO423" s="134"/>
      <c r="EP423" s="134"/>
      <c r="EQ423" s="134"/>
      <c r="ER423" s="134"/>
      <c r="ES423" s="134"/>
      <c r="ET423" s="134"/>
      <c r="EU423" s="134"/>
      <c r="EV423" s="134"/>
      <c r="EW423" s="134"/>
      <c r="EX423" s="134"/>
      <c r="EY423" s="134"/>
      <c r="EZ423" s="134"/>
      <c r="FA423" s="134"/>
      <c r="FB423" s="134"/>
      <c r="FC423" s="134"/>
      <c r="FD423" s="134"/>
      <c r="FE423" s="134"/>
      <c r="FF423" s="134"/>
      <c r="FG423" s="134"/>
      <c r="FH423" s="134"/>
      <c r="FI423" s="134"/>
      <c r="FJ423" s="134"/>
      <c r="FK423" s="134"/>
      <c r="FL423" s="134"/>
      <c r="FM423" s="134"/>
      <c r="FN423" s="134"/>
      <c r="FO423" s="134"/>
      <c r="FP423" s="134"/>
      <c r="FQ423" s="134"/>
      <c r="FR423" s="134"/>
      <c r="FS423" s="134"/>
      <c r="FT423" s="134"/>
      <c r="FU423" s="134"/>
      <c r="FV423" s="134"/>
    </row>
    <row r="424" spans="1:178" x14ac:dyDescent="0.25">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34"/>
      <c r="CD424" s="134"/>
      <c r="CE424" s="134"/>
      <c r="CF424" s="134"/>
      <c r="CG424" s="134"/>
      <c r="CH424" s="134"/>
      <c r="CI424" s="134"/>
      <c r="CJ424" s="134"/>
      <c r="CK424" s="134"/>
      <c r="CL424" s="134"/>
      <c r="CM424" s="134"/>
      <c r="CN424" s="134"/>
      <c r="CO424" s="134"/>
      <c r="CP424" s="134"/>
      <c r="CQ424" s="134"/>
      <c r="CR424" s="134"/>
      <c r="CS424" s="134"/>
      <c r="CT424" s="134"/>
      <c r="CU424" s="134"/>
      <c r="CV424" s="134"/>
      <c r="CW424" s="134"/>
      <c r="CX424" s="134"/>
      <c r="CY424" s="134"/>
      <c r="CZ424" s="134"/>
      <c r="DA424" s="134"/>
      <c r="DB424" s="134"/>
      <c r="DC424" s="134"/>
      <c r="DD424" s="134"/>
      <c r="DE424" s="134"/>
      <c r="DF424" s="134"/>
      <c r="DG424" s="134"/>
      <c r="DH424" s="134"/>
      <c r="DI424" s="134"/>
      <c r="DJ424" s="134"/>
      <c r="DK424" s="134"/>
      <c r="DL424" s="134"/>
      <c r="DM424" s="134"/>
      <c r="DN424" s="134"/>
      <c r="DO424" s="134"/>
      <c r="DP424" s="134"/>
      <c r="DQ424" s="134"/>
      <c r="DR424" s="134"/>
      <c r="DS424" s="134"/>
      <c r="DT424" s="134"/>
      <c r="DU424" s="134"/>
      <c r="DV424" s="134"/>
      <c r="DW424" s="134"/>
      <c r="DX424" s="134"/>
      <c r="DY424" s="134"/>
      <c r="DZ424" s="134"/>
      <c r="EA424" s="134"/>
      <c r="EB424" s="134"/>
      <c r="EC424" s="134"/>
      <c r="ED424" s="134"/>
      <c r="EE424" s="134"/>
      <c r="EF424" s="134"/>
      <c r="EG424" s="134"/>
      <c r="EH424" s="134"/>
      <c r="EI424" s="134"/>
      <c r="EJ424" s="134"/>
      <c r="EK424" s="134"/>
      <c r="EL424" s="134"/>
      <c r="EM424" s="134"/>
      <c r="EN424" s="134"/>
      <c r="EO424" s="134"/>
      <c r="EP424" s="134"/>
      <c r="EQ424" s="134"/>
      <c r="ER424" s="134"/>
      <c r="ES424" s="134"/>
      <c r="ET424" s="134"/>
      <c r="EU424" s="134"/>
      <c r="EV424" s="134"/>
      <c r="EW424" s="134"/>
      <c r="EX424" s="134"/>
      <c r="EY424" s="134"/>
      <c r="EZ424" s="134"/>
      <c r="FA424" s="134"/>
      <c r="FB424" s="134"/>
      <c r="FC424" s="134"/>
      <c r="FD424" s="134"/>
      <c r="FE424" s="134"/>
      <c r="FF424" s="134"/>
      <c r="FG424" s="134"/>
      <c r="FH424" s="134"/>
      <c r="FI424" s="134"/>
      <c r="FJ424" s="134"/>
      <c r="FK424" s="134"/>
      <c r="FL424" s="134"/>
      <c r="FM424" s="134"/>
      <c r="FN424" s="134"/>
      <c r="FO424" s="134"/>
      <c r="FP424" s="134"/>
      <c r="FQ424" s="134"/>
      <c r="FR424" s="134"/>
      <c r="FS424" s="134"/>
      <c r="FT424" s="134"/>
      <c r="FU424" s="134"/>
      <c r="FV424" s="134"/>
    </row>
    <row r="425" spans="1:178" x14ac:dyDescent="0.25">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34"/>
      <c r="CD425" s="134"/>
      <c r="CE425" s="134"/>
      <c r="CF425" s="134"/>
      <c r="CG425" s="134"/>
      <c r="CH425" s="134"/>
      <c r="CI425" s="134"/>
      <c r="CJ425" s="134"/>
      <c r="CK425" s="134"/>
      <c r="CL425" s="134"/>
      <c r="CM425" s="134"/>
      <c r="CN425" s="134"/>
      <c r="CO425" s="134"/>
      <c r="CP425" s="134"/>
      <c r="CQ425" s="134"/>
      <c r="CR425" s="134"/>
      <c r="CS425" s="134"/>
      <c r="CT425" s="134"/>
      <c r="CU425" s="134"/>
      <c r="CV425" s="134"/>
      <c r="CW425" s="134"/>
      <c r="CX425" s="134"/>
      <c r="CY425" s="134"/>
      <c r="CZ425" s="134"/>
      <c r="DA425" s="134"/>
      <c r="DB425" s="134"/>
      <c r="DC425" s="134"/>
      <c r="DD425" s="134"/>
      <c r="DE425" s="134"/>
      <c r="DF425" s="134"/>
      <c r="DG425" s="134"/>
      <c r="DH425" s="134"/>
      <c r="DI425" s="134"/>
      <c r="DJ425" s="134"/>
      <c r="DK425" s="134"/>
      <c r="DL425" s="134"/>
      <c r="DM425" s="134"/>
      <c r="DN425" s="134"/>
      <c r="DO425" s="134"/>
      <c r="DP425" s="134"/>
      <c r="DQ425" s="134"/>
      <c r="DR425" s="134"/>
      <c r="DS425" s="134"/>
      <c r="DT425" s="134"/>
      <c r="DU425" s="134"/>
      <c r="DV425" s="134"/>
      <c r="DW425" s="134"/>
      <c r="DX425" s="134"/>
      <c r="DY425" s="134"/>
      <c r="DZ425" s="134"/>
      <c r="EA425" s="134"/>
      <c r="EB425" s="134"/>
      <c r="EC425" s="134"/>
      <c r="ED425" s="134"/>
      <c r="EE425" s="134"/>
      <c r="EF425" s="134"/>
      <c r="EG425" s="134"/>
      <c r="EH425" s="134"/>
      <c r="EI425" s="134"/>
      <c r="EJ425" s="134"/>
      <c r="EK425" s="134"/>
      <c r="EL425" s="134"/>
      <c r="EM425" s="134"/>
      <c r="EN425" s="134"/>
      <c r="EO425" s="134"/>
      <c r="EP425" s="134"/>
      <c r="EQ425" s="134"/>
      <c r="ER425" s="134"/>
      <c r="ES425" s="134"/>
      <c r="ET425" s="134"/>
      <c r="EU425" s="134"/>
      <c r="EV425" s="134"/>
      <c r="EW425" s="134"/>
      <c r="EX425" s="134"/>
      <c r="EY425" s="134"/>
      <c r="EZ425" s="134"/>
      <c r="FA425" s="134"/>
      <c r="FB425" s="134"/>
      <c r="FC425" s="134"/>
      <c r="FD425" s="134"/>
      <c r="FE425" s="134"/>
      <c r="FF425" s="134"/>
      <c r="FG425" s="134"/>
      <c r="FH425" s="134"/>
      <c r="FI425" s="134"/>
      <c r="FJ425" s="134"/>
      <c r="FK425" s="134"/>
      <c r="FL425" s="134"/>
      <c r="FM425" s="134"/>
      <c r="FN425" s="134"/>
      <c r="FO425" s="134"/>
      <c r="FP425" s="134"/>
      <c r="FQ425" s="134"/>
      <c r="FR425" s="134"/>
      <c r="FS425" s="134"/>
      <c r="FT425" s="134"/>
      <c r="FU425" s="134"/>
      <c r="FV425" s="134"/>
    </row>
    <row r="426" spans="1:178" x14ac:dyDescent="0.25">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34"/>
      <c r="CD426" s="134"/>
      <c r="CE426" s="134"/>
      <c r="CF426" s="134"/>
      <c r="CG426" s="134"/>
      <c r="CH426" s="134"/>
      <c r="CI426" s="134"/>
      <c r="CJ426" s="134"/>
      <c r="CK426" s="134"/>
      <c r="CL426" s="134"/>
      <c r="CM426" s="134"/>
      <c r="CN426" s="134"/>
      <c r="CO426" s="134"/>
      <c r="CP426" s="134"/>
      <c r="CQ426" s="134"/>
      <c r="CR426" s="134"/>
      <c r="CS426" s="134"/>
      <c r="CT426" s="134"/>
      <c r="CU426" s="134"/>
      <c r="CV426" s="134"/>
      <c r="CW426" s="134"/>
      <c r="CX426" s="134"/>
      <c r="CY426" s="134"/>
      <c r="CZ426" s="134"/>
      <c r="DA426" s="134"/>
      <c r="DB426" s="134"/>
      <c r="DC426" s="134"/>
      <c r="DD426" s="134"/>
      <c r="DE426" s="134"/>
      <c r="DF426" s="134"/>
      <c r="DG426" s="134"/>
      <c r="DH426" s="134"/>
      <c r="DI426" s="134"/>
      <c r="DJ426" s="134"/>
      <c r="DK426" s="134"/>
      <c r="DL426" s="134"/>
      <c r="DM426" s="134"/>
      <c r="DN426" s="134"/>
      <c r="DO426" s="134"/>
      <c r="DP426" s="134"/>
      <c r="DQ426" s="134"/>
      <c r="DR426" s="134"/>
      <c r="DS426" s="134"/>
      <c r="DT426" s="134"/>
      <c r="DU426" s="134"/>
      <c r="DV426" s="134"/>
      <c r="DW426" s="134"/>
      <c r="DX426" s="134"/>
      <c r="DY426" s="134"/>
      <c r="DZ426" s="134"/>
      <c r="EA426" s="134"/>
      <c r="EB426" s="134"/>
      <c r="EC426" s="134"/>
      <c r="ED426" s="134"/>
      <c r="EE426" s="134"/>
      <c r="EF426" s="134"/>
      <c r="EG426" s="134"/>
      <c r="EH426" s="134"/>
      <c r="EI426" s="134"/>
      <c r="EJ426" s="134"/>
      <c r="EK426" s="134"/>
      <c r="EL426" s="134"/>
      <c r="EM426" s="134"/>
      <c r="EN426" s="134"/>
      <c r="EO426" s="134"/>
      <c r="EP426" s="134"/>
      <c r="EQ426" s="134"/>
      <c r="ER426" s="134"/>
      <c r="ES426" s="134"/>
      <c r="ET426" s="134"/>
      <c r="EU426" s="134"/>
      <c r="EV426" s="134"/>
      <c r="EW426" s="134"/>
      <c r="EX426" s="134"/>
      <c r="EY426" s="134"/>
      <c r="EZ426" s="134"/>
      <c r="FA426" s="134"/>
      <c r="FB426" s="134"/>
      <c r="FC426" s="134"/>
      <c r="FD426" s="134"/>
      <c r="FE426" s="134"/>
      <c r="FF426" s="134"/>
      <c r="FG426" s="134"/>
      <c r="FH426" s="134"/>
      <c r="FI426" s="134"/>
      <c r="FJ426" s="134"/>
      <c r="FK426" s="134"/>
      <c r="FL426" s="134"/>
      <c r="FM426" s="134"/>
      <c r="FN426" s="134"/>
      <c r="FO426" s="134"/>
      <c r="FP426" s="134"/>
      <c r="FQ426" s="134"/>
      <c r="FR426" s="134"/>
      <c r="FS426" s="134"/>
      <c r="FT426" s="134"/>
      <c r="FU426" s="134"/>
      <c r="FV426" s="134"/>
    </row>
    <row r="427" spans="1:178" x14ac:dyDescent="0.25">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34"/>
      <c r="CD427" s="134"/>
      <c r="CE427" s="134"/>
      <c r="CF427" s="134"/>
      <c r="CG427" s="134"/>
      <c r="CH427" s="134"/>
      <c r="CI427" s="134"/>
      <c r="CJ427" s="134"/>
      <c r="CK427" s="134"/>
      <c r="CL427" s="134"/>
      <c r="CM427" s="134"/>
      <c r="CN427" s="134"/>
      <c r="CO427" s="134"/>
      <c r="CP427" s="134"/>
      <c r="CQ427" s="134"/>
      <c r="CR427" s="134"/>
      <c r="CS427" s="134"/>
      <c r="CT427" s="134"/>
      <c r="CU427" s="134"/>
      <c r="CV427" s="134"/>
      <c r="CW427" s="134"/>
      <c r="CX427" s="134"/>
      <c r="CY427" s="134"/>
      <c r="CZ427" s="134"/>
      <c r="DA427" s="134"/>
      <c r="DB427" s="134"/>
      <c r="DC427" s="134"/>
      <c r="DD427" s="134"/>
      <c r="DE427" s="134"/>
      <c r="DF427" s="134"/>
      <c r="DG427" s="134"/>
      <c r="DH427" s="134"/>
      <c r="DI427" s="134"/>
      <c r="DJ427" s="134"/>
      <c r="DK427" s="134"/>
      <c r="DL427" s="134"/>
      <c r="DM427" s="134"/>
      <c r="DN427" s="134"/>
      <c r="DO427" s="134"/>
      <c r="DP427" s="134"/>
      <c r="DQ427" s="134"/>
      <c r="DR427" s="134"/>
      <c r="DS427" s="134"/>
      <c r="DT427" s="134"/>
      <c r="DU427" s="134"/>
      <c r="DV427" s="134"/>
      <c r="DW427" s="134"/>
      <c r="DX427" s="134"/>
      <c r="DY427" s="134"/>
      <c r="DZ427" s="134"/>
      <c r="EA427" s="134"/>
      <c r="EB427" s="134"/>
      <c r="EC427" s="134"/>
      <c r="ED427" s="134"/>
      <c r="EE427" s="134"/>
      <c r="EF427" s="134"/>
      <c r="EG427" s="134"/>
      <c r="EH427" s="134"/>
      <c r="EI427" s="134"/>
      <c r="EJ427" s="134"/>
      <c r="EK427" s="134"/>
      <c r="EL427" s="134"/>
      <c r="EM427" s="134"/>
      <c r="EN427" s="134"/>
      <c r="EO427" s="134"/>
      <c r="EP427" s="134"/>
      <c r="EQ427" s="134"/>
      <c r="ER427" s="134"/>
      <c r="ES427" s="134"/>
      <c r="ET427" s="134"/>
      <c r="EU427" s="134"/>
      <c r="EV427" s="134"/>
      <c r="EW427" s="134"/>
      <c r="EX427" s="134"/>
      <c r="EY427" s="134"/>
      <c r="EZ427" s="134"/>
      <c r="FA427" s="134"/>
      <c r="FB427" s="134"/>
      <c r="FC427" s="134"/>
      <c r="FD427" s="134"/>
      <c r="FE427" s="134"/>
      <c r="FF427" s="134"/>
      <c r="FG427" s="134"/>
      <c r="FH427" s="134"/>
      <c r="FI427" s="134"/>
      <c r="FJ427" s="134"/>
      <c r="FK427" s="134"/>
      <c r="FL427" s="134"/>
      <c r="FM427" s="134"/>
      <c r="FN427" s="134"/>
      <c r="FO427" s="134"/>
      <c r="FP427" s="134"/>
      <c r="FQ427" s="134"/>
      <c r="FR427" s="134"/>
      <c r="FS427" s="134"/>
      <c r="FT427" s="134"/>
      <c r="FU427" s="134"/>
      <c r="FV427" s="134"/>
    </row>
    <row r="428" spans="1:178" x14ac:dyDescent="0.25">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34"/>
      <c r="CD428" s="134"/>
      <c r="CE428" s="134"/>
      <c r="CF428" s="134"/>
      <c r="CG428" s="134"/>
      <c r="CH428" s="134"/>
      <c r="CI428" s="134"/>
      <c r="CJ428" s="134"/>
      <c r="CK428" s="134"/>
      <c r="CL428" s="134"/>
      <c r="CM428" s="134"/>
      <c r="CN428" s="134"/>
      <c r="CO428" s="134"/>
      <c r="CP428" s="134"/>
      <c r="CQ428" s="134"/>
      <c r="CR428" s="134"/>
      <c r="CS428" s="134"/>
      <c r="CT428" s="134"/>
      <c r="CU428" s="134"/>
      <c r="CV428" s="134"/>
      <c r="CW428" s="134"/>
      <c r="CX428" s="134"/>
      <c r="CY428" s="134"/>
      <c r="CZ428" s="134"/>
      <c r="DA428" s="134"/>
      <c r="DB428" s="134"/>
      <c r="DC428" s="134"/>
      <c r="DD428" s="134"/>
      <c r="DE428" s="134"/>
      <c r="DF428" s="134"/>
      <c r="DG428" s="134"/>
      <c r="DH428" s="134"/>
      <c r="DI428" s="134"/>
      <c r="DJ428" s="134"/>
      <c r="DK428" s="134"/>
      <c r="DL428" s="134"/>
      <c r="DM428" s="134"/>
      <c r="DN428" s="134"/>
      <c r="DO428" s="134"/>
      <c r="DP428" s="134"/>
      <c r="DQ428" s="134"/>
      <c r="DR428" s="134"/>
      <c r="DS428" s="134"/>
      <c r="DT428" s="134"/>
      <c r="DU428" s="134"/>
      <c r="DV428" s="134"/>
      <c r="DW428" s="134"/>
      <c r="DX428" s="134"/>
      <c r="DY428" s="134"/>
      <c r="DZ428" s="134"/>
      <c r="EA428" s="134"/>
      <c r="EB428" s="134"/>
      <c r="EC428" s="134"/>
      <c r="ED428" s="134"/>
      <c r="EE428" s="134"/>
      <c r="EF428" s="134"/>
      <c r="EG428" s="134"/>
      <c r="EH428" s="134"/>
      <c r="EI428" s="134"/>
      <c r="EJ428" s="134"/>
      <c r="EK428" s="134"/>
      <c r="EL428" s="134"/>
      <c r="EM428" s="134"/>
      <c r="EN428" s="134"/>
      <c r="EO428" s="134"/>
      <c r="EP428" s="134"/>
      <c r="EQ428" s="134"/>
      <c r="ER428" s="134"/>
      <c r="ES428" s="134"/>
      <c r="ET428" s="134"/>
      <c r="EU428" s="134"/>
      <c r="EV428" s="134"/>
      <c r="EW428" s="134"/>
      <c r="EX428" s="134"/>
      <c r="EY428" s="134"/>
      <c r="EZ428" s="134"/>
      <c r="FA428" s="134"/>
      <c r="FB428" s="134"/>
      <c r="FC428" s="134"/>
      <c r="FD428" s="134"/>
      <c r="FE428" s="134"/>
      <c r="FF428" s="134"/>
      <c r="FG428" s="134"/>
      <c r="FH428" s="134"/>
      <c r="FI428" s="134"/>
      <c r="FJ428" s="134"/>
      <c r="FK428" s="134"/>
      <c r="FL428" s="134"/>
      <c r="FM428" s="134"/>
      <c r="FN428" s="134"/>
      <c r="FO428" s="134"/>
      <c r="FP428" s="134"/>
      <c r="FQ428" s="134"/>
      <c r="FR428" s="134"/>
      <c r="FS428" s="134"/>
      <c r="FT428" s="134"/>
      <c r="FU428" s="134"/>
      <c r="FV428" s="134"/>
    </row>
    <row r="429" spans="1:178" x14ac:dyDescent="0.25">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34"/>
      <c r="CD429" s="134"/>
      <c r="CE429" s="134"/>
      <c r="CF429" s="134"/>
      <c r="CG429" s="134"/>
      <c r="CH429" s="134"/>
      <c r="CI429" s="134"/>
      <c r="CJ429" s="134"/>
      <c r="CK429" s="134"/>
      <c r="CL429" s="134"/>
      <c r="CM429" s="134"/>
      <c r="CN429" s="134"/>
      <c r="CO429" s="134"/>
      <c r="CP429" s="134"/>
      <c r="CQ429" s="134"/>
      <c r="CR429" s="134"/>
      <c r="CS429" s="134"/>
      <c r="CT429" s="134"/>
      <c r="CU429" s="134"/>
      <c r="CV429" s="134"/>
      <c r="CW429" s="134"/>
      <c r="CX429" s="134"/>
      <c r="CY429" s="134"/>
      <c r="CZ429" s="134"/>
      <c r="DA429" s="134"/>
      <c r="DB429" s="134"/>
      <c r="DC429" s="134"/>
      <c r="DD429" s="134"/>
      <c r="DE429" s="134"/>
      <c r="DF429" s="134"/>
      <c r="DG429" s="134"/>
      <c r="DH429" s="134"/>
      <c r="DI429" s="134"/>
      <c r="DJ429" s="134"/>
      <c r="DK429" s="134"/>
      <c r="DL429" s="134"/>
      <c r="DM429" s="134"/>
      <c r="DN429" s="134"/>
      <c r="DO429" s="134"/>
      <c r="DP429" s="134"/>
      <c r="DQ429" s="134"/>
      <c r="DR429" s="134"/>
      <c r="DS429" s="134"/>
      <c r="DT429" s="134"/>
      <c r="DU429" s="134"/>
      <c r="DV429" s="134"/>
      <c r="DW429" s="134"/>
      <c r="DX429" s="134"/>
      <c r="DY429" s="134"/>
      <c r="DZ429" s="134"/>
      <c r="EA429" s="134"/>
      <c r="EB429" s="134"/>
      <c r="EC429" s="134"/>
      <c r="ED429" s="134"/>
      <c r="EE429" s="134"/>
      <c r="EF429" s="134"/>
      <c r="EG429" s="134"/>
      <c r="EH429" s="134"/>
      <c r="EI429" s="134"/>
      <c r="EJ429" s="134"/>
      <c r="EK429" s="134"/>
      <c r="EL429" s="134"/>
      <c r="EM429" s="134"/>
      <c r="EN429" s="134"/>
      <c r="EO429" s="134"/>
      <c r="EP429" s="134"/>
      <c r="EQ429" s="134"/>
      <c r="ER429" s="134"/>
      <c r="ES429" s="134"/>
      <c r="ET429" s="134"/>
      <c r="EU429" s="134"/>
      <c r="EV429" s="134"/>
      <c r="EW429" s="134"/>
      <c r="EX429" s="134"/>
      <c r="EY429" s="134"/>
      <c r="EZ429" s="134"/>
      <c r="FA429" s="134"/>
      <c r="FB429" s="134"/>
      <c r="FC429" s="134"/>
      <c r="FD429" s="134"/>
      <c r="FE429" s="134"/>
      <c r="FF429" s="134"/>
      <c r="FG429" s="134"/>
      <c r="FH429" s="134"/>
      <c r="FI429" s="134"/>
      <c r="FJ429" s="134"/>
      <c r="FK429" s="134"/>
      <c r="FL429" s="134"/>
      <c r="FM429" s="134"/>
      <c r="FN429" s="134"/>
      <c r="FO429" s="134"/>
      <c r="FP429" s="134"/>
      <c r="FQ429" s="134"/>
      <c r="FR429" s="134"/>
      <c r="FS429" s="134"/>
      <c r="FT429" s="134"/>
      <c r="FU429" s="134"/>
      <c r="FV429" s="134"/>
    </row>
    <row r="430" spans="1:178" x14ac:dyDescent="0.25">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34"/>
      <c r="CD430" s="134"/>
      <c r="CE430" s="134"/>
      <c r="CF430" s="134"/>
      <c r="CG430" s="134"/>
      <c r="CH430" s="134"/>
      <c r="CI430" s="134"/>
      <c r="CJ430" s="134"/>
      <c r="CK430" s="134"/>
      <c r="CL430" s="134"/>
      <c r="CM430" s="134"/>
      <c r="CN430" s="134"/>
      <c r="CO430" s="134"/>
      <c r="CP430" s="134"/>
      <c r="CQ430" s="134"/>
      <c r="CR430" s="134"/>
      <c r="CS430" s="134"/>
      <c r="CT430" s="134"/>
      <c r="CU430" s="134"/>
      <c r="CV430" s="134"/>
      <c r="CW430" s="134"/>
      <c r="CX430" s="134"/>
      <c r="CY430" s="134"/>
      <c r="CZ430" s="134"/>
      <c r="DA430" s="134"/>
      <c r="DB430" s="134"/>
      <c r="DC430" s="134"/>
      <c r="DD430" s="134"/>
      <c r="DE430" s="134"/>
      <c r="DF430" s="134"/>
      <c r="DG430" s="134"/>
      <c r="DH430" s="134"/>
      <c r="DI430" s="134"/>
      <c r="DJ430" s="134"/>
      <c r="DK430" s="134"/>
      <c r="DL430" s="134"/>
      <c r="DM430" s="134"/>
      <c r="DN430" s="134"/>
      <c r="DO430" s="134"/>
      <c r="DP430" s="134"/>
      <c r="DQ430" s="134"/>
      <c r="DR430" s="134"/>
      <c r="DS430" s="134"/>
      <c r="DT430" s="134"/>
      <c r="DU430" s="134"/>
      <c r="DV430" s="134"/>
      <c r="DW430" s="134"/>
      <c r="DX430" s="134"/>
      <c r="DY430" s="134"/>
      <c r="DZ430" s="134"/>
      <c r="EA430" s="134"/>
      <c r="EB430" s="134"/>
      <c r="EC430" s="134"/>
      <c r="ED430" s="134"/>
      <c r="EE430" s="134"/>
      <c r="EF430" s="134"/>
      <c r="EG430" s="134"/>
      <c r="EH430" s="134"/>
      <c r="EI430" s="134"/>
      <c r="EJ430" s="134"/>
      <c r="EK430" s="134"/>
      <c r="EL430" s="134"/>
      <c r="EM430" s="134"/>
      <c r="EN430" s="134"/>
      <c r="EO430" s="134"/>
      <c r="EP430" s="134"/>
      <c r="EQ430" s="134"/>
      <c r="ER430" s="134"/>
      <c r="ES430" s="134"/>
      <c r="ET430" s="134"/>
      <c r="EU430" s="134"/>
      <c r="EV430" s="134"/>
      <c r="EW430" s="134"/>
      <c r="EX430" s="134"/>
      <c r="EY430" s="134"/>
      <c r="EZ430" s="134"/>
      <c r="FA430" s="134"/>
      <c r="FB430" s="134"/>
      <c r="FC430" s="134"/>
      <c r="FD430" s="134"/>
      <c r="FE430" s="134"/>
      <c r="FF430" s="134"/>
      <c r="FG430" s="134"/>
      <c r="FH430" s="134"/>
      <c r="FI430" s="134"/>
      <c r="FJ430" s="134"/>
      <c r="FK430" s="134"/>
      <c r="FL430" s="134"/>
      <c r="FM430" s="134"/>
      <c r="FN430" s="134"/>
      <c r="FO430" s="134"/>
      <c r="FP430" s="134"/>
      <c r="FQ430" s="134"/>
      <c r="FR430" s="134"/>
      <c r="FS430" s="134"/>
      <c r="FT430" s="134"/>
      <c r="FU430" s="134"/>
      <c r="FV430" s="134"/>
    </row>
    <row r="431" spans="1:178" x14ac:dyDescent="0.25">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34"/>
      <c r="CD431" s="134"/>
      <c r="CE431" s="134"/>
      <c r="CF431" s="134"/>
      <c r="CG431" s="134"/>
      <c r="CH431" s="134"/>
      <c r="CI431" s="134"/>
      <c r="CJ431" s="134"/>
      <c r="CK431" s="134"/>
      <c r="CL431" s="134"/>
      <c r="CM431" s="134"/>
      <c r="CN431" s="134"/>
      <c r="CO431" s="134"/>
      <c r="CP431" s="134"/>
      <c r="CQ431" s="134"/>
      <c r="CR431" s="134"/>
      <c r="CS431" s="134"/>
      <c r="CT431" s="134"/>
      <c r="CU431" s="134"/>
      <c r="CV431" s="134"/>
      <c r="CW431" s="134"/>
      <c r="CX431" s="134"/>
      <c r="CY431" s="134"/>
      <c r="CZ431" s="134"/>
      <c r="DA431" s="134"/>
      <c r="DB431" s="134"/>
      <c r="DC431" s="134"/>
      <c r="DD431" s="134"/>
      <c r="DE431" s="134"/>
      <c r="DF431" s="134"/>
      <c r="DG431" s="134"/>
      <c r="DH431" s="134"/>
      <c r="DI431" s="134"/>
      <c r="DJ431" s="134"/>
      <c r="DK431" s="134"/>
      <c r="DL431" s="134"/>
      <c r="DM431" s="134"/>
      <c r="DN431" s="134"/>
      <c r="DO431" s="134"/>
      <c r="DP431" s="134"/>
      <c r="DQ431" s="134"/>
      <c r="DR431" s="134"/>
      <c r="DS431" s="134"/>
      <c r="DT431" s="134"/>
      <c r="DU431" s="134"/>
      <c r="DV431" s="134"/>
      <c r="DW431" s="134"/>
      <c r="DX431" s="134"/>
      <c r="DY431" s="134"/>
      <c r="DZ431" s="134"/>
      <c r="EA431" s="134"/>
      <c r="EB431" s="134"/>
      <c r="EC431" s="134"/>
      <c r="ED431" s="134"/>
      <c r="EE431" s="134"/>
      <c r="EF431" s="134"/>
      <c r="EG431" s="134"/>
      <c r="EH431" s="134"/>
      <c r="EI431" s="134"/>
      <c r="EJ431" s="134"/>
      <c r="EK431" s="134"/>
      <c r="EL431" s="134"/>
      <c r="EM431" s="134"/>
      <c r="EN431" s="134"/>
      <c r="EO431" s="134"/>
      <c r="EP431" s="134"/>
      <c r="EQ431" s="134"/>
      <c r="ER431" s="134"/>
      <c r="ES431" s="134"/>
      <c r="ET431" s="134"/>
      <c r="EU431" s="134"/>
      <c r="EV431" s="134"/>
      <c r="EW431" s="134"/>
      <c r="EX431" s="134"/>
      <c r="EY431" s="134"/>
      <c r="EZ431" s="134"/>
      <c r="FA431" s="134"/>
      <c r="FB431" s="134"/>
      <c r="FC431" s="134"/>
      <c r="FD431" s="134"/>
      <c r="FE431" s="134"/>
      <c r="FF431" s="134"/>
      <c r="FG431" s="134"/>
      <c r="FH431" s="134"/>
      <c r="FI431" s="134"/>
      <c r="FJ431" s="134"/>
      <c r="FK431" s="134"/>
      <c r="FL431" s="134"/>
      <c r="FM431" s="134"/>
      <c r="FN431" s="134"/>
      <c r="FO431" s="134"/>
      <c r="FP431" s="134"/>
      <c r="FQ431" s="134"/>
      <c r="FR431" s="134"/>
      <c r="FS431" s="134"/>
      <c r="FT431" s="134"/>
      <c r="FU431" s="134"/>
      <c r="FV431" s="134"/>
    </row>
    <row r="432" spans="1:178" x14ac:dyDescent="0.25">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34"/>
      <c r="CD432" s="134"/>
      <c r="CE432" s="134"/>
      <c r="CF432" s="134"/>
      <c r="CG432" s="134"/>
      <c r="CH432" s="134"/>
      <c r="CI432" s="134"/>
      <c r="CJ432" s="134"/>
      <c r="CK432" s="134"/>
      <c r="CL432" s="134"/>
      <c r="CM432" s="134"/>
      <c r="CN432" s="134"/>
      <c r="CO432" s="134"/>
      <c r="CP432" s="134"/>
      <c r="CQ432" s="134"/>
      <c r="CR432" s="134"/>
      <c r="CS432" s="134"/>
      <c r="CT432" s="134"/>
      <c r="CU432" s="134"/>
      <c r="CV432" s="134"/>
      <c r="CW432" s="134"/>
      <c r="CX432" s="134"/>
      <c r="CY432" s="134"/>
      <c r="CZ432" s="134"/>
      <c r="DA432" s="134"/>
      <c r="DB432" s="134"/>
      <c r="DC432" s="134"/>
      <c r="DD432" s="134"/>
      <c r="DE432" s="134"/>
      <c r="DF432" s="134"/>
      <c r="DG432" s="134"/>
      <c r="DH432" s="134"/>
      <c r="DI432" s="134"/>
      <c r="DJ432" s="134"/>
      <c r="DK432" s="134"/>
      <c r="DL432" s="134"/>
      <c r="DM432" s="134"/>
      <c r="DN432" s="134"/>
      <c r="DO432" s="134"/>
      <c r="DP432" s="134"/>
      <c r="DQ432" s="134"/>
      <c r="DR432" s="134"/>
      <c r="DS432" s="134"/>
      <c r="DT432" s="134"/>
      <c r="DU432" s="134"/>
      <c r="DV432" s="134"/>
      <c r="DW432" s="134"/>
      <c r="DX432" s="134"/>
      <c r="DY432" s="134"/>
      <c r="DZ432" s="134"/>
      <c r="EA432" s="134"/>
      <c r="EB432" s="134"/>
      <c r="EC432" s="134"/>
      <c r="ED432" s="134"/>
      <c r="EE432" s="134"/>
      <c r="EF432" s="134"/>
      <c r="EG432" s="134"/>
      <c r="EH432" s="134"/>
      <c r="EI432" s="134"/>
      <c r="EJ432" s="134"/>
      <c r="EK432" s="134"/>
      <c r="EL432" s="134"/>
      <c r="EM432" s="134"/>
      <c r="EN432" s="134"/>
      <c r="EO432" s="134"/>
      <c r="EP432" s="134"/>
      <c r="EQ432" s="134"/>
      <c r="ER432" s="134"/>
      <c r="ES432" s="134"/>
      <c r="ET432" s="134"/>
      <c r="EU432" s="134"/>
      <c r="EV432" s="134"/>
      <c r="EW432" s="134"/>
      <c r="EX432" s="134"/>
      <c r="EY432" s="134"/>
      <c r="EZ432" s="134"/>
      <c r="FA432" s="134"/>
      <c r="FB432" s="134"/>
      <c r="FC432" s="134"/>
      <c r="FD432" s="134"/>
      <c r="FE432" s="134"/>
      <c r="FF432" s="134"/>
      <c r="FG432" s="134"/>
      <c r="FH432" s="134"/>
      <c r="FI432" s="134"/>
      <c r="FJ432" s="134"/>
      <c r="FK432" s="134"/>
      <c r="FL432" s="134"/>
      <c r="FM432" s="134"/>
      <c r="FN432" s="134"/>
      <c r="FO432" s="134"/>
      <c r="FP432" s="134"/>
      <c r="FQ432" s="134"/>
      <c r="FR432" s="134"/>
      <c r="FS432" s="134"/>
      <c r="FT432" s="134"/>
      <c r="FU432" s="134"/>
      <c r="FV432" s="134"/>
    </row>
    <row r="433" spans="1:178" x14ac:dyDescent="0.25">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34"/>
      <c r="CD433" s="134"/>
      <c r="CE433" s="134"/>
      <c r="CF433" s="134"/>
      <c r="CG433" s="134"/>
      <c r="CH433" s="134"/>
      <c r="CI433" s="134"/>
      <c r="CJ433" s="134"/>
      <c r="CK433" s="134"/>
      <c r="CL433" s="134"/>
      <c r="CM433" s="134"/>
      <c r="CN433" s="134"/>
      <c r="CO433" s="134"/>
      <c r="CP433" s="134"/>
      <c r="CQ433" s="134"/>
      <c r="CR433" s="134"/>
      <c r="CS433" s="134"/>
      <c r="CT433" s="134"/>
      <c r="CU433" s="134"/>
      <c r="CV433" s="134"/>
      <c r="CW433" s="134"/>
      <c r="CX433" s="134"/>
      <c r="CY433" s="134"/>
      <c r="CZ433" s="134"/>
      <c r="DA433" s="134"/>
      <c r="DB433" s="134"/>
      <c r="DC433" s="134"/>
      <c r="DD433" s="134"/>
      <c r="DE433" s="134"/>
      <c r="DF433" s="134"/>
      <c r="DG433" s="134"/>
      <c r="DH433" s="134"/>
      <c r="DI433" s="134"/>
      <c r="DJ433" s="134"/>
      <c r="DK433" s="134"/>
      <c r="DL433" s="134"/>
      <c r="DM433" s="134"/>
      <c r="DN433" s="134"/>
      <c r="DO433" s="134"/>
      <c r="DP433" s="134"/>
      <c r="DQ433" s="134"/>
      <c r="DR433" s="134"/>
      <c r="DS433" s="134"/>
      <c r="DT433" s="134"/>
      <c r="DU433" s="134"/>
      <c r="DV433" s="134"/>
      <c r="DW433" s="134"/>
      <c r="DX433" s="134"/>
      <c r="DY433" s="134"/>
      <c r="DZ433" s="134"/>
      <c r="EA433" s="134"/>
      <c r="EB433" s="134"/>
      <c r="EC433" s="134"/>
      <c r="ED433" s="134"/>
      <c r="EE433" s="134"/>
      <c r="EF433" s="134"/>
      <c r="EG433" s="134"/>
      <c r="EH433" s="134"/>
      <c r="EI433" s="134"/>
      <c r="EJ433" s="134"/>
      <c r="EK433" s="134"/>
      <c r="EL433" s="134"/>
      <c r="EM433" s="134"/>
      <c r="EN433" s="134"/>
      <c r="EO433" s="134"/>
      <c r="EP433" s="134"/>
      <c r="EQ433" s="134"/>
      <c r="ER433" s="134"/>
      <c r="ES433" s="134"/>
      <c r="ET433" s="134"/>
      <c r="EU433" s="134"/>
      <c r="EV433" s="134"/>
      <c r="EW433" s="134"/>
      <c r="EX433" s="134"/>
      <c r="EY433" s="134"/>
      <c r="EZ433" s="134"/>
      <c r="FA433" s="134"/>
      <c r="FB433" s="134"/>
      <c r="FC433" s="134"/>
      <c r="FD433" s="134"/>
      <c r="FE433" s="134"/>
      <c r="FF433" s="134"/>
      <c r="FG433" s="134"/>
      <c r="FH433" s="134"/>
      <c r="FI433" s="134"/>
      <c r="FJ433" s="134"/>
      <c r="FK433" s="134"/>
      <c r="FL433" s="134"/>
      <c r="FM433" s="134"/>
      <c r="FN433" s="134"/>
      <c r="FO433" s="134"/>
      <c r="FP433" s="134"/>
      <c r="FQ433" s="134"/>
      <c r="FR433" s="134"/>
      <c r="FS433" s="134"/>
      <c r="FT433" s="134"/>
      <c r="FU433" s="134"/>
      <c r="FV433" s="134"/>
    </row>
    <row r="434" spans="1:178" x14ac:dyDescent="0.25">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34"/>
      <c r="CD434" s="134"/>
      <c r="CE434" s="134"/>
      <c r="CF434" s="134"/>
      <c r="CG434" s="134"/>
      <c r="CH434" s="134"/>
      <c r="CI434" s="134"/>
      <c r="CJ434" s="134"/>
      <c r="CK434" s="134"/>
      <c r="CL434" s="134"/>
      <c r="CM434" s="134"/>
      <c r="CN434" s="134"/>
      <c r="CO434" s="134"/>
      <c r="CP434" s="134"/>
      <c r="CQ434" s="134"/>
      <c r="CR434" s="134"/>
      <c r="CS434" s="134"/>
      <c r="CT434" s="134"/>
      <c r="CU434" s="134"/>
      <c r="CV434" s="134"/>
      <c r="CW434" s="134"/>
      <c r="CX434" s="134"/>
      <c r="CY434" s="134"/>
      <c r="CZ434" s="134"/>
      <c r="DA434" s="134"/>
      <c r="DB434" s="134"/>
      <c r="DC434" s="134"/>
      <c r="DD434" s="134"/>
      <c r="DE434" s="134"/>
      <c r="DF434" s="134"/>
      <c r="DG434" s="134"/>
      <c r="DH434" s="134"/>
      <c r="DI434" s="134"/>
      <c r="DJ434" s="134"/>
      <c r="DK434" s="134"/>
      <c r="DL434" s="134"/>
      <c r="DM434" s="134"/>
      <c r="DN434" s="134"/>
      <c r="DO434" s="134"/>
      <c r="DP434" s="134"/>
      <c r="DQ434" s="134"/>
      <c r="DR434" s="134"/>
      <c r="DS434" s="134"/>
      <c r="DT434" s="134"/>
      <c r="DU434" s="134"/>
      <c r="DV434" s="134"/>
      <c r="DW434" s="134"/>
      <c r="DX434" s="134"/>
      <c r="DY434" s="134"/>
      <c r="DZ434" s="134"/>
      <c r="EA434" s="134"/>
      <c r="EB434" s="134"/>
      <c r="EC434" s="134"/>
      <c r="ED434" s="134"/>
      <c r="EE434" s="134"/>
      <c r="EF434" s="134"/>
      <c r="EG434" s="134"/>
      <c r="EH434" s="134"/>
      <c r="EI434" s="134"/>
      <c r="EJ434" s="134"/>
      <c r="EK434" s="134"/>
      <c r="EL434" s="134"/>
      <c r="EM434" s="134"/>
      <c r="EN434" s="134"/>
      <c r="EO434" s="134"/>
      <c r="EP434" s="134"/>
      <c r="EQ434" s="134"/>
      <c r="ER434" s="134"/>
      <c r="ES434" s="134"/>
      <c r="ET434" s="134"/>
      <c r="EU434" s="134"/>
      <c r="EV434" s="134"/>
      <c r="EW434" s="134"/>
      <c r="EX434" s="134"/>
      <c r="EY434" s="134"/>
      <c r="EZ434" s="134"/>
      <c r="FA434" s="134"/>
      <c r="FB434" s="134"/>
      <c r="FC434" s="134"/>
      <c r="FD434" s="134"/>
      <c r="FE434" s="134"/>
      <c r="FF434" s="134"/>
      <c r="FG434" s="134"/>
      <c r="FH434" s="134"/>
      <c r="FI434" s="134"/>
      <c r="FJ434" s="134"/>
      <c r="FK434" s="134"/>
      <c r="FL434" s="134"/>
      <c r="FM434" s="134"/>
      <c r="FN434" s="134"/>
      <c r="FO434" s="134"/>
      <c r="FP434" s="134"/>
      <c r="FQ434" s="134"/>
      <c r="FR434" s="134"/>
      <c r="FS434" s="134"/>
      <c r="FT434" s="134"/>
      <c r="FU434" s="134"/>
      <c r="FV434" s="134"/>
    </row>
    <row r="435" spans="1:178" x14ac:dyDescent="0.25">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34"/>
      <c r="CD435" s="134"/>
      <c r="CE435" s="134"/>
      <c r="CF435" s="134"/>
      <c r="CG435" s="134"/>
      <c r="CH435" s="134"/>
      <c r="CI435" s="134"/>
      <c r="CJ435" s="134"/>
      <c r="CK435" s="134"/>
      <c r="CL435" s="134"/>
      <c r="CM435" s="134"/>
      <c r="CN435" s="134"/>
      <c r="CO435" s="134"/>
      <c r="CP435" s="134"/>
      <c r="CQ435" s="134"/>
      <c r="CR435" s="134"/>
      <c r="CS435" s="134"/>
      <c r="CT435" s="134"/>
      <c r="CU435" s="134"/>
      <c r="CV435" s="134"/>
      <c r="CW435" s="134"/>
      <c r="CX435" s="134"/>
      <c r="CY435" s="134"/>
      <c r="CZ435" s="134"/>
      <c r="DA435" s="134"/>
      <c r="DB435" s="134"/>
      <c r="DC435" s="134"/>
      <c r="DD435" s="134"/>
      <c r="DE435" s="134"/>
      <c r="DF435" s="134"/>
      <c r="DG435" s="134"/>
      <c r="DH435" s="134"/>
      <c r="DI435" s="134"/>
      <c r="DJ435" s="134"/>
      <c r="DK435" s="134"/>
      <c r="DL435" s="134"/>
      <c r="DM435" s="134"/>
      <c r="DN435" s="134"/>
      <c r="DO435" s="134"/>
      <c r="DP435" s="134"/>
      <c r="DQ435" s="134"/>
      <c r="DR435" s="134"/>
      <c r="DS435" s="134"/>
      <c r="DT435" s="134"/>
      <c r="DU435" s="134"/>
      <c r="DV435" s="134"/>
      <c r="DW435" s="134"/>
      <c r="DX435" s="134"/>
      <c r="DY435" s="134"/>
      <c r="DZ435" s="134"/>
      <c r="EA435" s="134"/>
      <c r="EB435" s="134"/>
      <c r="EC435" s="134"/>
      <c r="ED435" s="134"/>
      <c r="EE435" s="134"/>
      <c r="EF435" s="134"/>
      <c r="EG435" s="134"/>
      <c r="EH435" s="134"/>
      <c r="EI435" s="134"/>
      <c r="EJ435" s="134"/>
      <c r="EK435" s="134"/>
      <c r="EL435" s="134"/>
      <c r="EM435" s="134"/>
      <c r="EN435" s="134"/>
      <c r="EO435" s="134"/>
      <c r="EP435" s="134"/>
      <c r="EQ435" s="134"/>
      <c r="ER435" s="134"/>
      <c r="ES435" s="134"/>
      <c r="ET435" s="134"/>
      <c r="EU435" s="134"/>
      <c r="EV435" s="134"/>
      <c r="EW435" s="134"/>
      <c r="EX435" s="134"/>
      <c r="EY435" s="134"/>
      <c r="EZ435" s="134"/>
      <c r="FA435" s="134"/>
      <c r="FB435" s="134"/>
      <c r="FC435" s="134"/>
      <c r="FD435" s="134"/>
      <c r="FE435" s="134"/>
      <c r="FF435" s="134"/>
      <c r="FG435" s="134"/>
      <c r="FH435" s="134"/>
      <c r="FI435" s="134"/>
      <c r="FJ435" s="134"/>
      <c r="FK435" s="134"/>
      <c r="FL435" s="134"/>
      <c r="FM435" s="134"/>
      <c r="FN435" s="134"/>
      <c r="FO435" s="134"/>
      <c r="FP435" s="134"/>
      <c r="FQ435" s="134"/>
      <c r="FR435" s="134"/>
      <c r="FS435" s="134"/>
      <c r="FT435" s="134"/>
      <c r="FU435" s="134"/>
      <c r="FV435" s="134"/>
    </row>
    <row r="436" spans="1:178" x14ac:dyDescent="0.25">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34"/>
      <c r="CD436" s="134"/>
      <c r="CE436" s="134"/>
      <c r="CF436" s="134"/>
      <c r="CG436" s="134"/>
      <c r="CH436" s="134"/>
      <c r="CI436" s="134"/>
      <c r="CJ436" s="134"/>
      <c r="CK436" s="134"/>
      <c r="CL436" s="134"/>
      <c r="CM436" s="134"/>
      <c r="CN436" s="134"/>
      <c r="CO436" s="134"/>
      <c r="CP436" s="134"/>
      <c r="CQ436" s="134"/>
      <c r="CR436" s="134"/>
      <c r="CS436" s="134"/>
      <c r="CT436" s="134"/>
      <c r="CU436" s="134"/>
      <c r="CV436" s="134"/>
      <c r="CW436" s="134"/>
      <c r="CX436" s="134"/>
      <c r="CY436" s="134"/>
      <c r="CZ436" s="134"/>
      <c r="DA436" s="134"/>
      <c r="DB436" s="134"/>
      <c r="DC436" s="134"/>
      <c r="DD436" s="134"/>
      <c r="DE436" s="134"/>
      <c r="DF436" s="134"/>
      <c r="DG436" s="134"/>
      <c r="DH436" s="134"/>
      <c r="DI436" s="134"/>
      <c r="DJ436" s="134"/>
      <c r="DK436" s="134"/>
      <c r="DL436" s="134"/>
      <c r="DM436" s="134"/>
      <c r="DN436" s="134"/>
      <c r="DO436" s="134"/>
      <c r="DP436" s="134"/>
      <c r="DQ436" s="134"/>
      <c r="DR436" s="134"/>
      <c r="DS436" s="134"/>
      <c r="DT436" s="134"/>
      <c r="DU436" s="134"/>
      <c r="DV436" s="134"/>
      <c r="DW436" s="134"/>
      <c r="DX436" s="134"/>
      <c r="DY436" s="134"/>
      <c r="DZ436" s="134"/>
      <c r="EA436" s="134"/>
      <c r="EB436" s="134"/>
      <c r="EC436" s="134"/>
      <c r="ED436" s="134"/>
      <c r="EE436" s="134"/>
      <c r="EF436" s="134"/>
      <c r="EG436" s="134"/>
      <c r="EH436" s="134"/>
      <c r="EI436" s="134"/>
      <c r="EJ436" s="134"/>
      <c r="EK436" s="134"/>
      <c r="EL436" s="134"/>
      <c r="EM436" s="134"/>
      <c r="EN436" s="134"/>
      <c r="EO436" s="134"/>
      <c r="EP436" s="134"/>
      <c r="EQ436" s="134"/>
      <c r="ER436" s="134"/>
      <c r="ES436" s="134"/>
      <c r="ET436" s="134"/>
      <c r="EU436" s="134"/>
      <c r="EV436" s="134"/>
      <c r="EW436" s="134"/>
      <c r="EX436" s="134"/>
      <c r="EY436" s="134"/>
      <c r="EZ436" s="134"/>
      <c r="FA436" s="134"/>
      <c r="FB436" s="134"/>
      <c r="FC436" s="134"/>
      <c r="FD436" s="134"/>
      <c r="FE436" s="134"/>
      <c r="FF436" s="134"/>
      <c r="FG436" s="134"/>
      <c r="FH436" s="134"/>
      <c r="FI436" s="134"/>
      <c r="FJ436" s="134"/>
      <c r="FK436" s="134"/>
      <c r="FL436" s="134"/>
      <c r="FM436" s="134"/>
      <c r="FN436" s="134"/>
      <c r="FO436" s="134"/>
      <c r="FP436" s="134"/>
      <c r="FQ436" s="134"/>
      <c r="FR436" s="134"/>
      <c r="FS436" s="134"/>
      <c r="FT436" s="134"/>
      <c r="FU436" s="134"/>
      <c r="FV436" s="134"/>
    </row>
    <row r="437" spans="1:178" x14ac:dyDescent="0.25">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34"/>
      <c r="CD437" s="134"/>
      <c r="CE437" s="134"/>
      <c r="CF437" s="134"/>
      <c r="CG437" s="134"/>
      <c r="CH437" s="134"/>
      <c r="CI437" s="134"/>
      <c r="CJ437" s="134"/>
      <c r="CK437" s="134"/>
      <c r="CL437" s="134"/>
      <c r="CM437" s="134"/>
      <c r="CN437" s="134"/>
      <c r="CO437" s="134"/>
      <c r="CP437" s="134"/>
      <c r="CQ437" s="134"/>
      <c r="CR437" s="134"/>
      <c r="CS437" s="134"/>
      <c r="CT437" s="134"/>
      <c r="CU437" s="134"/>
      <c r="CV437" s="134"/>
      <c r="CW437" s="134"/>
      <c r="CX437" s="134"/>
      <c r="CY437" s="134"/>
      <c r="CZ437" s="134"/>
      <c r="DA437" s="134"/>
      <c r="DB437" s="134"/>
      <c r="DC437" s="134"/>
      <c r="DD437" s="134"/>
      <c r="DE437" s="134"/>
      <c r="DF437" s="134"/>
      <c r="DG437" s="134"/>
      <c r="DH437" s="134"/>
      <c r="DI437" s="134"/>
      <c r="DJ437" s="134"/>
      <c r="DK437" s="134"/>
      <c r="DL437" s="134"/>
      <c r="DM437" s="134"/>
      <c r="DN437" s="134"/>
      <c r="DO437" s="134"/>
      <c r="DP437" s="134"/>
      <c r="DQ437" s="134"/>
      <c r="DR437" s="134"/>
      <c r="DS437" s="134"/>
      <c r="DT437" s="134"/>
      <c r="DU437" s="134"/>
      <c r="DV437" s="134"/>
      <c r="DW437" s="134"/>
      <c r="DX437" s="134"/>
      <c r="DY437" s="134"/>
      <c r="DZ437" s="134"/>
      <c r="EA437" s="134"/>
      <c r="EB437" s="134"/>
      <c r="EC437" s="134"/>
      <c r="ED437" s="134"/>
      <c r="EE437" s="134"/>
      <c r="EF437" s="134"/>
      <c r="EG437" s="134"/>
      <c r="EH437" s="134"/>
      <c r="EI437" s="134"/>
      <c r="EJ437" s="134"/>
      <c r="EK437" s="134"/>
      <c r="EL437" s="134"/>
      <c r="EM437" s="134"/>
      <c r="EN437" s="134"/>
      <c r="EO437" s="134"/>
      <c r="EP437" s="134"/>
      <c r="EQ437" s="134"/>
      <c r="ER437" s="134"/>
      <c r="ES437" s="134"/>
      <c r="ET437" s="134"/>
      <c r="EU437" s="134"/>
      <c r="EV437" s="134"/>
      <c r="EW437" s="134"/>
      <c r="EX437" s="134"/>
      <c r="EY437" s="134"/>
      <c r="EZ437" s="134"/>
      <c r="FA437" s="134"/>
      <c r="FB437" s="134"/>
      <c r="FC437" s="134"/>
      <c r="FD437" s="134"/>
      <c r="FE437" s="134"/>
      <c r="FF437" s="134"/>
      <c r="FG437" s="134"/>
      <c r="FH437" s="134"/>
      <c r="FI437" s="134"/>
      <c r="FJ437" s="134"/>
      <c r="FK437" s="134"/>
      <c r="FL437" s="134"/>
      <c r="FM437" s="134"/>
      <c r="FN437" s="134"/>
      <c r="FO437" s="134"/>
      <c r="FP437" s="134"/>
      <c r="FQ437" s="134"/>
      <c r="FR437" s="134"/>
      <c r="FS437" s="134"/>
      <c r="FT437" s="134"/>
      <c r="FU437" s="134"/>
      <c r="FV437" s="134"/>
    </row>
    <row r="438" spans="1:178" x14ac:dyDescent="0.25">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34"/>
      <c r="CD438" s="134"/>
      <c r="CE438" s="134"/>
      <c r="CF438" s="134"/>
      <c r="CG438" s="134"/>
      <c r="CH438" s="134"/>
      <c r="CI438" s="134"/>
      <c r="CJ438" s="134"/>
      <c r="CK438" s="134"/>
      <c r="CL438" s="134"/>
      <c r="CM438" s="134"/>
      <c r="CN438" s="134"/>
      <c r="CO438" s="134"/>
      <c r="CP438" s="134"/>
      <c r="CQ438" s="134"/>
      <c r="CR438" s="134"/>
      <c r="CS438" s="134"/>
      <c r="CT438" s="134"/>
      <c r="CU438" s="134"/>
      <c r="CV438" s="134"/>
      <c r="CW438" s="134"/>
      <c r="CX438" s="134"/>
      <c r="CY438" s="134"/>
      <c r="CZ438" s="134"/>
      <c r="DA438" s="134"/>
      <c r="DB438" s="134"/>
      <c r="DC438" s="134"/>
      <c r="DD438" s="134"/>
      <c r="DE438" s="134"/>
      <c r="DF438" s="134"/>
      <c r="DG438" s="134"/>
      <c r="DH438" s="134"/>
      <c r="DI438" s="134"/>
      <c r="DJ438" s="134"/>
      <c r="DK438" s="134"/>
      <c r="DL438" s="134"/>
      <c r="DM438" s="134"/>
      <c r="DN438" s="134"/>
      <c r="DO438" s="134"/>
      <c r="DP438" s="134"/>
      <c r="DQ438" s="134"/>
      <c r="DR438" s="134"/>
      <c r="DS438" s="134"/>
      <c r="DT438" s="134"/>
      <c r="DU438" s="134"/>
      <c r="DV438" s="134"/>
      <c r="DW438" s="134"/>
      <c r="DX438" s="134"/>
      <c r="DY438" s="134"/>
      <c r="DZ438" s="134"/>
      <c r="EA438" s="134"/>
      <c r="EB438" s="134"/>
      <c r="EC438" s="134"/>
      <c r="ED438" s="134"/>
      <c r="EE438" s="134"/>
      <c r="EF438" s="134"/>
      <c r="EG438" s="134"/>
      <c r="EH438" s="134"/>
      <c r="EI438" s="134"/>
      <c r="EJ438" s="134"/>
      <c r="EK438" s="134"/>
      <c r="EL438" s="134"/>
      <c r="EM438" s="134"/>
      <c r="EN438" s="134"/>
      <c r="EO438" s="134"/>
      <c r="EP438" s="134"/>
      <c r="EQ438" s="134"/>
      <c r="ER438" s="134"/>
      <c r="ES438" s="134"/>
      <c r="ET438" s="134"/>
      <c r="EU438" s="134"/>
      <c r="EV438" s="134"/>
      <c r="EW438" s="134"/>
      <c r="EX438" s="134"/>
      <c r="EY438" s="134"/>
      <c r="EZ438" s="134"/>
      <c r="FA438" s="134"/>
      <c r="FB438" s="134"/>
      <c r="FC438" s="134"/>
      <c r="FD438" s="134"/>
      <c r="FE438" s="134"/>
      <c r="FF438" s="134"/>
      <c r="FG438" s="134"/>
      <c r="FH438" s="134"/>
      <c r="FI438" s="134"/>
      <c r="FJ438" s="134"/>
      <c r="FK438" s="134"/>
      <c r="FL438" s="134"/>
      <c r="FM438" s="134"/>
      <c r="FN438" s="134"/>
      <c r="FO438" s="134"/>
      <c r="FP438" s="134"/>
      <c r="FQ438" s="134"/>
      <c r="FR438" s="134"/>
      <c r="FS438" s="134"/>
      <c r="FT438" s="134"/>
      <c r="FU438" s="134"/>
      <c r="FV438" s="134"/>
    </row>
    <row r="439" spans="1:178" x14ac:dyDescent="0.25">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34"/>
      <c r="CD439" s="134"/>
      <c r="CE439" s="134"/>
      <c r="CF439" s="134"/>
      <c r="CG439" s="134"/>
      <c r="CH439" s="134"/>
      <c r="CI439" s="134"/>
      <c r="CJ439" s="134"/>
      <c r="CK439" s="134"/>
      <c r="CL439" s="134"/>
      <c r="CM439" s="134"/>
      <c r="CN439" s="134"/>
      <c r="CO439" s="134"/>
      <c r="CP439" s="134"/>
      <c r="CQ439" s="134"/>
      <c r="CR439" s="134"/>
      <c r="CS439" s="134"/>
      <c r="CT439" s="134"/>
      <c r="CU439" s="134"/>
      <c r="CV439" s="134"/>
      <c r="CW439" s="134"/>
      <c r="CX439" s="134"/>
      <c r="CY439" s="134"/>
      <c r="CZ439" s="134"/>
      <c r="DA439" s="134"/>
      <c r="DB439" s="134"/>
      <c r="DC439" s="134"/>
      <c r="DD439" s="134"/>
      <c r="DE439" s="134"/>
      <c r="DF439" s="134"/>
      <c r="DG439" s="134"/>
      <c r="DH439" s="134"/>
      <c r="DI439" s="134"/>
      <c r="DJ439" s="134"/>
      <c r="DK439" s="134"/>
      <c r="DL439" s="134"/>
      <c r="DM439" s="134"/>
      <c r="DN439" s="134"/>
      <c r="DO439" s="134"/>
      <c r="DP439" s="134"/>
      <c r="DQ439" s="134"/>
      <c r="DR439" s="134"/>
      <c r="DS439" s="134"/>
      <c r="DT439" s="134"/>
      <c r="DU439" s="134"/>
      <c r="DV439" s="134"/>
      <c r="DW439" s="134"/>
      <c r="DX439" s="134"/>
      <c r="DY439" s="134"/>
      <c r="DZ439" s="134"/>
      <c r="EA439" s="134"/>
      <c r="EB439" s="134"/>
      <c r="EC439" s="134"/>
      <c r="ED439" s="134"/>
      <c r="EE439" s="134"/>
      <c r="EF439" s="134"/>
      <c r="EG439" s="134"/>
      <c r="EH439" s="134"/>
      <c r="EI439" s="134"/>
      <c r="EJ439" s="134"/>
      <c r="EK439" s="134"/>
      <c r="EL439" s="134"/>
      <c r="EM439" s="134"/>
      <c r="EN439" s="134"/>
      <c r="EO439" s="134"/>
      <c r="EP439" s="134"/>
      <c r="EQ439" s="134"/>
      <c r="ER439" s="134"/>
      <c r="ES439" s="134"/>
      <c r="ET439" s="134"/>
      <c r="EU439" s="134"/>
      <c r="EV439" s="134"/>
      <c r="EW439" s="134"/>
      <c r="EX439" s="134"/>
      <c r="EY439" s="134"/>
      <c r="EZ439" s="134"/>
      <c r="FA439" s="134"/>
      <c r="FB439" s="134"/>
      <c r="FC439" s="134"/>
      <c r="FD439" s="134"/>
      <c r="FE439" s="134"/>
      <c r="FF439" s="134"/>
      <c r="FG439" s="134"/>
      <c r="FH439" s="134"/>
      <c r="FI439" s="134"/>
      <c r="FJ439" s="134"/>
      <c r="FK439" s="134"/>
      <c r="FL439" s="134"/>
      <c r="FM439" s="134"/>
      <c r="FN439" s="134"/>
      <c r="FO439" s="134"/>
      <c r="FP439" s="134"/>
      <c r="FQ439" s="134"/>
      <c r="FR439" s="134"/>
      <c r="FS439" s="134"/>
      <c r="FT439" s="134"/>
      <c r="FU439" s="134"/>
      <c r="FV439" s="134"/>
    </row>
    <row r="440" spans="1:178" x14ac:dyDescent="0.25">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34"/>
      <c r="CD440" s="134"/>
      <c r="CE440" s="134"/>
      <c r="CF440" s="134"/>
      <c r="CG440" s="134"/>
      <c r="CH440" s="134"/>
      <c r="CI440" s="134"/>
      <c r="CJ440" s="134"/>
      <c r="CK440" s="134"/>
      <c r="CL440" s="134"/>
      <c r="CM440" s="134"/>
      <c r="CN440" s="134"/>
      <c r="CO440" s="134"/>
      <c r="CP440" s="134"/>
      <c r="CQ440" s="134"/>
      <c r="CR440" s="134"/>
      <c r="CS440" s="134"/>
      <c r="CT440" s="134"/>
      <c r="CU440" s="134"/>
      <c r="CV440" s="134"/>
      <c r="CW440" s="134"/>
      <c r="CX440" s="134"/>
      <c r="CY440" s="134"/>
      <c r="CZ440" s="134"/>
      <c r="DA440" s="134"/>
      <c r="DB440" s="134"/>
      <c r="DC440" s="134"/>
      <c r="DD440" s="134"/>
      <c r="DE440" s="134"/>
      <c r="DF440" s="134"/>
      <c r="DG440" s="134"/>
      <c r="DH440" s="134"/>
      <c r="DI440" s="134"/>
      <c r="DJ440" s="134"/>
      <c r="DK440" s="134"/>
      <c r="DL440" s="134"/>
      <c r="DM440" s="134"/>
      <c r="DN440" s="134"/>
      <c r="DO440" s="134"/>
      <c r="DP440" s="134"/>
      <c r="DQ440" s="134"/>
      <c r="DR440" s="134"/>
      <c r="DS440" s="134"/>
      <c r="DT440" s="134"/>
      <c r="DU440" s="134"/>
      <c r="DV440" s="134"/>
      <c r="DW440" s="134"/>
      <c r="DX440" s="134"/>
      <c r="DY440" s="134"/>
      <c r="DZ440" s="134"/>
      <c r="EA440" s="134"/>
      <c r="EB440" s="134"/>
      <c r="EC440" s="134"/>
      <c r="ED440" s="134"/>
      <c r="EE440" s="134"/>
      <c r="EF440" s="134"/>
      <c r="EG440" s="134"/>
      <c r="EH440" s="134"/>
      <c r="EI440" s="134"/>
      <c r="EJ440" s="134"/>
      <c r="EK440" s="134"/>
      <c r="EL440" s="134"/>
      <c r="EM440" s="134"/>
      <c r="EN440" s="134"/>
      <c r="EO440" s="134"/>
      <c r="EP440" s="134"/>
      <c r="EQ440" s="134"/>
      <c r="ER440" s="134"/>
      <c r="ES440" s="134"/>
      <c r="ET440" s="134"/>
      <c r="EU440" s="134"/>
      <c r="EV440" s="134"/>
      <c r="EW440" s="134"/>
      <c r="EX440" s="134"/>
      <c r="EY440" s="134"/>
      <c r="EZ440" s="134"/>
      <c r="FA440" s="134"/>
      <c r="FB440" s="134"/>
      <c r="FC440" s="134"/>
      <c r="FD440" s="134"/>
      <c r="FE440" s="134"/>
      <c r="FF440" s="134"/>
      <c r="FG440" s="134"/>
      <c r="FH440" s="134"/>
      <c r="FI440" s="134"/>
      <c r="FJ440" s="134"/>
      <c r="FK440" s="134"/>
      <c r="FL440" s="134"/>
      <c r="FM440" s="134"/>
      <c r="FN440" s="134"/>
      <c r="FO440" s="134"/>
      <c r="FP440" s="134"/>
      <c r="FQ440" s="134"/>
      <c r="FR440" s="134"/>
      <c r="FS440" s="134"/>
      <c r="FT440" s="134"/>
      <c r="FU440" s="134"/>
      <c r="FV440" s="134"/>
    </row>
    <row r="441" spans="1:178" x14ac:dyDescent="0.25">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34"/>
      <c r="CD441" s="134"/>
      <c r="CE441" s="134"/>
      <c r="CF441" s="134"/>
      <c r="CG441" s="134"/>
      <c r="CH441" s="134"/>
      <c r="CI441" s="134"/>
      <c r="CJ441" s="134"/>
      <c r="CK441" s="134"/>
      <c r="CL441" s="134"/>
      <c r="CM441" s="134"/>
      <c r="CN441" s="134"/>
      <c r="CO441" s="134"/>
      <c r="CP441" s="134"/>
      <c r="CQ441" s="134"/>
      <c r="CR441" s="134"/>
      <c r="CS441" s="134"/>
      <c r="CT441" s="134"/>
      <c r="CU441" s="134"/>
      <c r="CV441" s="134"/>
      <c r="CW441" s="134"/>
      <c r="CX441" s="134"/>
      <c r="CY441" s="134"/>
      <c r="CZ441" s="134"/>
      <c r="DA441" s="134"/>
      <c r="DB441" s="134"/>
      <c r="DC441" s="134"/>
      <c r="DD441" s="134"/>
      <c r="DE441" s="134"/>
      <c r="DF441" s="134"/>
      <c r="DG441" s="134"/>
      <c r="DH441" s="134"/>
      <c r="DI441" s="134"/>
      <c r="DJ441" s="134"/>
      <c r="DK441" s="134"/>
      <c r="DL441" s="134"/>
      <c r="DM441" s="134"/>
      <c r="DN441" s="134"/>
      <c r="DO441" s="134"/>
      <c r="DP441" s="134"/>
      <c r="DQ441" s="134"/>
      <c r="DR441" s="134"/>
      <c r="DS441" s="134"/>
      <c r="DT441" s="134"/>
      <c r="DU441" s="134"/>
      <c r="DV441" s="134"/>
      <c r="DW441" s="134"/>
      <c r="DX441" s="134"/>
      <c r="DY441" s="134"/>
      <c r="DZ441" s="134"/>
      <c r="EA441" s="134"/>
      <c r="EB441" s="134"/>
      <c r="EC441" s="134"/>
      <c r="ED441" s="134"/>
      <c r="EE441" s="134"/>
      <c r="EF441" s="134"/>
      <c r="EG441" s="134"/>
      <c r="EH441" s="134"/>
      <c r="EI441" s="134"/>
      <c r="EJ441" s="134"/>
      <c r="EK441" s="134"/>
      <c r="EL441" s="134"/>
      <c r="EM441" s="134"/>
      <c r="EN441" s="134"/>
      <c r="EO441" s="134"/>
      <c r="EP441" s="134"/>
      <c r="EQ441" s="134"/>
      <c r="ER441" s="134"/>
      <c r="ES441" s="134"/>
      <c r="ET441" s="134"/>
      <c r="EU441" s="134"/>
      <c r="EV441" s="134"/>
      <c r="EW441" s="134"/>
      <c r="EX441" s="134"/>
      <c r="EY441" s="134"/>
      <c r="EZ441" s="134"/>
      <c r="FA441" s="134"/>
      <c r="FB441" s="134"/>
      <c r="FC441" s="134"/>
      <c r="FD441" s="134"/>
      <c r="FE441" s="134"/>
      <c r="FF441" s="134"/>
      <c r="FG441" s="134"/>
      <c r="FH441" s="134"/>
      <c r="FI441" s="134"/>
      <c r="FJ441" s="134"/>
      <c r="FK441" s="134"/>
      <c r="FL441" s="134"/>
      <c r="FM441" s="134"/>
      <c r="FN441" s="134"/>
      <c r="FO441" s="134"/>
      <c r="FP441" s="134"/>
      <c r="FQ441" s="134"/>
      <c r="FR441" s="134"/>
      <c r="FS441" s="134"/>
      <c r="FT441" s="134"/>
      <c r="FU441" s="134"/>
      <c r="FV441" s="134"/>
    </row>
    <row r="442" spans="1:178" x14ac:dyDescent="0.25">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34"/>
      <c r="CD442" s="134"/>
      <c r="CE442" s="134"/>
      <c r="CF442" s="134"/>
      <c r="CG442" s="134"/>
      <c r="CH442" s="134"/>
      <c r="CI442" s="134"/>
      <c r="CJ442" s="134"/>
      <c r="CK442" s="134"/>
      <c r="CL442" s="134"/>
      <c r="CM442" s="134"/>
      <c r="CN442" s="134"/>
      <c r="CO442" s="134"/>
      <c r="CP442" s="134"/>
      <c r="CQ442" s="134"/>
      <c r="CR442" s="134"/>
      <c r="CS442" s="134"/>
      <c r="CT442" s="134"/>
      <c r="CU442" s="134"/>
      <c r="CV442" s="134"/>
      <c r="CW442" s="134"/>
      <c r="CX442" s="134"/>
      <c r="CY442" s="134"/>
      <c r="CZ442" s="134"/>
      <c r="DA442" s="134"/>
      <c r="DB442" s="134"/>
      <c r="DC442" s="134"/>
      <c r="DD442" s="134"/>
      <c r="DE442" s="134"/>
      <c r="DF442" s="134"/>
      <c r="DG442" s="134"/>
      <c r="DH442" s="134"/>
      <c r="DI442" s="134"/>
      <c r="DJ442" s="134"/>
      <c r="DK442" s="134"/>
      <c r="DL442" s="134"/>
      <c r="DM442" s="134"/>
      <c r="DN442" s="134"/>
      <c r="DO442" s="134"/>
      <c r="DP442" s="134"/>
      <c r="DQ442" s="134"/>
      <c r="DR442" s="134"/>
      <c r="DS442" s="134"/>
      <c r="DT442" s="134"/>
      <c r="DU442" s="134"/>
      <c r="DV442" s="134"/>
      <c r="DW442" s="134"/>
      <c r="DX442" s="134"/>
      <c r="DY442" s="134"/>
      <c r="DZ442" s="134"/>
      <c r="EA442" s="134"/>
      <c r="EB442" s="134"/>
      <c r="EC442" s="134"/>
      <c r="ED442" s="134"/>
      <c r="EE442" s="134"/>
      <c r="EF442" s="134"/>
      <c r="EG442" s="134"/>
      <c r="EH442" s="134"/>
      <c r="EI442" s="134"/>
      <c r="EJ442" s="134"/>
      <c r="EK442" s="134"/>
      <c r="EL442" s="134"/>
      <c r="EM442" s="134"/>
      <c r="EN442" s="134"/>
      <c r="EO442" s="134"/>
      <c r="EP442" s="134"/>
      <c r="EQ442" s="134"/>
      <c r="ER442" s="134"/>
      <c r="ES442" s="134"/>
      <c r="ET442" s="134"/>
      <c r="EU442" s="134"/>
      <c r="EV442" s="134"/>
      <c r="EW442" s="134"/>
      <c r="EX442" s="134"/>
      <c r="EY442" s="134"/>
      <c r="EZ442" s="134"/>
      <c r="FA442" s="134"/>
      <c r="FB442" s="134"/>
      <c r="FC442" s="134"/>
      <c r="FD442" s="134"/>
      <c r="FE442" s="134"/>
      <c r="FF442" s="134"/>
      <c r="FG442" s="134"/>
      <c r="FH442" s="134"/>
      <c r="FI442" s="134"/>
      <c r="FJ442" s="134"/>
      <c r="FK442" s="134"/>
      <c r="FL442" s="134"/>
      <c r="FM442" s="134"/>
      <c r="FN442" s="134"/>
      <c r="FO442" s="134"/>
      <c r="FP442" s="134"/>
      <c r="FQ442" s="134"/>
      <c r="FR442" s="134"/>
      <c r="FS442" s="134"/>
      <c r="FT442" s="134"/>
      <c r="FU442" s="134"/>
      <c r="FV442" s="134"/>
    </row>
    <row r="443" spans="1:178" x14ac:dyDescent="0.25">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34"/>
      <c r="CD443" s="134"/>
      <c r="CE443" s="134"/>
      <c r="CF443" s="134"/>
      <c r="CG443" s="134"/>
      <c r="CH443" s="134"/>
      <c r="CI443" s="134"/>
      <c r="CJ443" s="134"/>
      <c r="CK443" s="134"/>
      <c r="CL443" s="134"/>
      <c r="CM443" s="134"/>
      <c r="CN443" s="134"/>
      <c r="CO443" s="134"/>
      <c r="CP443" s="134"/>
      <c r="CQ443" s="134"/>
      <c r="CR443" s="134"/>
      <c r="CS443" s="134"/>
      <c r="CT443" s="134"/>
      <c r="CU443" s="134"/>
      <c r="CV443" s="134"/>
      <c r="CW443" s="134"/>
      <c r="CX443" s="134"/>
      <c r="CY443" s="134"/>
      <c r="CZ443" s="134"/>
      <c r="DA443" s="134"/>
      <c r="DB443" s="134"/>
      <c r="DC443" s="134"/>
      <c r="DD443" s="134"/>
      <c r="DE443" s="134"/>
      <c r="DF443" s="134"/>
      <c r="DG443" s="134"/>
      <c r="DH443" s="134"/>
      <c r="DI443" s="134"/>
      <c r="DJ443" s="134"/>
      <c r="DK443" s="134"/>
      <c r="DL443" s="134"/>
      <c r="DM443" s="134"/>
      <c r="DN443" s="134"/>
      <c r="DO443" s="134"/>
      <c r="DP443" s="134"/>
      <c r="DQ443" s="134"/>
      <c r="DR443" s="134"/>
      <c r="DS443" s="134"/>
      <c r="DT443" s="134"/>
      <c r="DU443" s="134"/>
      <c r="DV443" s="134"/>
      <c r="DW443" s="134"/>
      <c r="DX443" s="134"/>
      <c r="DY443" s="134"/>
      <c r="DZ443" s="134"/>
      <c r="EA443" s="134"/>
      <c r="EB443" s="134"/>
      <c r="EC443" s="134"/>
      <c r="ED443" s="134"/>
      <c r="EE443" s="134"/>
      <c r="EF443" s="134"/>
      <c r="EG443" s="134"/>
      <c r="EH443" s="134"/>
      <c r="EI443" s="134"/>
      <c r="EJ443" s="134"/>
      <c r="EK443" s="134"/>
      <c r="EL443" s="134"/>
      <c r="EM443" s="134"/>
      <c r="EN443" s="134"/>
      <c r="EO443" s="134"/>
      <c r="EP443" s="134"/>
      <c r="EQ443" s="134"/>
      <c r="ER443" s="134"/>
      <c r="ES443" s="134"/>
      <c r="ET443" s="134"/>
      <c r="EU443" s="134"/>
      <c r="EV443" s="134"/>
      <c r="EW443" s="134"/>
      <c r="EX443" s="134"/>
      <c r="EY443" s="134"/>
      <c r="EZ443" s="134"/>
      <c r="FA443" s="134"/>
      <c r="FB443" s="134"/>
      <c r="FC443" s="134"/>
      <c r="FD443" s="134"/>
      <c r="FE443" s="134"/>
      <c r="FF443" s="134"/>
      <c r="FG443" s="134"/>
      <c r="FH443" s="134"/>
      <c r="FI443" s="134"/>
      <c r="FJ443" s="134"/>
      <c r="FK443" s="134"/>
      <c r="FL443" s="134"/>
      <c r="FM443" s="134"/>
      <c r="FN443" s="134"/>
      <c r="FO443" s="134"/>
      <c r="FP443" s="134"/>
      <c r="FQ443" s="134"/>
      <c r="FR443" s="134"/>
      <c r="FS443" s="134"/>
      <c r="FT443" s="134"/>
      <c r="FU443" s="134"/>
      <c r="FV443" s="134"/>
    </row>
    <row r="444" spans="1:178" x14ac:dyDescent="0.25">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34"/>
      <c r="CD444" s="134"/>
      <c r="CE444" s="134"/>
      <c r="CF444" s="134"/>
      <c r="CG444" s="134"/>
      <c r="CH444" s="134"/>
      <c r="CI444" s="134"/>
      <c r="CJ444" s="134"/>
      <c r="CK444" s="134"/>
      <c r="CL444" s="134"/>
      <c r="CM444" s="134"/>
      <c r="CN444" s="134"/>
      <c r="CO444" s="134"/>
      <c r="CP444" s="134"/>
      <c r="CQ444" s="134"/>
      <c r="CR444" s="134"/>
      <c r="CS444" s="134"/>
      <c r="CT444" s="134"/>
      <c r="CU444" s="134"/>
      <c r="CV444" s="134"/>
      <c r="CW444" s="134"/>
      <c r="CX444" s="134"/>
      <c r="CY444" s="134"/>
      <c r="CZ444" s="134"/>
      <c r="DA444" s="134"/>
      <c r="DB444" s="134"/>
      <c r="DC444" s="134"/>
      <c r="DD444" s="134"/>
      <c r="DE444" s="134"/>
      <c r="DF444" s="134"/>
      <c r="DG444" s="134"/>
      <c r="DH444" s="134"/>
      <c r="DI444" s="134"/>
      <c r="DJ444" s="134"/>
      <c r="DK444" s="134"/>
      <c r="DL444" s="134"/>
      <c r="DM444" s="134"/>
      <c r="DN444" s="134"/>
      <c r="DO444" s="134"/>
      <c r="DP444" s="134"/>
      <c r="DQ444" s="134"/>
      <c r="DR444" s="134"/>
      <c r="DS444" s="134"/>
      <c r="DT444" s="134"/>
      <c r="DU444" s="134"/>
      <c r="DV444" s="134"/>
      <c r="DW444" s="134"/>
      <c r="DX444" s="134"/>
      <c r="DY444" s="134"/>
      <c r="DZ444" s="134"/>
      <c r="EA444" s="134"/>
      <c r="EB444" s="134"/>
      <c r="EC444" s="134"/>
      <c r="ED444" s="134"/>
      <c r="EE444" s="134"/>
      <c r="EF444" s="134"/>
      <c r="EG444" s="134"/>
      <c r="EH444" s="134"/>
      <c r="EI444" s="134"/>
      <c r="EJ444" s="134"/>
      <c r="EK444" s="134"/>
      <c r="EL444" s="134"/>
      <c r="EM444" s="134"/>
      <c r="EN444" s="134"/>
      <c r="EO444" s="134"/>
      <c r="EP444" s="134"/>
      <c r="EQ444" s="134"/>
      <c r="ER444" s="134"/>
      <c r="ES444" s="134"/>
      <c r="ET444" s="134"/>
      <c r="EU444" s="134"/>
      <c r="EV444" s="134"/>
      <c r="EW444" s="134"/>
      <c r="EX444" s="134"/>
      <c r="EY444" s="134"/>
      <c r="EZ444" s="134"/>
      <c r="FA444" s="134"/>
      <c r="FB444" s="134"/>
      <c r="FC444" s="134"/>
      <c r="FD444" s="134"/>
      <c r="FE444" s="134"/>
      <c r="FF444" s="134"/>
      <c r="FG444" s="134"/>
      <c r="FH444" s="134"/>
      <c r="FI444" s="134"/>
      <c r="FJ444" s="134"/>
      <c r="FK444" s="134"/>
      <c r="FL444" s="134"/>
      <c r="FM444" s="134"/>
      <c r="FN444" s="134"/>
      <c r="FO444" s="134"/>
      <c r="FP444" s="134"/>
      <c r="FQ444" s="134"/>
      <c r="FR444" s="134"/>
      <c r="FS444" s="134"/>
      <c r="FT444" s="134"/>
      <c r="FU444" s="134"/>
      <c r="FV444" s="134"/>
    </row>
    <row r="445" spans="1:178" x14ac:dyDescent="0.25">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34"/>
      <c r="CD445" s="134"/>
      <c r="CE445" s="134"/>
      <c r="CF445" s="134"/>
      <c r="CG445" s="134"/>
      <c r="CH445" s="134"/>
      <c r="CI445" s="134"/>
      <c r="CJ445" s="134"/>
      <c r="CK445" s="134"/>
      <c r="CL445" s="134"/>
      <c r="CM445" s="134"/>
      <c r="CN445" s="134"/>
      <c r="CO445" s="134"/>
      <c r="CP445" s="134"/>
      <c r="CQ445" s="134"/>
      <c r="CR445" s="134"/>
      <c r="CS445" s="134"/>
      <c r="CT445" s="134"/>
      <c r="CU445" s="134"/>
      <c r="CV445" s="134"/>
      <c r="CW445" s="134"/>
      <c r="CX445" s="134"/>
      <c r="CY445" s="134"/>
      <c r="CZ445" s="134"/>
      <c r="DA445" s="134"/>
      <c r="DB445" s="134"/>
      <c r="DC445" s="134"/>
      <c r="DD445" s="134"/>
      <c r="DE445" s="134"/>
      <c r="DF445" s="134"/>
      <c r="DG445" s="134"/>
      <c r="DH445" s="134"/>
      <c r="DI445" s="134"/>
      <c r="DJ445" s="134"/>
      <c r="DK445" s="134"/>
      <c r="DL445" s="134"/>
      <c r="DM445" s="134"/>
      <c r="DN445" s="134"/>
      <c r="DO445" s="134"/>
      <c r="DP445" s="134"/>
      <c r="DQ445" s="134"/>
      <c r="DR445" s="134"/>
      <c r="DS445" s="134"/>
      <c r="DT445" s="134"/>
      <c r="DU445" s="134"/>
      <c r="DV445" s="134"/>
      <c r="DW445" s="134"/>
      <c r="DX445" s="134"/>
      <c r="DY445" s="134"/>
      <c r="DZ445" s="134"/>
      <c r="EA445" s="134"/>
      <c r="EB445" s="134"/>
      <c r="EC445" s="134"/>
      <c r="ED445" s="134"/>
      <c r="EE445" s="134"/>
      <c r="EF445" s="134"/>
      <c r="EG445" s="134"/>
      <c r="EH445" s="134"/>
      <c r="EI445" s="134"/>
      <c r="EJ445" s="134"/>
      <c r="EK445" s="134"/>
      <c r="EL445" s="134"/>
      <c r="EM445" s="134"/>
      <c r="EN445" s="134"/>
      <c r="EO445" s="134"/>
      <c r="EP445" s="134"/>
      <c r="EQ445" s="134"/>
      <c r="ER445" s="134"/>
      <c r="ES445" s="134"/>
      <c r="ET445" s="134"/>
      <c r="EU445" s="134"/>
      <c r="EV445" s="134"/>
      <c r="EW445" s="134"/>
      <c r="EX445" s="134"/>
      <c r="EY445" s="134"/>
      <c r="EZ445" s="134"/>
      <c r="FA445" s="134"/>
      <c r="FB445" s="134"/>
      <c r="FC445" s="134"/>
      <c r="FD445" s="134"/>
      <c r="FE445" s="134"/>
      <c r="FF445" s="134"/>
      <c r="FG445" s="134"/>
      <c r="FH445" s="134"/>
      <c r="FI445" s="134"/>
      <c r="FJ445" s="134"/>
      <c r="FK445" s="134"/>
      <c r="FL445" s="134"/>
      <c r="FM445" s="134"/>
      <c r="FN445" s="134"/>
      <c r="FO445" s="134"/>
      <c r="FP445" s="134"/>
      <c r="FQ445" s="134"/>
      <c r="FR445" s="134"/>
      <c r="FS445" s="134"/>
      <c r="FT445" s="134"/>
      <c r="FU445" s="134"/>
      <c r="FV445" s="134"/>
    </row>
    <row r="446" spans="1:178" x14ac:dyDescent="0.25">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34"/>
      <c r="CD446" s="134"/>
      <c r="CE446" s="134"/>
      <c r="CF446" s="134"/>
      <c r="CG446" s="134"/>
      <c r="CH446" s="134"/>
      <c r="CI446" s="134"/>
      <c r="CJ446" s="134"/>
      <c r="CK446" s="134"/>
      <c r="CL446" s="134"/>
      <c r="CM446" s="134"/>
      <c r="CN446" s="134"/>
      <c r="CO446" s="134"/>
      <c r="CP446" s="134"/>
      <c r="CQ446" s="134"/>
      <c r="CR446" s="134"/>
      <c r="CS446" s="134"/>
      <c r="CT446" s="134"/>
      <c r="CU446" s="134"/>
      <c r="CV446" s="134"/>
      <c r="CW446" s="134"/>
      <c r="CX446" s="134"/>
      <c r="CY446" s="134"/>
      <c r="CZ446" s="134"/>
      <c r="DA446" s="134"/>
      <c r="DB446" s="134"/>
      <c r="DC446" s="134"/>
      <c r="DD446" s="134"/>
      <c r="DE446" s="134"/>
      <c r="DF446" s="134"/>
      <c r="DG446" s="134"/>
      <c r="DH446" s="134"/>
      <c r="DI446" s="134"/>
      <c r="DJ446" s="134"/>
      <c r="DK446" s="134"/>
      <c r="DL446" s="134"/>
      <c r="DM446" s="134"/>
      <c r="DN446" s="134"/>
      <c r="DO446" s="134"/>
      <c r="DP446" s="134"/>
      <c r="DQ446" s="134"/>
      <c r="DR446" s="134"/>
      <c r="DS446" s="134"/>
      <c r="DT446" s="134"/>
      <c r="DU446" s="134"/>
      <c r="DV446" s="134"/>
      <c r="DW446" s="134"/>
      <c r="DX446" s="134"/>
      <c r="DY446" s="134"/>
      <c r="DZ446" s="134"/>
      <c r="EA446" s="134"/>
      <c r="EB446" s="134"/>
      <c r="EC446" s="134"/>
      <c r="ED446" s="134"/>
      <c r="EE446" s="134"/>
      <c r="EF446" s="134"/>
      <c r="EG446" s="134"/>
      <c r="EH446" s="134"/>
      <c r="EI446" s="134"/>
      <c r="EJ446" s="134"/>
      <c r="EK446" s="134"/>
      <c r="EL446" s="134"/>
      <c r="EM446" s="134"/>
      <c r="EN446" s="134"/>
      <c r="EO446" s="134"/>
      <c r="EP446" s="134"/>
      <c r="EQ446" s="134"/>
      <c r="ER446" s="134"/>
      <c r="ES446" s="134"/>
      <c r="ET446" s="134"/>
      <c r="EU446" s="134"/>
      <c r="EV446" s="134"/>
      <c r="EW446" s="134"/>
      <c r="EX446" s="134"/>
      <c r="EY446" s="134"/>
      <c r="EZ446" s="134"/>
      <c r="FA446" s="134"/>
      <c r="FB446" s="134"/>
      <c r="FC446" s="134"/>
      <c r="FD446" s="134"/>
      <c r="FE446" s="134"/>
      <c r="FF446" s="134"/>
      <c r="FG446" s="134"/>
      <c r="FH446" s="134"/>
      <c r="FI446" s="134"/>
      <c r="FJ446" s="134"/>
      <c r="FK446" s="134"/>
      <c r="FL446" s="134"/>
      <c r="FM446" s="134"/>
      <c r="FN446" s="134"/>
      <c r="FO446" s="134"/>
      <c r="FP446" s="134"/>
      <c r="FQ446" s="134"/>
      <c r="FR446" s="134"/>
      <c r="FS446" s="134"/>
      <c r="FT446" s="134"/>
      <c r="FU446" s="134"/>
      <c r="FV446" s="134"/>
    </row>
    <row r="447" spans="1:178" x14ac:dyDescent="0.25">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34"/>
      <c r="CD447" s="134"/>
      <c r="CE447" s="134"/>
      <c r="CF447" s="134"/>
      <c r="CG447" s="134"/>
      <c r="CH447" s="134"/>
      <c r="CI447" s="134"/>
      <c r="CJ447" s="134"/>
      <c r="CK447" s="134"/>
      <c r="CL447" s="134"/>
      <c r="CM447" s="134"/>
      <c r="CN447" s="134"/>
      <c r="CO447" s="134"/>
      <c r="CP447" s="134"/>
      <c r="CQ447" s="134"/>
      <c r="CR447" s="134"/>
      <c r="CS447" s="134"/>
      <c r="CT447" s="134"/>
      <c r="CU447" s="134"/>
      <c r="CV447" s="134"/>
      <c r="CW447" s="134"/>
      <c r="CX447" s="134"/>
      <c r="CY447" s="134"/>
      <c r="CZ447" s="134"/>
      <c r="DA447" s="134"/>
      <c r="DB447" s="134"/>
      <c r="DC447" s="134"/>
      <c r="DD447" s="134"/>
      <c r="DE447" s="134"/>
      <c r="DF447" s="134"/>
      <c r="DG447" s="134"/>
      <c r="DH447" s="134"/>
      <c r="DI447" s="134"/>
      <c r="DJ447" s="134"/>
      <c r="DK447" s="134"/>
      <c r="DL447" s="134"/>
      <c r="DM447" s="134"/>
      <c r="DN447" s="134"/>
      <c r="DO447" s="134"/>
      <c r="DP447" s="134"/>
      <c r="DQ447" s="134"/>
      <c r="DR447" s="134"/>
      <c r="DS447" s="134"/>
      <c r="DT447" s="134"/>
      <c r="DU447" s="134"/>
      <c r="DV447" s="134"/>
      <c r="DW447" s="134"/>
      <c r="DX447" s="134"/>
      <c r="DY447" s="134"/>
      <c r="DZ447" s="134"/>
      <c r="EA447" s="134"/>
      <c r="EB447" s="134"/>
      <c r="EC447" s="134"/>
      <c r="ED447" s="134"/>
      <c r="EE447" s="134"/>
      <c r="EF447" s="134"/>
      <c r="EG447" s="134"/>
      <c r="EH447" s="134"/>
      <c r="EI447" s="134"/>
      <c r="EJ447" s="134"/>
      <c r="EK447" s="134"/>
      <c r="EL447" s="134"/>
      <c r="EM447" s="134"/>
      <c r="EN447" s="134"/>
      <c r="EO447" s="134"/>
      <c r="EP447" s="134"/>
      <c r="EQ447" s="134"/>
      <c r="ER447" s="134"/>
      <c r="ES447" s="134"/>
      <c r="ET447" s="134"/>
      <c r="EU447" s="134"/>
      <c r="EV447" s="134"/>
      <c r="EW447" s="134"/>
      <c r="EX447" s="134"/>
      <c r="EY447" s="134"/>
      <c r="EZ447" s="134"/>
      <c r="FA447" s="134"/>
      <c r="FB447" s="134"/>
      <c r="FC447" s="134"/>
      <c r="FD447" s="134"/>
      <c r="FE447" s="134"/>
      <c r="FF447" s="134"/>
      <c r="FG447" s="134"/>
      <c r="FH447" s="134"/>
      <c r="FI447" s="134"/>
      <c r="FJ447" s="134"/>
      <c r="FK447" s="134"/>
      <c r="FL447" s="134"/>
      <c r="FM447" s="134"/>
      <c r="FN447" s="134"/>
      <c r="FO447" s="134"/>
      <c r="FP447" s="134"/>
      <c r="FQ447" s="134"/>
      <c r="FR447" s="134"/>
      <c r="FS447" s="134"/>
      <c r="FT447" s="134"/>
      <c r="FU447" s="134"/>
      <c r="FV447" s="134"/>
    </row>
    <row r="448" spans="1:178" x14ac:dyDescent="0.25">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34"/>
      <c r="CD448" s="134"/>
      <c r="CE448" s="134"/>
      <c r="CF448" s="134"/>
      <c r="CG448" s="134"/>
      <c r="CH448" s="134"/>
      <c r="CI448" s="134"/>
      <c r="CJ448" s="134"/>
      <c r="CK448" s="134"/>
      <c r="CL448" s="134"/>
      <c r="CM448" s="134"/>
      <c r="CN448" s="134"/>
      <c r="CO448" s="134"/>
      <c r="CP448" s="134"/>
      <c r="CQ448" s="134"/>
      <c r="CR448" s="134"/>
      <c r="CS448" s="134"/>
      <c r="CT448" s="134"/>
      <c r="CU448" s="134"/>
      <c r="CV448" s="134"/>
      <c r="CW448" s="134"/>
      <c r="CX448" s="134"/>
      <c r="CY448" s="134"/>
      <c r="CZ448" s="134"/>
      <c r="DA448" s="134"/>
      <c r="DB448" s="134"/>
      <c r="DC448" s="134"/>
      <c r="DD448" s="134"/>
      <c r="DE448" s="134"/>
      <c r="DF448" s="134"/>
      <c r="DG448" s="134"/>
      <c r="DH448" s="134"/>
      <c r="DI448" s="134"/>
      <c r="DJ448" s="134"/>
      <c r="DK448" s="134"/>
      <c r="DL448" s="134"/>
      <c r="DM448" s="134"/>
      <c r="DN448" s="134"/>
      <c r="DO448" s="134"/>
      <c r="DP448" s="134"/>
      <c r="DQ448" s="134"/>
      <c r="DR448" s="134"/>
      <c r="DS448" s="134"/>
      <c r="DT448" s="134"/>
      <c r="DU448" s="134"/>
      <c r="DV448" s="134"/>
      <c r="DW448" s="134"/>
      <c r="DX448" s="134"/>
      <c r="DY448" s="134"/>
      <c r="DZ448" s="134"/>
      <c r="EA448" s="134"/>
      <c r="EB448" s="134"/>
      <c r="EC448" s="134"/>
      <c r="ED448" s="134"/>
      <c r="EE448" s="134"/>
      <c r="EF448" s="134"/>
      <c r="EG448" s="134"/>
      <c r="EH448" s="134"/>
      <c r="EI448" s="134"/>
      <c r="EJ448" s="134"/>
      <c r="EK448" s="134"/>
      <c r="EL448" s="134"/>
      <c r="EM448" s="134"/>
      <c r="EN448" s="134"/>
      <c r="EO448" s="134"/>
      <c r="EP448" s="134"/>
      <c r="EQ448" s="134"/>
      <c r="ER448" s="134"/>
      <c r="ES448" s="134"/>
      <c r="ET448" s="134"/>
      <c r="EU448" s="134"/>
      <c r="EV448" s="134"/>
      <c r="EW448" s="134"/>
      <c r="EX448" s="134"/>
      <c r="EY448" s="134"/>
      <c r="EZ448" s="134"/>
      <c r="FA448" s="134"/>
      <c r="FB448" s="134"/>
      <c r="FC448" s="134"/>
      <c r="FD448" s="134"/>
      <c r="FE448" s="134"/>
      <c r="FF448" s="134"/>
      <c r="FG448" s="134"/>
      <c r="FH448" s="134"/>
      <c r="FI448" s="134"/>
      <c r="FJ448" s="134"/>
      <c r="FK448" s="134"/>
      <c r="FL448" s="134"/>
      <c r="FM448" s="134"/>
      <c r="FN448" s="134"/>
      <c r="FO448" s="134"/>
      <c r="FP448" s="134"/>
      <c r="FQ448" s="134"/>
      <c r="FR448" s="134"/>
      <c r="FS448" s="134"/>
      <c r="FT448" s="134"/>
      <c r="FU448" s="134"/>
      <c r="FV448" s="134"/>
    </row>
    <row r="449" spans="1:178" x14ac:dyDescent="0.25">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34"/>
      <c r="CD449" s="134"/>
      <c r="CE449" s="134"/>
      <c r="CF449" s="134"/>
      <c r="CG449" s="134"/>
      <c r="CH449" s="134"/>
      <c r="CI449" s="134"/>
      <c r="CJ449" s="134"/>
      <c r="CK449" s="134"/>
      <c r="CL449" s="134"/>
      <c r="CM449" s="134"/>
      <c r="CN449" s="134"/>
      <c r="CO449" s="134"/>
      <c r="CP449" s="134"/>
      <c r="CQ449" s="134"/>
      <c r="CR449" s="134"/>
      <c r="CS449" s="134"/>
      <c r="CT449" s="134"/>
      <c r="CU449" s="134"/>
      <c r="CV449" s="134"/>
      <c r="CW449" s="134"/>
      <c r="CX449" s="134"/>
      <c r="CY449" s="134"/>
      <c r="CZ449" s="134"/>
      <c r="DA449" s="134"/>
      <c r="DB449" s="134"/>
      <c r="DC449" s="134"/>
      <c r="DD449" s="134"/>
      <c r="DE449" s="134"/>
      <c r="DF449" s="134"/>
      <c r="DG449" s="134"/>
      <c r="DH449" s="134"/>
      <c r="DI449" s="134"/>
      <c r="DJ449" s="134"/>
      <c r="DK449" s="134"/>
      <c r="DL449" s="134"/>
      <c r="DM449" s="134"/>
      <c r="DN449" s="134"/>
      <c r="DO449" s="134"/>
      <c r="DP449" s="134"/>
      <c r="DQ449" s="134"/>
      <c r="DR449" s="134"/>
      <c r="DS449" s="134"/>
      <c r="DT449" s="134"/>
      <c r="DU449" s="134"/>
      <c r="DV449" s="134"/>
      <c r="DW449" s="134"/>
      <c r="DX449" s="134"/>
      <c r="DY449" s="134"/>
      <c r="DZ449" s="134"/>
      <c r="EA449" s="134"/>
      <c r="EB449" s="134"/>
      <c r="EC449" s="134"/>
      <c r="ED449" s="134"/>
      <c r="EE449" s="134"/>
      <c r="EF449" s="134"/>
      <c r="EG449" s="134"/>
      <c r="EH449" s="134"/>
      <c r="EI449" s="134"/>
      <c r="EJ449" s="134"/>
      <c r="EK449" s="134"/>
      <c r="EL449" s="134"/>
      <c r="EM449" s="134"/>
      <c r="EN449" s="134"/>
      <c r="EO449" s="134"/>
      <c r="EP449" s="134"/>
      <c r="EQ449" s="134"/>
      <c r="ER449" s="134"/>
      <c r="ES449" s="134"/>
      <c r="ET449" s="134"/>
      <c r="EU449" s="134"/>
      <c r="EV449" s="134"/>
      <c r="EW449" s="134"/>
      <c r="EX449" s="134"/>
      <c r="EY449" s="134"/>
      <c r="EZ449" s="134"/>
      <c r="FA449" s="134"/>
      <c r="FB449" s="134"/>
      <c r="FC449" s="134"/>
      <c r="FD449" s="134"/>
      <c r="FE449" s="134"/>
      <c r="FF449" s="134"/>
      <c r="FG449" s="134"/>
      <c r="FH449" s="134"/>
      <c r="FI449" s="134"/>
      <c r="FJ449" s="134"/>
      <c r="FK449" s="134"/>
      <c r="FL449" s="134"/>
      <c r="FM449" s="134"/>
      <c r="FN449" s="134"/>
      <c r="FO449" s="134"/>
      <c r="FP449" s="134"/>
      <c r="FQ449" s="134"/>
      <c r="FR449" s="134"/>
      <c r="FS449" s="134"/>
      <c r="FT449" s="134"/>
      <c r="FU449" s="134"/>
      <c r="FV449" s="134"/>
    </row>
    <row r="450" spans="1:178" x14ac:dyDescent="0.25">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34"/>
      <c r="CD450" s="134"/>
      <c r="CE450" s="134"/>
      <c r="CF450" s="134"/>
      <c r="CG450" s="134"/>
      <c r="CH450" s="134"/>
      <c r="CI450" s="134"/>
      <c r="CJ450" s="134"/>
      <c r="CK450" s="134"/>
      <c r="CL450" s="134"/>
      <c r="CM450" s="134"/>
      <c r="CN450" s="134"/>
      <c r="CO450" s="134"/>
      <c r="CP450" s="134"/>
      <c r="CQ450" s="134"/>
      <c r="CR450" s="134"/>
      <c r="CS450" s="134"/>
      <c r="CT450" s="134"/>
      <c r="CU450" s="134"/>
      <c r="CV450" s="134"/>
      <c r="CW450" s="134"/>
      <c r="CX450" s="134"/>
      <c r="CY450" s="134"/>
      <c r="CZ450" s="134"/>
      <c r="DA450" s="134"/>
      <c r="DB450" s="134"/>
      <c r="DC450" s="134"/>
      <c r="DD450" s="134"/>
      <c r="DE450" s="134"/>
      <c r="DF450" s="134"/>
      <c r="DG450" s="134"/>
      <c r="DH450" s="134"/>
      <c r="DI450" s="134"/>
      <c r="DJ450" s="134"/>
      <c r="DK450" s="134"/>
      <c r="DL450" s="134"/>
      <c r="DM450" s="134"/>
      <c r="DN450" s="134"/>
      <c r="DO450" s="134"/>
      <c r="DP450" s="134"/>
      <c r="DQ450" s="134"/>
      <c r="DR450" s="134"/>
      <c r="DS450" s="134"/>
      <c r="DT450" s="134"/>
      <c r="DU450" s="134"/>
      <c r="DV450" s="134"/>
      <c r="DW450" s="134"/>
      <c r="DX450" s="134"/>
      <c r="DY450" s="134"/>
      <c r="DZ450" s="134"/>
      <c r="EA450" s="134"/>
      <c r="EB450" s="134"/>
      <c r="EC450" s="134"/>
      <c r="ED450" s="134"/>
      <c r="EE450" s="134"/>
      <c r="EF450" s="134"/>
      <c r="EG450" s="134"/>
      <c r="EH450" s="134"/>
      <c r="EI450" s="134"/>
      <c r="EJ450" s="134"/>
      <c r="EK450" s="134"/>
      <c r="EL450" s="134"/>
      <c r="EM450" s="134"/>
      <c r="EN450" s="134"/>
      <c r="EO450" s="134"/>
      <c r="EP450" s="134"/>
      <c r="EQ450" s="134"/>
      <c r="ER450" s="134"/>
      <c r="ES450" s="134"/>
      <c r="ET450" s="134"/>
      <c r="EU450" s="134"/>
      <c r="EV450" s="134"/>
      <c r="EW450" s="134"/>
      <c r="EX450" s="134"/>
      <c r="EY450" s="134"/>
      <c r="EZ450" s="134"/>
      <c r="FA450" s="134"/>
      <c r="FB450" s="134"/>
      <c r="FC450" s="134"/>
      <c r="FD450" s="134"/>
      <c r="FE450" s="134"/>
      <c r="FF450" s="134"/>
      <c r="FG450" s="134"/>
      <c r="FH450" s="134"/>
      <c r="FI450" s="134"/>
      <c r="FJ450" s="134"/>
      <c r="FK450" s="134"/>
      <c r="FL450" s="134"/>
      <c r="FM450" s="134"/>
      <c r="FN450" s="134"/>
      <c r="FO450" s="134"/>
      <c r="FP450" s="134"/>
      <c r="FQ450" s="134"/>
      <c r="FR450" s="134"/>
      <c r="FS450" s="134"/>
      <c r="FT450" s="134"/>
      <c r="FU450" s="134"/>
      <c r="FV450" s="134"/>
    </row>
    <row r="451" spans="1:178" x14ac:dyDescent="0.25">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34"/>
      <c r="CD451" s="134"/>
      <c r="CE451" s="134"/>
      <c r="CF451" s="134"/>
      <c r="CG451" s="134"/>
      <c r="CH451" s="134"/>
      <c r="CI451" s="134"/>
      <c r="CJ451" s="134"/>
      <c r="CK451" s="134"/>
      <c r="CL451" s="134"/>
      <c r="CM451" s="134"/>
      <c r="CN451" s="134"/>
      <c r="CO451" s="134"/>
      <c r="CP451" s="134"/>
      <c r="CQ451" s="134"/>
      <c r="CR451" s="134"/>
      <c r="CS451" s="134"/>
      <c r="CT451" s="134"/>
      <c r="CU451" s="134"/>
      <c r="CV451" s="134"/>
      <c r="CW451" s="134"/>
      <c r="CX451" s="134"/>
      <c r="CY451" s="134"/>
      <c r="CZ451" s="134"/>
      <c r="DA451" s="134"/>
      <c r="DB451" s="134"/>
      <c r="DC451" s="134"/>
      <c r="DD451" s="134"/>
      <c r="DE451" s="134"/>
      <c r="DF451" s="134"/>
      <c r="DG451" s="134"/>
      <c r="DH451" s="134"/>
      <c r="DI451" s="134"/>
      <c r="DJ451" s="134"/>
      <c r="DK451" s="134"/>
      <c r="DL451" s="134"/>
      <c r="DM451" s="134"/>
      <c r="DN451" s="134"/>
      <c r="DO451" s="134"/>
      <c r="DP451" s="134"/>
      <c r="DQ451" s="134"/>
      <c r="DR451" s="134"/>
      <c r="DS451" s="134"/>
      <c r="DT451" s="134"/>
      <c r="DU451" s="134"/>
      <c r="DV451" s="134"/>
      <c r="DW451" s="134"/>
      <c r="DX451" s="134"/>
      <c r="DY451" s="134"/>
      <c r="DZ451" s="134"/>
      <c r="EA451" s="134"/>
      <c r="EB451" s="134"/>
      <c r="EC451" s="134"/>
      <c r="ED451" s="134"/>
      <c r="EE451" s="134"/>
      <c r="EF451" s="134"/>
      <c r="EG451" s="134"/>
      <c r="EH451" s="134"/>
      <c r="EI451" s="134"/>
      <c r="EJ451" s="134"/>
      <c r="EK451" s="134"/>
      <c r="EL451" s="134"/>
      <c r="EM451" s="134"/>
      <c r="EN451" s="134"/>
      <c r="EO451" s="134"/>
      <c r="EP451" s="134"/>
      <c r="EQ451" s="134"/>
      <c r="ER451" s="134"/>
      <c r="ES451" s="134"/>
      <c r="ET451" s="134"/>
      <c r="EU451" s="134"/>
      <c r="EV451" s="134"/>
      <c r="EW451" s="134"/>
      <c r="EX451" s="134"/>
      <c r="EY451" s="134"/>
      <c r="EZ451" s="134"/>
      <c r="FA451" s="134"/>
      <c r="FB451" s="134"/>
      <c r="FC451" s="134"/>
      <c r="FD451" s="134"/>
      <c r="FE451" s="134"/>
      <c r="FF451" s="134"/>
      <c r="FG451" s="134"/>
      <c r="FH451" s="134"/>
      <c r="FI451" s="134"/>
      <c r="FJ451" s="134"/>
      <c r="FK451" s="134"/>
      <c r="FL451" s="134"/>
      <c r="FM451" s="134"/>
      <c r="FN451" s="134"/>
      <c r="FO451" s="134"/>
      <c r="FP451" s="134"/>
      <c r="FQ451" s="134"/>
      <c r="FR451" s="134"/>
      <c r="FS451" s="134"/>
      <c r="FT451" s="134"/>
      <c r="FU451" s="134"/>
      <c r="FV451" s="134"/>
    </row>
    <row r="452" spans="1:178" x14ac:dyDescent="0.25">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34"/>
      <c r="CD452" s="134"/>
      <c r="CE452" s="134"/>
      <c r="CF452" s="134"/>
      <c r="CG452" s="134"/>
      <c r="CH452" s="134"/>
      <c r="CI452" s="134"/>
      <c r="CJ452" s="134"/>
      <c r="CK452" s="134"/>
      <c r="CL452" s="134"/>
      <c r="CM452" s="134"/>
      <c r="CN452" s="134"/>
      <c r="CO452" s="134"/>
      <c r="CP452" s="134"/>
      <c r="CQ452" s="134"/>
      <c r="CR452" s="134"/>
      <c r="CS452" s="134"/>
      <c r="CT452" s="134"/>
      <c r="CU452" s="134"/>
      <c r="CV452" s="134"/>
      <c r="CW452" s="134"/>
      <c r="CX452" s="134"/>
      <c r="CY452" s="134"/>
      <c r="CZ452" s="134"/>
      <c r="DA452" s="134"/>
      <c r="DB452" s="134"/>
      <c r="DC452" s="134"/>
      <c r="DD452" s="134"/>
      <c r="DE452" s="134"/>
      <c r="DF452" s="134"/>
      <c r="DG452" s="134"/>
      <c r="DH452" s="134"/>
      <c r="DI452" s="134"/>
      <c r="DJ452" s="134"/>
      <c r="DK452" s="134"/>
      <c r="DL452" s="134"/>
      <c r="DM452" s="134"/>
      <c r="DN452" s="134"/>
      <c r="DO452" s="134"/>
      <c r="DP452" s="134"/>
      <c r="DQ452" s="134"/>
      <c r="DR452" s="134"/>
      <c r="DS452" s="134"/>
      <c r="DT452" s="134"/>
      <c r="DU452" s="134"/>
      <c r="DV452" s="134"/>
      <c r="DW452" s="134"/>
      <c r="DX452" s="134"/>
      <c r="DY452" s="134"/>
      <c r="DZ452" s="134"/>
      <c r="EA452" s="134"/>
      <c r="EB452" s="134"/>
      <c r="EC452" s="134"/>
      <c r="ED452" s="134"/>
      <c r="EE452" s="134"/>
      <c r="EF452" s="134"/>
      <c r="EG452" s="134"/>
      <c r="EH452" s="134"/>
      <c r="EI452" s="134"/>
      <c r="EJ452" s="134"/>
      <c r="EK452" s="134"/>
      <c r="EL452" s="134"/>
      <c r="EM452" s="134"/>
      <c r="EN452" s="134"/>
      <c r="EO452" s="134"/>
      <c r="EP452" s="134"/>
      <c r="EQ452" s="134"/>
      <c r="ER452" s="134"/>
      <c r="ES452" s="134"/>
      <c r="ET452" s="134"/>
      <c r="EU452" s="134"/>
      <c r="EV452" s="134"/>
      <c r="EW452" s="134"/>
      <c r="EX452" s="134"/>
      <c r="EY452" s="134"/>
      <c r="EZ452" s="134"/>
      <c r="FA452" s="134"/>
      <c r="FB452" s="134"/>
      <c r="FC452" s="134"/>
      <c r="FD452" s="134"/>
      <c r="FE452" s="134"/>
      <c r="FF452" s="134"/>
      <c r="FG452" s="134"/>
      <c r="FH452" s="134"/>
      <c r="FI452" s="134"/>
      <c r="FJ452" s="134"/>
      <c r="FK452" s="134"/>
      <c r="FL452" s="134"/>
      <c r="FM452" s="134"/>
      <c r="FN452" s="134"/>
      <c r="FO452" s="134"/>
      <c r="FP452" s="134"/>
      <c r="FQ452" s="134"/>
      <c r="FR452" s="134"/>
      <c r="FS452" s="134"/>
      <c r="FT452" s="134"/>
      <c r="FU452" s="134"/>
      <c r="FV452" s="134"/>
    </row>
    <row r="453" spans="1:178" x14ac:dyDescent="0.25">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34"/>
      <c r="CD453" s="134"/>
      <c r="CE453" s="134"/>
      <c r="CF453" s="134"/>
      <c r="CG453" s="134"/>
      <c r="CH453" s="134"/>
      <c r="CI453" s="134"/>
      <c r="CJ453" s="134"/>
      <c r="CK453" s="134"/>
      <c r="CL453" s="134"/>
      <c r="CM453" s="134"/>
      <c r="CN453" s="134"/>
      <c r="CO453" s="134"/>
      <c r="CP453" s="134"/>
      <c r="CQ453" s="134"/>
      <c r="CR453" s="134"/>
      <c r="CS453" s="134"/>
      <c r="CT453" s="134"/>
      <c r="CU453" s="134"/>
      <c r="CV453" s="134"/>
      <c r="CW453" s="134"/>
      <c r="CX453" s="134"/>
      <c r="CY453" s="134"/>
      <c r="CZ453" s="134"/>
      <c r="DA453" s="134"/>
      <c r="DB453" s="134"/>
      <c r="DC453" s="134"/>
      <c r="DD453" s="134"/>
      <c r="DE453" s="134"/>
      <c r="DF453" s="134"/>
      <c r="DG453" s="134"/>
      <c r="DH453" s="134"/>
      <c r="DI453" s="134"/>
      <c r="DJ453" s="134"/>
      <c r="DK453" s="134"/>
      <c r="DL453" s="134"/>
      <c r="DM453" s="134"/>
      <c r="DN453" s="134"/>
      <c r="DO453" s="134"/>
      <c r="DP453" s="134"/>
      <c r="DQ453" s="134"/>
      <c r="DR453" s="134"/>
      <c r="DS453" s="134"/>
      <c r="DT453" s="134"/>
      <c r="DU453" s="134"/>
      <c r="DV453" s="134"/>
      <c r="DW453" s="134"/>
      <c r="DX453" s="134"/>
      <c r="DY453" s="134"/>
      <c r="DZ453" s="134"/>
      <c r="EA453" s="134"/>
      <c r="EB453" s="134"/>
      <c r="EC453" s="134"/>
      <c r="ED453" s="134"/>
      <c r="EE453" s="134"/>
      <c r="EF453" s="134"/>
      <c r="EG453" s="134"/>
      <c r="EH453" s="134"/>
      <c r="EI453" s="134"/>
      <c r="EJ453" s="134"/>
      <c r="EK453" s="134"/>
      <c r="EL453" s="134"/>
      <c r="EM453" s="134"/>
      <c r="EN453" s="134"/>
      <c r="EO453" s="134"/>
      <c r="EP453" s="134"/>
      <c r="EQ453" s="134"/>
      <c r="ER453" s="134"/>
      <c r="ES453" s="134"/>
      <c r="ET453" s="134"/>
      <c r="EU453" s="134"/>
      <c r="EV453" s="134"/>
      <c r="EW453" s="134"/>
      <c r="EX453" s="134"/>
      <c r="EY453" s="134"/>
      <c r="EZ453" s="134"/>
      <c r="FA453" s="134"/>
      <c r="FB453" s="134"/>
      <c r="FC453" s="134"/>
      <c r="FD453" s="134"/>
      <c r="FE453" s="134"/>
      <c r="FF453" s="134"/>
      <c r="FG453" s="134"/>
      <c r="FH453" s="134"/>
      <c r="FI453" s="134"/>
      <c r="FJ453" s="134"/>
      <c r="FK453" s="134"/>
      <c r="FL453" s="134"/>
      <c r="FM453" s="134"/>
      <c r="FN453" s="134"/>
      <c r="FO453" s="134"/>
      <c r="FP453" s="134"/>
      <c r="FQ453" s="134"/>
      <c r="FR453" s="134"/>
      <c r="FS453" s="134"/>
      <c r="FT453" s="134"/>
      <c r="FU453" s="134"/>
      <c r="FV453" s="134"/>
    </row>
    <row r="454" spans="1:178" x14ac:dyDescent="0.25">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34"/>
      <c r="CD454" s="134"/>
      <c r="CE454" s="134"/>
      <c r="CF454" s="134"/>
      <c r="CG454" s="134"/>
      <c r="CH454" s="134"/>
      <c r="CI454" s="134"/>
      <c r="CJ454" s="134"/>
      <c r="CK454" s="134"/>
      <c r="CL454" s="134"/>
      <c r="CM454" s="134"/>
      <c r="CN454" s="134"/>
      <c r="CO454" s="134"/>
      <c r="CP454" s="134"/>
      <c r="CQ454" s="134"/>
      <c r="CR454" s="134"/>
      <c r="CS454" s="134"/>
      <c r="CT454" s="134"/>
      <c r="CU454" s="134"/>
      <c r="CV454" s="134"/>
      <c r="CW454" s="134"/>
      <c r="CX454" s="134"/>
      <c r="CY454" s="134"/>
      <c r="CZ454" s="134"/>
      <c r="DA454" s="134"/>
      <c r="DB454" s="134"/>
      <c r="DC454" s="134"/>
      <c r="DD454" s="134"/>
      <c r="DE454" s="134"/>
      <c r="DF454" s="134"/>
      <c r="DG454" s="134"/>
      <c r="DH454" s="134"/>
      <c r="DI454" s="134"/>
      <c r="DJ454" s="134"/>
      <c r="DK454" s="134"/>
      <c r="DL454" s="134"/>
      <c r="DM454" s="134"/>
      <c r="DN454" s="134"/>
      <c r="DO454" s="134"/>
      <c r="DP454" s="134"/>
      <c r="DQ454" s="134"/>
      <c r="DR454" s="134"/>
      <c r="DS454" s="134"/>
      <c r="DT454" s="134"/>
      <c r="DU454" s="134"/>
      <c r="DV454" s="134"/>
      <c r="DW454" s="134"/>
      <c r="DX454" s="134"/>
      <c r="DY454" s="134"/>
      <c r="DZ454" s="134"/>
      <c r="EA454" s="134"/>
      <c r="EB454" s="134"/>
      <c r="EC454" s="134"/>
      <c r="ED454" s="134"/>
      <c r="EE454" s="134"/>
      <c r="EF454" s="134"/>
      <c r="EG454" s="134"/>
      <c r="EH454" s="134"/>
      <c r="EI454" s="134"/>
      <c r="EJ454" s="134"/>
      <c r="EK454" s="134"/>
      <c r="EL454" s="134"/>
      <c r="EM454" s="134"/>
      <c r="EN454" s="134"/>
      <c r="EO454" s="134"/>
      <c r="EP454" s="134"/>
      <c r="EQ454" s="134"/>
      <c r="ER454" s="134"/>
      <c r="ES454" s="134"/>
      <c r="ET454" s="134"/>
      <c r="EU454" s="134"/>
      <c r="EV454" s="134"/>
      <c r="EW454" s="134"/>
      <c r="EX454" s="134"/>
      <c r="EY454" s="134"/>
      <c r="EZ454" s="134"/>
      <c r="FA454" s="134"/>
      <c r="FB454" s="134"/>
      <c r="FC454" s="134"/>
      <c r="FD454" s="134"/>
      <c r="FE454" s="134"/>
      <c r="FF454" s="134"/>
      <c r="FG454" s="134"/>
      <c r="FH454" s="134"/>
      <c r="FI454" s="134"/>
      <c r="FJ454" s="134"/>
      <c r="FK454" s="134"/>
      <c r="FL454" s="134"/>
      <c r="FM454" s="134"/>
      <c r="FN454" s="134"/>
      <c r="FO454" s="134"/>
      <c r="FP454" s="134"/>
      <c r="FQ454" s="134"/>
      <c r="FR454" s="134"/>
      <c r="FS454" s="134"/>
      <c r="FT454" s="134"/>
      <c r="FU454" s="134"/>
      <c r="FV454" s="134"/>
    </row>
    <row r="455" spans="1:178" x14ac:dyDescent="0.25">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34"/>
      <c r="CD455" s="134"/>
      <c r="CE455" s="134"/>
      <c r="CF455" s="134"/>
      <c r="CG455" s="134"/>
      <c r="CH455" s="134"/>
      <c r="CI455" s="134"/>
      <c r="CJ455" s="134"/>
      <c r="CK455" s="134"/>
      <c r="CL455" s="134"/>
      <c r="CM455" s="134"/>
      <c r="CN455" s="134"/>
      <c r="CO455" s="134"/>
      <c r="CP455" s="134"/>
      <c r="CQ455" s="134"/>
      <c r="CR455" s="134"/>
      <c r="CS455" s="134"/>
      <c r="CT455" s="134"/>
      <c r="CU455" s="134"/>
      <c r="CV455" s="134"/>
      <c r="CW455" s="134"/>
      <c r="CX455" s="134"/>
      <c r="CY455" s="134"/>
      <c r="CZ455" s="134"/>
      <c r="DA455" s="134"/>
      <c r="DB455" s="134"/>
      <c r="DC455" s="134"/>
      <c r="DD455" s="134"/>
      <c r="DE455" s="134"/>
      <c r="DF455" s="134"/>
      <c r="DG455" s="134"/>
      <c r="DH455" s="134"/>
      <c r="DI455" s="134"/>
      <c r="DJ455" s="134"/>
      <c r="DK455" s="134"/>
      <c r="DL455" s="134"/>
      <c r="DM455" s="134"/>
      <c r="DN455" s="134"/>
      <c r="DO455" s="134"/>
      <c r="DP455" s="134"/>
      <c r="DQ455" s="134"/>
      <c r="DR455" s="134"/>
      <c r="DS455" s="134"/>
      <c r="DT455" s="134"/>
      <c r="DU455" s="134"/>
      <c r="DV455" s="134"/>
      <c r="DW455" s="134"/>
      <c r="DX455" s="134"/>
      <c r="DY455" s="134"/>
      <c r="DZ455" s="134"/>
      <c r="EA455" s="134"/>
      <c r="EB455" s="134"/>
      <c r="EC455" s="134"/>
      <c r="ED455" s="134"/>
      <c r="EE455" s="134"/>
      <c r="EF455" s="134"/>
      <c r="EG455" s="134"/>
      <c r="EH455" s="134"/>
      <c r="EI455" s="134"/>
      <c r="EJ455" s="134"/>
      <c r="EK455" s="134"/>
      <c r="EL455" s="134"/>
      <c r="EM455" s="134"/>
      <c r="EN455" s="134"/>
      <c r="EO455" s="134"/>
      <c r="EP455" s="134"/>
      <c r="EQ455" s="134"/>
      <c r="ER455" s="134"/>
      <c r="ES455" s="134"/>
      <c r="ET455" s="134"/>
      <c r="EU455" s="134"/>
      <c r="EV455" s="134"/>
      <c r="EW455" s="134"/>
      <c r="EX455" s="134"/>
      <c r="EY455" s="134"/>
      <c r="EZ455" s="134"/>
      <c r="FA455" s="134"/>
      <c r="FB455" s="134"/>
      <c r="FC455" s="134"/>
      <c r="FD455" s="134"/>
      <c r="FE455" s="134"/>
      <c r="FF455" s="134"/>
      <c r="FG455" s="134"/>
      <c r="FH455" s="134"/>
      <c r="FI455" s="134"/>
      <c r="FJ455" s="134"/>
      <c r="FK455" s="134"/>
      <c r="FL455" s="134"/>
      <c r="FM455" s="134"/>
      <c r="FN455" s="134"/>
      <c r="FO455" s="134"/>
      <c r="FP455" s="134"/>
      <c r="FQ455" s="134"/>
      <c r="FR455" s="134"/>
      <c r="FS455" s="134"/>
      <c r="FT455" s="134"/>
      <c r="FU455" s="134"/>
      <c r="FV455" s="134"/>
    </row>
    <row r="456" spans="1:178" x14ac:dyDescent="0.25">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34"/>
      <c r="CD456" s="134"/>
      <c r="CE456" s="134"/>
      <c r="CF456" s="134"/>
      <c r="CG456" s="134"/>
      <c r="CH456" s="134"/>
      <c r="CI456" s="134"/>
      <c r="CJ456" s="134"/>
      <c r="CK456" s="134"/>
      <c r="CL456" s="134"/>
      <c r="CM456" s="134"/>
      <c r="CN456" s="134"/>
      <c r="CO456" s="134"/>
      <c r="CP456" s="134"/>
      <c r="CQ456" s="134"/>
      <c r="CR456" s="134"/>
      <c r="CS456" s="134"/>
      <c r="CT456" s="134"/>
      <c r="CU456" s="134"/>
      <c r="CV456" s="134"/>
      <c r="CW456" s="134"/>
      <c r="CX456" s="134"/>
      <c r="CY456" s="134"/>
      <c r="CZ456" s="134"/>
      <c r="DA456" s="134"/>
      <c r="DB456" s="134"/>
      <c r="DC456" s="134"/>
      <c r="DD456" s="134"/>
      <c r="DE456" s="134"/>
      <c r="DF456" s="134"/>
      <c r="DG456" s="134"/>
      <c r="DH456" s="134"/>
      <c r="DI456" s="134"/>
      <c r="DJ456" s="134"/>
      <c r="DK456" s="134"/>
      <c r="DL456" s="134"/>
      <c r="DM456" s="134"/>
      <c r="DN456" s="134"/>
      <c r="DO456" s="134"/>
      <c r="DP456" s="134"/>
      <c r="DQ456" s="134"/>
      <c r="DR456" s="134"/>
      <c r="DS456" s="134"/>
      <c r="DT456" s="134"/>
      <c r="DU456" s="134"/>
      <c r="DV456" s="134"/>
      <c r="DW456" s="134"/>
      <c r="DX456" s="134"/>
      <c r="DY456" s="134"/>
      <c r="DZ456" s="134"/>
      <c r="EA456" s="134"/>
      <c r="EB456" s="134"/>
      <c r="EC456" s="134"/>
      <c r="ED456" s="134"/>
      <c r="EE456" s="134"/>
      <c r="EF456" s="134"/>
      <c r="EG456" s="134"/>
      <c r="EH456" s="134"/>
      <c r="EI456" s="134"/>
      <c r="EJ456" s="134"/>
      <c r="EK456" s="134"/>
      <c r="EL456" s="134"/>
      <c r="EM456" s="134"/>
      <c r="EN456" s="134"/>
      <c r="EO456" s="134"/>
      <c r="EP456" s="134"/>
      <c r="EQ456" s="134"/>
      <c r="ER456" s="134"/>
      <c r="ES456" s="134"/>
      <c r="ET456" s="134"/>
      <c r="EU456" s="134"/>
      <c r="EV456" s="134"/>
      <c r="EW456" s="134"/>
      <c r="EX456" s="134"/>
      <c r="EY456" s="134"/>
      <c r="EZ456" s="134"/>
      <c r="FA456" s="134"/>
      <c r="FB456" s="134"/>
      <c r="FC456" s="134"/>
      <c r="FD456" s="134"/>
      <c r="FE456" s="134"/>
      <c r="FF456" s="134"/>
      <c r="FG456" s="134"/>
      <c r="FH456" s="134"/>
      <c r="FI456" s="134"/>
      <c r="FJ456" s="134"/>
      <c r="FK456" s="134"/>
      <c r="FL456" s="134"/>
      <c r="FM456" s="134"/>
      <c r="FN456" s="134"/>
      <c r="FO456" s="134"/>
      <c r="FP456" s="134"/>
      <c r="FQ456" s="134"/>
      <c r="FR456" s="134"/>
      <c r="FS456" s="134"/>
      <c r="FT456" s="134"/>
      <c r="FU456" s="134"/>
      <c r="FV456" s="134"/>
    </row>
    <row r="457" spans="1:178" x14ac:dyDescent="0.25">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c r="CC457" s="134"/>
      <c r="CD457" s="134"/>
      <c r="CE457" s="134"/>
      <c r="CF457" s="134"/>
      <c r="CG457" s="134"/>
      <c r="CH457" s="134"/>
      <c r="CI457" s="134"/>
      <c r="CJ457" s="134"/>
      <c r="CK457" s="134"/>
      <c r="CL457" s="134"/>
      <c r="CM457" s="134"/>
      <c r="CN457" s="134"/>
      <c r="CO457" s="134"/>
      <c r="CP457" s="134"/>
      <c r="CQ457" s="134"/>
      <c r="CR457" s="134"/>
      <c r="CS457" s="134"/>
      <c r="CT457" s="134"/>
      <c r="CU457" s="134"/>
      <c r="CV457" s="134"/>
      <c r="CW457" s="134"/>
      <c r="CX457" s="134"/>
      <c r="CY457" s="134"/>
      <c r="CZ457" s="134"/>
      <c r="DA457" s="134"/>
      <c r="DB457" s="134"/>
      <c r="DC457" s="134"/>
      <c r="DD457" s="134"/>
      <c r="DE457" s="134"/>
      <c r="DF457" s="134"/>
      <c r="DG457" s="134"/>
      <c r="DH457" s="134"/>
      <c r="DI457" s="134"/>
      <c r="DJ457" s="134"/>
      <c r="DK457" s="134"/>
      <c r="DL457" s="134"/>
      <c r="DM457" s="134"/>
      <c r="DN457" s="134"/>
      <c r="DO457" s="134"/>
      <c r="DP457" s="134"/>
      <c r="DQ457" s="134"/>
      <c r="DR457" s="134"/>
      <c r="DS457" s="134"/>
      <c r="DT457" s="134"/>
      <c r="DU457" s="134"/>
      <c r="DV457" s="134"/>
      <c r="DW457" s="134"/>
      <c r="DX457" s="134"/>
      <c r="DY457" s="134"/>
      <c r="DZ457" s="134"/>
      <c r="EA457" s="134"/>
      <c r="EB457" s="134"/>
      <c r="EC457" s="134"/>
      <c r="ED457" s="134"/>
      <c r="EE457" s="134"/>
      <c r="EF457" s="134"/>
      <c r="EG457" s="134"/>
      <c r="EH457" s="134"/>
      <c r="EI457" s="134"/>
      <c r="EJ457" s="134"/>
      <c r="EK457" s="134"/>
      <c r="EL457" s="134"/>
      <c r="EM457" s="134"/>
      <c r="EN457" s="134"/>
      <c r="EO457" s="134"/>
      <c r="EP457" s="134"/>
      <c r="EQ457" s="134"/>
      <c r="ER457" s="134"/>
      <c r="ES457" s="134"/>
      <c r="ET457" s="134"/>
      <c r="EU457" s="134"/>
      <c r="EV457" s="134"/>
      <c r="EW457" s="134"/>
      <c r="EX457" s="134"/>
      <c r="EY457" s="134"/>
      <c r="EZ457" s="134"/>
      <c r="FA457" s="134"/>
      <c r="FB457" s="134"/>
      <c r="FC457" s="134"/>
      <c r="FD457" s="134"/>
      <c r="FE457" s="134"/>
      <c r="FF457" s="134"/>
      <c r="FG457" s="134"/>
      <c r="FH457" s="134"/>
      <c r="FI457" s="134"/>
      <c r="FJ457" s="134"/>
      <c r="FK457" s="134"/>
      <c r="FL457" s="134"/>
      <c r="FM457" s="134"/>
      <c r="FN457" s="134"/>
      <c r="FO457" s="134"/>
      <c r="FP457" s="134"/>
      <c r="FQ457" s="134"/>
      <c r="FR457" s="134"/>
      <c r="FS457" s="134"/>
      <c r="FT457" s="134"/>
      <c r="FU457" s="134"/>
      <c r="FV457" s="134"/>
    </row>
    <row r="458" spans="1:178" x14ac:dyDescent="0.25">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c r="CC458" s="134"/>
      <c r="CD458" s="134"/>
      <c r="CE458" s="134"/>
      <c r="CF458" s="134"/>
      <c r="CG458" s="134"/>
      <c r="CH458" s="134"/>
      <c r="CI458" s="134"/>
      <c r="CJ458" s="134"/>
      <c r="CK458" s="134"/>
      <c r="CL458" s="134"/>
      <c r="CM458" s="134"/>
      <c r="CN458" s="134"/>
      <c r="CO458" s="134"/>
      <c r="CP458" s="134"/>
      <c r="CQ458" s="134"/>
      <c r="CR458" s="134"/>
      <c r="CS458" s="134"/>
      <c r="CT458" s="134"/>
      <c r="CU458" s="134"/>
      <c r="CV458" s="134"/>
      <c r="CW458" s="134"/>
      <c r="CX458" s="134"/>
      <c r="CY458" s="134"/>
      <c r="CZ458" s="134"/>
      <c r="DA458" s="134"/>
      <c r="DB458" s="134"/>
      <c r="DC458" s="134"/>
      <c r="DD458" s="134"/>
      <c r="DE458" s="134"/>
      <c r="DF458" s="134"/>
      <c r="DG458" s="134"/>
      <c r="DH458" s="134"/>
      <c r="DI458" s="134"/>
      <c r="DJ458" s="134"/>
      <c r="DK458" s="134"/>
      <c r="DL458" s="134"/>
      <c r="DM458" s="134"/>
      <c r="DN458" s="134"/>
      <c r="DO458" s="134"/>
      <c r="DP458" s="134"/>
      <c r="DQ458" s="134"/>
      <c r="DR458" s="134"/>
      <c r="DS458" s="134"/>
      <c r="DT458" s="134"/>
      <c r="DU458" s="134"/>
      <c r="DV458" s="134"/>
      <c r="DW458" s="134"/>
      <c r="DX458" s="134"/>
      <c r="DY458" s="134"/>
      <c r="DZ458" s="134"/>
      <c r="EA458" s="134"/>
      <c r="EB458" s="134"/>
      <c r="EC458" s="134"/>
      <c r="ED458" s="134"/>
      <c r="EE458" s="134"/>
      <c r="EF458" s="134"/>
      <c r="EG458" s="134"/>
      <c r="EH458" s="134"/>
      <c r="EI458" s="134"/>
      <c r="EJ458" s="134"/>
      <c r="EK458" s="134"/>
      <c r="EL458" s="134"/>
      <c r="EM458" s="134"/>
      <c r="EN458" s="134"/>
      <c r="EO458" s="134"/>
      <c r="EP458" s="134"/>
      <c r="EQ458" s="134"/>
      <c r="ER458" s="134"/>
      <c r="ES458" s="134"/>
      <c r="ET458" s="134"/>
      <c r="EU458" s="134"/>
      <c r="EV458" s="134"/>
      <c r="EW458" s="134"/>
      <c r="EX458" s="134"/>
      <c r="EY458" s="134"/>
      <c r="EZ458" s="134"/>
      <c r="FA458" s="134"/>
      <c r="FB458" s="134"/>
      <c r="FC458" s="134"/>
      <c r="FD458" s="134"/>
      <c r="FE458" s="134"/>
      <c r="FF458" s="134"/>
      <c r="FG458" s="134"/>
      <c r="FH458" s="134"/>
      <c r="FI458" s="134"/>
      <c r="FJ458" s="134"/>
      <c r="FK458" s="134"/>
      <c r="FL458" s="134"/>
      <c r="FM458" s="134"/>
      <c r="FN458" s="134"/>
      <c r="FO458" s="134"/>
      <c r="FP458" s="134"/>
      <c r="FQ458" s="134"/>
      <c r="FR458" s="134"/>
      <c r="FS458" s="134"/>
      <c r="FT458" s="134"/>
      <c r="FU458" s="134"/>
      <c r="FV458" s="134"/>
    </row>
    <row r="459" spans="1:178" x14ac:dyDescent="0.25">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c r="CC459" s="134"/>
      <c r="CD459" s="134"/>
      <c r="CE459" s="134"/>
      <c r="CF459" s="134"/>
      <c r="CG459" s="134"/>
      <c r="CH459" s="134"/>
      <c r="CI459" s="134"/>
      <c r="CJ459" s="134"/>
      <c r="CK459" s="134"/>
      <c r="CL459" s="134"/>
      <c r="CM459" s="134"/>
      <c r="CN459" s="134"/>
      <c r="CO459" s="134"/>
      <c r="CP459" s="134"/>
      <c r="CQ459" s="134"/>
      <c r="CR459" s="134"/>
      <c r="CS459" s="134"/>
      <c r="CT459" s="134"/>
      <c r="CU459" s="134"/>
      <c r="CV459" s="134"/>
      <c r="CW459" s="134"/>
      <c r="CX459" s="134"/>
      <c r="CY459" s="134"/>
      <c r="CZ459" s="134"/>
      <c r="DA459" s="134"/>
      <c r="DB459" s="134"/>
      <c r="DC459" s="134"/>
      <c r="DD459" s="134"/>
      <c r="DE459" s="134"/>
      <c r="DF459" s="134"/>
      <c r="DG459" s="134"/>
      <c r="DH459" s="134"/>
      <c r="DI459" s="134"/>
      <c r="DJ459" s="134"/>
      <c r="DK459" s="134"/>
      <c r="DL459" s="134"/>
      <c r="DM459" s="134"/>
      <c r="DN459" s="134"/>
      <c r="DO459" s="134"/>
      <c r="DP459" s="134"/>
      <c r="DQ459" s="134"/>
      <c r="DR459" s="134"/>
      <c r="DS459" s="134"/>
      <c r="DT459" s="134"/>
      <c r="DU459" s="134"/>
      <c r="DV459" s="134"/>
      <c r="DW459" s="134"/>
      <c r="DX459" s="134"/>
      <c r="DY459" s="134"/>
      <c r="DZ459" s="134"/>
      <c r="EA459" s="134"/>
      <c r="EB459" s="134"/>
      <c r="EC459" s="134"/>
      <c r="ED459" s="134"/>
      <c r="EE459" s="134"/>
      <c r="EF459" s="134"/>
      <c r="EG459" s="134"/>
      <c r="EH459" s="134"/>
      <c r="EI459" s="134"/>
      <c r="EJ459" s="134"/>
      <c r="EK459" s="134"/>
      <c r="EL459" s="134"/>
      <c r="EM459" s="134"/>
      <c r="EN459" s="134"/>
      <c r="EO459" s="134"/>
      <c r="EP459" s="134"/>
      <c r="EQ459" s="134"/>
      <c r="ER459" s="134"/>
      <c r="ES459" s="134"/>
      <c r="ET459" s="134"/>
      <c r="EU459" s="134"/>
      <c r="EV459" s="134"/>
      <c r="EW459" s="134"/>
      <c r="EX459" s="134"/>
      <c r="EY459" s="134"/>
      <c r="EZ459" s="134"/>
      <c r="FA459" s="134"/>
      <c r="FB459" s="134"/>
      <c r="FC459" s="134"/>
      <c r="FD459" s="134"/>
      <c r="FE459" s="134"/>
      <c r="FF459" s="134"/>
      <c r="FG459" s="134"/>
      <c r="FH459" s="134"/>
      <c r="FI459" s="134"/>
      <c r="FJ459" s="134"/>
      <c r="FK459" s="134"/>
      <c r="FL459" s="134"/>
      <c r="FM459" s="134"/>
      <c r="FN459" s="134"/>
      <c r="FO459" s="134"/>
      <c r="FP459" s="134"/>
      <c r="FQ459" s="134"/>
      <c r="FR459" s="134"/>
      <c r="FS459" s="134"/>
      <c r="FT459" s="134"/>
      <c r="FU459" s="134"/>
      <c r="FV459" s="134"/>
    </row>
    <row r="460" spans="1:178" x14ac:dyDescent="0.25">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34"/>
      <c r="CD460" s="134"/>
      <c r="CE460" s="134"/>
      <c r="CF460" s="134"/>
      <c r="CG460" s="134"/>
      <c r="CH460" s="134"/>
      <c r="CI460" s="134"/>
      <c r="CJ460" s="134"/>
      <c r="CK460" s="134"/>
      <c r="CL460" s="134"/>
      <c r="CM460" s="134"/>
      <c r="CN460" s="134"/>
      <c r="CO460" s="134"/>
      <c r="CP460" s="134"/>
      <c r="CQ460" s="134"/>
      <c r="CR460" s="134"/>
      <c r="CS460" s="134"/>
      <c r="CT460" s="134"/>
      <c r="CU460" s="134"/>
      <c r="CV460" s="134"/>
      <c r="CW460" s="134"/>
      <c r="CX460" s="134"/>
      <c r="CY460" s="134"/>
      <c r="CZ460" s="134"/>
      <c r="DA460" s="134"/>
      <c r="DB460" s="134"/>
      <c r="DC460" s="134"/>
      <c r="DD460" s="134"/>
      <c r="DE460" s="134"/>
      <c r="DF460" s="134"/>
      <c r="DG460" s="134"/>
      <c r="DH460" s="134"/>
      <c r="DI460" s="134"/>
      <c r="DJ460" s="134"/>
      <c r="DK460" s="134"/>
      <c r="DL460" s="134"/>
      <c r="DM460" s="134"/>
      <c r="DN460" s="134"/>
      <c r="DO460" s="134"/>
      <c r="DP460" s="134"/>
      <c r="DQ460" s="134"/>
      <c r="DR460" s="134"/>
      <c r="DS460" s="134"/>
      <c r="DT460" s="134"/>
      <c r="DU460" s="134"/>
      <c r="DV460" s="134"/>
      <c r="DW460" s="134"/>
      <c r="DX460" s="134"/>
      <c r="DY460" s="134"/>
      <c r="DZ460" s="134"/>
      <c r="EA460" s="134"/>
      <c r="EB460" s="134"/>
      <c r="EC460" s="134"/>
      <c r="ED460" s="134"/>
      <c r="EE460" s="134"/>
      <c r="EF460" s="134"/>
      <c r="EG460" s="134"/>
      <c r="EH460" s="134"/>
      <c r="EI460" s="134"/>
      <c r="EJ460" s="134"/>
      <c r="EK460" s="134"/>
      <c r="EL460" s="134"/>
      <c r="EM460" s="134"/>
      <c r="EN460" s="134"/>
      <c r="EO460" s="134"/>
      <c r="EP460" s="134"/>
      <c r="EQ460" s="134"/>
      <c r="ER460" s="134"/>
      <c r="ES460" s="134"/>
      <c r="ET460" s="134"/>
      <c r="EU460" s="134"/>
      <c r="EV460" s="134"/>
      <c r="EW460" s="134"/>
      <c r="EX460" s="134"/>
      <c r="EY460" s="134"/>
      <c r="EZ460" s="134"/>
      <c r="FA460" s="134"/>
      <c r="FB460" s="134"/>
      <c r="FC460" s="134"/>
      <c r="FD460" s="134"/>
      <c r="FE460" s="134"/>
      <c r="FF460" s="134"/>
      <c r="FG460" s="134"/>
      <c r="FH460" s="134"/>
      <c r="FI460" s="134"/>
      <c r="FJ460" s="134"/>
      <c r="FK460" s="134"/>
      <c r="FL460" s="134"/>
      <c r="FM460" s="134"/>
      <c r="FN460" s="134"/>
      <c r="FO460" s="134"/>
      <c r="FP460" s="134"/>
      <c r="FQ460" s="134"/>
      <c r="FR460" s="134"/>
      <c r="FS460" s="134"/>
      <c r="FT460" s="134"/>
      <c r="FU460" s="134"/>
      <c r="FV460" s="134"/>
    </row>
    <row r="461" spans="1:178" x14ac:dyDescent="0.25">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34"/>
      <c r="CD461" s="134"/>
      <c r="CE461" s="134"/>
      <c r="CF461" s="134"/>
      <c r="CG461" s="134"/>
      <c r="CH461" s="134"/>
      <c r="CI461" s="134"/>
      <c r="CJ461" s="134"/>
      <c r="CK461" s="134"/>
      <c r="CL461" s="134"/>
      <c r="CM461" s="134"/>
      <c r="CN461" s="134"/>
      <c r="CO461" s="134"/>
      <c r="CP461" s="134"/>
      <c r="CQ461" s="134"/>
      <c r="CR461" s="134"/>
      <c r="CS461" s="134"/>
      <c r="CT461" s="134"/>
      <c r="CU461" s="134"/>
      <c r="CV461" s="134"/>
      <c r="CW461" s="134"/>
      <c r="CX461" s="134"/>
      <c r="CY461" s="134"/>
      <c r="CZ461" s="134"/>
      <c r="DA461" s="134"/>
      <c r="DB461" s="134"/>
      <c r="DC461" s="134"/>
      <c r="DD461" s="134"/>
      <c r="DE461" s="134"/>
      <c r="DF461" s="134"/>
      <c r="DG461" s="134"/>
      <c r="DH461" s="134"/>
      <c r="DI461" s="134"/>
      <c r="DJ461" s="134"/>
      <c r="DK461" s="134"/>
      <c r="DL461" s="134"/>
      <c r="DM461" s="134"/>
      <c r="DN461" s="134"/>
      <c r="DO461" s="134"/>
      <c r="DP461" s="134"/>
      <c r="DQ461" s="134"/>
      <c r="DR461" s="134"/>
      <c r="DS461" s="134"/>
      <c r="DT461" s="134"/>
      <c r="DU461" s="134"/>
      <c r="DV461" s="134"/>
      <c r="DW461" s="134"/>
      <c r="DX461" s="134"/>
      <c r="DY461" s="134"/>
      <c r="DZ461" s="134"/>
      <c r="EA461" s="134"/>
      <c r="EB461" s="134"/>
      <c r="EC461" s="134"/>
      <c r="ED461" s="134"/>
      <c r="EE461" s="134"/>
      <c r="EF461" s="134"/>
      <c r="EG461" s="134"/>
      <c r="EH461" s="134"/>
      <c r="EI461" s="134"/>
      <c r="EJ461" s="134"/>
      <c r="EK461" s="134"/>
      <c r="EL461" s="134"/>
      <c r="EM461" s="134"/>
      <c r="EN461" s="134"/>
      <c r="EO461" s="134"/>
      <c r="EP461" s="134"/>
      <c r="EQ461" s="134"/>
      <c r="ER461" s="134"/>
      <c r="ES461" s="134"/>
      <c r="ET461" s="134"/>
      <c r="EU461" s="134"/>
      <c r="EV461" s="134"/>
      <c r="EW461" s="134"/>
      <c r="EX461" s="134"/>
      <c r="EY461" s="134"/>
      <c r="EZ461" s="134"/>
      <c r="FA461" s="134"/>
      <c r="FB461" s="134"/>
      <c r="FC461" s="134"/>
      <c r="FD461" s="134"/>
      <c r="FE461" s="134"/>
      <c r="FF461" s="134"/>
      <c r="FG461" s="134"/>
      <c r="FH461" s="134"/>
      <c r="FI461" s="134"/>
      <c r="FJ461" s="134"/>
      <c r="FK461" s="134"/>
      <c r="FL461" s="134"/>
      <c r="FM461" s="134"/>
      <c r="FN461" s="134"/>
      <c r="FO461" s="134"/>
      <c r="FP461" s="134"/>
      <c r="FQ461" s="134"/>
      <c r="FR461" s="134"/>
      <c r="FS461" s="134"/>
      <c r="FT461" s="134"/>
      <c r="FU461" s="134"/>
      <c r="FV461" s="134"/>
    </row>
    <row r="462" spans="1:178" x14ac:dyDescent="0.25">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34"/>
      <c r="CD462" s="134"/>
      <c r="CE462" s="134"/>
      <c r="CF462" s="134"/>
      <c r="CG462" s="134"/>
      <c r="CH462" s="134"/>
      <c r="CI462" s="134"/>
      <c r="CJ462" s="134"/>
      <c r="CK462" s="134"/>
      <c r="CL462" s="134"/>
      <c r="CM462" s="134"/>
      <c r="CN462" s="134"/>
      <c r="CO462" s="134"/>
      <c r="CP462" s="134"/>
      <c r="CQ462" s="134"/>
      <c r="CR462" s="134"/>
      <c r="CS462" s="134"/>
      <c r="CT462" s="134"/>
      <c r="CU462" s="134"/>
      <c r="CV462" s="134"/>
      <c r="CW462" s="134"/>
      <c r="CX462" s="134"/>
      <c r="CY462" s="134"/>
      <c r="CZ462" s="134"/>
      <c r="DA462" s="134"/>
      <c r="DB462" s="134"/>
      <c r="DC462" s="134"/>
      <c r="DD462" s="134"/>
      <c r="DE462" s="134"/>
      <c r="DF462" s="134"/>
      <c r="DG462" s="134"/>
      <c r="DH462" s="134"/>
      <c r="DI462" s="134"/>
      <c r="DJ462" s="134"/>
      <c r="DK462" s="134"/>
      <c r="DL462" s="134"/>
      <c r="DM462" s="134"/>
      <c r="DN462" s="134"/>
      <c r="DO462" s="134"/>
      <c r="DP462" s="134"/>
      <c r="DQ462" s="134"/>
      <c r="DR462" s="134"/>
      <c r="DS462" s="134"/>
      <c r="DT462" s="134"/>
      <c r="DU462" s="134"/>
      <c r="DV462" s="134"/>
      <c r="DW462" s="134"/>
      <c r="DX462" s="134"/>
      <c r="DY462" s="134"/>
      <c r="DZ462" s="134"/>
      <c r="EA462" s="134"/>
      <c r="EB462" s="134"/>
      <c r="EC462" s="134"/>
      <c r="ED462" s="134"/>
      <c r="EE462" s="134"/>
      <c r="EF462" s="134"/>
      <c r="EG462" s="134"/>
      <c r="EH462" s="134"/>
      <c r="EI462" s="134"/>
      <c r="EJ462" s="134"/>
      <c r="EK462" s="134"/>
      <c r="EL462" s="134"/>
      <c r="EM462" s="134"/>
      <c r="EN462" s="134"/>
      <c r="EO462" s="134"/>
      <c r="EP462" s="134"/>
      <c r="EQ462" s="134"/>
      <c r="ER462" s="134"/>
      <c r="ES462" s="134"/>
      <c r="ET462" s="134"/>
      <c r="EU462" s="134"/>
      <c r="EV462" s="134"/>
      <c r="EW462" s="134"/>
      <c r="EX462" s="134"/>
      <c r="EY462" s="134"/>
      <c r="EZ462" s="134"/>
      <c r="FA462" s="134"/>
      <c r="FB462" s="134"/>
      <c r="FC462" s="134"/>
      <c r="FD462" s="134"/>
      <c r="FE462" s="134"/>
      <c r="FF462" s="134"/>
      <c r="FG462" s="134"/>
      <c r="FH462" s="134"/>
      <c r="FI462" s="134"/>
      <c r="FJ462" s="134"/>
      <c r="FK462" s="134"/>
      <c r="FL462" s="134"/>
      <c r="FM462" s="134"/>
      <c r="FN462" s="134"/>
      <c r="FO462" s="134"/>
      <c r="FP462" s="134"/>
      <c r="FQ462" s="134"/>
      <c r="FR462" s="134"/>
      <c r="FS462" s="134"/>
      <c r="FT462" s="134"/>
      <c r="FU462" s="134"/>
      <c r="FV462" s="134"/>
    </row>
    <row r="463" spans="1:178" x14ac:dyDescent="0.25">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34"/>
      <c r="CD463" s="134"/>
      <c r="CE463" s="134"/>
      <c r="CF463" s="134"/>
      <c r="CG463" s="134"/>
      <c r="CH463" s="134"/>
      <c r="CI463" s="134"/>
      <c r="CJ463" s="134"/>
      <c r="CK463" s="134"/>
      <c r="CL463" s="134"/>
      <c r="CM463" s="134"/>
      <c r="CN463" s="134"/>
      <c r="CO463" s="134"/>
      <c r="CP463" s="134"/>
      <c r="CQ463" s="134"/>
      <c r="CR463" s="134"/>
      <c r="CS463" s="134"/>
      <c r="CT463" s="134"/>
      <c r="CU463" s="134"/>
      <c r="CV463" s="134"/>
      <c r="CW463" s="134"/>
      <c r="CX463" s="134"/>
      <c r="CY463" s="134"/>
      <c r="CZ463" s="134"/>
      <c r="DA463" s="134"/>
      <c r="DB463" s="134"/>
      <c r="DC463" s="134"/>
      <c r="DD463" s="134"/>
      <c r="DE463" s="134"/>
      <c r="DF463" s="134"/>
      <c r="DG463" s="134"/>
      <c r="DH463" s="134"/>
      <c r="DI463" s="134"/>
      <c r="DJ463" s="134"/>
      <c r="DK463" s="134"/>
      <c r="DL463" s="134"/>
      <c r="DM463" s="134"/>
      <c r="DN463" s="134"/>
      <c r="DO463" s="134"/>
      <c r="DP463" s="134"/>
      <c r="DQ463" s="134"/>
      <c r="DR463" s="134"/>
      <c r="DS463" s="134"/>
      <c r="DT463" s="134"/>
      <c r="DU463" s="134"/>
      <c r="DV463" s="134"/>
      <c r="DW463" s="134"/>
      <c r="DX463" s="134"/>
      <c r="DY463" s="134"/>
      <c r="DZ463" s="134"/>
      <c r="EA463" s="134"/>
      <c r="EB463" s="134"/>
      <c r="EC463" s="134"/>
      <c r="ED463" s="134"/>
      <c r="EE463" s="134"/>
      <c r="EF463" s="134"/>
      <c r="EG463" s="134"/>
      <c r="EH463" s="134"/>
      <c r="EI463" s="134"/>
      <c r="EJ463" s="134"/>
      <c r="EK463" s="134"/>
      <c r="EL463" s="134"/>
      <c r="EM463" s="134"/>
      <c r="EN463" s="134"/>
      <c r="EO463" s="134"/>
      <c r="EP463" s="134"/>
      <c r="EQ463" s="134"/>
      <c r="ER463" s="134"/>
      <c r="ES463" s="134"/>
      <c r="ET463" s="134"/>
      <c r="EU463" s="134"/>
      <c r="EV463" s="134"/>
      <c r="EW463" s="134"/>
      <c r="EX463" s="134"/>
      <c r="EY463" s="134"/>
      <c r="EZ463" s="134"/>
      <c r="FA463" s="134"/>
      <c r="FB463" s="134"/>
      <c r="FC463" s="134"/>
      <c r="FD463" s="134"/>
      <c r="FE463" s="134"/>
      <c r="FF463" s="134"/>
      <c r="FG463" s="134"/>
      <c r="FH463" s="134"/>
      <c r="FI463" s="134"/>
      <c r="FJ463" s="134"/>
      <c r="FK463" s="134"/>
      <c r="FL463" s="134"/>
      <c r="FM463" s="134"/>
      <c r="FN463" s="134"/>
      <c r="FO463" s="134"/>
      <c r="FP463" s="134"/>
      <c r="FQ463" s="134"/>
      <c r="FR463" s="134"/>
      <c r="FS463" s="134"/>
      <c r="FT463" s="134"/>
      <c r="FU463" s="134"/>
      <c r="FV463" s="134"/>
    </row>
    <row r="464" spans="1:178" x14ac:dyDescent="0.25">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34"/>
      <c r="CD464" s="134"/>
      <c r="CE464" s="134"/>
      <c r="CF464" s="134"/>
      <c r="CG464" s="134"/>
      <c r="CH464" s="134"/>
      <c r="CI464" s="134"/>
      <c r="CJ464" s="134"/>
      <c r="CK464" s="134"/>
      <c r="CL464" s="134"/>
      <c r="CM464" s="134"/>
      <c r="CN464" s="134"/>
      <c r="CO464" s="134"/>
      <c r="CP464" s="134"/>
      <c r="CQ464" s="134"/>
      <c r="CR464" s="134"/>
      <c r="CS464" s="134"/>
      <c r="CT464" s="134"/>
      <c r="CU464" s="134"/>
      <c r="CV464" s="134"/>
      <c r="CW464" s="134"/>
      <c r="CX464" s="134"/>
      <c r="CY464" s="134"/>
      <c r="CZ464" s="134"/>
      <c r="DA464" s="134"/>
      <c r="DB464" s="134"/>
      <c r="DC464" s="134"/>
      <c r="DD464" s="134"/>
      <c r="DE464" s="134"/>
      <c r="DF464" s="134"/>
      <c r="DG464" s="134"/>
      <c r="DH464" s="134"/>
      <c r="DI464" s="134"/>
      <c r="DJ464" s="134"/>
      <c r="DK464" s="134"/>
      <c r="DL464" s="134"/>
      <c r="DM464" s="134"/>
      <c r="DN464" s="134"/>
      <c r="DO464" s="134"/>
      <c r="DP464" s="134"/>
      <c r="DQ464" s="134"/>
      <c r="DR464" s="134"/>
      <c r="DS464" s="134"/>
      <c r="DT464" s="134"/>
      <c r="DU464" s="134"/>
      <c r="DV464" s="134"/>
      <c r="DW464" s="134"/>
      <c r="DX464" s="134"/>
      <c r="DY464" s="134"/>
      <c r="DZ464" s="134"/>
      <c r="EA464" s="134"/>
      <c r="EB464" s="134"/>
      <c r="EC464" s="134"/>
      <c r="ED464" s="134"/>
      <c r="EE464" s="134"/>
      <c r="EF464" s="134"/>
      <c r="EG464" s="134"/>
      <c r="EH464" s="134"/>
      <c r="EI464" s="134"/>
      <c r="EJ464" s="134"/>
      <c r="EK464" s="134"/>
      <c r="EL464" s="134"/>
      <c r="EM464" s="134"/>
      <c r="EN464" s="134"/>
      <c r="EO464" s="134"/>
      <c r="EP464" s="134"/>
      <c r="EQ464" s="134"/>
      <c r="ER464" s="134"/>
      <c r="ES464" s="134"/>
      <c r="ET464" s="134"/>
      <c r="EU464" s="134"/>
      <c r="EV464" s="134"/>
      <c r="EW464" s="134"/>
      <c r="EX464" s="134"/>
      <c r="EY464" s="134"/>
      <c r="EZ464" s="134"/>
      <c r="FA464" s="134"/>
      <c r="FB464" s="134"/>
      <c r="FC464" s="134"/>
      <c r="FD464" s="134"/>
      <c r="FE464" s="134"/>
      <c r="FF464" s="134"/>
      <c r="FG464" s="134"/>
      <c r="FH464" s="134"/>
      <c r="FI464" s="134"/>
      <c r="FJ464" s="134"/>
      <c r="FK464" s="134"/>
      <c r="FL464" s="134"/>
      <c r="FM464" s="134"/>
      <c r="FN464" s="134"/>
      <c r="FO464" s="134"/>
      <c r="FP464" s="134"/>
      <c r="FQ464" s="134"/>
      <c r="FR464" s="134"/>
      <c r="FS464" s="134"/>
      <c r="FT464" s="134"/>
      <c r="FU464" s="134"/>
      <c r="FV464" s="134"/>
    </row>
    <row r="465" spans="1:178" x14ac:dyDescent="0.25">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34"/>
      <c r="CD465" s="134"/>
      <c r="CE465" s="134"/>
      <c r="CF465" s="134"/>
      <c r="CG465" s="134"/>
      <c r="CH465" s="134"/>
      <c r="CI465" s="134"/>
      <c r="CJ465" s="134"/>
      <c r="CK465" s="134"/>
      <c r="CL465" s="134"/>
      <c r="CM465" s="134"/>
      <c r="CN465" s="134"/>
      <c r="CO465" s="134"/>
      <c r="CP465" s="134"/>
      <c r="CQ465" s="134"/>
      <c r="CR465" s="134"/>
      <c r="CS465" s="134"/>
      <c r="CT465" s="134"/>
      <c r="CU465" s="134"/>
      <c r="CV465" s="134"/>
      <c r="CW465" s="134"/>
      <c r="CX465" s="134"/>
      <c r="CY465" s="134"/>
      <c r="CZ465" s="134"/>
      <c r="DA465" s="134"/>
      <c r="DB465" s="134"/>
      <c r="DC465" s="134"/>
      <c r="DD465" s="134"/>
      <c r="DE465" s="134"/>
      <c r="DF465" s="134"/>
      <c r="DG465" s="134"/>
      <c r="DH465" s="134"/>
      <c r="DI465" s="134"/>
      <c r="DJ465" s="134"/>
      <c r="DK465" s="134"/>
      <c r="DL465" s="134"/>
      <c r="DM465" s="134"/>
      <c r="DN465" s="134"/>
      <c r="DO465" s="134"/>
      <c r="DP465" s="134"/>
      <c r="DQ465" s="134"/>
      <c r="DR465" s="134"/>
      <c r="DS465" s="134"/>
      <c r="DT465" s="134"/>
      <c r="DU465" s="134"/>
      <c r="DV465" s="134"/>
      <c r="DW465" s="134"/>
      <c r="DX465" s="134"/>
      <c r="DY465" s="134"/>
      <c r="DZ465" s="134"/>
      <c r="EA465" s="134"/>
      <c r="EB465" s="134"/>
      <c r="EC465" s="134"/>
      <c r="ED465" s="134"/>
      <c r="EE465" s="134"/>
      <c r="EF465" s="134"/>
      <c r="EG465" s="134"/>
      <c r="EH465" s="134"/>
      <c r="EI465" s="134"/>
      <c r="EJ465" s="134"/>
      <c r="EK465" s="134"/>
      <c r="EL465" s="134"/>
      <c r="EM465" s="134"/>
      <c r="EN465" s="134"/>
      <c r="EO465" s="134"/>
      <c r="EP465" s="134"/>
      <c r="EQ465" s="134"/>
      <c r="ER465" s="134"/>
      <c r="ES465" s="134"/>
      <c r="ET465" s="134"/>
      <c r="EU465" s="134"/>
      <c r="EV465" s="134"/>
      <c r="EW465" s="134"/>
      <c r="EX465" s="134"/>
      <c r="EY465" s="134"/>
      <c r="EZ465" s="134"/>
      <c r="FA465" s="134"/>
      <c r="FB465" s="134"/>
      <c r="FC465" s="134"/>
      <c r="FD465" s="134"/>
      <c r="FE465" s="134"/>
      <c r="FF465" s="134"/>
      <c r="FG465" s="134"/>
      <c r="FH465" s="134"/>
      <c r="FI465" s="134"/>
      <c r="FJ465" s="134"/>
      <c r="FK465" s="134"/>
      <c r="FL465" s="134"/>
      <c r="FM465" s="134"/>
      <c r="FN465" s="134"/>
      <c r="FO465" s="134"/>
      <c r="FP465" s="134"/>
      <c r="FQ465" s="134"/>
      <c r="FR465" s="134"/>
      <c r="FS465" s="134"/>
      <c r="FT465" s="134"/>
      <c r="FU465" s="134"/>
      <c r="FV465" s="134"/>
    </row>
    <row r="466" spans="1:178" x14ac:dyDescent="0.25">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34"/>
      <c r="CD466" s="134"/>
      <c r="CE466" s="134"/>
      <c r="CF466" s="134"/>
      <c r="CG466" s="134"/>
      <c r="CH466" s="134"/>
      <c r="CI466" s="134"/>
      <c r="CJ466" s="134"/>
      <c r="CK466" s="134"/>
      <c r="CL466" s="134"/>
      <c r="CM466" s="134"/>
      <c r="CN466" s="134"/>
      <c r="CO466" s="134"/>
      <c r="CP466" s="134"/>
      <c r="CQ466" s="134"/>
      <c r="CR466" s="134"/>
      <c r="CS466" s="134"/>
      <c r="CT466" s="134"/>
      <c r="CU466" s="134"/>
      <c r="CV466" s="134"/>
      <c r="CW466" s="134"/>
      <c r="CX466" s="134"/>
      <c r="CY466" s="134"/>
      <c r="CZ466" s="134"/>
      <c r="DA466" s="134"/>
      <c r="DB466" s="134"/>
      <c r="DC466" s="134"/>
      <c r="DD466" s="134"/>
      <c r="DE466" s="134"/>
      <c r="DF466" s="134"/>
      <c r="DG466" s="134"/>
      <c r="DH466" s="134"/>
      <c r="DI466" s="134"/>
      <c r="DJ466" s="134"/>
      <c r="DK466" s="134"/>
      <c r="DL466" s="134"/>
      <c r="DM466" s="134"/>
      <c r="DN466" s="134"/>
      <c r="DO466" s="134"/>
      <c r="DP466" s="134"/>
      <c r="DQ466" s="134"/>
      <c r="DR466" s="134"/>
      <c r="DS466" s="134"/>
      <c r="DT466" s="134"/>
      <c r="DU466" s="134"/>
      <c r="DV466" s="134"/>
      <c r="DW466" s="134"/>
      <c r="DX466" s="134"/>
      <c r="DY466" s="134"/>
      <c r="DZ466" s="134"/>
      <c r="EA466" s="134"/>
      <c r="EB466" s="134"/>
      <c r="EC466" s="134"/>
      <c r="ED466" s="134"/>
      <c r="EE466" s="134"/>
      <c r="EF466" s="134"/>
      <c r="EG466" s="134"/>
      <c r="EH466" s="134"/>
      <c r="EI466" s="134"/>
      <c r="EJ466" s="134"/>
      <c r="EK466" s="134"/>
      <c r="EL466" s="134"/>
      <c r="EM466" s="134"/>
      <c r="EN466" s="134"/>
      <c r="EO466" s="134"/>
      <c r="EP466" s="134"/>
      <c r="EQ466" s="134"/>
      <c r="ER466" s="134"/>
      <c r="ES466" s="134"/>
      <c r="ET466" s="134"/>
      <c r="EU466" s="134"/>
      <c r="EV466" s="134"/>
      <c r="EW466" s="134"/>
      <c r="EX466" s="134"/>
      <c r="EY466" s="134"/>
      <c r="EZ466" s="134"/>
      <c r="FA466" s="134"/>
      <c r="FB466" s="134"/>
      <c r="FC466" s="134"/>
      <c r="FD466" s="134"/>
      <c r="FE466" s="134"/>
      <c r="FF466" s="134"/>
      <c r="FG466" s="134"/>
      <c r="FH466" s="134"/>
      <c r="FI466" s="134"/>
      <c r="FJ466" s="134"/>
      <c r="FK466" s="134"/>
      <c r="FL466" s="134"/>
      <c r="FM466" s="134"/>
      <c r="FN466" s="134"/>
      <c r="FO466" s="134"/>
      <c r="FP466" s="134"/>
      <c r="FQ466" s="134"/>
      <c r="FR466" s="134"/>
      <c r="FS466" s="134"/>
      <c r="FT466" s="134"/>
      <c r="FU466" s="134"/>
      <c r="FV466" s="134"/>
    </row>
    <row r="467" spans="1:178" x14ac:dyDescent="0.25">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34"/>
      <c r="CD467" s="134"/>
      <c r="CE467" s="134"/>
      <c r="CF467" s="134"/>
      <c r="CG467" s="134"/>
      <c r="CH467" s="134"/>
      <c r="CI467" s="134"/>
      <c r="CJ467" s="134"/>
      <c r="CK467" s="134"/>
      <c r="CL467" s="134"/>
      <c r="CM467" s="134"/>
      <c r="CN467" s="134"/>
      <c r="CO467" s="134"/>
      <c r="CP467" s="134"/>
      <c r="CQ467" s="134"/>
      <c r="CR467" s="134"/>
      <c r="CS467" s="134"/>
      <c r="CT467" s="134"/>
      <c r="CU467" s="134"/>
      <c r="CV467" s="134"/>
      <c r="CW467" s="134"/>
      <c r="CX467" s="134"/>
      <c r="CY467" s="134"/>
      <c r="CZ467" s="134"/>
      <c r="DA467" s="134"/>
      <c r="DB467" s="134"/>
      <c r="DC467" s="134"/>
      <c r="DD467" s="134"/>
      <c r="DE467" s="134"/>
      <c r="DF467" s="134"/>
      <c r="DG467" s="134"/>
      <c r="DH467" s="134"/>
      <c r="DI467" s="134"/>
      <c r="DJ467" s="134"/>
      <c r="DK467" s="134"/>
      <c r="DL467" s="134"/>
      <c r="DM467" s="134"/>
      <c r="DN467" s="134"/>
      <c r="DO467" s="134"/>
      <c r="DP467" s="134"/>
      <c r="DQ467" s="134"/>
      <c r="DR467" s="134"/>
      <c r="DS467" s="134"/>
      <c r="DT467" s="134"/>
      <c r="DU467" s="134"/>
      <c r="DV467" s="134"/>
      <c r="DW467" s="134"/>
      <c r="DX467" s="134"/>
      <c r="DY467" s="134"/>
      <c r="DZ467" s="134"/>
      <c r="EA467" s="134"/>
      <c r="EB467" s="134"/>
      <c r="EC467" s="134"/>
      <c r="ED467" s="134"/>
      <c r="EE467" s="134"/>
      <c r="EF467" s="134"/>
      <c r="EG467" s="134"/>
      <c r="EH467" s="134"/>
      <c r="EI467" s="134"/>
      <c r="EJ467" s="134"/>
      <c r="EK467" s="134"/>
      <c r="EL467" s="134"/>
      <c r="EM467" s="134"/>
      <c r="EN467" s="134"/>
      <c r="EO467" s="134"/>
      <c r="EP467" s="134"/>
      <c r="EQ467" s="134"/>
      <c r="ER467" s="134"/>
      <c r="ES467" s="134"/>
      <c r="ET467" s="134"/>
      <c r="EU467" s="134"/>
      <c r="EV467" s="134"/>
      <c r="EW467" s="134"/>
      <c r="EX467" s="134"/>
      <c r="EY467" s="134"/>
      <c r="EZ467" s="134"/>
      <c r="FA467" s="134"/>
      <c r="FB467" s="134"/>
      <c r="FC467" s="134"/>
      <c r="FD467" s="134"/>
      <c r="FE467" s="134"/>
      <c r="FF467" s="134"/>
      <c r="FG467" s="134"/>
      <c r="FH467" s="134"/>
      <c r="FI467" s="134"/>
      <c r="FJ467" s="134"/>
      <c r="FK467" s="134"/>
      <c r="FL467" s="134"/>
      <c r="FM467" s="134"/>
      <c r="FN467" s="134"/>
      <c r="FO467" s="134"/>
      <c r="FP467" s="134"/>
      <c r="FQ467" s="134"/>
      <c r="FR467" s="134"/>
      <c r="FS467" s="134"/>
      <c r="FT467" s="134"/>
      <c r="FU467" s="134"/>
      <c r="FV467" s="134"/>
    </row>
    <row r="468" spans="1:178" x14ac:dyDescent="0.25">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34"/>
      <c r="CD468" s="134"/>
      <c r="CE468" s="134"/>
      <c r="CF468" s="134"/>
      <c r="CG468" s="134"/>
      <c r="CH468" s="134"/>
      <c r="CI468" s="134"/>
      <c r="CJ468" s="134"/>
      <c r="CK468" s="134"/>
      <c r="CL468" s="134"/>
      <c r="CM468" s="134"/>
      <c r="CN468" s="134"/>
      <c r="CO468" s="134"/>
      <c r="CP468" s="134"/>
      <c r="CQ468" s="134"/>
      <c r="CR468" s="134"/>
      <c r="CS468" s="134"/>
      <c r="CT468" s="134"/>
      <c r="CU468" s="134"/>
      <c r="CV468" s="134"/>
      <c r="CW468" s="134"/>
      <c r="CX468" s="134"/>
      <c r="CY468" s="134"/>
      <c r="CZ468" s="134"/>
      <c r="DA468" s="134"/>
      <c r="DB468" s="134"/>
      <c r="DC468" s="134"/>
      <c r="DD468" s="134"/>
      <c r="DE468" s="134"/>
      <c r="DF468" s="134"/>
      <c r="DG468" s="134"/>
      <c r="DH468" s="134"/>
      <c r="DI468" s="134"/>
      <c r="DJ468" s="134"/>
      <c r="DK468" s="134"/>
      <c r="DL468" s="134"/>
      <c r="DM468" s="134"/>
      <c r="DN468" s="134"/>
      <c r="DO468" s="134"/>
      <c r="DP468" s="134"/>
      <c r="DQ468" s="134"/>
      <c r="DR468" s="134"/>
      <c r="DS468" s="134"/>
      <c r="DT468" s="134"/>
      <c r="DU468" s="134"/>
      <c r="DV468" s="134"/>
      <c r="DW468" s="134"/>
      <c r="DX468" s="134"/>
      <c r="DY468" s="134"/>
      <c r="DZ468" s="134"/>
      <c r="EA468" s="134"/>
      <c r="EB468" s="134"/>
      <c r="EC468" s="134"/>
      <c r="ED468" s="134"/>
      <c r="EE468" s="134"/>
      <c r="EF468" s="134"/>
      <c r="EG468" s="134"/>
      <c r="EH468" s="134"/>
      <c r="EI468" s="134"/>
      <c r="EJ468" s="134"/>
      <c r="EK468" s="134"/>
      <c r="EL468" s="134"/>
      <c r="EM468" s="134"/>
      <c r="EN468" s="134"/>
      <c r="EO468" s="134"/>
      <c r="EP468" s="134"/>
      <c r="EQ468" s="134"/>
      <c r="ER468" s="134"/>
      <c r="ES468" s="134"/>
      <c r="ET468" s="134"/>
      <c r="EU468" s="134"/>
      <c r="EV468" s="134"/>
      <c r="EW468" s="134"/>
      <c r="EX468" s="134"/>
      <c r="EY468" s="134"/>
      <c r="EZ468" s="134"/>
      <c r="FA468" s="134"/>
      <c r="FB468" s="134"/>
      <c r="FC468" s="134"/>
      <c r="FD468" s="134"/>
      <c r="FE468" s="134"/>
      <c r="FF468" s="134"/>
      <c r="FG468" s="134"/>
      <c r="FH468" s="134"/>
      <c r="FI468" s="134"/>
      <c r="FJ468" s="134"/>
      <c r="FK468" s="134"/>
      <c r="FL468" s="134"/>
      <c r="FM468" s="134"/>
      <c r="FN468" s="134"/>
      <c r="FO468" s="134"/>
      <c r="FP468" s="134"/>
      <c r="FQ468" s="134"/>
      <c r="FR468" s="134"/>
      <c r="FS468" s="134"/>
      <c r="FT468" s="134"/>
      <c r="FU468" s="134"/>
      <c r="FV468" s="134"/>
    </row>
    <row r="469" spans="1:178" x14ac:dyDescent="0.25">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34"/>
      <c r="CD469" s="134"/>
      <c r="CE469" s="134"/>
      <c r="CF469" s="134"/>
      <c r="CG469" s="134"/>
      <c r="CH469" s="134"/>
      <c r="CI469" s="134"/>
      <c r="CJ469" s="134"/>
      <c r="CK469" s="134"/>
      <c r="CL469" s="134"/>
      <c r="CM469" s="134"/>
      <c r="CN469" s="134"/>
      <c r="CO469" s="134"/>
      <c r="CP469" s="134"/>
      <c r="CQ469" s="134"/>
      <c r="CR469" s="134"/>
      <c r="CS469" s="134"/>
      <c r="CT469" s="134"/>
      <c r="CU469" s="134"/>
      <c r="CV469" s="134"/>
      <c r="CW469" s="134"/>
      <c r="CX469" s="134"/>
      <c r="CY469" s="134"/>
      <c r="CZ469" s="134"/>
      <c r="DA469" s="134"/>
      <c r="DB469" s="134"/>
      <c r="DC469" s="134"/>
      <c r="DD469" s="134"/>
      <c r="DE469" s="134"/>
      <c r="DF469" s="134"/>
      <c r="DG469" s="134"/>
      <c r="DH469" s="134"/>
      <c r="DI469" s="134"/>
      <c r="DJ469" s="134"/>
      <c r="DK469" s="134"/>
      <c r="DL469" s="134"/>
      <c r="DM469" s="134"/>
      <c r="DN469" s="134"/>
      <c r="DO469" s="134"/>
      <c r="DP469" s="134"/>
      <c r="DQ469" s="134"/>
      <c r="DR469" s="134"/>
      <c r="DS469" s="134"/>
      <c r="DT469" s="134"/>
      <c r="DU469" s="134"/>
      <c r="DV469" s="134"/>
      <c r="DW469" s="134"/>
      <c r="DX469" s="134"/>
      <c r="DY469" s="134"/>
      <c r="DZ469" s="134"/>
      <c r="EA469" s="134"/>
      <c r="EB469" s="134"/>
      <c r="EC469" s="134"/>
      <c r="ED469" s="134"/>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row>
    <row r="470" spans="1:178" x14ac:dyDescent="0.25">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34"/>
      <c r="CD470" s="134"/>
      <c r="CE470" s="134"/>
      <c r="CF470" s="134"/>
      <c r="CG470" s="134"/>
      <c r="CH470" s="134"/>
      <c r="CI470" s="134"/>
      <c r="CJ470" s="134"/>
      <c r="CK470" s="134"/>
      <c r="CL470" s="134"/>
      <c r="CM470" s="134"/>
      <c r="CN470" s="134"/>
      <c r="CO470" s="134"/>
      <c r="CP470" s="134"/>
      <c r="CQ470" s="134"/>
      <c r="CR470" s="134"/>
      <c r="CS470" s="134"/>
      <c r="CT470" s="134"/>
      <c r="CU470" s="134"/>
      <c r="CV470" s="134"/>
      <c r="CW470" s="134"/>
      <c r="CX470" s="134"/>
      <c r="CY470" s="134"/>
      <c r="CZ470" s="134"/>
      <c r="DA470" s="134"/>
      <c r="DB470" s="134"/>
      <c r="DC470" s="134"/>
      <c r="DD470" s="134"/>
      <c r="DE470" s="134"/>
      <c r="DF470" s="134"/>
      <c r="DG470" s="134"/>
      <c r="DH470" s="134"/>
      <c r="DI470" s="134"/>
      <c r="DJ470" s="134"/>
      <c r="DK470" s="134"/>
      <c r="DL470" s="134"/>
      <c r="DM470" s="134"/>
      <c r="DN470" s="134"/>
      <c r="DO470" s="134"/>
      <c r="DP470" s="134"/>
      <c r="DQ470" s="134"/>
      <c r="DR470" s="134"/>
      <c r="DS470" s="134"/>
      <c r="DT470" s="134"/>
      <c r="DU470" s="134"/>
      <c r="DV470" s="134"/>
      <c r="DW470" s="134"/>
      <c r="DX470" s="134"/>
      <c r="DY470" s="134"/>
      <c r="DZ470" s="134"/>
      <c r="EA470" s="134"/>
      <c r="EB470" s="134"/>
      <c r="EC470" s="134"/>
      <c r="ED470" s="134"/>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row>
    <row r="471" spans="1:178" x14ac:dyDescent="0.25">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34"/>
      <c r="CD471" s="134"/>
      <c r="CE471" s="134"/>
      <c r="CF471" s="134"/>
      <c r="CG471" s="134"/>
      <c r="CH471" s="134"/>
      <c r="CI471" s="134"/>
      <c r="CJ471" s="134"/>
      <c r="CK471" s="134"/>
      <c r="CL471" s="134"/>
      <c r="CM471" s="134"/>
      <c r="CN471" s="134"/>
      <c r="CO471" s="134"/>
      <c r="CP471" s="134"/>
      <c r="CQ471" s="134"/>
      <c r="CR471" s="134"/>
      <c r="CS471" s="134"/>
      <c r="CT471" s="134"/>
      <c r="CU471" s="134"/>
      <c r="CV471" s="134"/>
      <c r="CW471" s="134"/>
      <c r="CX471" s="134"/>
      <c r="CY471" s="134"/>
      <c r="CZ471" s="134"/>
      <c r="DA471" s="134"/>
      <c r="DB471" s="134"/>
      <c r="DC471" s="134"/>
      <c r="DD471" s="134"/>
      <c r="DE471" s="134"/>
      <c r="DF471" s="134"/>
      <c r="DG471" s="134"/>
      <c r="DH471" s="134"/>
      <c r="DI471" s="134"/>
      <c r="DJ471" s="134"/>
      <c r="DK471" s="134"/>
      <c r="DL471" s="134"/>
      <c r="DM471" s="134"/>
      <c r="DN471" s="134"/>
      <c r="DO471" s="134"/>
      <c r="DP471" s="134"/>
      <c r="DQ471" s="134"/>
      <c r="DR471" s="134"/>
      <c r="DS471" s="134"/>
      <c r="DT471" s="134"/>
      <c r="DU471" s="134"/>
      <c r="DV471" s="134"/>
      <c r="DW471" s="134"/>
      <c r="DX471" s="134"/>
      <c r="DY471" s="134"/>
      <c r="DZ471" s="134"/>
      <c r="EA471" s="134"/>
      <c r="EB471" s="134"/>
      <c r="EC471" s="134"/>
      <c r="ED471" s="134"/>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row>
    <row r="472" spans="1:178" x14ac:dyDescent="0.25">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34"/>
      <c r="CD472" s="134"/>
      <c r="CE472" s="134"/>
      <c r="CF472" s="134"/>
      <c r="CG472" s="134"/>
      <c r="CH472" s="134"/>
      <c r="CI472" s="134"/>
      <c r="CJ472" s="134"/>
      <c r="CK472" s="134"/>
      <c r="CL472" s="134"/>
      <c r="CM472" s="134"/>
      <c r="CN472" s="134"/>
      <c r="CO472" s="134"/>
      <c r="CP472" s="134"/>
      <c r="CQ472" s="134"/>
      <c r="CR472" s="134"/>
      <c r="CS472" s="134"/>
      <c r="CT472" s="134"/>
      <c r="CU472" s="134"/>
      <c r="CV472" s="134"/>
      <c r="CW472" s="134"/>
      <c r="CX472" s="134"/>
      <c r="CY472" s="134"/>
      <c r="CZ472" s="134"/>
      <c r="DA472" s="134"/>
      <c r="DB472" s="134"/>
      <c r="DC472" s="134"/>
      <c r="DD472" s="134"/>
      <c r="DE472" s="134"/>
      <c r="DF472" s="134"/>
      <c r="DG472" s="134"/>
      <c r="DH472" s="134"/>
      <c r="DI472" s="134"/>
      <c r="DJ472" s="134"/>
      <c r="DK472" s="134"/>
      <c r="DL472" s="134"/>
      <c r="DM472" s="134"/>
      <c r="DN472" s="134"/>
      <c r="DO472" s="134"/>
      <c r="DP472" s="134"/>
      <c r="DQ472" s="134"/>
      <c r="DR472" s="134"/>
      <c r="DS472" s="134"/>
      <c r="DT472" s="134"/>
      <c r="DU472" s="134"/>
      <c r="DV472" s="134"/>
      <c r="DW472" s="134"/>
      <c r="DX472" s="134"/>
      <c r="DY472" s="134"/>
      <c r="DZ472" s="134"/>
      <c r="EA472" s="134"/>
      <c r="EB472" s="134"/>
      <c r="EC472" s="134"/>
      <c r="ED472" s="134"/>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row>
    <row r="473" spans="1:178" x14ac:dyDescent="0.25">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34"/>
      <c r="CD473" s="134"/>
      <c r="CE473" s="134"/>
      <c r="CF473" s="134"/>
      <c r="CG473" s="134"/>
      <c r="CH473" s="134"/>
      <c r="CI473" s="134"/>
      <c r="CJ473" s="134"/>
      <c r="CK473" s="134"/>
      <c r="CL473" s="134"/>
      <c r="CM473" s="134"/>
      <c r="CN473" s="134"/>
      <c r="CO473" s="134"/>
      <c r="CP473" s="134"/>
      <c r="CQ473" s="134"/>
      <c r="CR473" s="134"/>
      <c r="CS473" s="134"/>
      <c r="CT473" s="134"/>
      <c r="CU473" s="134"/>
      <c r="CV473" s="134"/>
      <c r="CW473" s="134"/>
      <c r="CX473" s="134"/>
      <c r="CY473" s="134"/>
      <c r="CZ473" s="134"/>
      <c r="DA473" s="134"/>
      <c r="DB473" s="134"/>
      <c r="DC473" s="134"/>
      <c r="DD473" s="134"/>
      <c r="DE473" s="134"/>
      <c r="DF473" s="134"/>
      <c r="DG473" s="134"/>
      <c r="DH473" s="134"/>
      <c r="DI473" s="134"/>
      <c r="DJ473" s="134"/>
      <c r="DK473" s="134"/>
      <c r="DL473" s="134"/>
      <c r="DM473" s="134"/>
      <c r="DN473" s="134"/>
      <c r="DO473" s="134"/>
      <c r="DP473" s="134"/>
      <c r="DQ473" s="134"/>
      <c r="DR473" s="134"/>
      <c r="DS473" s="134"/>
      <c r="DT473" s="134"/>
      <c r="DU473" s="134"/>
      <c r="DV473" s="134"/>
      <c r="DW473" s="134"/>
      <c r="DX473" s="134"/>
      <c r="DY473" s="134"/>
      <c r="DZ473" s="134"/>
      <c r="EA473" s="134"/>
      <c r="EB473" s="134"/>
      <c r="EC473" s="134"/>
      <c r="ED473" s="134"/>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row>
    <row r="474" spans="1:178" x14ac:dyDescent="0.25">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34"/>
      <c r="CD474" s="134"/>
      <c r="CE474" s="134"/>
      <c r="CF474" s="134"/>
      <c r="CG474" s="134"/>
      <c r="CH474" s="134"/>
      <c r="CI474" s="134"/>
      <c r="CJ474" s="134"/>
      <c r="CK474" s="134"/>
      <c r="CL474" s="134"/>
      <c r="CM474" s="134"/>
      <c r="CN474" s="134"/>
      <c r="CO474" s="134"/>
      <c r="CP474" s="134"/>
      <c r="CQ474" s="134"/>
      <c r="CR474" s="134"/>
      <c r="CS474" s="134"/>
      <c r="CT474" s="134"/>
      <c r="CU474" s="134"/>
      <c r="CV474" s="134"/>
      <c r="CW474" s="134"/>
      <c r="CX474" s="134"/>
      <c r="CY474" s="134"/>
      <c r="CZ474" s="134"/>
      <c r="DA474" s="134"/>
      <c r="DB474" s="134"/>
      <c r="DC474" s="134"/>
      <c r="DD474" s="134"/>
      <c r="DE474" s="134"/>
      <c r="DF474" s="134"/>
      <c r="DG474" s="134"/>
      <c r="DH474" s="134"/>
      <c r="DI474" s="134"/>
      <c r="DJ474" s="134"/>
      <c r="DK474" s="134"/>
      <c r="DL474" s="134"/>
      <c r="DM474" s="134"/>
      <c r="DN474" s="134"/>
      <c r="DO474" s="134"/>
      <c r="DP474" s="134"/>
      <c r="DQ474" s="134"/>
      <c r="DR474" s="134"/>
      <c r="DS474" s="134"/>
      <c r="DT474" s="134"/>
      <c r="DU474" s="134"/>
      <c r="DV474" s="134"/>
      <c r="DW474" s="134"/>
      <c r="DX474" s="134"/>
      <c r="DY474" s="134"/>
      <c r="DZ474" s="134"/>
      <c r="EA474" s="134"/>
      <c r="EB474" s="134"/>
      <c r="EC474" s="134"/>
      <c r="ED474" s="134"/>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row>
    <row r="475" spans="1:178" x14ac:dyDescent="0.25">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34"/>
      <c r="CD475" s="134"/>
      <c r="CE475" s="134"/>
      <c r="CF475" s="134"/>
      <c r="CG475" s="134"/>
      <c r="CH475" s="134"/>
      <c r="CI475" s="134"/>
      <c r="CJ475" s="134"/>
      <c r="CK475" s="134"/>
      <c r="CL475" s="134"/>
      <c r="CM475" s="134"/>
      <c r="CN475" s="134"/>
      <c r="CO475" s="134"/>
      <c r="CP475" s="134"/>
      <c r="CQ475" s="134"/>
      <c r="CR475" s="134"/>
      <c r="CS475" s="134"/>
      <c r="CT475" s="134"/>
      <c r="CU475" s="134"/>
      <c r="CV475" s="134"/>
      <c r="CW475" s="134"/>
      <c r="CX475" s="134"/>
      <c r="CY475" s="134"/>
      <c r="CZ475" s="134"/>
      <c r="DA475" s="134"/>
      <c r="DB475" s="134"/>
      <c r="DC475" s="134"/>
      <c r="DD475" s="134"/>
      <c r="DE475" s="134"/>
      <c r="DF475" s="134"/>
      <c r="DG475" s="134"/>
      <c r="DH475" s="134"/>
      <c r="DI475" s="134"/>
      <c r="DJ475" s="134"/>
      <c r="DK475" s="134"/>
      <c r="DL475" s="134"/>
      <c r="DM475" s="134"/>
      <c r="DN475" s="134"/>
      <c r="DO475" s="134"/>
      <c r="DP475" s="134"/>
      <c r="DQ475" s="134"/>
      <c r="DR475" s="134"/>
      <c r="DS475" s="134"/>
      <c r="DT475" s="134"/>
      <c r="DU475" s="134"/>
      <c r="DV475" s="134"/>
      <c r="DW475" s="134"/>
      <c r="DX475" s="134"/>
      <c r="DY475" s="134"/>
      <c r="DZ475" s="134"/>
      <c r="EA475" s="134"/>
      <c r="EB475" s="134"/>
      <c r="EC475" s="134"/>
      <c r="ED475" s="134"/>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row>
    <row r="476" spans="1:178" x14ac:dyDescent="0.25">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34"/>
      <c r="CD476" s="134"/>
      <c r="CE476" s="134"/>
      <c r="CF476" s="134"/>
      <c r="CG476" s="134"/>
      <c r="CH476" s="134"/>
      <c r="CI476" s="134"/>
      <c r="CJ476" s="134"/>
      <c r="CK476" s="134"/>
      <c r="CL476" s="134"/>
      <c r="CM476" s="134"/>
      <c r="CN476" s="134"/>
      <c r="CO476" s="134"/>
      <c r="CP476" s="134"/>
      <c r="CQ476" s="134"/>
      <c r="CR476" s="134"/>
      <c r="CS476" s="134"/>
      <c r="CT476" s="134"/>
      <c r="CU476" s="134"/>
      <c r="CV476" s="134"/>
      <c r="CW476" s="134"/>
      <c r="CX476" s="134"/>
      <c r="CY476" s="134"/>
      <c r="CZ476" s="134"/>
      <c r="DA476" s="134"/>
      <c r="DB476" s="134"/>
      <c r="DC476" s="134"/>
      <c r="DD476" s="134"/>
      <c r="DE476" s="134"/>
      <c r="DF476" s="134"/>
      <c r="DG476" s="134"/>
      <c r="DH476" s="134"/>
      <c r="DI476" s="134"/>
      <c r="DJ476" s="134"/>
      <c r="DK476" s="134"/>
      <c r="DL476" s="134"/>
      <c r="DM476" s="134"/>
      <c r="DN476" s="134"/>
      <c r="DO476" s="134"/>
      <c r="DP476" s="134"/>
      <c r="DQ476" s="134"/>
      <c r="DR476" s="134"/>
      <c r="DS476" s="134"/>
      <c r="DT476" s="134"/>
      <c r="DU476" s="134"/>
      <c r="DV476" s="134"/>
      <c r="DW476" s="134"/>
      <c r="DX476" s="134"/>
      <c r="DY476" s="134"/>
      <c r="DZ476" s="134"/>
      <c r="EA476" s="134"/>
      <c r="EB476" s="134"/>
      <c r="EC476" s="134"/>
      <c r="ED476" s="134"/>
      <c r="EE476" s="134"/>
      <c r="EF476" s="134"/>
      <c r="EG476" s="134"/>
      <c r="EH476" s="134"/>
      <c r="EI476" s="134"/>
      <c r="EJ476" s="134"/>
      <c r="EK476" s="134"/>
      <c r="EL476" s="134"/>
      <c r="EM476" s="134"/>
      <c r="EN476" s="134"/>
      <c r="EO476" s="134"/>
      <c r="EP476" s="134"/>
      <c r="EQ476" s="134"/>
      <c r="ER476" s="134"/>
      <c r="ES476" s="134"/>
      <c r="ET476" s="134"/>
      <c r="EU476" s="134"/>
      <c r="EV476" s="134"/>
      <c r="EW476" s="134"/>
      <c r="EX476" s="134"/>
      <c r="EY476" s="134"/>
      <c r="EZ476" s="134"/>
      <c r="FA476" s="134"/>
      <c r="FB476" s="134"/>
      <c r="FC476" s="134"/>
      <c r="FD476" s="134"/>
      <c r="FE476" s="134"/>
      <c r="FF476" s="134"/>
      <c r="FG476" s="134"/>
      <c r="FH476" s="134"/>
      <c r="FI476" s="134"/>
      <c r="FJ476" s="134"/>
      <c r="FK476" s="134"/>
      <c r="FL476" s="134"/>
      <c r="FM476" s="134"/>
      <c r="FN476" s="134"/>
      <c r="FO476" s="134"/>
      <c r="FP476" s="134"/>
      <c r="FQ476" s="134"/>
      <c r="FR476" s="134"/>
      <c r="FS476" s="134"/>
      <c r="FT476" s="134"/>
      <c r="FU476" s="134"/>
      <c r="FV476" s="134"/>
    </row>
    <row r="477" spans="1:178" x14ac:dyDescent="0.25">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34"/>
      <c r="CD477" s="134"/>
      <c r="CE477" s="134"/>
      <c r="CF477" s="134"/>
      <c r="CG477" s="134"/>
      <c r="CH477" s="134"/>
      <c r="CI477" s="134"/>
      <c r="CJ477" s="134"/>
      <c r="CK477" s="134"/>
      <c r="CL477" s="134"/>
      <c r="CM477" s="134"/>
      <c r="CN477" s="134"/>
      <c r="CO477" s="134"/>
      <c r="CP477" s="134"/>
      <c r="CQ477" s="134"/>
      <c r="CR477" s="134"/>
      <c r="CS477" s="134"/>
      <c r="CT477" s="134"/>
      <c r="CU477" s="134"/>
      <c r="CV477" s="134"/>
      <c r="CW477" s="134"/>
      <c r="CX477" s="134"/>
      <c r="CY477" s="134"/>
      <c r="CZ477" s="134"/>
      <c r="DA477" s="134"/>
      <c r="DB477" s="134"/>
      <c r="DC477" s="134"/>
      <c r="DD477" s="134"/>
      <c r="DE477" s="134"/>
      <c r="DF477" s="134"/>
      <c r="DG477" s="134"/>
      <c r="DH477" s="134"/>
      <c r="DI477" s="134"/>
      <c r="DJ477" s="134"/>
      <c r="DK477" s="134"/>
      <c r="DL477" s="134"/>
      <c r="DM477" s="134"/>
      <c r="DN477" s="134"/>
      <c r="DO477" s="134"/>
      <c r="DP477" s="134"/>
      <c r="DQ477" s="134"/>
      <c r="DR477" s="134"/>
      <c r="DS477" s="134"/>
      <c r="DT477" s="134"/>
      <c r="DU477" s="134"/>
      <c r="DV477" s="134"/>
      <c r="DW477" s="134"/>
      <c r="DX477" s="134"/>
      <c r="DY477" s="134"/>
      <c r="DZ477" s="134"/>
      <c r="EA477" s="134"/>
      <c r="EB477" s="134"/>
      <c r="EC477" s="134"/>
      <c r="ED477" s="134"/>
      <c r="EE477" s="134"/>
      <c r="EF477" s="134"/>
      <c r="EG477" s="134"/>
      <c r="EH477" s="134"/>
      <c r="EI477" s="134"/>
      <c r="EJ477" s="134"/>
      <c r="EK477" s="134"/>
      <c r="EL477" s="134"/>
      <c r="EM477" s="134"/>
      <c r="EN477" s="134"/>
      <c r="EO477" s="134"/>
      <c r="EP477" s="134"/>
      <c r="EQ477" s="134"/>
      <c r="ER477" s="134"/>
      <c r="ES477" s="134"/>
      <c r="ET477" s="134"/>
      <c r="EU477" s="134"/>
      <c r="EV477" s="134"/>
      <c r="EW477" s="134"/>
      <c r="EX477" s="134"/>
      <c r="EY477" s="134"/>
      <c r="EZ477" s="134"/>
      <c r="FA477" s="134"/>
      <c r="FB477" s="134"/>
      <c r="FC477" s="134"/>
      <c r="FD477" s="134"/>
      <c r="FE477" s="134"/>
      <c r="FF477" s="134"/>
      <c r="FG477" s="134"/>
      <c r="FH477" s="134"/>
      <c r="FI477" s="134"/>
      <c r="FJ477" s="134"/>
      <c r="FK477" s="134"/>
      <c r="FL477" s="134"/>
      <c r="FM477" s="134"/>
      <c r="FN477" s="134"/>
      <c r="FO477" s="134"/>
      <c r="FP477" s="134"/>
      <c r="FQ477" s="134"/>
      <c r="FR477" s="134"/>
      <c r="FS477" s="134"/>
      <c r="FT477" s="134"/>
      <c r="FU477" s="134"/>
      <c r="FV477" s="134"/>
    </row>
    <row r="478" spans="1:178" x14ac:dyDescent="0.25">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34"/>
      <c r="CD478" s="134"/>
      <c r="CE478" s="134"/>
      <c r="CF478" s="134"/>
      <c r="CG478" s="134"/>
      <c r="CH478" s="134"/>
      <c r="CI478" s="134"/>
      <c r="CJ478" s="134"/>
      <c r="CK478" s="134"/>
      <c r="CL478" s="134"/>
      <c r="CM478" s="134"/>
      <c r="CN478" s="134"/>
      <c r="CO478" s="134"/>
      <c r="CP478" s="134"/>
      <c r="CQ478" s="134"/>
      <c r="CR478" s="134"/>
      <c r="CS478" s="134"/>
      <c r="CT478" s="134"/>
      <c r="CU478" s="134"/>
      <c r="CV478" s="134"/>
      <c r="CW478" s="134"/>
      <c r="CX478" s="134"/>
      <c r="CY478" s="134"/>
      <c r="CZ478" s="134"/>
      <c r="DA478" s="134"/>
      <c r="DB478" s="134"/>
      <c r="DC478" s="134"/>
      <c r="DD478" s="134"/>
      <c r="DE478" s="134"/>
      <c r="DF478" s="134"/>
      <c r="DG478" s="134"/>
      <c r="DH478" s="134"/>
      <c r="DI478" s="134"/>
      <c r="DJ478" s="134"/>
      <c r="DK478" s="134"/>
      <c r="DL478" s="134"/>
      <c r="DM478" s="134"/>
      <c r="DN478" s="134"/>
      <c r="DO478" s="134"/>
      <c r="DP478" s="134"/>
      <c r="DQ478" s="134"/>
      <c r="DR478" s="134"/>
      <c r="DS478" s="134"/>
      <c r="DT478" s="134"/>
      <c r="DU478" s="134"/>
      <c r="DV478" s="134"/>
      <c r="DW478" s="134"/>
      <c r="DX478" s="134"/>
      <c r="DY478" s="134"/>
      <c r="DZ478" s="134"/>
      <c r="EA478" s="134"/>
      <c r="EB478" s="134"/>
      <c r="EC478" s="134"/>
      <c r="ED478" s="134"/>
      <c r="EE478" s="134"/>
      <c r="EF478" s="134"/>
      <c r="EG478" s="134"/>
      <c r="EH478" s="134"/>
      <c r="EI478" s="134"/>
      <c r="EJ478" s="134"/>
      <c r="EK478" s="134"/>
      <c r="EL478" s="134"/>
      <c r="EM478" s="134"/>
      <c r="EN478" s="134"/>
      <c r="EO478" s="134"/>
      <c r="EP478" s="134"/>
      <c r="EQ478" s="134"/>
      <c r="ER478" s="134"/>
      <c r="ES478" s="134"/>
      <c r="ET478" s="134"/>
      <c r="EU478" s="134"/>
      <c r="EV478" s="134"/>
      <c r="EW478" s="134"/>
      <c r="EX478" s="134"/>
      <c r="EY478" s="134"/>
      <c r="EZ478" s="134"/>
      <c r="FA478" s="134"/>
      <c r="FB478" s="134"/>
      <c r="FC478" s="134"/>
      <c r="FD478" s="134"/>
      <c r="FE478" s="134"/>
      <c r="FF478" s="134"/>
      <c r="FG478" s="134"/>
      <c r="FH478" s="134"/>
      <c r="FI478" s="134"/>
      <c r="FJ478" s="134"/>
      <c r="FK478" s="134"/>
      <c r="FL478" s="134"/>
      <c r="FM478" s="134"/>
      <c r="FN478" s="134"/>
      <c r="FO478" s="134"/>
      <c r="FP478" s="134"/>
      <c r="FQ478" s="134"/>
      <c r="FR478" s="134"/>
      <c r="FS478" s="134"/>
      <c r="FT478" s="134"/>
      <c r="FU478" s="134"/>
      <c r="FV478" s="134"/>
    </row>
    <row r="479" spans="1:178" x14ac:dyDescent="0.25">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34"/>
      <c r="CD479" s="134"/>
      <c r="CE479" s="134"/>
      <c r="CF479" s="134"/>
      <c r="CG479" s="134"/>
      <c r="CH479" s="134"/>
      <c r="CI479" s="134"/>
      <c r="CJ479" s="134"/>
      <c r="CK479" s="134"/>
      <c r="CL479" s="134"/>
      <c r="CM479" s="134"/>
      <c r="CN479" s="134"/>
      <c r="CO479" s="134"/>
      <c r="CP479" s="134"/>
      <c r="CQ479" s="134"/>
      <c r="CR479" s="134"/>
      <c r="CS479" s="134"/>
      <c r="CT479" s="134"/>
      <c r="CU479" s="134"/>
      <c r="CV479" s="134"/>
      <c r="CW479" s="134"/>
      <c r="CX479" s="134"/>
      <c r="CY479" s="134"/>
      <c r="CZ479" s="134"/>
      <c r="DA479" s="134"/>
      <c r="DB479" s="134"/>
      <c r="DC479" s="134"/>
      <c r="DD479" s="134"/>
      <c r="DE479" s="134"/>
      <c r="DF479" s="134"/>
      <c r="DG479" s="134"/>
      <c r="DH479" s="134"/>
      <c r="DI479" s="134"/>
      <c r="DJ479" s="134"/>
      <c r="DK479" s="134"/>
      <c r="DL479" s="134"/>
      <c r="DM479" s="134"/>
      <c r="DN479" s="134"/>
      <c r="DO479" s="134"/>
      <c r="DP479" s="134"/>
      <c r="DQ479" s="134"/>
      <c r="DR479" s="134"/>
      <c r="DS479" s="134"/>
      <c r="DT479" s="134"/>
      <c r="DU479" s="134"/>
      <c r="DV479" s="134"/>
      <c r="DW479" s="134"/>
      <c r="DX479" s="134"/>
      <c r="DY479" s="134"/>
      <c r="DZ479" s="134"/>
      <c r="EA479" s="134"/>
      <c r="EB479" s="134"/>
      <c r="EC479" s="134"/>
      <c r="ED479" s="134"/>
      <c r="EE479" s="134"/>
      <c r="EF479" s="134"/>
      <c r="EG479" s="134"/>
      <c r="EH479" s="134"/>
      <c r="EI479" s="134"/>
      <c r="EJ479" s="134"/>
      <c r="EK479" s="134"/>
      <c r="EL479" s="134"/>
      <c r="EM479" s="134"/>
      <c r="EN479" s="134"/>
      <c r="EO479" s="134"/>
      <c r="EP479" s="134"/>
      <c r="EQ479" s="134"/>
      <c r="ER479" s="134"/>
      <c r="ES479" s="134"/>
      <c r="ET479" s="134"/>
      <c r="EU479" s="134"/>
      <c r="EV479" s="134"/>
      <c r="EW479" s="134"/>
      <c r="EX479" s="134"/>
      <c r="EY479" s="134"/>
      <c r="EZ479" s="134"/>
      <c r="FA479" s="134"/>
      <c r="FB479" s="134"/>
      <c r="FC479" s="134"/>
      <c r="FD479" s="134"/>
      <c r="FE479" s="134"/>
      <c r="FF479" s="134"/>
      <c r="FG479" s="134"/>
      <c r="FH479" s="134"/>
      <c r="FI479" s="134"/>
      <c r="FJ479" s="134"/>
      <c r="FK479" s="134"/>
      <c r="FL479" s="134"/>
      <c r="FM479" s="134"/>
      <c r="FN479" s="134"/>
      <c r="FO479" s="134"/>
      <c r="FP479" s="134"/>
      <c r="FQ479" s="134"/>
      <c r="FR479" s="134"/>
      <c r="FS479" s="134"/>
      <c r="FT479" s="134"/>
      <c r="FU479" s="134"/>
      <c r="FV479" s="134"/>
    </row>
    <row r="480" spans="1:178" x14ac:dyDescent="0.25">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34"/>
      <c r="CD480" s="134"/>
      <c r="CE480" s="134"/>
      <c r="CF480" s="134"/>
      <c r="CG480" s="134"/>
      <c r="CH480" s="134"/>
      <c r="CI480" s="134"/>
      <c r="CJ480" s="134"/>
      <c r="CK480" s="134"/>
      <c r="CL480" s="134"/>
      <c r="CM480" s="134"/>
      <c r="CN480" s="134"/>
      <c r="CO480" s="134"/>
      <c r="CP480" s="134"/>
      <c r="CQ480" s="134"/>
      <c r="CR480" s="134"/>
      <c r="CS480" s="134"/>
      <c r="CT480" s="134"/>
      <c r="CU480" s="134"/>
      <c r="CV480" s="134"/>
      <c r="CW480" s="134"/>
      <c r="CX480" s="134"/>
      <c r="CY480" s="134"/>
      <c r="CZ480" s="134"/>
      <c r="DA480" s="134"/>
      <c r="DB480" s="134"/>
      <c r="DC480" s="134"/>
      <c r="DD480" s="134"/>
      <c r="DE480" s="134"/>
      <c r="DF480" s="134"/>
      <c r="DG480" s="134"/>
      <c r="DH480" s="134"/>
      <c r="DI480" s="134"/>
      <c r="DJ480" s="134"/>
      <c r="DK480" s="134"/>
      <c r="DL480" s="134"/>
      <c r="DM480" s="134"/>
      <c r="DN480" s="134"/>
      <c r="DO480" s="134"/>
      <c r="DP480" s="134"/>
      <c r="DQ480" s="134"/>
      <c r="DR480" s="134"/>
      <c r="DS480" s="134"/>
      <c r="DT480" s="134"/>
      <c r="DU480" s="134"/>
      <c r="DV480" s="134"/>
      <c r="DW480" s="134"/>
      <c r="DX480" s="134"/>
      <c r="DY480" s="134"/>
      <c r="DZ480" s="134"/>
      <c r="EA480" s="134"/>
      <c r="EB480" s="134"/>
      <c r="EC480" s="134"/>
      <c r="ED480" s="134"/>
      <c r="EE480" s="134"/>
      <c r="EF480" s="134"/>
      <c r="EG480" s="134"/>
      <c r="EH480" s="134"/>
      <c r="EI480" s="134"/>
      <c r="EJ480" s="134"/>
      <c r="EK480" s="134"/>
      <c r="EL480" s="134"/>
      <c r="EM480" s="134"/>
      <c r="EN480" s="134"/>
      <c r="EO480" s="134"/>
      <c r="EP480" s="134"/>
      <c r="EQ480" s="134"/>
      <c r="ER480" s="134"/>
      <c r="ES480" s="134"/>
      <c r="ET480" s="134"/>
      <c r="EU480" s="134"/>
      <c r="EV480" s="134"/>
      <c r="EW480" s="134"/>
      <c r="EX480" s="134"/>
      <c r="EY480" s="134"/>
      <c r="EZ480" s="134"/>
      <c r="FA480" s="134"/>
      <c r="FB480" s="134"/>
      <c r="FC480" s="134"/>
      <c r="FD480" s="134"/>
      <c r="FE480" s="134"/>
      <c r="FF480" s="134"/>
      <c r="FG480" s="134"/>
      <c r="FH480" s="134"/>
      <c r="FI480" s="134"/>
      <c r="FJ480" s="134"/>
      <c r="FK480" s="134"/>
      <c r="FL480" s="134"/>
      <c r="FM480" s="134"/>
      <c r="FN480" s="134"/>
      <c r="FO480" s="134"/>
      <c r="FP480" s="134"/>
      <c r="FQ480" s="134"/>
      <c r="FR480" s="134"/>
      <c r="FS480" s="134"/>
      <c r="FT480" s="134"/>
      <c r="FU480" s="134"/>
      <c r="FV480" s="134"/>
    </row>
    <row r="481" spans="1:178" x14ac:dyDescent="0.25">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34"/>
      <c r="CD481" s="134"/>
      <c r="CE481" s="134"/>
      <c r="CF481" s="134"/>
      <c r="CG481" s="134"/>
      <c r="CH481" s="134"/>
      <c r="CI481" s="134"/>
      <c r="CJ481" s="134"/>
      <c r="CK481" s="134"/>
      <c r="CL481" s="134"/>
      <c r="CM481" s="134"/>
      <c r="CN481" s="134"/>
      <c r="CO481" s="134"/>
      <c r="CP481" s="134"/>
      <c r="CQ481" s="134"/>
      <c r="CR481" s="134"/>
      <c r="CS481" s="134"/>
      <c r="CT481" s="134"/>
      <c r="CU481" s="134"/>
      <c r="CV481" s="134"/>
      <c r="CW481" s="134"/>
      <c r="CX481" s="134"/>
      <c r="CY481" s="134"/>
      <c r="CZ481" s="134"/>
      <c r="DA481" s="134"/>
      <c r="DB481" s="134"/>
      <c r="DC481" s="134"/>
      <c r="DD481" s="134"/>
      <c r="DE481" s="134"/>
      <c r="DF481" s="134"/>
      <c r="DG481" s="134"/>
      <c r="DH481" s="134"/>
      <c r="DI481" s="134"/>
      <c r="DJ481" s="134"/>
      <c r="DK481" s="134"/>
      <c r="DL481" s="134"/>
      <c r="DM481" s="134"/>
      <c r="DN481" s="134"/>
      <c r="DO481" s="134"/>
      <c r="DP481" s="134"/>
      <c r="DQ481" s="134"/>
      <c r="DR481" s="134"/>
      <c r="DS481" s="134"/>
      <c r="DT481" s="134"/>
      <c r="DU481" s="134"/>
      <c r="DV481" s="134"/>
      <c r="DW481" s="134"/>
      <c r="DX481" s="134"/>
      <c r="DY481" s="134"/>
      <c r="DZ481" s="134"/>
      <c r="EA481" s="134"/>
      <c r="EB481" s="134"/>
      <c r="EC481" s="134"/>
      <c r="ED481" s="134"/>
      <c r="EE481" s="134"/>
      <c r="EF481" s="134"/>
      <c r="EG481" s="134"/>
      <c r="EH481" s="134"/>
      <c r="EI481" s="134"/>
      <c r="EJ481" s="134"/>
      <c r="EK481" s="134"/>
      <c r="EL481" s="134"/>
      <c r="EM481" s="134"/>
      <c r="EN481" s="134"/>
      <c r="EO481" s="134"/>
      <c r="EP481" s="134"/>
      <c r="EQ481" s="134"/>
      <c r="ER481" s="134"/>
      <c r="ES481" s="134"/>
      <c r="ET481" s="134"/>
      <c r="EU481" s="134"/>
      <c r="EV481" s="134"/>
      <c r="EW481" s="134"/>
      <c r="EX481" s="134"/>
      <c r="EY481" s="134"/>
      <c r="EZ481" s="134"/>
      <c r="FA481" s="134"/>
      <c r="FB481" s="134"/>
      <c r="FC481" s="134"/>
      <c r="FD481" s="134"/>
      <c r="FE481" s="134"/>
      <c r="FF481" s="134"/>
      <c r="FG481" s="134"/>
      <c r="FH481" s="134"/>
      <c r="FI481" s="134"/>
      <c r="FJ481" s="134"/>
      <c r="FK481" s="134"/>
      <c r="FL481" s="134"/>
      <c r="FM481" s="134"/>
      <c r="FN481" s="134"/>
      <c r="FO481" s="134"/>
      <c r="FP481" s="134"/>
      <c r="FQ481" s="134"/>
      <c r="FR481" s="134"/>
      <c r="FS481" s="134"/>
      <c r="FT481" s="134"/>
      <c r="FU481" s="134"/>
      <c r="FV481" s="134"/>
    </row>
    <row r="482" spans="1:178" x14ac:dyDescent="0.25">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34"/>
      <c r="CD482" s="134"/>
      <c r="CE482" s="134"/>
      <c r="CF482" s="134"/>
      <c r="CG482" s="134"/>
      <c r="CH482" s="134"/>
      <c r="CI482" s="134"/>
      <c r="CJ482" s="134"/>
      <c r="CK482" s="134"/>
      <c r="CL482" s="134"/>
      <c r="CM482" s="134"/>
      <c r="CN482" s="134"/>
      <c r="CO482" s="134"/>
      <c r="CP482" s="134"/>
      <c r="CQ482" s="134"/>
      <c r="CR482" s="134"/>
      <c r="CS482" s="134"/>
      <c r="CT482" s="134"/>
      <c r="CU482" s="134"/>
      <c r="CV482" s="134"/>
      <c r="CW482" s="134"/>
      <c r="CX482" s="134"/>
      <c r="CY482" s="134"/>
      <c r="CZ482" s="134"/>
      <c r="DA482" s="134"/>
      <c r="DB482" s="134"/>
      <c r="DC482" s="134"/>
      <c r="DD482" s="134"/>
      <c r="DE482" s="134"/>
      <c r="DF482" s="134"/>
      <c r="DG482" s="134"/>
      <c r="DH482" s="134"/>
      <c r="DI482" s="134"/>
      <c r="DJ482" s="134"/>
      <c r="DK482" s="134"/>
      <c r="DL482" s="134"/>
      <c r="DM482" s="134"/>
      <c r="DN482" s="134"/>
      <c r="DO482" s="134"/>
      <c r="DP482" s="134"/>
      <c r="DQ482" s="134"/>
      <c r="DR482" s="134"/>
      <c r="DS482" s="134"/>
      <c r="DT482" s="134"/>
      <c r="DU482" s="134"/>
      <c r="DV482" s="134"/>
      <c r="DW482" s="134"/>
      <c r="DX482" s="134"/>
      <c r="DY482" s="134"/>
      <c r="DZ482" s="134"/>
      <c r="EA482" s="134"/>
      <c r="EB482" s="134"/>
      <c r="EC482" s="134"/>
      <c r="ED482" s="134"/>
      <c r="EE482" s="134"/>
      <c r="EF482" s="134"/>
      <c r="EG482" s="134"/>
      <c r="EH482" s="134"/>
      <c r="EI482" s="134"/>
      <c r="EJ482" s="134"/>
      <c r="EK482" s="134"/>
      <c r="EL482" s="134"/>
      <c r="EM482" s="134"/>
      <c r="EN482" s="134"/>
      <c r="EO482" s="134"/>
      <c r="EP482" s="134"/>
      <c r="EQ482" s="134"/>
      <c r="ER482" s="134"/>
      <c r="ES482" s="134"/>
      <c r="ET482" s="134"/>
      <c r="EU482" s="134"/>
      <c r="EV482" s="134"/>
      <c r="EW482" s="134"/>
      <c r="EX482" s="134"/>
      <c r="EY482" s="134"/>
      <c r="EZ482" s="134"/>
      <c r="FA482" s="134"/>
      <c r="FB482" s="134"/>
      <c r="FC482" s="134"/>
      <c r="FD482" s="134"/>
      <c r="FE482" s="134"/>
      <c r="FF482" s="134"/>
      <c r="FG482" s="134"/>
      <c r="FH482" s="134"/>
      <c r="FI482" s="134"/>
      <c r="FJ482" s="134"/>
      <c r="FK482" s="134"/>
      <c r="FL482" s="134"/>
      <c r="FM482" s="134"/>
      <c r="FN482" s="134"/>
      <c r="FO482" s="134"/>
      <c r="FP482" s="134"/>
      <c r="FQ482" s="134"/>
      <c r="FR482" s="134"/>
      <c r="FS482" s="134"/>
      <c r="FT482" s="134"/>
      <c r="FU482" s="134"/>
      <c r="FV482" s="134"/>
    </row>
    <row r="483" spans="1:178" x14ac:dyDescent="0.25">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34"/>
      <c r="CD483" s="134"/>
      <c r="CE483" s="134"/>
      <c r="CF483" s="134"/>
      <c r="CG483" s="134"/>
      <c r="CH483" s="134"/>
      <c r="CI483" s="134"/>
      <c r="CJ483" s="134"/>
      <c r="CK483" s="134"/>
      <c r="CL483" s="134"/>
      <c r="CM483" s="134"/>
      <c r="CN483" s="134"/>
      <c r="CO483" s="134"/>
      <c r="CP483" s="134"/>
      <c r="CQ483" s="134"/>
      <c r="CR483" s="134"/>
      <c r="CS483" s="134"/>
      <c r="CT483" s="134"/>
      <c r="CU483" s="134"/>
      <c r="CV483" s="134"/>
      <c r="CW483" s="134"/>
      <c r="CX483" s="134"/>
      <c r="CY483" s="134"/>
      <c r="CZ483" s="134"/>
      <c r="DA483" s="134"/>
      <c r="DB483" s="134"/>
      <c r="DC483" s="134"/>
      <c r="DD483" s="134"/>
      <c r="DE483" s="134"/>
      <c r="DF483" s="134"/>
      <c r="DG483" s="134"/>
      <c r="DH483" s="134"/>
      <c r="DI483" s="134"/>
      <c r="DJ483" s="134"/>
      <c r="DK483" s="134"/>
      <c r="DL483" s="134"/>
      <c r="DM483" s="134"/>
      <c r="DN483" s="134"/>
      <c r="DO483" s="134"/>
      <c r="DP483" s="134"/>
      <c r="DQ483" s="134"/>
      <c r="DR483" s="134"/>
      <c r="DS483" s="134"/>
      <c r="DT483" s="134"/>
      <c r="DU483" s="134"/>
      <c r="DV483" s="134"/>
      <c r="DW483" s="134"/>
      <c r="DX483" s="134"/>
      <c r="DY483" s="134"/>
      <c r="DZ483" s="134"/>
      <c r="EA483" s="134"/>
      <c r="EB483" s="134"/>
      <c r="EC483" s="134"/>
      <c r="ED483" s="134"/>
      <c r="EE483" s="134"/>
      <c r="EF483" s="134"/>
      <c r="EG483" s="134"/>
      <c r="EH483" s="134"/>
      <c r="EI483" s="134"/>
      <c r="EJ483" s="134"/>
      <c r="EK483" s="134"/>
      <c r="EL483" s="134"/>
      <c r="EM483" s="134"/>
      <c r="EN483" s="134"/>
      <c r="EO483" s="134"/>
      <c r="EP483" s="134"/>
      <c r="EQ483" s="134"/>
      <c r="ER483" s="134"/>
      <c r="ES483" s="134"/>
      <c r="ET483" s="134"/>
      <c r="EU483" s="134"/>
      <c r="EV483" s="134"/>
      <c r="EW483" s="134"/>
      <c r="EX483" s="134"/>
      <c r="EY483" s="134"/>
      <c r="EZ483" s="134"/>
      <c r="FA483" s="134"/>
      <c r="FB483" s="134"/>
      <c r="FC483" s="134"/>
      <c r="FD483" s="134"/>
      <c r="FE483" s="134"/>
      <c r="FF483" s="134"/>
      <c r="FG483" s="134"/>
      <c r="FH483" s="134"/>
      <c r="FI483" s="134"/>
      <c r="FJ483" s="134"/>
      <c r="FK483" s="134"/>
      <c r="FL483" s="134"/>
      <c r="FM483" s="134"/>
      <c r="FN483" s="134"/>
      <c r="FO483" s="134"/>
      <c r="FP483" s="134"/>
      <c r="FQ483" s="134"/>
      <c r="FR483" s="134"/>
      <c r="FS483" s="134"/>
      <c r="FT483" s="134"/>
      <c r="FU483" s="134"/>
      <c r="FV483" s="134"/>
    </row>
    <row r="484" spans="1:178" x14ac:dyDescent="0.25">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34"/>
      <c r="CD484" s="134"/>
      <c r="CE484" s="134"/>
      <c r="CF484" s="134"/>
      <c r="CG484" s="134"/>
      <c r="CH484" s="134"/>
      <c r="CI484" s="134"/>
      <c r="CJ484" s="134"/>
      <c r="CK484" s="134"/>
      <c r="CL484" s="134"/>
      <c r="CM484" s="134"/>
      <c r="CN484" s="134"/>
      <c r="CO484" s="134"/>
      <c r="CP484" s="134"/>
      <c r="CQ484" s="134"/>
      <c r="CR484" s="134"/>
      <c r="CS484" s="134"/>
      <c r="CT484" s="134"/>
      <c r="CU484" s="134"/>
      <c r="CV484" s="134"/>
      <c r="CW484" s="134"/>
      <c r="CX484" s="134"/>
      <c r="CY484" s="134"/>
      <c r="CZ484" s="134"/>
      <c r="DA484" s="134"/>
      <c r="DB484" s="134"/>
      <c r="DC484" s="134"/>
      <c r="DD484" s="134"/>
      <c r="DE484" s="134"/>
      <c r="DF484" s="134"/>
      <c r="DG484" s="134"/>
      <c r="DH484" s="134"/>
      <c r="DI484" s="134"/>
      <c r="DJ484" s="134"/>
      <c r="DK484" s="134"/>
      <c r="DL484" s="134"/>
      <c r="DM484" s="134"/>
      <c r="DN484" s="134"/>
      <c r="DO484" s="134"/>
      <c r="DP484" s="134"/>
      <c r="DQ484" s="134"/>
      <c r="DR484" s="134"/>
      <c r="DS484" s="134"/>
      <c r="DT484" s="134"/>
      <c r="DU484" s="134"/>
      <c r="DV484" s="134"/>
      <c r="DW484" s="134"/>
      <c r="DX484" s="134"/>
      <c r="DY484" s="134"/>
      <c r="DZ484" s="134"/>
      <c r="EA484" s="134"/>
      <c r="EB484" s="134"/>
      <c r="EC484" s="134"/>
      <c r="ED484" s="134"/>
      <c r="EE484" s="134"/>
      <c r="EF484" s="134"/>
      <c r="EG484" s="134"/>
      <c r="EH484" s="134"/>
      <c r="EI484" s="134"/>
      <c r="EJ484" s="134"/>
      <c r="EK484" s="134"/>
      <c r="EL484" s="134"/>
      <c r="EM484" s="134"/>
      <c r="EN484" s="134"/>
      <c r="EO484" s="134"/>
      <c r="EP484" s="134"/>
      <c r="EQ484" s="134"/>
      <c r="ER484" s="134"/>
      <c r="ES484" s="134"/>
      <c r="ET484" s="134"/>
      <c r="EU484" s="134"/>
      <c r="EV484" s="134"/>
      <c r="EW484" s="134"/>
      <c r="EX484" s="134"/>
      <c r="EY484" s="134"/>
      <c r="EZ484" s="134"/>
      <c r="FA484" s="134"/>
      <c r="FB484" s="134"/>
      <c r="FC484" s="134"/>
      <c r="FD484" s="134"/>
      <c r="FE484" s="134"/>
      <c r="FF484" s="134"/>
      <c r="FG484" s="134"/>
      <c r="FH484" s="134"/>
      <c r="FI484" s="134"/>
      <c r="FJ484" s="134"/>
      <c r="FK484" s="134"/>
      <c r="FL484" s="134"/>
      <c r="FM484" s="134"/>
      <c r="FN484" s="134"/>
      <c r="FO484" s="134"/>
      <c r="FP484" s="134"/>
      <c r="FQ484" s="134"/>
      <c r="FR484" s="134"/>
      <c r="FS484" s="134"/>
      <c r="FT484" s="134"/>
      <c r="FU484" s="134"/>
      <c r="FV484" s="134"/>
    </row>
    <row r="485" spans="1:178" x14ac:dyDescent="0.25">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34"/>
      <c r="CD485" s="134"/>
      <c r="CE485" s="134"/>
      <c r="CF485" s="134"/>
      <c r="CG485" s="134"/>
      <c r="CH485" s="134"/>
      <c r="CI485" s="134"/>
      <c r="CJ485" s="134"/>
      <c r="CK485" s="134"/>
      <c r="CL485" s="134"/>
      <c r="CM485" s="134"/>
      <c r="CN485" s="134"/>
      <c r="CO485" s="134"/>
      <c r="CP485" s="134"/>
      <c r="CQ485" s="134"/>
      <c r="CR485" s="134"/>
      <c r="CS485" s="134"/>
      <c r="CT485" s="134"/>
      <c r="CU485" s="134"/>
      <c r="CV485" s="134"/>
      <c r="CW485" s="134"/>
      <c r="CX485" s="134"/>
      <c r="CY485" s="134"/>
      <c r="CZ485" s="134"/>
      <c r="DA485" s="134"/>
      <c r="DB485" s="134"/>
      <c r="DC485" s="134"/>
      <c r="DD485" s="134"/>
      <c r="DE485" s="134"/>
      <c r="DF485" s="134"/>
      <c r="DG485" s="134"/>
      <c r="DH485" s="134"/>
      <c r="DI485" s="134"/>
      <c r="DJ485" s="134"/>
      <c r="DK485" s="134"/>
      <c r="DL485" s="134"/>
      <c r="DM485" s="134"/>
      <c r="DN485" s="134"/>
      <c r="DO485" s="134"/>
      <c r="DP485" s="134"/>
      <c r="DQ485" s="134"/>
      <c r="DR485" s="134"/>
      <c r="DS485" s="134"/>
      <c r="DT485" s="134"/>
      <c r="DU485" s="134"/>
      <c r="DV485" s="134"/>
      <c r="DW485" s="134"/>
      <c r="DX485" s="134"/>
      <c r="DY485" s="134"/>
      <c r="DZ485" s="134"/>
      <c r="EA485" s="134"/>
      <c r="EB485" s="134"/>
      <c r="EC485" s="134"/>
      <c r="ED485" s="134"/>
      <c r="EE485" s="134"/>
      <c r="EF485" s="134"/>
      <c r="EG485" s="134"/>
      <c r="EH485" s="134"/>
      <c r="EI485" s="134"/>
      <c r="EJ485" s="134"/>
      <c r="EK485" s="134"/>
      <c r="EL485" s="134"/>
      <c r="EM485" s="134"/>
      <c r="EN485" s="134"/>
      <c r="EO485" s="134"/>
      <c r="EP485" s="134"/>
      <c r="EQ485" s="134"/>
      <c r="ER485" s="134"/>
      <c r="ES485" s="134"/>
      <c r="ET485" s="134"/>
      <c r="EU485" s="134"/>
      <c r="EV485" s="134"/>
      <c r="EW485" s="134"/>
      <c r="EX485" s="134"/>
      <c r="EY485" s="134"/>
      <c r="EZ485" s="134"/>
      <c r="FA485" s="134"/>
      <c r="FB485" s="134"/>
      <c r="FC485" s="134"/>
      <c r="FD485" s="134"/>
      <c r="FE485" s="134"/>
      <c r="FF485" s="134"/>
      <c r="FG485" s="134"/>
      <c r="FH485" s="134"/>
      <c r="FI485" s="134"/>
      <c r="FJ485" s="134"/>
      <c r="FK485" s="134"/>
      <c r="FL485" s="134"/>
      <c r="FM485" s="134"/>
      <c r="FN485" s="134"/>
      <c r="FO485" s="134"/>
      <c r="FP485" s="134"/>
      <c r="FQ485" s="134"/>
      <c r="FR485" s="134"/>
      <c r="FS485" s="134"/>
      <c r="FT485" s="134"/>
      <c r="FU485" s="134"/>
      <c r="FV485" s="134"/>
    </row>
    <row r="486" spans="1:178" x14ac:dyDescent="0.25">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34"/>
      <c r="CD486" s="134"/>
      <c r="CE486" s="134"/>
      <c r="CF486" s="134"/>
      <c r="CG486" s="134"/>
      <c r="CH486" s="134"/>
      <c r="CI486" s="134"/>
      <c r="CJ486" s="134"/>
      <c r="CK486" s="134"/>
      <c r="CL486" s="134"/>
      <c r="CM486" s="134"/>
      <c r="CN486" s="134"/>
      <c r="CO486" s="134"/>
      <c r="CP486" s="134"/>
      <c r="CQ486" s="134"/>
      <c r="CR486" s="134"/>
      <c r="CS486" s="134"/>
      <c r="CT486" s="134"/>
      <c r="CU486" s="134"/>
      <c r="CV486" s="134"/>
      <c r="CW486" s="134"/>
      <c r="CX486" s="134"/>
      <c r="CY486" s="134"/>
      <c r="CZ486" s="134"/>
      <c r="DA486" s="134"/>
      <c r="DB486" s="134"/>
      <c r="DC486" s="134"/>
      <c r="DD486" s="134"/>
      <c r="DE486" s="134"/>
      <c r="DF486" s="134"/>
      <c r="DG486" s="134"/>
      <c r="DH486" s="134"/>
      <c r="DI486" s="134"/>
      <c r="DJ486" s="134"/>
      <c r="DK486" s="134"/>
      <c r="DL486" s="134"/>
      <c r="DM486" s="134"/>
      <c r="DN486" s="134"/>
      <c r="DO486" s="134"/>
      <c r="DP486" s="134"/>
      <c r="DQ486" s="134"/>
      <c r="DR486" s="134"/>
      <c r="DS486" s="134"/>
      <c r="DT486" s="134"/>
      <c r="DU486" s="134"/>
      <c r="DV486" s="134"/>
      <c r="DW486" s="134"/>
      <c r="DX486" s="134"/>
      <c r="DY486" s="134"/>
      <c r="DZ486" s="134"/>
      <c r="EA486" s="134"/>
      <c r="EB486" s="134"/>
      <c r="EC486" s="134"/>
      <c r="ED486" s="134"/>
      <c r="EE486" s="134"/>
      <c r="EF486" s="134"/>
      <c r="EG486" s="134"/>
      <c r="EH486" s="134"/>
      <c r="EI486" s="134"/>
      <c r="EJ486" s="134"/>
      <c r="EK486" s="134"/>
      <c r="EL486" s="134"/>
      <c r="EM486" s="134"/>
      <c r="EN486" s="134"/>
      <c r="EO486" s="134"/>
      <c r="EP486" s="134"/>
      <c r="EQ486" s="134"/>
      <c r="ER486" s="134"/>
      <c r="ES486" s="134"/>
      <c r="ET486" s="134"/>
      <c r="EU486" s="134"/>
      <c r="EV486" s="134"/>
      <c r="EW486" s="134"/>
      <c r="EX486" s="134"/>
      <c r="EY486" s="134"/>
      <c r="EZ486" s="134"/>
      <c r="FA486" s="134"/>
      <c r="FB486" s="134"/>
      <c r="FC486" s="134"/>
      <c r="FD486" s="134"/>
      <c r="FE486" s="134"/>
      <c r="FF486" s="134"/>
      <c r="FG486" s="134"/>
      <c r="FH486" s="134"/>
      <c r="FI486" s="134"/>
      <c r="FJ486" s="134"/>
      <c r="FK486" s="134"/>
      <c r="FL486" s="134"/>
      <c r="FM486" s="134"/>
      <c r="FN486" s="134"/>
      <c r="FO486" s="134"/>
      <c r="FP486" s="134"/>
      <c r="FQ486" s="134"/>
      <c r="FR486" s="134"/>
      <c r="FS486" s="134"/>
      <c r="FT486" s="134"/>
      <c r="FU486" s="134"/>
      <c r="FV486" s="134"/>
    </row>
    <row r="487" spans="1:178" x14ac:dyDescent="0.25">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34"/>
      <c r="CD487" s="134"/>
      <c r="CE487" s="134"/>
      <c r="CF487" s="134"/>
      <c r="CG487" s="134"/>
      <c r="CH487" s="134"/>
      <c r="CI487" s="134"/>
      <c r="CJ487" s="134"/>
      <c r="CK487" s="134"/>
      <c r="CL487" s="134"/>
      <c r="CM487" s="134"/>
      <c r="CN487" s="134"/>
      <c r="CO487" s="134"/>
      <c r="CP487" s="134"/>
      <c r="CQ487" s="134"/>
      <c r="CR487" s="134"/>
      <c r="CS487" s="134"/>
      <c r="CT487" s="134"/>
      <c r="CU487" s="134"/>
      <c r="CV487" s="134"/>
      <c r="CW487" s="134"/>
      <c r="CX487" s="134"/>
      <c r="CY487" s="134"/>
      <c r="CZ487" s="134"/>
      <c r="DA487" s="134"/>
      <c r="DB487" s="134"/>
      <c r="DC487" s="134"/>
      <c r="DD487" s="134"/>
      <c r="DE487" s="134"/>
      <c r="DF487" s="134"/>
      <c r="DG487" s="134"/>
      <c r="DH487" s="134"/>
      <c r="DI487" s="134"/>
      <c r="DJ487" s="134"/>
      <c r="DK487" s="134"/>
      <c r="DL487" s="134"/>
      <c r="DM487" s="134"/>
      <c r="DN487" s="134"/>
      <c r="DO487" s="134"/>
      <c r="DP487" s="134"/>
      <c r="DQ487" s="134"/>
      <c r="DR487" s="134"/>
      <c r="DS487" s="134"/>
      <c r="DT487" s="134"/>
      <c r="DU487" s="134"/>
      <c r="DV487" s="134"/>
      <c r="DW487" s="134"/>
      <c r="DX487" s="134"/>
      <c r="DY487" s="134"/>
      <c r="DZ487" s="134"/>
      <c r="EA487" s="134"/>
      <c r="EB487" s="134"/>
      <c r="EC487" s="134"/>
      <c r="ED487" s="134"/>
      <c r="EE487" s="134"/>
      <c r="EF487" s="134"/>
      <c r="EG487" s="134"/>
      <c r="EH487" s="134"/>
      <c r="EI487" s="134"/>
      <c r="EJ487" s="134"/>
      <c r="EK487" s="134"/>
      <c r="EL487" s="134"/>
      <c r="EM487" s="134"/>
      <c r="EN487" s="134"/>
      <c r="EO487" s="134"/>
      <c r="EP487" s="134"/>
      <c r="EQ487" s="134"/>
      <c r="ER487" s="134"/>
      <c r="ES487" s="134"/>
      <c r="ET487" s="134"/>
      <c r="EU487" s="134"/>
      <c r="EV487" s="134"/>
      <c r="EW487" s="134"/>
      <c r="EX487" s="134"/>
      <c r="EY487" s="134"/>
      <c r="EZ487" s="134"/>
      <c r="FA487" s="134"/>
      <c r="FB487" s="134"/>
      <c r="FC487" s="134"/>
      <c r="FD487" s="134"/>
      <c r="FE487" s="134"/>
      <c r="FF487" s="134"/>
      <c r="FG487" s="134"/>
      <c r="FH487" s="134"/>
      <c r="FI487" s="134"/>
      <c r="FJ487" s="134"/>
      <c r="FK487" s="134"/>
      <c r="FL487" s="134"/>
      <c r="FM487" s="134"/>
      <c r="FN487" s="134"/>
      <c r="FO487" s="134"/>
      <c r="FP487" s="134"/>
      <c r="FQ487" s="134"/>
      <c r="FR487" s="134"/>
      <c r="FS487" s="134"/>
      <c r="FT487" s="134"/>
      <c r="FU487" s="134"/>
      <c r="FV487" s="134"/>
    </row>
    <row r="488" spans="1:178" x14ac:dyDescent="0.25">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34"/>
      <c r="CD488" s="134"/>
      <c r="CE488" s="134"/>
      <c r="CF488" s="134"/>
      <c r="CG488" s="134"/>
      <c r="CH488" s="134"/>
      <c r="CI488" s="134"/>
      <c r="CJ488" s="134"/>
      <c r="CK488" s="134"/>
      <c r="CL488" s="134"/>
      <c r="CM488" s="134"/>
      <c r="CN488" s="134"/>
      <c r="CO488" s="134"/>
      <c r="CP488" s="134"/>
      <c r="CQ488" s="134"/>
      <c r="CR488" s="134"/>
      <c r="CS488" s="134"/>
      <c r="CT488" s="134"/>
      <c r="CU488" s="134"/>
      <c r="CV488" s="134"/>
      <c r="CW488" s="134"/>
      <c r="CX488" s="134"/>
      <c r="CY488" s="134"/>
      <c r="CZ488" s="134"/>
      <c r="DA488" s="134"/>
      <c r="DB488" s="134"/>
      <c r="DC488" s="134"/>
      <c r="DD488" s="134"/>
      <c r="DE488" s="134"/>
      <c r="DF488" s="134"/>
      <c r="DG488" s="134"/>
      <c r="DH488" s="134"/>
      <c r="DI488" s="134"/>
      <c r="DJ488" s="134"/>
      <c r="DK488" s="134"/>
      <c r="DL488" s="134"/>
      <c r="DM488" s="134"/>
      <c r="DN488" s="134"/>
      <c r="DO488" s="134"/>
      <c r="DP488" s="134"/>
      <c r="DQ488" s="134"/>
      <c r="DR488" s="134"/>
      <c r="DS488" s="134"/>
      <c r="DT488" s="134"/>
      <c r="DU488" s="134"/>
      <c r="DV488" s="134"/>
      <c r="DW488" s="134"/>
      <c r="DX488" s="134"/>
      <c r="DY488" s="134"/>
      <c r="DZ488" s="134"/>
      <c r="EA488" s="134"/>
      <c r="EB488" s="134"/>
      <c r="EC488" s="134"/>
      <c r="ED488" s="134"/>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134"/>
      <c r="FF488" s="134"/>
      <c r="FG488" s="134"/>
      <c r="FH488" s="134"/>
      <c r="FI488" s="134"/>
      <c r="FJ488" s="134"/>
      <c r="FK488" s="134"/>
      <c r="FL488" s="134"/>
      <c r="FM488" s="134"/>
      <c r="FN488" s="134"/>
      <c r="FO488" s="134"/>
      <c r="FP488" s="134"/>
      <c r="FQ488" s="134"/>
      <c r="FR488" s="134"/>
      <c r="FS488" s="134"/>
      <c r="FT488" s="134"/>
      <c r="FU488" s="134"/>
      <c r="FV488" s="134"/>
    </row>
    <row r="489" spans="1:178" x14ac:dyDescent="0.25">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34"/>
      <c r="CD489" s="134"/>
      <c r="CE489" s="134"/>
      <c r="CF489" s="134"/>
      <c r="CG489" s="134"/>
      <c r="CH489" s="134"/>
      <c r="CI489" s="134"/>
      <c r="CJ489" s="134"/>
      <c r="CK489" s="134"/>
      <c r="CL489" s="134"/>
      <c r="CM489" s="134"/>
      <c r="CN489" s="134"/>
      <c r="CO489" s="134"/>
      <c r="CP489" s="134"/>
      <c r="CQ489" s="134"/>
      <c r="CR489" s="134"/>
      <c r="CS489" s="134"/>
      <c r="CT489" s="134"/>
      <c r="CU489" s="134"/>
      <c r="CV489" s="134"/>
      <c r="CW489" s="134"/>
      <c r="CX489" s="134"/>
      <c r="CY489" s="134"/>
      <c r="CZ489" s="134"/>
      <c r="DA489" s="134"/>
      <c r="DB489" s="134"/>
      <c r="DC489" s="134"/>
      <c r="DD489" s="134"/>
      <c r="DE489" s="134"/>
      <c r="DF489" s="134"/>
      <c r="DG489" s="134"/>
      <c r="DH489" s="134"/>
      <c r="DI489" s="134"/>
      <c r="DJ489" s="134"/>
      <c r="DK489" s="134"/>
      <c r="DL489" s="134"/>
      <c r="DM489" s="134"/>
      <c r="DN489" s="134"/>
      <c r="DO489" s="134"/>
      <c r="DP489" s="134"/>
      <c r="DQ489" s="134"/>
      <c r="DR489" s="134"/>
      <c r="DS489" s="134"/>
      <c r="DT489" s="134"/>
      <c r="DU489" s="134"/>
      <c r="DV489" s="134"/>
      <c r="DW489" s="134"/>
      <c r="DX489" s="134"/>
      <c r="DY489" s="134"/>
      <c r="DZ489" s="134"/>
      <c r="EA489" s="134"/>
      <c r="EB489" s="134"/>
      <c r="EC489" s="134"/>
      <c r="ED489" s="134"/>
      <c r="EE489" s="134"/>
      <c r="EF489" s="134"/>
      <c r="EG489" s="134"/>
      <c r="EH489" s="134"/>
      <c r="EI489" s="134"/>
      <c r="EJ489" s="134"/>
      <c r="EK489" s="134"/>
      <c r="EL489" s="134"/>
      <c r="EM489" s="134"/>
      <c r="EN489" s="134"/>
      <c r="EO489" s="134"/>
      <c r="EP489" s="134"/>
      <c r="EQ489" s="134"/>
      <c r="ER489" s="134"/>
      <c r="ES489" s="134"/>
      <c r="ET489" s="134"/>
      <c r="EU489" s="134"/>
      <c r="EV489" s="134"/>
      <c r="EW489" s="134"/>
      <c r="EX489" s="134"/>
      <c r="EY489" s="134"/>
      <c r="EZ489" s="134"/>
      <c r="FA489" s="134"/>
      <c r="FB489" s="134"/>
      <c r="FC489" s="134"/>
      <c r="FD489" s="134"/>
      <c r="FE489" s="134"/>
      <c r="FF489" s="134"/>
      <c r="FG489" s="134"/>
      <c r="FH489" s="134"/>
      <c r="FI489" s="134"/>
      <c r="FJ489" s="134"/>
      <c r="FK489" s="134"/>
      <c r="FL489" s="134"/>
      <c r="FM489" s="134"/>
      <c r="FN489" s="134"/>
      <c r="FO489" s="134"/>
      <c r="FP489" s="134"/>
      <c r="FQ489" s="134"/>
      <c r="FR489" s="134"/>
      <c r="FS489" s="134"/>
      <c r="FT489" s="134"/>
      <c r="FU489" s="134"/>
      <c r="FV489" s="134"/>
    </row>
    <row r="490" spans="1:178" x14ac:dyDescent="0.25">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34"/>
      <c r="CD490" s="134"/>
      <c r="CE490" s="134"/>
      <c r="CF490" s="134"/>
      <c r="CG490" s="134"/>
      <c r="CH490" s="134"/>
      <c r="CI490" s="134"/>
      <c r="CJ490" s="134"/>
      <c r="CK490" s="134"/>
      <c r="CL490" s="134"/>
      <c r="CM490" s="134"/>
      <c r="CN490" s="134"/>
      <c r="CO490" s="134"/>
      <c r="CP490" s="134"/>
      <c r="CQ490" s="134"/>
      <c r="CR490" s="134"/>
      <c r="CS490" s="134"/>
      <c r="CT490" s="134"/>
      <c r="CU490" s="134"/>
      <c r="CV490" s="134"/>
      <c r="CW490" s="134"/>
      <c r="CX490" s="134"/>
      <c r="CY490" s="134"/>
      <c r="CZ490" s="134"/>
      <c r="DA490" s="134"/>
      <c r="DB490" s="134"/>
      <c r="DC490" s="134"/>
      <c r="DD490" s="134"/>
      <c r="DE490" s="134"/>
      <c r="DF490" s="134"/>
      <c r="DG490" s="134"/>
      <c r="DH490" s="134"/>
      <c r="DI490" s="134"/>
      <c r="DJ490" s="134"/>
      <c r="DK490" s="134"/>
      <c r="DL490" s="134"/>
      <c r="DM490" s="134"/>
      <c r="DN490" s="134"/>
      <c r="DO490" s="134"/>
      <c r="DP490" s="134"/>
      <c r="DQ490" s="134"/>
      <c r="DR490" s="134"/>
      <c r="DS490" s="134"/>
      <c r="DT490" s="134"/>
      <c r="DU490" s="134"/>
      <c r="DV490" s="134"/>
      <c r="DW490" s="134"/>
      <c r="DX490" s="134"/>
      <c r="DY490" s="134"/>
      <c r="DZ490" s="134"/>
      <c r="EA490" s="134"/>
      <c r="EB490" s="134"/>
      <c r="EC490" s="134"/>
      <c r="ED490" s="134"/>
      <c r="EE490" s="134"/>
      <c r="EF490" s="134"/>
      <c r="EG490" s="134"/>
      <c r="EH490" s="134"/>
      <c r="EI490" s="134"/>
      <c r="EJ490" s="134"/>
      <c r="EK490" s="134"/>
      <c r="EL490" s="134"/>
      <c r="EM490" s="134"/>
      <c r="EN490" s="134"/>
      <c r="EO490" s="134"/>
      <c r="EP490" s="134"/>
      <c r="EQ490" s="134"/>
      <c r="ER490" s="134"/>
      <c r="ES490" s="134"/>
      <c r="ET490" s="134"/>
      <c r="EU490" s="134"/>
      <c r="EV490" s="134"/>
      <c r="EW490" s="134"/>
      <c r="EX490" s="134"/>
      <c r="EY490" s="134"/>
      <c r="EZ490" s="134"/>
      <c r="FA490" s="134"/>
      <c r="FB490" s="134"/>
      <c r="FC490" s="134"/>
      <c r="FD490" s="134"/>
      <c r="FE490" s="134"/>
      <c r="FF490" s="134"/>
      <c r="FG490" s="134"/>
      <c r="FH490" s="134"/>
      <c r="FI490" s="134"/>
      <c r="FJ490" s="134"/>
      <c r="FK490" s="134"/>
      <c r="FL490" s="134"/>
      <c r="FM490" s="134"/>
      <c r="FN490" s="134"/>
      <c r="FO490" s="134"/>
      <c r="FP490" s="134"/>
      <c r="FQ490" s="134"/>
      <c r="FR490" s="134"/>
      <c r="FS490" s="134"/>
      <c r="FT490" s="134"/>
      <c r="FU490" s="134"/>
      <c r="FV490" s="134"/>
    </row>
    <row r="491" spans="1:178" x14ac:dyDescent="0.25">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34"/>
      <c r="CD491" s="134"/>
      <c r="CE491" s="134"/>
      <c r="CF491" s="134"/>
      <c r="CG491" s="134"/>
      <c r="CH491" s="134"/>
      <c r="CI491" s="134"/>
      <c r="CJ491" s="134"/>
      <c r="CK491" s="134"/>
      <c r="CL491" s="134"/>
      <c r="CM491" s="134"/>
      <c r="CN491" s="134"/>
      <c r="CO491" s="134"/>
      <c r="CP491" s="134"/>
      <c r="CQ491" s="134"/>
      <c r="CR491" s="134"/>
      <c r="CS491" s="134"/>
      <c r="CT491" s="134"/>
      <c r="CU491" s="134"/>
      <c r="CV491" s="134"/>
      <c r="CW491" s="134"/>
      <c r="CX491" s="134"/>
      <c r="CY491" s="134"/>
      <c r="CZ491" s="134"/>
      <c r="DA491" s="134"/>
      <c r="DB491" s="134"/>
      <c r="DC491" s="134"/>
      <c r="DD491" s="134"/>
      <c r="DE491" s="134"/>
      <c r="DF491" s="134"/>
      <c r="DG491" s="134"/>
      <c r="DH491" s="134"/>
      <c r="DI491" s="134"/>
      <c r="DJ491" s="134"/>
      <c r="DK491" s="134"/>
      <c r="DL491" s="134"/>
      <c r="DM491" s="134"/>
      <c r="DN491" s="134"/>
      <c r="DO491" s="134"/>
      <c r="DP491" s="134"/>
      <c r="DQ491" s="134"/>
      <c r="DR491" s="134"/>
      <c r="DS491" s="134"/>
      <c r="DT491" s="134"/>
      <c r="DU491" s="134"/>
      <c r="DV491" s="134"/>
      <c r="DW491" s="134"/>
      <c r="DX491" s="134"/>
      <c r="DY491" s="134"/>
      <c r="DZ491" s="134"/>
      <c r="EA491" s="134"/>
      <c r="EB491" s="134"/>
      <c r="EC491" s="134"/>
      <c r="ED491" s="134"/>
      <c r="EE491" s="134"/>
      <c r="EF491" s="134"/>
      <c r="EG491" s="134"/>
      <c r="EH491" s="134"/>
      <c r="EI491" s="134"/>
      <c r="EJ491" s="134"/>
      <c r="EK491" s="134"/>
      <c r="EL491" s="134"/>
      <c r="EM491" s="134"/>
      <c r="EN491" s="134"/>
      <c r="EO491" s="134"/>
      <c r="EP491" s="134"/>
      <c r="EQ491" s="134"/>
      <c r="ER491" s="134"/>
      <c r="ES491" s="134"/>
      <c r="ET491" s="134"/>
      <c r="EU491" s="134"/>
      <c r="EV491" s="134"/>
      <c r="EW491" s="134"/>
      <c r="EX491" s="134"/>
      <c r="EY491" s="134"/>
      <c r="EZ491" s="134"/>
      <c r="FA491" s="134"/>
      <c r="FB491" s="134"/>
      <c r="FC491" s="134"/>
      <c r="FD491" s="134"/>
      <c r="FE491" s="134"/>
      <c r="FF491" s="134"/>
      <c r="FG491" s="134"/>
      <c r="FH491" s="134"/>
      <c r="FI491" s="134"/>
      <c r="FJ491" s="134"/>
      <c r="FK491" s="134"/>
      <c r="FL491" s="134"/>
      <c r="FM491" s="134"/>
      <c r="FN491" s="134"/>
      <c r="FO491" s="134"/>
      <c r="FP491" s="134"/>
      <c r="FQ491" s="134"/>
      <c r="FR491" s="134"/>
      <c r="FS491" s="134"/>
      <c r="FT491" s="134"/>
      <c r="FU491" s="134"/>
      <c r="FV491" s="134"/>
    </row>
    <row r="492" spans="1:178" x14ac:dyDescent="0.25">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34"/>
      <c r="CD492" s="134"/>
      <c r="CE492" s="134"/>
      <c r="CF492" s="134"/>
      <c r="CG492" s="134"/>
      <c r="CH492" s="134"/>
      <c r="CI492" s="134"/>
      <c r="CJ492" s="134"/>
      <c r="CK492" s="134"/>
      <c r="CL492" s="134"/>
      <c r="CM492" s="134"/>
      <c r="CN492" s="134"/>
      <c r="CO492" s="134"/>
      <c r="CP492" s="134"/>
      <c r="CQ492" s="134"/>
      <c r="CR492" s="134"/>
      <c r="CS492" s="134"/>
      <c r="CT492" s="134"/>
      <c r="CU492" s="134"/>
      <c r="CV492" s="134"/>
      <c r="CW492" s="134"/>
      <c r="CX492" s="134"/>
      <c r="CY492" s="134"/>
      <c r="CZ492" s="134"/>
      <c r="DA492" s="134"/>
      <c r="DB492" s="134"/>
      <c r="DC492" s="134"/>
      <c r="DD492" s="134"/>
      <c r="DE492" s="134"/>
      <c r="DF492" s="134"/>
      <c r="DG492" s="134"/>
      <c r="DH492" s="134"/>
      <c r="DI492" s="134"/>
      <c r="DJ492" s="134"/>
      <c r="DK492" s="134"/>
      <c r="DL492" s="134"/>
      <c r="DM492" s="134"/>
      <c r="DN492" s="134"/>
      <c r="DO492" s="134"/>
      <c r="DP492" s="134"/>
      <c r="DQ492" s="134"/>
      <c r="DR492" s="134"/>
      <c r="DS492" s="134"/>
      <c r="DT492" s="134"/>
      <c r="DU492" s="134"/>
      <c r="DV492" s="134"/>
      <c r="DW492" s="134"/>
      <c r="DX492" s="134"/>
      <c r="DY492" s="134"/>
      <c r="DZ492" s="134"/>
      <c r="EA492" s="134"/>
      <c r="EB492" s="134"/>
      <c r="EC492" s="134"/>
      <c r="ED492" s="134"/>
      <c r="EE492" s="134"/>
      <c r="EF492" s="134"/>
      <c r="EG492" s="134"/>
      <c r="EH492" s="134"/>
      <c r="EI492" s="134"/>
      <c r="EJ492" s="134"/>
      <c r="EK492" s="134"/>
      <c r="EL492" s="134"/>
      <c r="EM492" s="134"/>
      <c r="EN492" s="134"/>
      <c r="EO492" s="134"/>
      <c r="EP492" s="134"/>
      <c r="EQ492" s="134"/>
      <c r="ER492" s="134"/>
      <c r="ES492" s="134"/>
      <c r="ET492" s="134"/>
      <c r="EU492" s="134"/>
      <c r="EV492" s="134"/>
      <c r="EW492" s="134"/>
      <c r="EX492" s="134"/>
      <c r="EY492" s="134"/>
      <c r="EZ492" s="134"/>
      <c r="FA492" s="134"/>
      <c r="FB492" s="134"/>
      <c r="FC492" s="134"/>
      <c r="FD492" s="134"/>
      <c r="FE492" s="134"/>
      <c r="FF492" s="134"/>
      <c r="FG492" s="134"/>
      <c r="FH492" s="134"/>
      <c r="FI492" s="134"/>
      <c r="FJ492" s="134"/>
      <c r="FK492" s="134"/>
      <c r="FL492" s="134"/>
      <c r="FM492" s="134"/>
      <c r="FN492" s="134"/>
      <c r="FO492" s="134"/>
      <c r="FP492" s="134"/>
      <c r="FQ492" s="134"/>
      <c r="FR492" s="134"/>
      <c r="FS492" s="134"/>
      <c r="FT492" s="134"/>
      <c r="FU492" s="134"/>
      <c r="FV492" s="134"/>
    </row>
    <row r="493" spans="1:178" x14ac:dyDescent="0.25">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34"/>
      <c r="CD493" s="134"/>
      <c r="CE493" s="134"/>
      <c r="CF493" s="134"/>
      <c r="CG493" s="134"/>
      <c r="CH493" s="134"/>
      <c r="CI493" s="134"/>
      <c r="CJ493" s="134"/>
      <c r="CK493" s="134"/>
      <c r="CL493" s="134"/>
      <c r="CM493" s="134"/>
      <c r="CN493" s="134"/>
      <c r="CO493" s="134"/>
      <c r="CP493" s="134"/>
      <c r="CQ493" s="134"/>
      <c r="CR493" s="134"/>
      <c r="CS493" s="134"/>
      <c r="CT493" s="134"/>
      <c r="CU493" s="134"/>
      <c r="CV493" s="134"/>
      <c r="CW493" s="134"/>
      <c r="CX493" s="134"/>
      <c r="CY493" s="134"/>
      <c r="CZ493" s="134"/>
      <c r="DA493" s="134"/>
      <c r="DB493" s="134"/>
      <c r="DC493" s="134"/>
      <c r="DD493" s="134"/>
      <c r="DE493" s="134"/>
      <c r="DF493" s="134"/>
      <c r="DG493" s="134"/>
      <c r="DH493" s="134"/>
      <c r="DI493" s="134"/>
      <c r="DJ493" s="134"/>
      <c r="DK493" s="134"/>
      <c r="DL493" s="134"/>
      <c r="DM493" s="134"/>
      <c r="DN493" s="134"/>
      <c r="DO493" s="134"/>
      <c r="DP493" s="134"/>
      <c r="DQ493" s="134"/>
      <c r="DR493" s="134"/>
      <c r="DS493" s="134"/>
      <c r="DT493" s="134"/>
      <c r="DU493" s="134"/>
      <c r="DV493" s="134"/>
      <c r="DW493" s="134"/>
      <c r="DX493" s="134"/>
      <c r="DY493" s="134"/>
      <c r="DZ493" s="134"/>
      <c r="EA493" s="134"/>
      <c r="EB493" s="134"/>
      <c r="EC493" s="134"/>
      <c r="ED493" s="134"/>
      <c r="EE493" s="134"/>
      <c r="EF493" s="134"/>
      <c r="EG493" s="134"/>
      <c r="EH493" s="134"/>
      <c r="EI493" s="134"/>
      <c r="EJ493" s="134"/>
      <c r="EK493" s="134"/>
      <c r="EL493" s="134"/>
      <c r="EM493" s="134"/>
      <c r="EN493" s="134"/>
      <c r="EO493" s="134"/>
      <c r="EP493" s="134"/>
      <c r="EQ493" s="134"/>
      <c r="ER493" s="134"/>
      <c r="ES493" s="134"/>
      <c r="ET493" s="134"/>
      <c r="EU493" s="134"/>
      <c r="EV493" s="134"/>
      <c r="EW493" s="134"/>
      <c r="EX493" s="134"/>
      <c r="EY493" s="134"/>
      <c r="EZ493" s="134"/>
      <c r="FA493" s="134"/>
      <c r="FB493" s="134"/>
      <c r="FC493" s="134"/>
      <c r="FD493" s="134"/>
      <c r="FE493" s="134"/>
      <c r="FF493" s="134"/>
      <c r="FG493" s="134"/>
      <c r="FH493" s="134"/>
      <c r="FI493" s="134"/>
      <c r="FJ493" s="134"/>
      <c r="FK493" s="134"/>
      <c r="FL493" s="134"/>
      <c r="FM493" s="134"/>
      <c r="FN493" s="134"/>
      <c r="FO493" s="134"/>
      <c r="FP493" s="134"/>
      <c r="FQ493" s="134"/>
      <c r="FR493" s="134"/>
      <c r="FS493" s="134"/>
      <c r="FT493" s="134"/>
      <c r="FU493" s="134"/>
      <c r="FV493" s="134"/>
    </row>
    <row r="494" spans="1:178" x14ac:dyDescent="0.25">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34"/>
      <c r="CD494" s="134"/>
      <c r="CE494" s="134"/>
      <c r="CF494" s="134"/>
      <c r="CG494" s="134"/>
      <c r="CH494" s="134"/>
      <c r="CI494" s="134"/>
      <c r="CJ494" s="134"/>
      <c r="CK494" s="134"/>
      <c r="CL494" s="134"/>
      <c r="CM494" s="134"/>
      <c r="CN494" s="134"/>
      <c r="CO494" s="134"/>
      <c r="CP494" s="134"/>
      <c r="CQ494" s="134"/>
      <c r="CR494" s="134"/>
      <c r="CS494" s="134"/>
      <c r="CT494" s="134"/>
      <c r="CU494" s="134"/>
      <c r="CV494" s="134"/>
      <c r="CW494" s="134"/>
      <c r="CX494" s="134"/>
      <c r="CY494" s="134"/>
      <c r="CZ494" s="134"/>
      <c r="DA494" s="134"/>
      <c r="DB494" s="134"/>
      <c r="DC494" s="134"/>
      <c r="DD494" s="134"/>
      <c r="DE494" s="134"/>
      <c r="DF494" s="134"/>
      <c r="DG494" s="134"/>
      <c r="DH494" s="134"/>
      <c r="DI494" s="134"/>
      <c r="DJ494" s="134"/>
      <c r="DK494" s="134"/>
      <c r="DL494" s="134"/>
      <c r="DM494" s="134"/>
      <c r="DN494" s="134"/>
      <c r="DO494" s="134"/>
      <c r="DP494" s="134"/>
      <c r="DQ494" s="134"/>
      <c r="DR494" s="134"/>
      <c r="DS494" s="134"/>
      <c r="DT494" s="134"/>
      <c r="DU494" s="134"/>
      <c r="DV494" s="134"/>
      <c r="DW494" s="134"/>
      <c r="DX494" s="134"/>
      <c r="DY494" s="134"/>
      <c r="DZ494" s="134"/>
      <c r="EA494" s="134"/>
      <c r="EB494" s="134"/>
      <c r="EC494" s="134"/>
      <c r="ED494" s="134"/>
      <c r="EE494" s="134"/>
      <c r="EF494" s="134"/>
      <c r="EG494" s="134"/>
      <c r="EH494" s="134"/>
      <c r="EI494" s="134"/>
      <c r="EJ494" s="134"/>
      <c r="EK494" s="134"/>
      <c r="EL494" s="134"/>
      <c r="EM494" s="134"/>
      <c r="EN494" s="134"/>
      <c r="EO494" s="134"/>
      <c r="EP494" s="134"/>
      <c r="EQ494" s="134"/>
      <c r="ER494" s="134"/>
      <c r="ES494" s="134"/>
      <c r="ET494" s="134"/>
      <c r="EU494" s="134"/>
      <c r="EV494" s="134"/>
      <c r="EW494" s="134"/>
      <c r="EX494" s="134"/>
      <c r="EY494" s="134"/>
      <c r="EZ494" s="134"/>
      <c r="FA494" s="134"/>
      <c r="FB494" s="134"/>
      <c r="FC494" s="134"/>
      <c r="FD494" s="134"/>
      <c r="FE494" s="134"/>
      <c r="FF494" s="134"/>
      <c r="FG494" s="134"/>
      <c r="FH494" s="134"/>
      <c r="FI494" s="134"/>
      <c r="FJ494" s="134"/>
      <c r="FK494" s="134"/>
      <c r="FL494" s="134"/>
      <c r="FM494" s="134"/>
      <c r="FN494" s="134"/>
      <c r="FO494" s="134"/>
      <c r="FP494" s="134"/>
      <c r="FQ494" s="134"/>
      <c r="FR494" s="134"/>
      <c r="FS494" s="134"/>
      <c r="FT494" s="134"/>
      <c r="FU494" s="134"/>
      <c r="FV494" s="134"/>
    </row>
    <row r="495" spans="1:178" x14ac:dyDescent="0.25">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34"/>
      <c r="CD495" s="134"/>
      <c r="CE495" s="134"/>
      <c r="CF495" s="134"/>
      <c r="CG495" s="134"/>
      <c r="CH495" s="134"/>
      <c r="CI495" s="134"/>
      <c r="CJ495" s="134"/>
      <c r="CK495" s="134"/>
      <c r="CL495" s="134"/>
      <c r="CM495" s="134"/>
      <c r="CN495" s="134"/>
      <c r="CO495" s="134"/>
      <c r="CP495" s="134"/>
      <c r="CQ495" s="134"/>
      <c r="CR495" s="134"/>
      <c r="CS495" s="134"/>
      <c r="CT495" s="134"/>
      <c r="CU495" s="134"/>
      <c r="CV495" s="134"/>
      <c r="CW495" s="134"/>
      <c r="CX495" s="134"/>
      <c r="CY495" s="134"/>
      <c r="CZ495" s="134"/>
      <c r="DA495" s="134"/>
      <c r="DB495" s="134"/>
      <c r="DC495" s="134"/>
      <c r="DD495" s="134"/>
      <c r="DE495" s="134"/>
      <c r="DF495" s="134"/>
      <c r="DG495" s="134"/>
      <c r="DH495" s="134"/>
      <c r="DI495" s="134"/>
      <c r="DJ495" s="134"/>
      <c r="DK495" s="134"/>
      <c r="DL495" s="134"/>
      <c r="DM495" s="134"/>
      <c r="DN495" s="134"/>
      <c r="DO495" s="134"/>
      <c r="DP495" s="134"/>
      <c r="DQ495" s="134"/>
      <c r="DR495" s="134"/>
      <c r="DS495" s="134"/>
      <c r="DT495" s="134"/>
      <c r="DU495" s="134"/>
      <c r="DV495" s="134"/>
      <c r="DW495" s="134"/>
      <c r="DX495" s="134"/>
      <c r="DY495" s="134"/>
      <c r="DZ495" s="134"/>
      <c r="EA495" s="134"/>
      <c r="EB495" s="134"/>
      <c r="EC495" s="134"/>
      <c r="ED495" s="134"/>
      <c r="EE495" s="134"/>
      <c r="EF495" s="134"/>
      <c r="EG495" s="134"/>
      <c r="EH495" s="134"/>
      <c r="EI495" s="134"/>
      <c r="EJ495" s="134"/>
      <c r="EK495" s="134"/>
      <c r="EL495" s="134"/>
      <c r="EM495" s="134"/>
      <c r="EN495" s="134"/>
      <c r="EO495" s="134"/>
      <c r="EP495" s="134"/>
      <c r="EQ495" s="134"/>
      <c r="ER495" s="134"/>
      <c r="ES495" s="134"/>
      <c r="ET495" s="134"/>
      <c r="EU495" s="134"/>
      <c r="EV495" s="134"/>
      <c r="EW495" s="134"/>
      <c r="EX495" s="134"/>
      <c r="EY495" s="134"/>
      <c r="EZ495" s="134"/>
      <c r="FA495" s="134"/>
      <c r="FB495" s="134"/>
      <c r="FC495" s="134"/>
      <c r="FD495" s="134"/>
      <c r="FE495" s="134"/>
      <c r="FF495" s="134"/>
      <c r="FG495" s="134"/>
      <c r="FH495" s="134"/>
      <c r="FI495" s="134"/>
      <c r="FJ495" s="134"/>
      <c r="FK495" s="134"/>
      <c r="FL495" s="134"/>
      <c r="FM495" s="134"/>
      <c r="FN495" s="134"/>
      <c r="FO495" s="134"/>
      <c r="FP495" s="134"/>
      <c r="FQ495" s="134"/>
      <c r="FR495" s="134"/>
      <c r="FS495" s="134"/>
      <c r="FT495" s="134"/>
      <c r="FU495" s="134"/>
      <c r="FV495" s="134"/>
    </row>
    <row r="496" spans="1:178" x14ac:dyDescent="0.25">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34"/>
      <c r="CD496" s="134"/>
      <c r="CE496" s="134"/>
      <c r="CF496" s="134"/>
      <c r="CG496" s="134"/>
      <c r="CH496" s="134"/>
      <c r="CI496" s="134"/>
      <c r="CJ496" s="134"/>
      <c r="CK496" s="134"/>
      <c r="CL496" s="134"/>
      <c r="CM496" s="134"/>
      <c r="CN496" s="134"/>
      <c r="CO496" s="134"/>
      <c r="CP496" s="134"/>
      <c r="CQ496" s="134"/>
      <c r="CR496" s="134"/>
      <c r="CS496" s="134"/>
      <c r="CT496" s="134"/>
      <c r="CU496" s="134"/>
      <c r="CV496" s="134"/>
      <c r="CW496" s="134"/>
      <c r="CX496" s="134"/>
      <c r="CY496" s="134"/>
      <c r="CZ496" s="134"/>
      <c r="DA496" s="134"/>
      <c r="DB496" s="134"/>
      <c r="DC496" s="134"/>
      <c r="DD496" s="134"/>
      <c r="DE496" s="134"/>
      <c r="DF496" s="134"/>
      <c r="DG496" s="134"/>
      <c r="DH496" s="134"/>
      <c r="DI496" s="134"/>
      <c r="DJ496" s="134"/>
      <c r="DK496" s="134"/>
      <c r="DL496" s="134"/>
      <c r="DM496" s="134"/>
      <c r="DN496" s="134"/>
      <c r="DO496" s="134"/>
      <c r="DP496" s="134"/>
      <c r="DQ496" s="134"/>
      <c r="DR496" s="134"/>
      <c r="DS496" s="134"/>
      <c r="DT496" s="134"/>
      <c r="DU496" s="134"/>
      <c r="DV496" s="134"/>
      <c r="DW496" s="134"/>
      <c r="DX496" s="134"/>
      <c r="DY496" s="134"/>
      <c r="DZ496" s="134"/>
      <c r="EA496" s="134"/>
      <c r="EB496" s="134"/>
      <c r="EC496" s="134"/>
      <c r="ED496" s="134"/>
      <c r="EE496" s="134"/>
      <c r="EF496" s="134"/>
      <c r="EG496" s="134"/>
      <c r="EH496" s="134"/>
      <c r="EI496" s="134"/>
      <c r="EJ496" s="134"/>
      <c r="EK496" s="134"/>
      <c r="EL496" s="134"/>
      <c r="EM496" s="134"/>
      <c r="EN496" s="134"/>
      <c r="EO496" s="134"/>
      <c r="EP496" s="134"/>
      <c r="EQ496" s="134"/>
      <c r="ER496" s="134"/>
      <c r="ES496" s="134"/>
      <c r="ET496" s="134"/>
      <c r="EU496" s="134"/>
      <c r="EV496" s="134"/>
      <c r="EW496" s="134"/>
      <c r="EX496" s="134"/>
      <c r="EY496" s="134"/>
      <c r="EZ496" s="134"/>
      <c r="FA496" s="134"/>
      <c r="FB496" s="134"/>
      <c r="FC496" s="134"/>
      <c r="FD496" s="134"/>
      <c r="FE496" s="134"/>
      <c r="FF496" s="134"/>
      <c r="FG496" s="134"/>
      <c r="FH496" s="134"/>
      <c r="FI496" s="134"/>
      <c r="FJ496" s="134"/>
      <c r="FK496" s="134"/>
      <c r="FL496" s="134"/>
      <c r="FM496" s="134"/>
      <c r="FN496" s="134"/>
      <c r="FO496" s="134"/>
      <c r="FP496" s="134"/>
      <c r="FQ496" s="134"/>
      <c r="FR496" s="134"/>
      <c r="FS496" s="134"/>
      <c r="FT496" s="134"/>
      <c r="FU496" s="134"/>
      <c r="FV496" s="134"/>
    </row>
    <row r="497" spans="1:178" x14ac:dyDescent="0.25">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34"/>
      <c r="CD497" s="134"/>
      <c r="CE497" s="134"/>
      <c r="CF497" s="134"/>
      <c r="CG497" s="134"/>
      <c r="CH497" s="134"/>
      <c r="CI497" s="134"/>
      <c r="CJ497" s="134"/>
      <c r="CK497" s="134"/>
      <c r="CL497" s="134"/>
      <c r="CM497" s="134"/>
      <c r="CN497" s="134"/>
      <c r="CO497" s="134"/>
      <c r="CP497" s="134"/>
      <c r="CQ497" s="134"/>
      <c r="CR497" s="134"/>
      <c r="CS497" s="134"/>
      <c r="CT497" s="134"/>
      <c r="CU497" s="134"/>
      <c r="CV497" s="134"/>
      <c r="CW497" s="134"/>
      <c r="CX497" s="134"/>
      <c r="CY497" s="134"/>
      <c r="CZ497" s="134"/>
      <c r="DA497" s="134"/>
      <c r="DB497" s="134"/>
      <c r="DC497" s="134"/>
      <c r="DD497" s="134"/>
      <c r="DE497" s="134"/>
      <c r="DF497" s="134"/>
      <c r="DG497" s="134"/>
      <c r="DH497" s="134"/>
      <c r="DI497" s="134"/>
      <c r="DJ497" s="134"/>
      <c r="DK497" s="134"/>
      <c r="DL497" s="134"/>
      <c r="DM497" s="134"/>
      <c r="DN497" s="134"/>
      <c r="DO497" s="134"/>
      <c r="DP497" s="134"/>
      <c r="DQ497" s="134"/>
      <c r="DR497" s="134"/>
      <c r="DS497" s="134"/>
      <c r="DT497" s="134"/>
      <c r="DU497" s="134"/>
      <c r="DV497" s="134"/>
      <c r="DW497" s="134"/>
      <c r="DX497" s="134"/>
      <c r="DY497" s="134"/>
      <c r="DZ497" s="134"/>
      <c r="EA497" s="134"/>
      <c r="EB497" s="134"/>
      <c r="EC497" s="134"/>
      <c r="ED497" s="134"/>
      <c r="EE497" s="134"/>
      <c r="EF497" s="134"/>
      <c r="EG497" s="134"/>
      <c r="EH497" s="134"/>
      <c r="EI497" s="134"/>
      <c r="EJ497" s="134"/>
      <c r="EK497" s="134"/>
      <c r="EL497" s="134"/>
      <c r="EM497" s="134"/>
      <c r="EN497" s="134"/>
      <c r="EO497" s="134"/>
      <c r="EP497" s="134"/>
      <c r="EQ497" s="134"/>
      <c r="ER497" s="134"/>
      <c r="ES497" s="134"/>
      <c r="ET497" s="134"/>
      <c r="EU497" s="134"/>
      <c r="EV497" s="134"/>
      <c r="EW497" s="134"/>
      <c r="EX497" s="134"/>
      <c r="EY497" s="134"/>
      <c r="EZ497" s="134"/>
      <c r="FA497" s="134"/>
      <c r="FB497" s="134"/>
      <c r="FC497" s="134"/>
      <c r="FD497" s="134"/>
      <c r="FE497" s="134"/>
      <c r="FF497" s="134"/>
      <c r="FG497" s="134"/>
      <c r="FH497" s="134"/>
      <c r="FI497" s="134"/>
      <c r="FJ497" s="134"/>
      <c r="FK497" s="134"/>
      <c r="FL497" s="134"/>
      <c r="FM497" s="134"/>
      <c r="FN497" s="134"/>
      <c r="FO497" s="134"/>
      <c r="FP497" s="134"/>
      <c r="FQ497" s="134"/>
      <c r="FR497" s="134"/>
      <c r="FS497" s="134"/>
      <c r="FT497" s="134"/>
      <c r="FU497" s="134"/>
      <c r="FV497" s="134"/>
    </row>
    <row r="498" spans="1:178" x14ac:dyDescent="0.25">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34"/>
      <c r="CD498" s="134"/>
      <c r="CE498" s="134"/>
      <c r="CF498" s="134"/>
      <c r="CG498" s="134"/>
      <c r="CH498" s="134"/>
      <c r="CI498" s="134"/>
      <c r="CJ498" s="134"/>
      <c r="CK498" s="134"/>
      <c r="CL498" s="134"/>
      <c r="CM498" s="134"/>
      <c r="CN498" s="134"/>
      <c r="CO498" s="134"/>
      <c r="CP498" s="134"/>
      <c r="CQ498" s="134"/>
      <c r="CR498" s="134"/>
      <c r="CS498" s="134"/>
      <c r="CT498" s="134"/>
      <c r="CU498" s="134"/>
      <c r="CV498" s="134"/>
      <c r="CW498" s="134"/>
      <c r="CX498" s="134"/>
      <c r="CY498" s="134"/>
      <c r="CZ498" s="134"/>
      <c r="DA498" s="134"/>
      <c r="DB498" s="134"/>
      <c r="DC498" s="134"/>
      <c r="DD498" s="134"/>
      <c r="DE498" s="134"/>
      <c r="DF498" s="134"/>
      <c r="DG498" s="134"/>
      <c r="DH498" s="134"/>
      <c r="DI498" s="134"/>
      <c r="DJ498" s="134"/>
      <c r="DK498" s="134"/>
      <c r="DL498" s="134"/>
      <c r="DM498" s="134"/>
      <c r="DN498" s="134"/>
      <c r="DO498" s="134"/>
      <c r="DP498" s="134"/>
      <c r="DQ498" s="134"/>
      <c r="DR498" s="134"/>
      <c r="DS498" s="134"/>
      <c r="DT498" s="134"/>
      <c r="DU498" s="134"/>
      <c r="DV498" s="134"/>
      <c r="DW498" s="134"/>
      <c r="DX498" s="134"/>
      <c r="DY498" s="134"/>
      <c r="DZ498" s="134"/>
      <c r="EA498" s="134"/>
      <c r="EB498" s="134"/>
      <c r="EC498" s="134"/>
      <c r="ED498" s="134"/>
      <c r="EE498" s="134"/>
      <c r="EF498" s="134"/>
      <c r="EG498" s="134"/>
      <c r="EH498" s="134"/>
      <c r="EI498" s="134"/>
      <c r="EJ498" s="134"/>
      <c r="EK498" s="134"/>
      <c r="EL498" s="134"/>
      <c r="EM498" s="134"/>
      <c r="EN498" s="134"/>
      <c r="EO498" s="134"/>
      <c r="EP498" s="134"/>
      <c r="EQ498" s="134"/>
      <c r="ER498" s="134"/>
      <c r="ES498" s="134"/>
      <c r="ET498" s="134"/>
      <c r="EU498" s="134"/>
      <c r="EV498" s="134"/>
      <c r="EW498" s="134"/>
      <c r="EX498" s="134"/>
      <c r="EY498" s="134"/>
      <c r="EZ498" s="134"/>
      <c r="FA498" s="134"/>
      <c r="FB498" s="134"/>
      <c r="FC498" s="134"/>
      <c r="FD498" s="134"/>
      <c r="FE498" s="134"/>
      <c r="FF498" s="134"/>
      <c r="FG498" s="134"/>
      <c r="FH498" s="134"/>
      <c r="FI498" s="134"/>
      <c r="FJ498" s="134"/>
      <c r="FK498" s="134"/>
      <c r="FL498" s="134"/>
      <c r="FM498" s="134"/>
      <c r="FN498" s="134"/>
      <c r="FO498" s="134"/>
      <c r="FP498" s="134"/>
      <c r="FQ498" s="134"/>
      <c r="FR498" s="134"/>
      <c r="FS498" s="134"/>
      <c r="FT498" s="134"/>
      <c r="FU498" s="134"/>
      <c r="FV498" s="134"/>
    </row>
    <row r="499" spans="1:178" x14ac:dyDescent="0.25">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34"/>
      <c r="CD499" s="134"/>
      <c r="CE499" s="134"/>
      <c r="CF499" s="134"/>
      <c r="CG499" s="134"/>
      <c r="CH499" s="134"/>
      <c r="CI499" s="134"/>
      <c r="CJ499" s="134"/>
      <c r="CK499" s="134"/>
      <c r="CL499" s="134"/>
      <c r="CM499" s="134"/>
      <c r="CN499" s="134"/>
      <c r="CO499" s="134"/>
      <c r="CP499" s="134"/>
      <c r="CQ499" s="134"/>
      <c r="CR499" s="134"/>
      <c r="CS499" s="134"/>
      <c r="CT499" s="134"/>
      <c r="CU499" s="134"/>
      <c r="CV499" s="134"/>
      <c r="CW499" s="134"/>
      <c r="CX499" s="134"/>
      <c r="CY499" s="134"/>
      <c r="CZ499" s="134"/>
      <c r="DA499" s="134"/>
      <c r="DB499" s="134"/>
      <c r="DC499" s="134"/>
      <c r="DD499" s="134"/>
      <c r="DE499" s="134"/>
      <c r="DF499" s="134"/>
      <c r="DG499" s="134"/>
      <c r="DH499" s="134"/>
      <c r="DI499" s="134"/>
      <c r="DJ499" s="134"/>
      <c r="DK499" s="134"/>
      <c r="DL499" s="134"/>
      <c r="DM499" s="134"/>
      <c r="DN499" s="134"/>
      <c r="DO499" s="134"/>
      <c r="DP499" s="134"/>
      <c r="DQ499" s="134"/>
      <c r="DR499" s="134"/>
      <c r="DS499" s="134"/>
      <c r="DT499" s="134"/>
      <c r="DU499" s="134"/>
      <c r="DV499" s="134"/>
      <c r="DW499" s="134"/>
      <c r="DX499" s="134"/>
      <c r="DY499" s="134"/>
      <c r="DZ499" s="134"/>
      <c r="EA499" s="134"/>
      <c r="EB499" s="134"/>
      <c r="EC499" s="134"/>
      <c r="ED499" s="134"/>
      <c r="EE499" s="134"/>
      <c r="EF499" s="134"/>
      <c r="EG499" s="134"/>
      <c r="EH499" s="134"/>
      <c r="EI499" s="134"/>
      <c r="EJ499" s="134"/>
      <c r="EK499" s="134"/>
      <c r="EL499" s="134"/>
      <c r="EM499" s="134"/>
      <c r="EN499" s="134"/>
      <c r="EO499" s="134"/>
      <c r="EP499" s="134"/>
      <c r="EQ499" s="134"/>
      <c r="ER499" s="134"/>
      <c r="ES499" s="134"/>
      <c r="ET499" s="134"/>
      <c r="EU499" s="134"/>
      <c r="EV499" s="134"/>
      <c r="EW499" s="134"/>
      <c r="EX499" s="134"/>
      <c r="EY499" s="134"/>
      <c r="EZ499" s="134"/>
      <c r="FA499" s="134"/>
      <c r="FB499" s="134"/>
      <c r="FC499" s="134"/>
      <c r="FD499" s="134"/>
      <c r="FE499" s="134"/>
      <c r="FF499" s="134"/>
      <c r="FG499" s="134"/>
      <c r="FH499" s="134"/>
      <c r="FI499" s="134"/>
      <c r="FJ499" s="134"/>
      <c r="FK499" s="134"/>
      <c r="FL499" s="134"/>
      <c r="FM499" s="134"/>
      <c r="FN499" s="134"/>
      <c r="FO499" s="134"/>
      <c r="FP499" s="134"/>
      <c r="FQ499" s="134"/>
      <c r="FR499" s="134"/>
      <c r="FS499" s="134"/>
      <c r="FT499" s="134"/>
      <c r="FU499" s="134"/>
      <c r="FV499" s="134"/>
    </row>
    <row r="500" spans="1:178" x14ac:dyDescent="0.25">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34"/>
      <c r="CD500" s="134"/>
      <c r="CE500" s="134"/>
      <c r="CF500" s="134"/>
      <c r="CG500" s="134"/>
      <c r="CH500" s="134"/>
      <c r="CI500" s="134"/>
      <c r="CJ500" s="134"/>
      <c r="CK500" s="134"/>
      <c r="CL500" s="134"/>
      <c r="CM500" s="134"/>
      <c r="CN500" s="134"/>
      <c r="CO500" s="134"/>
      <c r="CP500" s="134"/>
      <c r="CQ500" s="134"/>
      <c r="CR500" s="134"/>
      <c r="CS500" s="134"/>
      <c r="CT500" s="134"/>
      <c r="CU500" s="134"/>
      <c r="CV500" s="134"/>
      <c r="CW500" s="134"/>
      <c r="CX500" s="134"/>
      <c r="CY500" s="134"/>
      <c r="CZ500" s="134"/>
      <c r="DA500" s="134"/>
      <c r="DB500" s="134"/>
      <c r="DC500" s="134"/>
      <c r="DD500" s="134"/>
      <c r="DE500" s="134"/>
      <c r="DF500" s="134"/>
      <c r="DG500" s="134"/>
      <c r="DH500" s="134"/>
      <c r="DI500" s="134"/>
      <c r="DJ500" s="134"/>
      <c r="DK500" s="134"/>
      <c r="DL500" s="134"/>
      <c r="DM500" s="134"/>
      <c r="DN500" s="134"/>
      <c r="DO500" s="134"/>
      <c r="DP500" s="134"/>
      <c r="DQ500" s="134"/>
      <c r="DR500" s="134"/>
      <c r="DS500" s="134"/>
      <c r="DT500" s="134"/>
      <c r="DU500" s="134"/>
      <c r="DV500" s="134"/>
      <c r="DW500" s="134"/>
      <c r="DX500" s="134"/>
      <c r="DY500" s="134"/>
      <c r="DZ500" s="134"/>
      <c r="EA500" s="134"/>
      <c r="EB500" s="134"/>
      <c r="EC500" s="134"/>
      <c r="ED500" s="134"/>
      <c r="EE500" s="134"/>
      <c r="EF500" s="134"/>
      <c r="EG500" s="134"/>
      <c r="EH500" s="134"/>
      <c r="EI500" s="134"/>
      <c r="EJ500" s="134"/>
      <c r="EK500" s="134"/>
      <c r="EL500" s="134"/>
      <c r="EM500" s="134"/>
      <c r="EN500" s="134"/>
      <c r="EO500" s="134"/>
      <c r="EP500" s="134"/>
      <c r="EQ500" s="134"/>
      <c r="ER500" s="134"/>
      <c r="ES500" s="134"/>
      <c r="ET500" s="134"/>
      <c r="EU500" s="134"/>
      <c r="EV500" s="134"/>
      <c r="EW500" s="134"/>
      <c r="EX500" s="134"/>
      <c r="EY500" s="134"/>
      <c r="EZ500" s="134"/>
      <c r="FA500" s="134"/>
      <c r="FB500" s="134"/>
      <c r="FC500" s="134"/>
      <c r="FD500" s="134"/>
      <c r="FE500" s="134"/>
      <c r="FF500" s="134"/>
      <c r="FG500" s="134"/>
      <c r="FH500" s="134"/>
      <c r="FI500" s="134"/>
      <c r="FJ500" s="134"/>
      <c r="FK500" s="134"/>
      <c r="FL500" s="134"/>
      <c r="FM500" s="134"/>
      <c r="FN500" s="134"/>
      <c r="FO500" s="134"/>
      <c r="FP500" s="134"/>
      <c r="FQ500" s="134"/>
      <c r="FR500" s="134"/>
      <c r="FS500" s="134"/>
      <c r="FT500" s="134"/>
      <c r="FU500" s="134"/>
      <c r="FV500" s="134"/>
    </row>
    <row r="501" spans="1:178" x14ac:dyDescent="0.25">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34"/>
      <c r="CD501" s="134"/>
      <c r="CE501" s="134"/>
      <c r="CF501" s="134"/>
      <c r="CG501" s="134"/>
      <c r="CH501" s="134"/>
      <c r="CI501" s="134"/>
      <c r="CJ501" s="134"/>
      <c r="CK501" s="134"/>
      <c r="CL501" s="134"/>
      <c r="CM501" s="134"/>
      <c r="CN501" s="134"/>
      <c r="CO501" s="134"/>
      <c r="CP501" s="134"/>
      <c r="CQ501" s="134"/>
      <c r="CR501" s="134"/>
      <c r="CS501" s="134"/>
      <c r="CT501" s="134"/>
      <c r="CU501" s="134"/>
      <c r="CV501" s="134"/>
      <c r="CW501" s="134"/>
      <c r="CX501" s="134"/>
      <c r="CY501" s="134"/>
      <c r="CZ501" s="134"/>
      <c r="DA501" s="134"/>
      <c r="DB501" s="134"/>
      <c r="DC501" s="134"/>
      <c r="DD501" s="134"/>
      <c r="DE501" s="134"/>
      <c r="DF501" s="134"/>
      <c r="DG501" s="134"/>
      <c r="DH501" s="134"/>
      <c r="DI501" s="134"/>
      <c r="DJ501" s="134"/>
      <c r="DK501" s="134"/>
      <c r="DL501" s="134"/>
      <c r="DM501" s="134"/>
      <c r="DN501" s="134"/>
      <c r="DO501" s="134"/>
      <c r="DP501" s="134"/>
      <c r="DQ501" s="134"/>
      <c r="DR501" s="134"/>
      <c r="DS501" s="134"/>
      <c r="DT501" s="134"/>
      <c r="DU501" s="134"/>
      <c r="DV501" s="134"/>
      <c r="DW501" s="134"/>
      <c r="DX501" s="134"/>
      <c r="DY501" s="134"/>
      <c r="DZ501" s="134"/>
      <c r="EA501" s="134"/>
      <c r="EB501" s="134"/>
      <c r="EC501" s="134"/>
      <c r="ED501" s="134"/>
      <c r="EE501" s="134"/>
      <c r="EF501" s="134"/>
      <c r="EG501" s="134"/>
      <c r="EH501" s="134"/>
      <c r="EI501" s="134"/>
      <c r="EJ501" s="134"/>
      <c r="EK501" s="134"/>
      <c r="EL501" s="134"/>
      <c r="EM501" s="134"/>
      <c r="EN501" s="134"/>
      <c r="EO501" s="134"/>
      <c r="EP501" s="134"/>
      <c r="EQ501" s="134"/>
      <c r="ER501" s="134"/>
      <c r="ES501" s="134"/>
      <c r="ET501" s="134"/>
      <c r="EU501" s="134"/>
      <c r="EV501" s="134"/>
      <c r="EW501" s="134"/>
      <c r="EX501" s="134"/>
      <c r="EY501" s="134"/>
      <c r="EZ501" s="134"/>
      <c r="FA501" s="134"/>
      <c r="FB501" s="134"/>
      <c r="FC501" s="134"/>
      <c r="FD501" s="134"/>
      <c r="FE501" s="134"/>
      <c r="FF501" s="134"/>
      <c r="FG501" s="134"/>
      <c r="FH501" s="134"/>
      <c r="FI501" s="134"/>
      <c r="FJ501" s="134"/>
      <c r="FK501" s="134"/>
      <c r="FL501" s="134"/>
      <c r="FM501" s="134"/>
      <c r="FN501" s="134"/>
      <c r="FO501" s="134"/>
      <c r="FP501" s="134"/>
      <c r="FQ501" s="134"/>
      <c r="FR501" s="134"/>
      <c r="FS501" s="134"/>
      <c r="FT501" s="134"/>
      <c r="FU501" s="134"/>
      <c r="FV501" s="134"/>
    </row>
    <row r="502" spans="1:178" x14ac:dyDescent="0.25">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34"/>
      <c r="CD502" s="134"/>
      <c r="CE502" s="134"/>
      <c r="CF502" s="134"/>
      <c r="CG502" s="134"/>
      <c r="CH502" s="134"/>
      <c r="CI502" s="134"/>
      <c r="CJ502" s="134"/>
      <c r="CK502" s="134"/>
      <c r="CL502" s="134"/>
      <c r="CM502" s="134"/>
      <c r="CN502" s="134"/>
      <c r="CO502" s="134"/>
      <c r="CP502" s="134"/>
      <c r="CQ502" s="134"/>
      <c r="CR502" s="134"/>
      <c r="CS502" s="134"/>
      <c r="CT502" s="134"/>
      <c r="CU502" s="134"/>
      <c r="CV502" s="134"/>
      <c r="CW502" s="134"/>
      <c r="CX502" s="134"/>
      <c r="CY502" s="134"/>
      <c r="CZ502" s="134"/>
      <c r="DA502" s="134"/>
      <c r="DB502" s="134"/>
      <c r="DC502" s="134"/>
      <c r="DD502" s="134"/>
      <c r="DE502" s="134"/>
      <c r="DF502" s="134"/>
      <c r="DG502" s="134"/>
      <c r="DH502" s="134"/>
      <c r="DI502" s="134"/>
      <c r="DJ502" s="134"/>
      <c r="DK502" s="134"/>
      <c r="DL502" s="134"/>
      <c r="DM502" s="134"/>
      <c r="DN502" s="134"/>
      <c r="DO502" s="134"/>
      <c r="DP502" s="134"/>
      <c r="DQ502" s="134"/>
      <c r="DR502" s="134"/>
      <c r="DS502" s="134"/>
      <c r="DT502" s="134"/>
      <c r="DU502" s="134"/>
      <c r="DV502" s="134"/>
      <c r="DW502" s="134"/>
      <c r="DX502" s="134"/>
      <c r="DY502" s="134"/>
      <c r="DZ502" s="134"/>
      <c r="EA502" s="134"/>
      <c r="EB502" s="134"/>
      <c r="EC502" s="134"/>
      <c r="ED502" s="134"/>
      <c r="EE502" s="134"/>
      <c r="EF502" s="134"/>
      <c r="EG502" s="134"/>
      <c r="EH502" s="134"/>
      <c r="EI502" s="134"/>
      <c r="EJ502" s="134"/>
      <c r="EK502" s="134"/>
      <c r="EL502" s="134"/>
      <c r="EM502" s="134"/>
      <c r="EN502" s="134"/>
      <c r="EO502" s="134"/>
      <c r="EP502" s="134"/>
      <c r="EQ502" s="134"/>
      <c r="ER502" s="134"/>
      <c r="ES502" s="134"/>
      <c r="ET502" s="134"/>
      <c r="EU502" s="134"/>
      <c r="EV502" s="134"/>
      <c r="EW502" s="134"/>
      <c r="EX502" s="134"/>
      <c r="EY502" s="134"/>
      <c r="EZ502" s="134"/>
      <c r="FA502" s="134"/>
      <c r="FB502" s="134"/>
      <c r="FC502" s="134"/>
      <c r="FD502" s="134"/>
      <c r="FE502" s="134"/>
      <c r="FF502" s="134"/>
      <c r="FG502" s="134"/>
      <c r="FH502" s="134"/>
      <c r="FI502" s="134"/>
      <c r="FJ502" s="134"/>
      <c r="FK502" s="134"/>
      <c r="FL502" s="134"/>
      <c r="FM502" s="134"/>
      <c r="FN502" s="134"/>
      <c r="FO502" s="134"/>
      <c r="FP502" s="134"/>
      <c r="FQ502" s="134"/>
      <c r="FR502" s="134"/>
      <c r="FS502" s="134"/>
      <c r="FT502" s="134"/>
      <c r="FU502" s="134"/>
      <c r="FV502" s="134"/>
    </row>
    <row r="503" spans="1:178" x14ac:dyDescent="0.25">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34"/>
      <c r="CD503" s="134"/>
      <c r="CE503" s="134"/>
      <c r="CF503" s="134"/>
      <c r="CG503" s="134"/>
      <c r="CH503" s="134"/>
      <c r="CI503" s="134"/>
      <c r="CJ503" s="134"/>
      <c r="CK503" s="134"/>
      <c r="CL503" s="134"/>
      <c r="CM503" s="134"/>
      <c r="CN503" s="134"/>
      <c r="CO503" s="134"/>
      <c r="CP503" s="134"/>
      <c r="CQ503" s="134"/>
      <c r="CR503" s="134"/>
      <c r="CS503" s="134"/>
      <c r="CT503" s="134"/>
      <c r="CU503" s="134"/>
      <c r="CV503" s="134"/>
      <c r="CW503" s="134"/>
      <c r="CX503" s="134"/>
      <c r="CY503" s="134"/>
      <c r="CZ503" s="134"/>
      <c r="DA503" s="134"/>
      <c r="DB503" s="134"/>
      <c r="DC503" s="134"/>
      <c r="DD503" s="134"/>
      <c r="DE503" s="134"/>
      <c r="DF503" s="134"/>
      <c r="DG503" s="134"/>
      <c r="DH503" s="134"/>
      <c r="DI503" s="134"/>
      <c r="DJ503" s="134"/>
      <c r="DK503" s="134"/>
      <c r="DL503" s="134"/>
      <c r="DM503" s="134"/>
      <c r="DN503" s="134"/>
      <c r="DO503" s="134"/>
      <c r="DP503" s="134"/>
      <c r="DQ503" s="134"/>
      <c r="DR503" s="134"/>
      <c r="DS503" s="134"/>
      <c r="DT503" s="134"/>
      <c r="DU503" s="134"/>
      <c r="DV503" s="134"/>
      <c r="DW503" s="134"/>
      <c r="DX503" s="134"/>
      <c r="DY503" s="134"/>
      <c r="DZ503" s="134"/>
      <c r="EA503" s="134"/>
      <c r="EB503" s="134"/>
      <c r="EC503" s="134"/>
      <c r="ED503" s="134"/>
      <c r="EE503" s="134"/>
      <c r="EF503" s="134"/>
      <c r="EG503" s="134"/>
      <c r="EH503" s="134"/>
      <c r="EI503" s="134"/>
      <c r="EJ503" s="134"/>
      <c r="EK503" s="134"/>
      <c r="EL503" s="134"/>
      <c r="EM503" s="134"/>
      <c r="EN503" s="134"/>
      <c r="EO503" s="134"/>
      <c r="EP503" s="134"/>
      <c r="EQ503" s="134"/>
      <c r="ER503" s="134"/>
      <c r="ES503" s="134"/>
      <c r="ET503" s="134"/>
      <c r="EU503" s="134"/>
      <c r="EV503" s="134"/>
      <c r="EW503" s="134"/>
      <c r="EX503" s="134"/>
      <c r="EY503" s="134"/>
      <c r="EZ503" s="134"/>
      <c r="FA503" s="134"/>
      <c r="FB503" s="134"/>
      <c r="FC503" s="134"/>
      <c r="FD503" s="134"/>
      <c r="FE503" s="134"/>
      <c r="FF503" s="134"/>
      <c r="FG503" s="134"/>
      <c r="FH503" s="134"/>
      <c r="FI503" s="134"/>
      <c r="FJ503" s="134"/>
      <c r="FK503" s="134"/>
      <c r="FL503" s="134"/>
      <c r="FM503" s="134"/>
      <c r="FN503" s="134"/>
      <c r="FO503" s="134"/>
      <c r="FP503" s="134"/>
      <c r="FQ503" s="134"/>
      <c r="FR503" s="134"/>
      <c r="FS503" s="134"/>
      <c r="FT503" s="134"/>
      <c r="FU503" s="134"/>
      <c r="FV503" s="134"/>
    </row>
    <row r="504" spans="1:178" x14ac:dyDescent="0.25">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34"/>
      <c r="CD504" s="134"/>
      <c r="CE504" s="134"/>
      <c r="CF504" s="134"/>
      <c r="CG504" s="134"/>
      <c r="CH504" s="134"/>
      <c r="CI504" s="134"/>
      <c r="CJ504" s="134"/>
      <c r="CK504" s="134"/>
      <c r="CL504" s="134"/>
      <c r="CM504" s="134"/>
      <c r="CN504" s="134"/>
      <c r="CO504" s="134"/>
      <c r="CP504" s="134"/>
      <c r="CQ504" s="134"/>
      <c r="CR504" s="134"/>
      <c r="CS504" s="134"/>
      <c r="CT504" s="134"/>
      <c r="CU504" s="134"/>
      <c r="CV504" s="134"/>
      <c r="CW504" s="134"/>
      <c r="CX504" s="134"/>
      <c r="CY504" s="134"/>
      <c r="CZ504" s="134"/>
      <c r="DA504" s="134"/>
      <c r="DB504" s="134"/>
      <c r="DC504" s="134"/>
      <c r="DD504" s="134"/>
      <c r="DE504" s="134"/>
      <c r="DF504" s="134"/>
      <c r="DG504" s="134"/>
      <c r="DH504" s="134"/>
      <c r="DI504" s="134"/>
      <c r="DJ504" s="134"/>
      <c r="DK504" s="134"/>
      <c r="DL504" s="134"/>
      <c r="DM504" s="134"/>
      <c r="DN504" s="134"/>
      <c r="DO504" s="134"/>
      <c r="DP504" s="134"/>
      <c r="DQ504" s="134"/>
      <c r="DR504" s="134"/>
      <c r="DS504" s="134"/>
      <c r="DT504" s="134"/>
      <c r="DU504" s="134"/>
      <c r="DV504" s="134"/>
      <c r="DW504" s="134"/>
      <c r="DX504" s="134"/>
      <c r="DY504" s="134"/>
      <c r="DZ504" s="134"/>
      <c r="EA504" s="134"/>
      <c r="EB504" s="134"/>
      <c r="EC504" s="134"/>
      <c r="ED504" s="134"/>
      <c r="EE504" s="134"/>
      <c r="EF504" s="134"/>
      <c r="EG504" s="134"/>
      <c r="EH504" s="134"/>
      <c r="EI504" s="134"/>
      <c r="EJ504" s="134"/>
      <c r="EK504" s="134"/>
      <c r="EL504" s="134"/>
      <c r="EM504" s="134"/>
      <c r="EN504" s="134"/>
      <c r="EO504" s="134"/>
      <c r="EP504" s="134"/>
      <c r="EQ504" s="134"/>
      <c r="ER504" s="134"/>
      <c r="ES504" s="134"/>
      <c r="ET504" s="134"/>
      <c r="EU504" s="134"/>
      <c r="EV504" s="134"/>
      <c r="EW504" s="134"/>
      <c r="EX504" s="134"/>
      <c r="EY504" s="134"/>
      <c r="EZ504" s="134"/>
      <c r="FA504" s="134"/>
      <c r="FB504" s="134"/>
      <c r="FC504" s="134"/>
      <c r="FD504" s="134"/>
      <c r="FE504" s="134"/>
      <c r="FF504" s="134"/>
      <c r="FG504" s="134"/>
      <c r="FH504" s="134"/>
      <c r="FI504" s="134"/>
      <c r="FJ504" s="134"/>
      <c r="FK504" s="134"/>
      <c r="FL504" s="134"/>
      <c r="FM504" s="134"/>
      <c r="FN504" s="134"/>
      <c r="FO504" s="134"/>
      <c r="FP504" s="134"/>
      <c r="FQ504" s="134"/>
      <c r="FR504" s="134"/>
      <c r="FS504" s="134"/>
      <c r="FT504" s="134"/>
      <c r="FU504" s="134"/>
      <c r="FV504" s="134"/>
    </row>
    <row r="505" spans="1:178" x14ac:dyDescent="0.25">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34"/>
      <c r="CD505" s="134"/>
      <c r="CE505" s="134"/>
      <c r="CF505" s="134"/>
      <c r="CG505" s="134"/>
      <c r="CH505" s="134"/>
      <c r="CI505" s="134"/>
      <c r="CJ505" s="134"/>
      <c r="CK505" s="134"/>
      <c r="CL505" s="134"/>
      <c r="CM505" s="134"/>
      <c r="CN505" s="134"/>
      <c r="CO505" s="134"/>
      <c r="CP505" s="134"/>
      <c r="CQ505" s="134"/>
      <c r="CR505" s="134"/>
      <c r="CS505" s="134"/>
      <c r="CT505" s="134"/>
      <c r="CU505" s="134"/>
      <c r="CV505" s="134"/>
      <c r="CW505" s="134"/>
      <c r="CX505" s="134"/>
      <c r="CY505" s="134"/>
      <c r="CZ505" s="134"/>
      <c r="DA505" s="134"/>
      <c r="DB505" s="134"/>
      <c r="DC505" s="134"/>
      <c r="DD505" s="134"/>
      <c r="DE505" s="134"/>
      <c r="DF505" s="134"/>
      <c r="DG505" s="134"/>
      <c r="DH505" s="134"/>
      <c r="DI505" s="134"/>
      <c r="DJ505" s="134"/>
      <c r="DK505" s="134"/>
      <c r="DL505" s="134"/>
      <c r="DM505" s="134"/>
      <c r="DN505" s="134"/>
      <c r="DO505" s="134"/>
      <c r="DP505" s="134"/>
      <c r="DQ505" s="134"/>
      <c r="DR505" s="134"/>
      <c r="DS505" s="134"/>
      <c r="DT505" s="134"/>
      <c r="DU505" s="134"/>
      <c r="DV505" s="134"/>
      <c r="DW505" s="134"/>
      <c r="DX505" s="134"/>
      <c r="DY505" s="134"/>
      <c r="DZ505" s="134"/>
      <c r="EA505" s="134"/>
      <c r="EB505" s="134"/>
      <c r="EC505" s="134"/>
      <c r="ED505" s="134"/>
      <c r="EE505" s="134"/>
      <c r="EF505" s="134"/>
      <c r="EG505" s="134"/>
      <c r="EH505" s="134"/>
      <c r="EI505" s="134"/>
      <c r="EJ505" s="134"/>
      <c r="EK505" s="134"/>
      <c r="EL505" s="134"/>
      <c r="EM505" s="134"/>
      <c r="EN505" s="134"/>
      <c r="EO505" s="134"/>
      <c r="EP505" s="134"/>
      <c r="EQ505" s="134"/>
      <c r="ER505" s="134"/>
      <c r="ES505" s="134"/>
      <c r="ET505" s="134"/>
      <c r="EU505" s="134"/>
      <c r="EV505" s="134"/>
      <c r="EW505" s="134"/>
      <c r="EX505" s="134"/>
      <c r="EY505" s="134"/>
      <c r="EZ505" s="134"/>
      <c r="FA505" s="134"/>
      <c r="FB505" s="134"/>
      <c r="FC505" s="134"/>
      <c r="FD505" s="134"/>
      <c r="FE505" s="134"/>
      <c r="FF505" s="134"/>
      <c r="FG505" s="134"/>
      <c r="FH505" s="134"/>
      <c r="FI505" s="134"/>
      <c r="FJ505" s="134"/>
      <c r="FK505" s="134"/>
      <c r="FL505" s="134"/>
      <c r="FM505" s="134"/>
      <c r="FN505" s="134"/>
      <c r="FO505" s="134"/>
      <c r="FP505" s="134"/>
      <c r="FQ505" s="134"/>
      <c r="FR505" s="134"/>
      <c r="FS505" s="134"/>
      <c r="FT505" s="134"/>
      <c r="FU505" s="134"/>
      <c r="FV505" s="134"/>
    </row>
    <row r="506" spans="1:178" x14ac:dyDescent="0.25">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34"/>
      <c r="CD506" s="134"/>
      <c r="CE506" s="134"/>
      <c r="CF506" s="134"/>
      <c r="CG506" s="134"/>
      <c r="CH506" s="134"/>
      <c r="CI506" s="134"/>
      <c r="CJ506" s="134"/>
      <c r="CK506" s="134"/>
      <c r="CL506" s="134"/>
      <c r="CM506" s="134"/>
      <c r="CN506" s="134"/>
      <c r="CO506" s="134"/>
      <c r="CP506" s="134"/>
      <c r="CQ506" s="134"/>
      <c r="CR506" s="134"/>
      <c r="CS506" s="134"/>
      <c r="CT506" s="134"/>
      <c r="CU506" s="134"/>
      <c r="CV506" s="134"/>
      <c r="CW506" s="134"/>
      <c r="CX506" s="134"/>
      <c r="CY506" s="134"/>
      <c r="CZ506" s="134"/>
      <c r="DA506" s="134"/>
      <c r="DB506" s="134"/>
      <c r="DC506" s="134"/>
      <c r="DD506" s="134"/>
      <c r="DE506" s="134"/>
      <c r="DF506" s="134"/>
      <c r="DG506" s="134"/>
      <c r="DH506" s="134"/>
      <c r="DI506" s="134"/>
      <c r="DJ506" s="134"/>
      <c r="DK506" s="134"/>
      <c r="DL506" s="134"/>
      <c r="DM506" s="134"/>
      <c r="DN506" s="134"/>
      <c r="DO506" s="134"/>
      <c r="DP506" s="134"/>
      <c r="DQ506" s="134"/>
      <c r="DR506" s="134"/>
      <c r="DS506" s="134"/>
      <c r="DT506" s="134"/>
      <c r="DU506" s="134"/>
      <c r="DV506" s="134"/>
      <c r="DW506" s="134"/>
      <c r="DX506" s="134"/>
      <c r="DY506" s="134"/>
      <c r="DZ506" s="134"/>
      <c r="EA506" s="134"/>
      <c r="EB506" s="134"/>
      <c r="EC506" s="134"/>
      <c r="ED506" s="134"/>
      <c r="EE506" s="134"/>
      <c r="EF506" s="134"/>
      <c r="EG506" s="134"/>
      <c r="EH506" s="134"/>
      <c r="EI506" s="134"/>
      <c r="EJ506" s="134"/>
      <c r="EK506" s="134"/>
      <c r="EL506" s="134"/>
      <c r="EM506" s="134"/>
      <c r="EN506" s="134"/>
      <c r="EO506" s="134"/>
      <c r="EP506" s="134"/>
      <c r="EQ506" s="134"/>
      <c r="ER506" s="134"/>
      <c r="ES506" s="134"/>
      <c r="ET506" s="134"/>
      <c r="EU506" s="134"/>
      <c r="EV506" s="134"/>
      <c r="EW506" s="134"/>
      <c r="EX506" s="134"/>
      <c r="EY506" s="134"/>
      <c r="EZ506" s="134"/>
      <c r="FA506" s="134"/>
      <c r="FB506" s="134"/>
      <c r="FC506" s="134"/>
      <c r="FD506" s="134"/>
      <c r="FE506" s="134"/>
      <c r="FF506" s="134"/>
      <c r="FG506" s="134"/>
      <c r="FH506" s="134"/>
      <c r="FI506" s="134"/>
      <c r="FJ506" s="134"/>
      <c r="FK506" s="134"/>
      <c r="FL506" s="134"/>
      <c r="FM506" s="134"/>
      <c r="FN506" s="134"/>
      <c r="FO506" s="134"/>
      <c r="FP506" s="134"/>
      <c r="FQ506" s="134"/>
      <c r="FR506" s="134"/>
      <c r="FS506" s="134"/>
      <c r="FT506" s="134"/>
      <c r="FU506" s="134"/>
      <c r="FV506" s="134"/>
    </row>
    <row r="507" spans="1:178" x14ac:dyDescent="0.25">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34"/>
      <c r="CD507" s="134"/>
      <c r="CE507" s="134"/>
      <c r="CF507" s="134"/>
      <c r="CG507" s="134"/>
      <c r="CH507" s="134"/>
      <c r="CI507" s="134"/>
      <c r="CJ507" s="134"/>
      <c r="CK507" s="134"/>
      <c r="CL507" s="134"/>
      <c r="CM507" s="134"/>
      <c r="CN507" s="134"/>
      <c r="CO507" s="134"/>
      <c r="CP507" s="134"/>
      <c r="CQ507" s="134"/>
      <c r="CR507" s="134"/>
      <c r="CS507" s="134"/>
      <c r="CT507" s="134"/>
      <c r="CU507" s="134"/>
      <c r="CV507" s="134"/>
      <c r="CW507" s="134"/>
      <c r="CX507" s="134"/>
      <c r="CY507" s="134"/>
      <c r="CZ507" s="134"/>
      <c r="DA507" s="134"/>
      <c r="DB507" s="134"/>
      <c r="DC507" s="134"/>
      <c r="DD507" s="134"/>
      <c r="DE507" s="134"/>
      <c r="DF507" s="134"/>
      <c r="DG507" s="134"/>
      <c r="DH507" s="134"/>
      <c r="DI507" s="134"/>
      <c r="DJ507" s="134"/>
      <c r="DK507" s="134"/>
      <c r="DL507" s="134"/>
      <c r="DM507" s="134"/>
      <c r="DN507" s="134"/>
      <c r="DO507" s="134"/>
      <c r="DP507" s="134"/>
      <c r="DQ507" s="134"/>
      <c r="DR507" s="134"/>
      <c r="DS507" s="134"/>
      <c r="DT507" s="134"/>
      <c r="DU507" s="134"/>
      <c r="DV507" s="134"/>
      <c r="DW507" s="134"/>
      <c r="DX507" s="134"/>
      <c r="DY507" s="134"/>
      <c r="DZ507" s="134"/>
      <c r="EA507" s="134"/>
      <c r="EB507" s="134"/>
      <c r="EC507" s="134"/>
      <c r="ED507" s="134"/>
      <c r="EE507" s="134"/>
      <c r="EF507" s="134"/>
      <c r="EG507" s="134"/>
      <c r="EH507" s="134"/>
      <c r="EI507" s="134"/>
      <c r="EJ507" s="134"/>
      <c r="EK507" s="134"/>
      <c r="EL507" s="134"/>
      <c r="EM507" s="134"/>
      <c r="EN507" s="134"/>
      <c r="EO507" s="134"/>
      <c r="EP507" s="134"/>
      <c r="EQ507" s="134"/>
      <c r="ER507" s="134"/>
      <c r="ES507" s="134"/>
      <c r="ET507" s="134"/>
      <c r="EU507" s="134"/>
      <c r="EV507" s="134"/>
      <c r="EW507" s="134"/>
      <c r="EX507" s="134"/>
      <c r="EY507" s="134"/>
      <c r="EZ507" s="134"/>
      <c r="FA507" s="134"/>
      <c r="FB507" s="134"/>
      <c r="FC507" s="134"/>
      <c r="FD507" s="134"/>
      <c r="FE507" s="134"/>
      <c r="FF507" s="134"/>
      <c r="FG507" s="134"/>
      <c r="FH507" s="134"/>
      <c r="FI507" s="134"/>
      <c r="FJ507" s="134"/>
      <c r="FK507" s="134"/>
      <c r="FL507" s="134"/>
      <c r="FM507" s="134"/>
      <c r="FN507" s="134"/>
      <c r="FO507" s="134"/>
      <c r="FP507" s="134"/>
      <c r="FQ507" s="134"/>
      <c r="FR507" s="134"/>
      <c r="FS507" s="134"/>
      <c r="FT507" s="134"/>
      <c r="FU507" s="134"/>
      <c r="FV507" s="134"/>
    </row>
    <row r="508" spans="1:178" x14ac:dyDescent="0.25">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34"/>
      <c r="CD508" s="134"/>
      <c r="CE508" s="134"/>
      <c r="CF508" s="134"/>
      <c r="CG508" s="134"/>
      <c r="CH508" s="134"/>
      <c r="CI508" s="134"/>
      <c r="CJ508" s="134"/>
      <c r="CK508" s="134"/>
      <c r="CL508" s="134"/>
      <c r="CM508" s="134"/>
      <c r="CN508" s="134"/>
      <c r="CO508" s="134"/>
      <c r="CP508" s="134"/>
      <c r="CQ508" s="134"/>
      <c r="CR508" s="134"/>
      <c r="CS508" s="134"/>
      <c r="CT508" s="134"/>
      <c r="CU508" s="134"/>
      <c r="CV508" s="134"/>
      <c r="CW508" s="134"/>
      <c r="CX508" s="134"/>
      <c r="CY508" s="134"/>
      <c r="CZ508" s="134"/>
      <c r="DA508" s="134"/>
      <c r="DB508" s="134"/>
      <c r="DC508" s="134"/>
      <c r="DD508" s="134"/>
      <c r="DE508" s="134"/>
      <c r="DF508" s="134"/>
      <c r="DG508" s="134"/>
      <c r="DH508" s="134"/>
      <c r="DI508" s="134"/>
      <c r="DJ508" s="134"/>
      <c r="DK508" s="134"/>
      <c r="DL508" s="134"/>
      <c r="DM508" s="134"/>
      <c r="DN508" s="134"/>
      <c r="DO508" s="134"/>
      <c r="DP508" s="134"/>
      <c r="DQ508" s="134"/>
      <c r="DR508" s="134"/>
      <c r="DS508" s="134"/>
      <c r="DT508" s="134"/>
      <c r="DU508" s="134"/>
      <c r="DV508" s="134"/>
      <c r="DW508" s="134"/>
      <c r="DX508" s="134"/>
      <c r="DY508" s="134"/>
      <c r="DZ508" s="134"/>
      <c r="EA508" s="134"/>
      <c r="EB508" s="134"/>
      <c r="EC508" s="134"/>
      <c r="ED508" s="134"/>
      <c r="EE508" s="134"/>
      <c r="EF508" s="134"/>
      <c r="EG508" s="134"/>
      <c r="EH508" s="134"/>
      <c r="EI508" s="134"/>
      <c r="EJ508" s="134"/>
      <c r="EK508" s="134"/>
      <c r="EL508" s="134"/>
      <c r="EM508" s="134"/>
      <c r="EN508" s="134"/>
      <c r="EO508" s="134"/>
      <c r="EP508" s="134"/>
      <c r="EQ508" s="134"/>
      <c r="ER508" s="134"/>
      <c r="ES508" s="134"/>
      <c r="ET508" s="134"/>
      <c r="EU508" s="134"/>
      <c r="EV508" s="134"/>
      <c r="EW508" s="134"/>
      <c r="EX508" s="134"/>
      <c r="EY508" s="134"/>
      <c r="EZ508" s="134"/>
      <c r="FA508" s="134"/>
      <c r="FB508" s="134"/>
      <c r="FC508" s="134"/>
      <c r="FD508" s="134"/>
      <c r="FE508" s="134"/>
      <c r="FF508" s="134"/>
      <c r="FG508" s="134"/>
      <c r="FH508" s="134"/>
      <c r="FI508" s="134"/>
      <c r="FJ508" s="134"/>
      <c r="FK508" s="134"/>
      <c r="FL508" s="134"/>
      <c r="FM508" s="134"/>
      <c r="FN508" s="134"/>
      <c r="FO508" s="134"/>
      <c r="FP508" s="134"/>
      <c r="FQ508" s="134"/>
      <c r="FR508" s="134"/>
      <c r="FS508" s="134"/>
      <c r="FT508" s="134"/>
      <c r="FU508" s="134"/>
      <c r="FV508" s="134"/>
    </row>
    <row r="509" spans="1:178" x14ac:dyDescent="0.25">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34"/>
      <c r="CD509" s="134"/>
      <c r="CE509" s="134"/>
      <c r="CF509" s="134"/>
      <c r="CG509" s="134"/>
      <c r="CH509" s="134"/>
      <c r="CI509" s="134"/>
      <c r="CJ509" s="134"/>
      <c r="CK509" s="134"/>
      <c r="CL509" s="134"/>
      <c r="CM509" s="134"/>
      <c r="CN509" s="134"/>
      <c r="CO509" s="134"/>
      <c r="CP509" s="134"/>
      <c r="CQ509" s="134"/>
      <c r="CR509" s="134"/>
      <c r="CS509" s="134"/>
      <c r="CT509" s="134"/>
      <c r="CU509" s="134"/>
      <c r="CV509" s="134"/>
      <c r="CW509" s="134"/>
      <c r="CX509" s="134"/>
      <c r="CY509" s="134"/>
      <c r="CZ509" s="134"/>
      <c r="DA509" s="134"/>
      <c r="DB509" s="134"/>
      <c r="DC509" s="134"/>
      <c r="DD509" s="134"/>
      <c r="DE509" s="134"/>
      <c r="DF509" s="134"/>
      <c r="DG509" s="134"/>
      <c r="DH509" s="134"/>
      <c r="DI509" s="134"/>
      <c r="DJ509" s="134"/>
      <c r="DK509" s="134"/>
      <c r="DL509" s="134"/>
      <c r="DM509" s="134"/>
      <c r="DN509" s="134"/>
      <c r="DO509" s="134"/>
      <c r="DP509" s="134"/>
      <c r="DQ509" s="134"/>
      <c r="DR509" s="134"/>
      <c r="DS509" s="134"/>
      <c r="DT509" s="134"/>
      <c r="DU509" s="134"/>
      <c r="DV509" s="134"/>
      <c r="DW509" s="134"/>
      <c r="DX509" s="134"/>
      <c r="DY509" s="134"/>
      <c r="DZ509" s="134"/>
      <c r="EA509" s="134"/>
      <c r="EB509" s="134"/>
      <c r="EC509" s="134"/>
      <c r="ED509" s="134"/>
      <c r="EE509" s="134"/>
      <c r="EF509" s="134"/>
      <c r="EG509" s="134"/>
      <c r="EH509" s="134"/>
      <c r="EI509" s="134"/>
      <c r="EJ509" s="134"/>
      <c r="EK509" s="134"/>
      <c r="EL509" s="134"/>
      <c r="EM509" s="134"/>
      <c r="EN509" s="134"/>
      <c r="EO509" s="134"/>
      <c r="EP509" s="134"/>
      <c r="EQ509" s="134"/>
      <c r="ER509" s="134"/>
      <c r="ES509" s="134"/>
      <c r="ET509" s="134"/>
      <c r="EU509" s="134"/>
      <c r="EV509" s="134"/>
      <c r="EW509" s="134"/>
      <c r="EX509" s="134"/>
      <c r="EY509" s="134"/>
      <c r="EZ509" s="134"/>
      <c r="FA509" s="134"/>
      <c r="FB509" s="134"/>
      <c r="FC509" s="134"/>
      <c r="FD509" s="134"/>
      <c r="FE509" s="134"/>
      <c r="FF509" s="134"/>
      <c r="FG509" s="134"/>
      <c r="FH509" s="134"/>
      <c r="FI509" s="134"/>
      <c r="FJ509" s="134"/>
      <c r="FK509" s="134"/>
      <c r="FL509" s="134"/>
      <c r="FM509" s="134"/>
      <c r="FN509" s="134"/>
      <c r="FO509" s="134"/>
      <c r="FP509" s="134"/>
      <c r="FQ509" s="134"/>
      <c r="FR509" s="134"/>
      <c r="FS509" s="134"/>
      <c r="FT509" s="134"/>
      <c r="FU509" s="134"/>
      <c r="FV509" s="134"/>
    </row>
    <row r="510" spans="1:178" x14ac:dyDescent="0.25">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34"/>
      <c r="CD510" s="134"/>
      <c r="CE510" s="134"/>
      <c r="CF510" s="134"/>
      <c r="CG510" s="134"/>
      <c r="CH510" s="134"/>
      <c r="CI510" s="134"/>
      <c r="CJ510" s="134"/>
      <c r="CK510" s="134"/>
      <c r="CL510" s="134"/>
      <c r="CM510" s="134"/>
      <c r="CN510" s="134"/>
      <c r="CO510" s="134"/>
      <c r="CP510" s="134"/>
      <c r="CQ510" s="134"/>
      <c r="CR510" s="134"/>
      <c r="CS510" s="134"/>
      <c r="CT510" s="134"/>
      <c r="CU510" s="134"/>
      <c r="CV510" s="134"/>
      <c r="CW510" s="134"/>
      <c r="CX510" s="134"/>
      <c r="CY510" s="134"/>
      <c r="CZ510" s="134"/>
      <c r="DA510" s="134"/>
      <c r="DB510" s="134"/>
      <c r="DC510" s="134"/>
      <c r="DD510" s="134"/>
      <c r="DE510" s="134"/>
      <c r="DF510" s="134"/>
      <c r="DG510" s="134"/>
      <c r="DH510" s="134"/>
      <c r="DI510" s="134"/>
      <c r="DJ510" s="134"/>
      <c r="DK510" s="134"/>
      <c r="DL510" s="134"/>
      <c r="DM510" s="134"/>
      <c r="DN510" s="134"/>
      <c r="DO510" s="134"/>
      <c r="DP510" s="134"/>
      <c r="DQ510" s="134"/>
      <c r="DR510" s="134"/>
      <c r="DS510" s="134"/>
      <c r="DT510" s="134"/>
      <c r="DU510" s="134"/>
      <c r="DV510" s="134"/>
      <c r="DW510" s="134"/>
      <c r="DX510" s="134"/>
      <c r="DY510" s="134"/>
      <c r="DZ510" s="134"/>
      <c r="EA510" s="134"/>
      <c r="EB510" s="134"/>
      <c r="EC510" s="134"/>
      <c r="ED510" s="134"/>
      <c r="EE510" s="134"/>
      <c r="EF510" s="134"/>
      <c r="EG510" s="134"/>
      <c r="EH510" s="134"/>
      <c r="EI510" s="134"/>
      <c r="EJ510" s="134"/>
      <c r="EK510" s="134"/>
      <c r="EL510" s="134"/>
      <c r="EM510" s="134"/>
      <c r="EN510" s="134"/>
      <c r="EO510" s="134"/>
      <c r="EP510" s="134"/>
      <c r="EQ510" s="134"/>
      <c r="ER510" s="134"/>
      <c r="ES510" s="134"/>
      <c r="ET510" s="134"/>
      <c r="EU510" s="134"/>
      <c r="EV510" s="134"/>
      <c r="EW510" s="134"/>
      <c r="EX510" s="134"/>
      <c r="EY510" s="134"/>
      <c r="EZ510" s="134"/>
      <c r="FA510" s="134"/>
      <c r="FB510" s="134"/>
      <c r="FC510" s="134"/>
      <c r="FD510" s="134"/>
      <c r="FE510" s="134"/>
      <c r="FF510" s="134"/>
      <c r="FG510" s="134"/>
      <c r="FH510" s="134"/>
      <c r="FI510" s="134"/>
      <c r="FJ510" s="134"/>
      <c r="FK510" s="134"/>
      <c r="FL510" s="134"/>
      <c r="FM510" s="134"/>
      <c r="FN510" s="134"/>
      <c r="FO510" s="134"/>
      <c r="FP510" s="134"/>
      <c r="FQ510" s="134"/>
      <c r="FR510" s="134"/>
      <c r="FS510" s="134"/>
      <c r="FT510" s="134"/>
      <c r="FU510" s="134"/>
      <c r="FV510" s="134"/>
    </row>
    <row r="511" spans="1:178" x14ac:dyDescent="0.25">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34"/>
      <c r="CD511" s="134"/>
      <c r="CE511" s="134"/>
      <c r="CF511" s="134"/>
      <c r="CG511" s="134"/>
      <c r="CH511" s="134"/>
      <c r="CI511" s="134"/>
      <c r="CJ511" s="134"/>
      <c r="CK511" s="134"/>
      <c r="CL511" s="134"/>
      <c r="CM511" s="134"/>
      <c r="CN511" s="134"/>
      <c r="CO511" s="134"/>
      <c r="CP511" s="134"/>
      <c r="CQ511" s="134"/>
      <c r="CR511" s="134"/>
      <c r="CS511" s="134"/>
      <c r="CT511" s="134"/>
      <c r="CU511" s="134"/>
      <c r="CV511" s="134"/>
      <c r="CW511" s="134"/>
      <c r="CX511" s="134"/>
      <c r="CY511" s="134"/>
      <c r="CZ511" s="134"/>
      <c r="DA511" s="134"/>
      <c r="DB511" s="134"/>
      <c r="DC511" s="134"/>
      <c r="DD511" s="134"/>
      <c r="DE511" s="134"/>
      <c r="DF511" s="134"/>
      <c r="DG511" s="134"/>
      <c r="DH511" s="134"/>
      <c r="DI511" s="134"/>
      <c r="DJ511" s="134"/>
      <c r="DK511" s="134"/>
      <c r="DL511" s="134"/>
      <c r="DM511" s="134"/>
      <c r="DN511" s="134"/>
      <c r="DO511" s="134"/>
      <c r="DP511" s="134"/>
      <c r="DQ511" s="134"/>
      <c r="DR511" s="134"/>
      <c r="DS511" s="134"/>
      <c r="DT511" s="134"/>
      <c r="DU511" s="134"/>
      <c r="DV511" s="134"/>
      <c r="DW511" s="134"/>
      <c r="DX511" s="134"/>
      <c r="DY511" s="134"/>
      <c r="DZ511" s="134"/>
      <c r="EA511" s="134"/>
      <c r="EB511" s="134"/>
      <c r="EC511" s="134"/>
      <c r="ED511" s="134"/>
      <c r="EE511" s="134"/>
      <c r="EF511" s="134"/>
      <c r="EG511" s="134"/>
      <c r="EH511" s="134"/>
      <c r="EI511" s="134"/>
      <c r="EJ511" s="134"/>
      <c r="EK511" s="134"/>
      <c r="EL511" s="134"/>
      <c r="EM511" s="134"/>
      <c r="EN511" s="134"/>
      <c r="EO511" s="134"/>
      <c r="EP511" s="134"/>
      <c r="EQ511" s="134"/>
      <c r="ER511" s="134"/>
      <c r="ES511" s="134"/>
      <c r="ET511" s="134"/>
      <c r="EU511" s="134"/>
      <c r="EV511" s="134"/>
      <c r="EW511" s="134"/>
      <c r="EX511" s="134"/>
      <c r="EY511" s="134"/>
      <c r="EZ511" s="134"/>
      <c r="FA511" s="134"/>
      <c r="FB511" s="134"/>
      <c r="FC511" s="134"/>
      <c r="FD511" s="134"/>
      <c r="FE511" s="134"/>
      <c r="FF511" s="134"/>
      <c r="FG511" s="134"/>
      <c r="FH511" s="134"/>
      <c r="FI511" s="134"/>
      <c r="FJ511" s="134"/>
      <c r="FK511" s="134"/>
      <c r="FL511" s="134"/>
      <c r="FM511" s="134"/>
      <c r="FN511" s="134"/>
      <c r="FO511" s="134"/>
      <c r="FP511" s="134"/>
      <c r="FQ511" s="134"/>
      <c r="FR511" s="134"/>
      <c r="FS511" s="134"/>
      <c r="FT511" s="134"/>
      <c r="FU511" s="134"/>
      <c r="FV511" s="134"/>
    </row>
    <row r="512" spans="1:178" x14ac:dyDescent="0.25">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34"/>
      <c r="CD512" s="134"/>
      <c r="CE512" s="134"/>
      <c r="CF512" s="134"/>
      <c r="CG512" s="134"/>
      <c r="CH512" s="134"/>
      <c r="CI512" s="134"/>
      <c r="CJ512" s="134"/>
      <c r="CK512" s="134"/>
      <c r="CL512" s="134"/>
      <c r="CM512" s="134"/>
      <c r="CN512" s="134"/>
      <c r="CO512" s="134"/>
      <c r="CP512" s="134"/>
      <c r="CQ512" s="134"/>
      <c r="CR512" s="134"/>
      <c r="CS512" s="134"/>
      <c r="CT512" s="134"/>
      <c r="CU512" s="134"/>
      <c r="CV512" s="134"/>
      <c r="CW512" s="134"/>
      <c r="CX512" s="134"/>
      <c r="CY512" s="134"/>
      <c r="CZ512" s="134"/>
      <c r="DA512" s="134"/>
      <c r="DB512" s="134"/>
      <c r="DC512" s="134"/>
      <c r="DD512" s="134"/>
      <c r="DE512" s="134"/>
      <c r="DF512" s="134"/>
      <c r="DG512" s="134"/>
      <c r="DH512" s="134"/>
      <c r="DI512" s="134"/>
      <c r="DJ512" s="134"/>
      <c r="DK512" s="134"/>
      <c r="DL512" s="134"/>
      <c r="DM512" s="134"/>
      <c r="DN512" s="134"/>
      <c r="DO512" s="134"/>
      <c r="DP512" s="134"/>
      <c r="DQ512" s="134"/>
      <c r="DR512" s="134"/>
      <c r="DS512" s="134"/>
      <c r="DT512" s="134"/>
      <c r="DU512" s="134"/>
      <c r="DV512" s="134"/>
      <c r="DW512" s="134"/>
      <c r="DX512" s="134"/>
      <c r="DY512" s="134"/>
      <c r="DZ512" s="134"/>
      <c r="EA512" s="134"/>
      <c r="EB512" s="134"/>
      <c r="EC512" s="134"/>
      <c r="ED512" s="134"/>
      <c r="EE512" s="134"/>
      <c r="EF512" s="134"/>
      <c r="EG512" s="134"/>
      <c r="EH512" s="134"/>
      <c r="EI512" s="134"/>
      <c r="EJ512" s="134"/>
      <c r="EK512" s="134"/>
      <c r="EL512" s="134"/>
      <c r="EM512" s="134"/>
      <c r="EN512" s="134"/>
      <c r="EO512" s="134"/>
      <c r="EP512" s="134"/>
      <c r="EQ512" s="134"/>
      <c r="ER512" s="134"/>
      <c r="ES512" s="134"/>
      <c r="ET512" s="134"/>
      <c r="EU512" s="134"/>
      <c r="EV512" s="134"/>
      <c r="EW512" s="134"/>
      <c r="EX512" s="134"/>
      <c r="EY512" s="134"/>
      <c r="EZ512" s="134"/>
      <c r="FA512" s="134"/>
      <c r="FB512" s="134"/>
      <c r="FC512" s="134"/>
      <c r="FD512" s="134"/>
      <c r="FE512" s="134"/>
      <c r="FF512" s="134"/>
      <c r="FG512" s="134"/>
      <c r="FH512" s="134"/>
      <c r="FI512" s="134"/>
      <c r="FJ512" s="134"/>
      <c r="FK512" s="134"/>
      <c r="FL512" s="134"/>
      <c r="FM512" s="134"/>
      <c r="FN512" s="134"/>
      <c r="FO512" s="134"/>
      <c r="FP512" s="134"/>
      <c r="FQ512" s="134"/>
      <c r="FR512" s="134"/>
      <c r="FS512" s="134"/>
      <c r="FT512" s="134"/>
      <c r="FU512" s="134"/>
      <c r="FV512" s="134"/>
    </row>
    <row r="513" spans="1:178" x14ac:dyDescent="0.25">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34"/>
      <c r="CD513" s="134"/>
      <c r="CE513" s="134"/>
      <c r="CF513" s="134"/>
      <c r="CG513" s="134"/>
      <c r="CH513" s="134"/>
      <c r="CI513" s="134"/>
      <c r="CJ513" s="134"/>
      <c r="CK513" s="134"/>
      <c r="CL513" s="134"/>
      <c r="CM513" s="134"/>
      <c r="CN513" s="134"/>
      <c r="CO513" s="134"/>
      <c r="CP513" s="134"/>
      <c r="CQ513" s="134"/>
      <c r="CR513" s="134"/>
      <c r="CS513" s="134"/>
      <c r="CT513" s="134"/>
      <c r="CU513" s="134"/>
      <c r="CV513" s="134"/>
      <c r="CW513" s="134"/>
      <c r="CX513" s="134"/>
      <c r="CY513" s="134"/>
      <c r="CZ513" s="134"/>
      <c r="DA513" s="134"/>
      <c r="DB513" s="134"/>
      <c r="DC513" s="134"/>
      <c r="DD513" s="134"/>
      <c r="DE513" s="134"/>
      <c r="DF513" s="134"/>
      <c r="DG513" s="134"/>
      <c r="DH513" s="134"/>
      <c r="DI513" s="134"/>
      <c r="DJ513" s="134"/>
      <c r="DK513" s="134"/>
      <c r="DL513" s="134"/>
      <c r="DM513" s="134"/>
      <c r="DN513" s="134"/>
      <c r="DO513" s="134"/>
      <c r="DP513" s="134"/>
      <c r="DQ513" s="134"/>
      <c r="DR513" s="134"/>
      <c r="DS513" s="134"/>
      <c r="DT513" s="134"/>
      <c r="DU513" s="134"/>
      <c r="DV513" s="134"/>
      <c r="DW513" s="134"/>
      <c r="DX513" s="134"/>
      <c r="DY513" s="134"/>
      <c r="DZ513" s="134"/>
      <c r="EA513" s="134"/>
      <c r="EB513" s="134"/>
      <c r="EC513" s="134"/>
      <c r="ED513" s="134"/>
      <c r="EE513" s="134"/>
      <c r="EF513" s="134"/>
      <c r="EG513" s="134"/>
      <c r="EH513" s="134"/>
      <c r="EI513" s="134"/>
      <c r="EJ513" s="134"/>
      <c r="EK513" s="134"/>
      <c r="EL513" s="134"/>
      <c r="EM513" s="134"/>
      <c r="EN513" s="134"/>
      <c r="EO513" s="134"/>
      <c r="EP513" s="134"/>
      <c r="EQ513" s="134"/>
      <c r="ER513" s="134"/>
      <c r="ES513" s="134"/>
      <c r="ET513" s="134"/>
      <c r="EU513" s="134"/>
      <c r="EV513" s="134"/>
      <c r="EW513" s="134"/>
      <c r="EX513" s="134"/>
      <c r="EY513" s="134"/>
      <c r="EZ513" s="134"/>
      <c r="FA513" s="134"/>
      <c r="FB513" s="134"/>
      <c r="FC513" s="134"/>
      <c r="FD513" s="134"/>
      <c r="FE513" s="134"/>
      <c r="FF513" s="134"/>
      <c r="FG513" s="134"/>
      <c r="FH513" s="134"/>
      <c r="FI513" s="134"/>
      <c r="FJ513" s="134"/>
      <c r="FK513" s="134"/>
      <c r="FL513" s="134"/>
      <c r="FM513" s="134"/>
      <c r="FN513" s="134"/>
      <c r="FO513" s="134"/>
      <c r="FP513" s="134"/>
      <c r="FQ513" s="134"/>
      <c r="FR513" s="134"/>
      <c r="FS513" s="134"/>
      <c r="FT513" s="134"/>
      <c r="FU513" s="134"/>
      <c r="FV513" s="134"/>
    </row>
    <row r="514" spans="1:178" x14ac:dyDescent="0.25">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34"/>
      <c r="CD514" s="134"/>
      <c r="CE514" s="134"/>
      <c r="CF514" s="134"/>
      <c r="CG514" s="134"/>
      <c r="CH514" s="134"/>
      <c r="CI514" s="134"/>
      <c r="CJ514" s="134"/>
      <c r="CK514" s="134"/>
      <c r="CL514" s="134"/>
      <c r="CM514" s="134"/>
      <c r="CN514" s="134"/>
      <c r="CO514" s="134"/>
      <c r="CP514" s="134"/>
      <c r="CQ514" s="134"/>
      <c r="CR514" s="134"/>
      <c r="CS514" s="134"/>
      <c r="CT514" s="134"/>
      <c r="CU514" s="134"/>
      <c r="CV514" s="134"/>
      <c r="CW514" s="134"/>
      <c r="CX514" s="134"/>
      <c r="CY514" s="134"/>
      <c r="CZ514" s="134"/>
      <c r="DA514" s="134"/>
      <c r="DB514" s="134"/>
      <c r="DC514" s="134"/>
      <c r="DD514" s="134"/>
      <c r="DE514" s="134"/>
      <c r="DF514" s="134"/>
      <c r="DG514" s="134"/>
      <c r="DH514" s="134"/>
      <c r="DI514" s="134"/>
      <c r="DJ514" s="134"/>
      <c r="DK514" s="134"/>
      <c r="DL514" s="134"/>
      <c r="DM514" s="134"/>
      <c r="DN514" s="134"/>
      <c r="DO514" s="134"/>
      <c r="DP514" s="134"/>
      <c r="DQ514" s="134"/>
      <c r="DR514" s="134"/>
      <c r="DS514" s="134"/>
      <c r="DT514" s="134"/>
      <c r="DU514" s="134"/>
      <c r="DV514" s="134"/>
      <c r="DW514" s="134"/>
      <c r="DX514" s="134"/>
      <c r="DY514" s="134"/>
      <c r="DZ514" s="134"/>
      <c r="EA514" s="134"/>
      <c r="EB514" s="134"/>
      <c r="EC514" s="134"/>
      <c r="ED514" s="134"/>
      <c r="EE514" s="134"/>
      <c r="EF514" s="134"/>
      <c r="EG514" s="134"/>
      <c r="EH514" s="134"/>
      <c r="EI514" s="134"/>
      <c r="EJ514" s="134"/>
      <c r="EK514" s="134"/>
      <c r="EL514" s="134"/>
      <c r="EM514" s="134"/>
      <c r="EN514" s="134"/>
      <c r="EO514" s="134"/>
      <c r="EP514" s="134"/>
      <c r="EQ514" s="134"/>
      <c r="ER514" s="134"/>
      <c r="ES514" s="134"/>
      <c r="ET514" s="134"/>
      <c r="EU514" s="134"/>
      <c r="EV514" s="134"/>
      <c r="EW514" s="134"/>
      <c r="EX514" s="134"/>
      <c r="EY514" s="134"/>
      <c r="EZ514" s="134"/>
      <c r="FA514" s="134"/>
      <c r="FB514" s="134"/>
      <c r="FC514" s="134"/>
      <c r="FD514" s="134"/>
      <c r="FE514" s="134"/>
      <c r="FF514" s="134"/>
      <c r="FG514" s="134"/>
      <c r="FH514" s="134"/>
      <c r="FI514" s="134"/>
      <c r="FJ514" s="134"/>
      <c r="FK514" s="134"/>
      <c r="FL514" s="134"/>
      <c r="FM514" s="134"/>
      <c r="FN514" s="134"/>
      <c r="FO514" s="134"/>
      <c r="FP514" s="134"/>
      <c r="FQ514" s="134"/>
      <c r="FR514" s="134"/>
      <c r="FS514" s="134"/>
      <c r="FT514" s="134"/>
      <c r="FU514" s="134"/>
      <c r="FV514" s="134"/>
    </row>
    <row r="515" spans="1:178" x14ac:dyDescent="0.25">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34"/>
      <c r="CD515" s="134"/>
      <c r="CE515" s="134"/>
      <c r="CF515" s="134"/>
      <c r="CG515" s="134"/>
      <c r="CH515" s="134"/>
      <c r="CI515" s="134"/>
      <c r="CJ515" s="134"/>
      <c r="CK515" s="134"/>
      <c r="CL515" s="134"/>
      <c r="CM515" s="134"/>
      <c r="CN515" s="134"/>
      <c r="CO515" s="134"/>
      <c r="CP515" s="134"/>
      <c r="CQ515" s="134"/>
      <c r="CR515" s="134"/>
      <c r="CS515" s="134"/>
      <c r="CT515" s="134"/>
      <c r="CU515" s="134"/>
      <c r="CV515" s="134"/>
      <c r="CW515" s="134"/>
      <c r="CX515" s="134"/>
      <c r="CY515" s="134"/>
      <c r="CZ515" s="134"/>
      <c r="DA515" s="134"/>
      <c r="DB515" s="134"/>
      <c r="DC515" s="134"/>
      <c r="DD515" s="134"/>
      <c r="DE515" s="134"/>
      <c r="DF515" s="134"/>
      <c r="DG515" s="134"/>
      <c r="DH515" s="134"/>
      <c r="DI515" s="134"/>
      <c r="DJ515" s="134"/>
      <c r="DK515" s="134"/>
      <c r="DL515" s="134"/>
      <c r="DM515" s="134"/>
      <c r="DN515" s="134"/>
      <c r="DO515" s="134"/>
      <c r="DP515" s="134"/>
      <c r="DQ515" s="134"/>
      <c r="DR515" s="134"/>
      <c r="DS515" s="134"/>
      <c r="DT515" s="134"/>
      <c r="DU515" s="134"/>
      <c r="DV515" s="134"/>
      <c r="DW515" s="134"/>
      <c r="DX515" s="134"/>
      <c r="DY515" s="134"/>
      <c r="DZ515" s="134"/>
      <c r="EA515" s="134"/>
      <c r="EB515" s="134"/>
      <c r="EC515" s="134"/>
      <c r="ED515" s="134"/>
      <c r="EE515" s="134"/>
      <c r="EF515" s="134"/>
      <c r="EG515" s="134"/>
      <c r="EH515" s="134"/>
      <c r="EI515" s="134"/>
      <c r="EJ515" s="134"/>
      <c r="EK515" s="134"/>
      <c r="EL515" s="134"/>
      <c r="EM515" s="134"/>
      <c r="EN515" s="134"/>
      <c r="EO515" s="134"/>
      <c r="EP515" s="134"/>
      <c r="EQ515" s="134"/>
      <c r="ER515" s="134"/>
      <c r="ES515" s="134"/>
      <c r="ET515" s="134"/>
      <c r="EU515" s="134"/>
      <c r="EV515" s="134"/>
      <c r="EW515" s="134"/>
      <c r="EX515" s="134"/>
      <c r="EY515" s="134"/>
      <c r="EZ515" s="134"/>
      <c r="FA515" s="134"/>
      <c r="FB515" s="134"/>
      <c r="FC515" s="134"/>
      <c r="FD515" s="134"/>
      <c r="FE515" s="134"/>
      <c r="FF515" s="134"/>
      <c r="FG515" s="134"/>
      <c r="FH515" s="134"/>
      <c r="FI515" s="134"/>
      <c r="FJ515" s="134"/>
      <c r="FK515" s="134"/>
      <c r="FL515" s="134"/>
      <c r="FM515" s="134"/>
      <c r="FN515" s="134"/>
      <c r="FO515" s="134"/>
      <c r="FP515" s="134"/>
      <c r="FQ515" s="134"/>
      <c r="FR515" s="134"/>
      <c r="FS515" s="134"/>
      <c r="FT515" s="134"/>
      <c r="FU515" s="134"/>
      <c r="FV515" s="134"/>
    </row>
    <row r="516" spans="1:178" x14ac:dyDescent="0.25">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34"/>
      <c r="CD516" s="134"/>
      <c r="CE516" s="134"/>
      <c r="CF516" s="134"/>
      <c r="CG516" s="134"/>
      <c r="CH516" s="134"/>
      <c r="CI516" s="134"/>
      <c r="CJ516" s="134"/>
      <c r="CK516" s="134"/>
      <c r="CL516" s="134"/>
      <c r="CM516" s="134"/>
      <c r="CN516" s="134"/>
      <c r="CO516" s="134"/>
      <c r="CP516" s="134"/>
      <c r="CQ516" s="134"/>
      <c r="CR516" s="134"/>
      <c r="CS516" s="134"/>
      <c r="CT516" s="134"/>
      <c r="CU516" s="134"/>
      <c r="CV516" s="134"/>
      <c r="CW516" s="134"/>
      <c r="CX516" s="134"/>
      <c r="CY516" s="134"/>
      <c r="CZ516" s="134"/>
      <c r="DA516" s="134"/>
      <c r="DB516" s="134"/>
      <c r="DC516" s="134"/>
      <c r="DD516" s="134"/>
      <c r="DE516" s="134"/>
      <c r="DF516" s="134"/>
      <c r="DG516" s="134"/>
      <c r="DH516" s="134"/>
      <c r="DI516" s="134"/>
      <c r="DJ516" s="134"/>
      <c r="DK516" s="134"/>
      <c r="DL516" s="134"/>
      <c r="DM516" s="134"/>
      <c r="DN516" s="134"/>
      <c r="DO516" s="134"/>
      <c r="DP516" s="134"/>
      <c r="DQ516" s="134"/>
      <c r="DR516" s="134"/>
      <c r="DS516" s="134"/>
      <c r="DT516" s="134"/>
      <c r="DU516" s="134"/>
      <c r="DV516" s="134"/>
      <c r="DW516" s="134"/>
      <c r="DX516" s="134"/>
      <c r="DY516" s="134"/>
      <c r="DZ516" s="134"/>
      <c r="EA516" s="134"/>
      <c r="EB516" s="134"/>
      <c r="EC516" s="134"/>
      <c r="ED516" s="134"/>
      <c r="EE516" s="134"/>
      <c r="EF516" s="134"/>
      <c r="EG516" s="134"/>
      <c r="EH516" s="134"/>
      <c r="EI516" s="134"/>
      <c r="EJ516" s="134"/>
      <c r="EK516" s="134"/>
      <c r="EL516" s="134"/>
      <c r="EM516" s="134"/>
      <c r="EN516" s="134"/>
      <c r="EO516" s="134"/>
      <c r="EP516" s="134"/>
      <c r="EQ516" s="134"/>
      <c r="ER516" s="134"/>
      <c r="ES516" s="134"/>
      <c r="ET516" s="134"/>
      <c r="EU516" s="134"/>
      <c r="EV516" s="134"/>
      <c r="EW516" s="134"/>
      <c r="EX516" s="134"/>
      <c r="EY516" s="134"/>
      <c r="EZ516" s="134"/>
      <c r="FA516" s="134"/>
      <c r="FB516" s="134"/>
      <c r="FC516" s="134"/>
      <c r="FD516" s="134"/>
      <c r="FE516" s="134"/>
      <c r="FF516" s="134"/>
      <c r="FG516" s="134"/>
      <c r="FH516" s="134"/>
      <c r="FI516" s="134"/>
      <c r="FJ516" s="134"/>
      <c r="FK516" s="134"/>
      <c r="FL516" s="134"/>
      <c r="FM516" s="134"/>
      <c r="FN516" s="134"/>
      <c r="FO516" s="134"/>
      <c r="FP516" s="134"/>
      <c r="FQ516" s="134"/>
      <c r="FR516" s="134"/>
      <c r="FS516" s="134"/>
      <c r="FT516" s="134"/>
      <c r="FU516" s="134"/>
      <c r="FV516" s="134"/>
    </row>
    <row r="517" spans="1:178" x14ac:dyDescent="0.25">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34"/>
      <c r="CD517" s="134"/>
      <c r="CE517" s="134"/>
      <c r="CF517" s="134"/>
      <c r="CG517" s="134"/>
      <c r="CH517" s="134"/>
      <c r="CI517" s="134"/>
      <c r="CJ517" s="134"/>
      <c r="CK517" s="134"/>
      <c r="CL517" s="134"/>
      <c r="CM517" s="134"/>
      <c r="CN517" s="134"/>
      <c r="CO517" s="134"/>
      <c r="CP517" s="134"/>
      <c r="CQ517" s="134"/>
      <c r="CR517" s="134"/>
      <c r="CS517" s="134"/>
      <c r="CT517" s="134"/>
      <c r="CU517" s="134"/>
      <c r="CV517" s="134"/>
      <c r="CW517" s="134"/>
      <c r="CX517" s="134"/>
      <c r="CY517" s="134"/>
      <c r="CZ517" s="134"/>
      <c r="DA517" s="134"/>
      <c r="DB517" s="134"/>
      <c r="DC517" s="134"/>
      <c r="DD517" s="134"/>
      <c r="DE517" s="134"/>
      <c r="DF517" s="134"/>
      <c r="DG517" s="134"/>
      <c r="DH517" s="134"/>
      <c r="DI517" s="134"/>
      <c r="DJ517" s="134"/>
      <c r="DK517" s="134"/>
      <c r="DL517" s="134"/>
      <c r="DM517" s="134"/>
      <c r="DN517" s="134"/>
      <c r="DO517" s="134"/>
      <c r="DP517" s="134"/>
      <c r="DQ517" s="134"/>
      <c r="DR517" s="134"/>
      <c r="DS517" s="134"/>
      <c r="DT517" s="134"/>
      <c r="DU517" s="134"/>
      <c r="DV517" s="134"/>
      <c r="DW517" s="134"/>
      <c r="DX517" s="134"/>
      <c r="DY517" s="134"/>
      <c r="DZ517" s="134"/>
      <c r="EA517" s="134"/>
      <c r="EB517" s="134"/>
      <c r="EC517" s="134"/>
      <c r="ED517" s="134"/>
      <c r="EE517" s="134"/>
      <c r="EF517" s="134"/>
      <c r="EG517" s="134"/>
      <c r="EH517" s="134"/>
      <c r="EI517" s="134"/>
      <c r="EJ517" s="134"/>
      <c r="EK517" s="134"/>
      <c r="EL517" s="134"/>
      <c r="EM517" s="134"/>
      <c r="EN517" s="134"/>
      <c r="EO517" s="134"/>
      <c r="EP517" s="134"/>
      <c r="EQ517" s="134"/>
      <c r="ER517" s="134"/>
      <c r="ES517" s="134"/>
      <c r="ET517" s="134"/>
      <c r="EU517" s="134"/>
      <c r="EV517" s="134"/>
      <c r="EW517" s="134"/>
      <c r="EX517" s="134"/>
      <c r="EY517" s="134"/>
      <c r="EZ517" s="134"/>
      <c r="FA517" s="134"/>
      <c r="FB517" s="134"/>
      <c r="FC517" s="134"/>
      <c r="FD517" s="134"/>
      <c r="FE517" s="134"/>
      <c r="FF517" s="134"/>
      <c r="FG517" s="134"/>
      <c r="FH517" s="134"/>
      <c r="FI517" s="134"/>
      <c r="FJ517" s="134"/>
      <c r="FK517" s="134"/>
      <c r="FL517" s="134"/>
      <c r="FM517" s="134"/>
      <c r="FN517" s="134"/>
      <c r="FO517" s="134"/>
      <c r="FP517" s="134"/>
      <c r="FQ517" s="134"/>
      <c r="FR517" s="134"/>
      <c r="FS517" s="134"/>
      <c r="FT517" s="134"/>
      <c r="FU517" s="134"/>
      <c r="FV517" s="134"/>
    </row>
    <row r="518" spans="1:178" x14ac:dyDescent="0.25">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34"/>
      <c r="CD518" s="134"/>
      <c r="CE518" s="134"/>
      <c r="CF518" s="134"/>
      <c r="CG518" s="134"/>
      <c r="CH518" s="134"/>
      <c r="CI518" s="134"/>
      <c r="CJ518" s="134"/>
      <c r="CK518" s="134"/>
      <c r="CL518" s="134"/>
      <c r="CM518" s="134"/>
      <c r="CN518" s="134"/>
      <c r="CO518" s="134"/>
      <c r="CP518" s="134"/>
      <c r="CQ518" s="134"/>
      <c r="CR518" s="134"/>
      <c r="CS518" s="134"/>
      <c r="CT518" s="134"/>
      <c r="CU518" s="134"/>
      <c r="CV518" s="134"/>
      <c r="CW518" s="134"/>
      <c r="CX518" s="134"/>
      <c r="CY518" s="134"/>
      <c r="CZ518" s="134"/>
      <c r="DA518" s="134"/>
      <c r="DB518" s="134"/>
      <c r="DC518" s="134"/>
      <c r="DD518" s="134"/>
      <c r="DE518" s="134"/>
      <c r="DF518" s="134"/>
      <c r="DG518" s="134"/>
      <c r="DH518" s="134"/>
      <c r="DI518" s="134"/>
      <c r="DJ518" s="134"/>
      <c r="DK518" s="134"/>
      <c r="DL518" s="134"/>
      <c r="DM518" s="134"/>
      <c r="DN518" s="134"/>
      <c r="DO518" s="134"/>
      <c r="DP518" s="134"/>
      <c r="DQ518" s="134"/>
      <c r="DR518" s="134"/>
      <c r="DS518" s="134"/>
      <c r="DT518" s="134"/>
      <c r="DU518" s="134"/>
      <c r="DV518" s="134"/>
      <c r="DW518" s="134"/>
      <c r="DX518" s="134"/>
      <c r="DY518" s="134"/>
      <c r="DZ518" s="134"/>
      <c r="EA518" s="134"/>
      <c r="EB518" s="134"/>
      <c r="EC518" s="134"/>
      <c r="ED518" s="134"/>
      <c r="EE518" s="134"/>
      <c r="EF518" s="134"/>
      <c r="EG518" s="134"/>
      <c r="EH518" s="134"/>
      <c r="EI518" s="134"/>
      <c r="EJ518" s="134"/>
      <c r="EK518" s="134"/>
      <c r="EL518" s="134"/>
      <c r="EM518" s="134"/>
      <c r="EN518" s="134"/>
      <c r="EO518" s="134"/>
      <c r="EP518" s="134"/>
      <c r="EQ518" s="134"/>
      <c r="ER518" s="134"/>
      <c r="ES518" s="134"/>
      <c r="ET518" s="134"/>
      <c r="EU518" s="134"/>
      <c r="EV518" s="134"/>
      <c r="EW518" s="134"/>
      <c r="EX518" s="134"/>
      <c r="EY518" s="134"/>
      <c r="EZ518" s="134"/>
      <c r="FA518" s="134"/>
      <c r="FB518" s="134"/>
      <c r="FC518" s="134"/>
      <c r="FD518" s="134"/>
      <c r="FE518" s="134"/>
      <c r="FF518" s="134"/>
      <c r="FG518" s="134"/>
      <c r="FH518" s="134"/>
      <c r="FI518" s="134"/>
      <c r="FJ518" s="134"/>
      <c r="FK518" s="134"/>
      <c r="FL518" s="134"/>
      <c r="FM518" s="134"/>
      <c r="FN518" s="134"/>
      <c r="FO518" s="134"/>
      <c r="FP518" s="134"/>
      <c r="FQ518" s="134"/>
      <c r="FR518" s="134"/>
      <c r="FS518" s="134"/>
      <c r="FT518" s="134"/>
      <c r="FU518" s="134"/>
      <c r="FV518" s="134"/>
    </row>
    <row r="519" spans="1:178" x14ac:dyDescent="0.25">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34"/>
      <c r="CD519" s="134"/>
      <c r="CE519" s="134"/>
      <c r="CF519" s="134"/>
      <c r="CG519" s="134"/>
      <c r="CH519" s="134"/>
      <c r="CI519" s="134"/>
      <c r="CJ519" s="134"/>
      <c r="CK519" s="134"/>
      <c r="CL519" s="134"/>
      <c r="CM519" s="134"/>
      <c r="CN519" s="134"/>
      <c r="CO519" s="134"/>
      <c r="CP519" s="134"/>
      <c r="CQ519" s="134"/>
      <c r="CR519" s="134"/>
      <c r="CS519" s="134"/>
      <c r="CT519" s="134"/>
      <c r="CU519" s="134"/>
      <c r="CV519" s="134"/>
      <c r="CW519" s="134"/>
      <c r="CX519" s="134"/>
      <c r="CY519" s="134"/>
      <c r="CZ519" s="134"/>
      <c r="DA519" s="134"/>
      <c r="DB519" s="134"/>
      <c r="DC519" s="134"/>
      <c r="DD519" s="134"/>
      <c r="DE519" s="134"/>
      <c r="DF519" s="134"/>
      <c r="DG519" s="134"/>
      <c r="DH519" s="134"/>
      <c r="DI519" s="134"/>
      <c r="DJ519" s="134"/>
      <c r="DK519" s="134"/>
      <c r="DL519" s="134"/>
      <c r="DM519" s="134"/>
      <c r="DN519" s="134"/>
      <c r="DO519" s="134"/>
      <c r="DP519" s="134"/>
      <c r="DQ519" s="134"/>
      <c r="DR519" s="134"/>
      <c r="DS519" s="134"/>
      <c r="DT519" s="134"/>
      <c r="DU519" s="134"/>
      <c r="DV519" s="134"/>
      <c r="DW519" s="134"/>
      <c r="DX519" s="134"/>
      <c r="DY519" s="134"/>
      <c r="DZ519" s="134"/>
      <c r="EA519" s="134"/>
      <c r="EB519" s="134"/>
      <c r="EC519" s="134"/>
      <c r="ED519" s="134"/>
      <c r="EE519" s="134"/>
      <c r="EF519" s="134"/>
      <c r="EG519" s="134"/>
      <c r="EH519" s="134"/>
      <c r="EI519" s="134"/>
      <c r="EJ519" s="134"/>
      <c r="EK519" s="134"/>
      <c r="EL519" s="134"/>
      <c r="EM519" s="134"/>
      <c r="EN519" s="134"/>
      <c r="EO519" s="134"/>
      <c r="EP519" s="134"/>
      <c r="EQ519" s="134"/>
      <c r="ER519" s="134"/>
      <c r="ES519" s="134"/>
      <c r="ET519" s="134"/>
      <c r="EU519" s="134"/>
      <c r="EV519" s="134"/>
      <c r="EW519" s="134"/>
      <c r="EX519" s="134"/>
      <c r="EY519" s="134"/>
      <c r="EZ519" s="134"/>
      <c r="FA519" s="134"/>
      <c r="FB519" s="134"/>
      <c r="FC519" s="134"/>
      <c r="FD519" s="134"/>
      <c r="FE519" s="134"/>
      <c r="FF519" s="134"/>
      <c r="FG519" s="134"/>
      <c r="FH519" s="134"/>
      <c r="FI519" s="134"/>
      <c r="FJ519" s="134"/>
      <c r="FK519" s="134"/>
      <c r="FL519" s="134"/>
      <c r="FM519" s="134"/>
      <c r="FN519" s="134"/>
      <c r="FO519" s="134"/>
      <c r="FP519" s="134"/>
      <c r="FQ519" s="134"/>
      <c r="FR519" s="134"/>
      <c r="FS519" s="134"/>
      <c r="FT519" s="134"/>
      <c r="FU519" s="134"/>
      <c r="FV519" s="134"/>
    </row>
    <row r="520" spans="1:178" x14ac:dyDescent="0.25">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34"/>
      <c r="CD520" s="134"/>
      <c r="CE520" s="134"/>
      <c r="CF520" s="134"/>
      <c r="CG520" s="134"/>
      <c r="CH520" s="134"/>
      <c r="CI520" s="134"/>
      <c r="CJ520" s="134"/>
      <c r="CK520" s="134"/>
      <c r="CL520" s="134"/>
      <c r="CM520" s="134"/>
      <c r="CN520" s="134"/>
      <c r="CO520" s="134"/>
      <c r="CP520" s="134"/>
      <c r="CQ520" s="134"/>
      <c r="CR520" s="134"/>
      <c r="CS520" s="134"/>
      <c r="CT520" s="134"/>
      <c r="CU520" s="134"/>
      <c r="CV520" s="134"/>
      <c r="CW520" s="134"/>
      <c r="CX520" s="134"/>
      <c r="CY520" s="134"/>
      <c r="CZ520" s="134"/>
      <c r="DA520" s="134"/>
      <c r="DB520" s="134"/>
      <c r="DC520" s="134"/>
      <c r="DD520" s="134"/>
      <c r="DE520" s="134"/>
      <c r="DF520" s="134"/>
      <c r="DG520" s="134"/>
      <c r="DH520" s="134"/>
      <c r="DI520" s="134"/>
      <c r="DJ520" s="134"/>
      <c r="DK520" s="134"/>
      <c r="DL520" s="134"/>
      <c r="DM520" s="134"/>
      <c r="DN520" s="134"/>
      <c r="DO520" s="134"/>
      <c r="DP520" s="134"/>
      <c r="DQ520" s="134"/>
      <c r="DR520" s="134"/>
      <c r="DS520" s="134"/>
      <c r="DT520" s="134"/>
      <c r="DU520" s="134"/>
      <c r="DV520" s="134"/>
      <c r="DW520" s="134"/>
      <c r="DX520" s="134"/>
      <c r="DY520" s="134"/>
      <c r="DZ520" s="134"/>
      <c r="EA520" s="134"/>
      <c r="EB520" s="134"/>
      <c r="EC520" s="134"/>
      <c r="ED520" s="134"/>
      <c r="EE520" s="134"/>
      <c r="EF520" s="134"/>
      <c r="EG520" s="134"/>
      <c r="EH520" s="134"/>
      <c r="EI520" s="134"/>
      <c r="EJ520" s="134"/>
      <c r="EK520" s="134"/>
      <c r="EL520" s="134"/>
      <c r="EM520" s="134"/>
      <c r="EN520" s="134"/>
      <c r="EO520" s="134"/>
      <c r="EP520" s="134"/>
      <c r="EQ520" s="134"/>
      <c r="ER520" s="134"/>
      <c r="ES520" s="134"/>
      <c r="ET520" s="134"/>
      <c r="EU520" s="134"/>
      <c r="EV520" s="134"/>
      <c r="EW520" s="134"/>
      <c r="EX520" s="134"/>
      <c r="EY520" s="134"/>
      <c r="EZ520" s="134"/>
      <c r="FA520" s="134"/>
      <c r="FB520" s="134"/>
      <c r="FC520" s="134"/>
      <c r="FD520" s="134"/>
      <c r="FE520" s="134"/>
      <c r="FF520" s="134"/>
      <c r="FG520" s="134"/>
      <c r="FH520" s="134"/>
      <c r="FI520" s="134"/>
      <c r="FJ520" s="134"/>
      <c r="FK520" s="134"/>
      <c r="FL520" s="134"/>
      <c r="FM520" s="134"/>
      <c r="FN520" s="134"/>
      <c r="FO520" s="134"/>
      <c r="FP520" s="134"/>
      <c r="FQ520" s="134"/>
      <c r="FR520" s="134"/>
      <c r="FS520" s="134"/>
      <c r="FT520" s="134"/>
      <c r="FU520" s="134"/>
      <c r="FV520" s="134"/>
    </row>
    <row r="521" spans="1:178" x14ac:dyDescent="0.25">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34"/>
      <c r="CD521" s="134"/>
      <c r="CE521" s="134"/>
      <c r="CF521" s="134"/>
      <c r="CG521" s="134"/>
      <c r="CH521" s="134"/>
      <c r="CI521" s="134"/>
      <c r="CJ521" s="134"/>
      <c r="CK521" s="134"/>
      <c r="CL521" s="134"/>
      <c r="CM521" s="134"/>
      <c r="CN521" s="134"/>
      <c r="CO521" s="134"/>
      <c r="CP521" s="134"/>
      <c r="CQ521" s="134"/>
      <c r="CR521" s="134"/>
      <c r="CS521" s="134"/>
      <c r="CT521" s="134"/>
      <c r="CU521" s="134"/>
      <c r="CV521" s="134"/>
      <c r="CW521" s="134"/>
      <c r="CX521" s="134"/>
      <c r="CY521" s="134"/>
      <c r="CZ521" s="134"/>
      <c r="DA521" s="134"/>
      <c r="DB521" s="134"/>
      <c r="DC521" s="134"/>
      <c r="DD521" s="134"/>
      <c r="DE521" s="134"/>
      <c r="DF521" s="134"/>
      <c r="DG521" s="134"/>
      <c r="DH521" s="134"/>
      <c r="DI521" s="134"/>
      <c r="DJ521" s="134"/>
      <c r="DK521" s="134"/>
      <c r="DL521" s="134"/>
      <c r="DM521" s="134"/>
      <c r="DN521" s="134"/>
      <c r="DO521" s="134"/>
      <c r="DP521" s="134"/>
      <c r="DQ521" s="134"/>
      <c r="DR521" s="134"/>
      <c r="DS521" s="134"/>
      <c r="DT521" s="134"/>
      <c r="DU521" s="134"/>
      <c r="DV521" s="134"/>
      <c r="DW521" s="134"/>
      <c r="DX521" s="134"/>
      <c r="DY521" s="134"/>
      <c r="DZ521" s="134"/>
      <c r="EA521" s="134"/>
      <c r="EB521" s="134"/>
      <c r="EC521" s="134"/>
      <c r="ED521" s="134"/>
      <c r="EE521" s="134"/>
      <c r="EF521" s="134"/>
      <c r="EG521" s="134"/>
      <c r="EH521" s="134"/>
      <c r="EI521" s="134"/>
      <c r="EJ521" s="134"/>
      <c r="EK521" s="134"/>
      <c r="EL521" s="134"/>
      <c r="EM521" s="134"/>
      <c r="EN521" s="134"/>
      <c r="EO521" s="134"/>
      <c r="EP521" s="134"/>
      <c r="EQ521" s="134"/>
      <c r="ER521" s="134"/>
      <c r="ES521" s="134"/>
      <c r="ET521" s="134"/>
      <c r="EU521" s="134"/>
      <c r="EV521" s="134"/>
      <c r="EW521" s="134"/>
      <c r="EX521" s="134"/>
      <c r="EY521" s="134"/>
      <c r="EZ521" s="134"/>
      <c r="FA521" s="134"/>
      <c r="FB521" s="134"/>
      <c r="FC521" s="134"/>
      <c r="FD521" s="134"/>
      <c r="FE521" s="134"/>
      <c r="FF521" s="134"/>
      <c r="FG521" s="134"/>
      <c r="FH521" s="134"/>
      <c r="FI521" s="134"/>
      <c r="FJ521" s="134"/>
      <c r="FK521" s="134"/>
      <c r="FL521" s="134"/>
      <c r="FM521" s="134"/>
      <c r="FN521" s="134"/>
      <c r="FO521" s="134"/>
      <c r="FP521" s="134"/>
      <c r="FQ521" s="134"/>
      <c r="FR521" s="134"/>
      <c r="FS521" s="134"/>
      <c r="FT521" s="134"/>
      <c r="FU521" s="134"/>
      <c r="FV521" s="134"/>
    </row>
    <row r="522" spans="1:178" x14ac:dyDescent="0.25">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34"/>
      <c r="CD522" s="134"/>
      <c r="CE522" s="134"/>
      <c r="CF522" s="134"/>
      <c r="CG522" s="134"/>
      <c r="CH522" s="134"/>
      <c r="CI522" s="134"/>
      <c r="CJ522" s="134"/>
      <c r="CK522" s="134"/>
      <c r="CL522" s="134"/>
      <c r="CM522" s="134"/>
      <c r="CN522" s="134"/>
      <c r="CO522" s="134"/>
      <c r="CP522" s="134"/>
      <c r="CQ522" s="134"/>
      <c r="CR522" s="134"/>
      <c r="CS522" s="134"/>
      <c r="CT522" s="134"/>
      <c r="CU522" s="134"/>
      <c r="CV522" s="134"/>
      <c r="CW522" s="134"/>
      <c r="CX522" s="134"/>
      <c r="CY522" s="134"/>
      <c r="CZ522" s="134"/>
      <c r="DA522" s="134"/>
      <c r="DB522" s="134"/>
      <c r="DC522" s="134"/>
      <c r="DD522" s="134"/>
      <c r="DE522" s="134"/>
      <c r="DF522" s="134"/>
      <c r="DG522" s="134"/>
      <c r="DH522" s="134"/>
      <c r="DI522" s="134"/>
      <c r="DJ522" s="134"/>
      <c r="DK522" s="134"/>
      <c r="DL522" s="134"/>
      <c r="DM522" s="134"/>
      <c r="DN522" s="134"/>
      <c r="DO522" s="134"/>
      <c r="DP522" s="134"/>
      <c r="DQ522" s="134"/>
      <c r="DR522" s="134"/>
      <c r="DS522" s="134"/>
      <c r="DT522" s="134"/>
      <c r="DU522" s="134"/>
      <c r="DV522" s="134"/>
      <c r="DW522" s="134"/>
      <c r="DX522" s="134"/>
      <c r="DY522" s="134"/>
      <c r="DZ522" s="134"/>
      <c r="EA522" s="134"/>
      <c r="EB522" s="134"/>
      <c r="EC522" s="134"/>
      <c r="ED522" s="134"/>
      <c r="EE522" s="134"/>
      <c r="EF522" s="134"/>
      <c r="EG522" s="134"/>
      <c r="EH522" s="134"/>
      <c r="EI522" s="134"/>
      <c r="EJ522" s="134"/>
      <c r="EK522" s="134"/>
      <c r="EL522" s="134"/>
      <c r="EM522" s="134"/>
      <c r="EN522" s="134"/>
      <c r="EO522" s="134"/>
      <c r="EP522" s="134"/>
      <c r="EQ522" s="134"/>
      <c r="ER522" s="134"/>
      <c r="ES522" s="134"/>
      <c r="ET522" s="134"/>
      <c r="EU522" s="134"/>
      <c r="EV522" s="134"/>
      <c r="EW522" s="134"/>
      <c r="EX522" s="134"/>
      <c r="EY522" s="134"/>
      <c r="EZ522" s="134"/>
      <c r="FA522" s="134"/>
      <c r="FB522" s="134"/>
      <c r="FC522" s="134"/>
      <c r="FD522" s="134"/>
      <c r="FE522" s="134"/>
      <c r="FF522" s="134"/>
      <c r="FG522" s="134"/>
      <c r="FH522" s="134"/>
      <c r="FI522" s="134"/>
      <c r="FJ522" s="134"/>
      <c r="FK522" s="134"/>
      <c r="FL522" s="134"/>
      <c r="FM522" s="134"/>
      <c r="FN522" s="134"/>
      <c r="FO522" s="134"/>
      <c r="FP522" s="134"/>
      <c r="FQ522" s="134"/>
      <c r="FR522" s="134"/>
      <c r="FS522" s="134"/>
      <c r="FT522" s="134"/>
      <c r="FU522" s="134"/>
      <c r="FV522" s="134"/>
    </row>
    <row r="523" spans="1:178" x14ac:dyDescent="0.25">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34"/>
      <c r="CD523" s="134"/>
      <c r="CE523" s="134"/>
      <c r="CF523" s="134"/>
      <c r="CG523" s="134"/>
      <c r="CH523" s="134"/>
      <c r="CI523" s="134"/>
      <c r="CJ523" s="134"/>
      <c r="CK523" s="134"/>
      <c r="CL523" s="134"/>
      <c r="CM523" s="134"/>
      <c r="CN523" s="134"/>
      <c r="CO523" s="134"/>
      <c r="CP523" s="134"/>
      <c r="CQ523" s="134"/>
      <c r="CR523" s="134"/>
      <c r="CS523" s="134"/>
      <c r="CT523" s="134"/>
      <c r="CU523" s="134"/>
      <c r="CV523" s="134"/>
      <c r="CW523" s="134"/>
      <c r="CX523" s="134"/>
      <c r="CY523" s="134"/>
      <c r="CZ523" s="134"/>
      <c r="DA523" s="134"/>
      <c r="DB523" s="134"/>
      <c r="DC523" s="134"/>
      <c r="DD523" s="134"/>
      <c r="DE523" s="134"/>
      <c r="DF523" s="134"/>
      <c r="DG523" s="134"/>
      <c r="DH523" s="134"/>
      <c r="DI523" s="134"/>
      <c r="DJ523" s="134"/>
      <c r="DK523" s="134"/>
      <c r="DL523" s="134"/>
      <c r="DM523" s="134"/>
      <c r="DN523" s="134"/>
      <c r="DO523" s="134"/>
      <c r="DP523" s="134"/>
      <c r="DQ523" s="134"/>
      <c r="DR523" s="134"/>
      <c r="DS523" s="134"/>
      <c r="DT523" s="134"/>
      <c r="DU523" s="134"/>
      <c r="DV523" s="134"/>
      <c r="DW523" s="134"/>
      <c r="DX523" s="134"/>
      <c r="DY523" s="134"/>
      <c r="DZ523" s="134"/>
      <c r="EA523" s="134"/>
      <c r="EB523" s="134"/>
      <c r="EC523" s="134"/>
      <c r="ED523" s="134"/>
      <c r="EE523" s="134"/>
      <c r="EF523" s="134"/>
      <c r="EG523" s="134"/>
      <c r="EH523" s="134"/>
      <c r="EI523" s="134"/>
      <c r="EJ523" s="134"/>
      <c r="EK523" s="134"/>
      <c r="EL523" s="134"/>
      <c r="EM523" s="134"/>
      <c r="EN523" s="134"/>
      <c r="EO523" s="134"/>
      <c r="EP523" s="134"/>
      <c r="EQ523" s="134"/>
      <c r="ER523" s="134"/>
      <c r="ES523" s="134"/>
      <c r="ET523" s="134"/>
      <c r="EU523" s="134"/>
      <c r="EV523" s="134"/>
      <c r="EW523" s="134"/>
      <c r="EX523" s="134"/>
      <c r="EY523" s="134"/>
      <c r="EZ523" s="134"/>
      <c r="FA523" s="134"/>
      <c r="FB523" s="134"/>
      <c r="FC523" s="134"/>
      <c r="FD523" s="134"/>
      <c r="FE523" s="134"/>
      <c r="FF523" s="134"/>
      <c r="FG523" s="134"/>
      <c r="FH523" s="134"/>
      <c r="FI523" s="134"/>
      <c r="FJ523" s="134"/>
      <c r="FK523" s="134"/>
      <c r="FL523" s="134"/>
      <c r="FM523" s="134"/>
      <c r="FN523" s="134"/>
      <c r="FO523" s="134"/>
      <c r="FP523" s="134"/>
      <c r="FQ523" s="134"/>
      <c r="FR523" s="134"/>
      <c r="FS523" s="134"/>
      <c r="FT523" s="134"/>
      <c r="FU523" s="134"/>
      <c r="FV523" s="134"/>
    </row>
    <row r="524" spans="1:178" x14ac:dyDescent="0.25">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34"/>
      <c r="CD524" s="134"/>
      <c r="CE524" s="134"/>
      <c r="CF524" s="134"/>
      <c r="CG524" s="134"/>
      <c r="CH524" s="134"/>
      <c r="CI524" s="134"/>
      <c r="CJ524" s="134"/>
      <c r="CK524" s="134"/>
      <c r="CL524" s="134"/>
      <c r="CM524" s="134"/>
      <c r="CN524" s="134"/>
      <c r="CO524" s="134"/>
      <c r="CP524" s="134"/>
      <c r="CQ524" s="134"/>
      <c r="CR524" s="134"/>
      <c r="CS524" s="134"/>
      <c r="CT524" s="134"/>
      <c r="CU524" s="134"/>
      <c r="CV524" s="134"/>
      <c r="CW524" s="134"/>
      <c r="CX524" s="134"/>
      <c r="CY524" s="134"/>
      <c r="CZ524" s="134"/>
      <c r="DA524" s="134"/>
      <c r="DB524" s="134"/>
      <c r="DC524" s="134"/>
      <c r="DD524" s="134"/>
      <c r="DE524" s="134"/>
      <c r="DF524" s="134"/>
      <c r="DG524" s="134"/>
      <c r="DH524" s="134"/>
      <c r="DI524" s="134"/>
      <c r="DJ524" s="134"/>
      <c r="DK524" s="134"/>
      <c r="DL524" s="134"/>
      <c r="DM524" s="134"/>
      <c r="DN524" s="134"/>
      <c r="DO524" s="134"/>
      <c r="DP524" s="134"/>
      <c r="DQ524" s="134"/>
      <c r="DR524" s="134"/>
      <c r="DS524" s="134"/>
      <c r="DT524" s="134"/>
      <c r="DU524" s="134"/>
      <c r="DV524" s="134"/>
      <c r="DW524" s="134"/>
      <c r="DX524" s="134"/>
      <c r="DY524" s="134"/>
      <c r="DZ524" s="134"/>
      <c r="EA524" s="134"/>
      <c r="EB524" s="134"/>
      <c r="EC524" s="134"/>
      <c r="ED524" s="134"/>
      <c r="EE524" s="134"/>
      <c r="EF524" s="134"/>
      <c r="EG524" s="134"/>
      <c r="EH524" s="134"/>
      <c r="EI524" s="134"/>
      <c r="EJ524" s="134"/>
      <c r="EK524" s="134"/>
      <c r="EL524" s="134"/>
      <c r="EM524" s="134"/>
      <c r="EN524" s="134"/>
      <c r="EO524" s="134"/>
      <c r="EP524" s="134"/>
      <c r="EQ524" s="134"/>
      <c r="ER524" s="134"/>
      <c r="ES524" s="134"/>
      <c r="ET524" s="134"/>
      <c r="EU524" s="134"/>
      <c r="EV524" s="134"/>
      <c r="EW524" s="134"/>
      <c r="EX524" s="134"/>
      <c r="EY524" s="134"/>
      <c r="EZ524" s="134"/>
      <c r="FA524" s="134"/>
      <c r="FB524" s="134"/>
      <c r="FC524" s="134"/>
      <c r="FD524" s="134"/>
      <c r="FE524" s="134"/>
      <c r="FF524" s="134"/>
      <c r="FG524" s="134"/>
      <c r="FH524" s="134"/>
      <c r="FI524" s="134"/>
      <c r="FJ524" s="134"/>
      <c r="FK524" s="134"/>
      <c r="FL524" s="134"/>
      <c r="FM524" s="134"/>
      <c r="FN524" s="134"/>
      <c r="FO524" s="134"/>
      <c r="FP524" s="134"/>
      <c r="FQ524" s="134"/>
      <c r="FR524" s="134"/>
      <c r="FS524" s="134"/>
      <c r="FT524" s="134"/>
      <c r="FU524" s="134"/>
      <c r="FV524" s="134"/>
    </row>
    <row r="525" spans="1:178" x14ac:dyDescent="0.25">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34"/>
      <c r="CD525" s="134"/>
      <c r="CE525" s="134"/>
      <c r="CF525" s="134"/>
      <c r="CG525" s="134"/>
      <c r="CH525" s="134"/>
      <c r="CI525" s="134"/>
      <c r="CJ525" s="134"/>
      <c r="CK525" s="134"/>
      <c r="CL525" s="134"/>
      <c r="CM525" s="134"/>
      <c r="CN525" s="134"/>
      <c r="CO525" s="134"/>
      <c r="CP525" s="134"/>
      <c r="CQ525" s="134"/>
      <c r="CR525" s="134"/>
      <c r="CS525" s="134"/>
      <c r="CT525" s="134"/>
      <c r="CU525" s="134"/>
      <c r="CV525" s="134"/>
      <c r="CW525" s="134"/>
      <c r="CX525" s="134"/>
      <c r="CY525" s="134"/>
      <c r="CZ525" s="134"/>
      <c r="DA525" s="134"/>
      <c r="DB525" s="134"/>
      <c r="DC525" s="134"/>
      <c r="DD525" s="134"/>
      <c r="DE525" s="134"/>
      <c r="DF525" s="134"/>
      <c r="DG525" s="134"/>
      <c r="DH525" s="134"/>
      <c r="DI525" s="134"/>
      <c r="DJ525" s="134"/>
      <c r="DK525" s="134"/>
      <c r="DL525" s="134"/>
      <c r="DM525" s="134"/>
      <c r="DN525" s="134"/>
      <c r="DO525" s="134"/>
      <c r="DP525" s="134"/>
      <c r="DQ525" s="134"/>
      <c r="DR525" s="134"/>
      <c r="DS525" s="134"/>
      <c r="DT525" s="134"/>
      <c r="DU525" s="134"/>
      <c r="DV525" s="134"/>
      <c r="DW525" s="134"/>
      <c r="DX525" s="134"/>
      <c r="DY525" s="134"/>
      <c r="DZ525" s="134"/>
      <c r="EA525" s="134"/>
      <c r="EB525" s="134"/>
      <c r="EC525" s="134"/>
      <c r="ED525" s="134"/>
      <c r="EE525" s="134"/>
      <c r="EF525" s="134"/>
      <c r="EG525" s="134"/>
      <c r="EH525" s="134"/>
      <c r="EI525" s="134"/>
      <c r="EJ525" s="134"/>
      <c r="EK525" s="134"/>
      <c r="EL525" s="134"/>
      <c r="EM525" s="134"/>
      <c r="EN525" s="134"/>
      <c r="EO525" s="134"/>
      <c r="EP525" s="134"/>
      <c r="EQ525" s="134"/>
      <c r="ER525" s="134"/>
      <c r="ES525" s="134"/>
      <c r="ET525" s="134"/>
      <c r="EU525" s="134"/>
      <c r="EV525" s="134"/>
      <c r="EW525" s="134"/>
      <c r="EX525" s="134"/>
      <c r="EY525" s="134"/>
      <c r="EZ525" s="134"/>
      <c r="FA525" s="134"/>
      <c r="FB525" s="134"/>
      <c r="FC525" s="134"/>
      <c r="FD525" s="134"/>
      <c r="FE525" s="134"/>
      <c r="FF525" s="134"/>
      <c r="FG525" s="134"/>
      <c r="FH525" s="134"/>
      <c r="FI525" s="134"/>
      <c r="FJ525" s="134"/>
      <c r="FK525" s="134"/>
      <c r="FL525" s="134"/>
      <c r="FM525" s="134"/>
      <c r="FN525" s="134"/>
      <c r="FO525" s="134"/>
      <c r="FP525" s="134"/>
      <c r="FQ525" s="134"/>
      <c r="FR525" s="134"/>
      <c r="FS525" s="134"/>
      <c r="FT525" s="134"/>
      <c r="FU525" s="134"/>
      <c r="FV525" s="134"/>
    </row>
    <row r="526" spans="1:178" x14ac:dyDescent="0.25">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34"/>
      <c r="CD526" s="134"/>
      <c r="CE526" s="134"/>
      <c r="CF526" s="134"/>
      <c r="CG526" s="134"/>
      <c r="CH526" s="134"/>
      <c r="CI526" s="134"/>
      <c r="CJ526" s="134"/>
      <c r="CK526" s="134"/>
      <c r="CL526" s="134"/>
      <c r="CM526" s="134"/>
      <c r="CN526" s="134"/>
      <c r="CO526" s="134"/>
      <c r="CP526" s="134"/>
      <c r="CQ526" s="134"/>
      <c r="CR526" s="134"/>
      <c r="CS526" s="134"/>
      <c r="CT526" s="134"/>
      <c r="CU526" s="134"/>
      <c r="CV526" s="134"/>
      <c r="CW526" s="134"/>
      <c r="CX526" s="134"/>
      <c r="CY526" s="134"/>
      <c r="CZ526" s="134"/>
      <c r="DA526" s="134"/>
      <c r="DB526" s="134"/>
      <c r="DC526" s="134"/>
      <c r="DD526" s="134"/>
      <c r="DE526" s="134"/>
      <c r="DF526" s="134"/>
      <c r="DG526" s="134"/>
      <c r="DH526" s="134"/>
      <c r="DI526" s="134"/>
      <c r="DJ526" s="134"/>
      <c r="DK526" s="134"/>
      <c r="DL526" s="134"/>
      <c r="DM526" s="134"/>
      <c r="DN526" s="134"/>
      <c r="DO526" s="134"/>
      <c r="DP526" s="134"/>
      <c r="DQ526" s="134"/>
      <c r="DR526" s="134"/>
      <c r="DS526" s="134"/>
      <c r="DT526" s="134"/>
      <c r="DU526" s="134"/>
      <c r="DV526" s="134"/>
      <c r="DW526" s="134"/>
      <c r="DX526" s="134"/>
      <c r="DY526" s="134"/>
      <c r="DZ526" s="134"/>
      <c r="EA526" s="134"/>
      <c r="EB526" s="134"/>
      <c r="EC526" s="134"/>
      <c r="ED526" s="134"/>
      <c r="EE526" s="134"/>
      <c r="EF526" s="134"/>
      <c r="EG526" s="134"/>
      <c r="EH526" s="134"/>
      <c r="EI526" s="134"/>
      <c r="EJ526" s="134"/>
      <c r="EK526" s="134"/>
      <c r="EL526" s="134"/>
      <c r="EM526" s="134"/>
      <c r="EN526" s="134"/>
      <c r="EO526" s="134"/>
      <c r="EP526" s="134"/>
      <c r="EQ526" s="134"/>
      <c r="ER526" s="134"/>
      <c r="ES526" s="134"/>
      <c r="ET526" s="134"/>
      <c r="EU526" s="134"/>
      <c r="EV526" s="134"/>
      <c r="EW526" s="134"/>
      <c r="EX526" s="134"/>
      <c r="EY526" s="134"/>
      <c r="EZ526" s="134"/>
      <c r="FA526" s="134"/>
      <c r="FB526" s="134"/>
      <c r="FC526" s="134"/>
      <c r="FD526" s="134"/>
      <c r="FE526" s="134"/>
      <c r="FF526" s="134"/>
      <c r="FG526" s="134"/>
      <c r="FH526" s="134"/>
      <c r="FI526" s="134"/>
      <c r="FJ526" s="134"/>
      <c r="FK526" s="134"/>
      <c r="FL526" s="134"/>
      <c r="FM526" s="134"/>
      <c r="FN526" s="134"/>
      <c r="FO526" s="134"/>
      <c r="FP526" s="134"/>
      <c r="FQ526" s="134"/>
      <c r="FR526" s="134"/>
      <c r="FS526" s="134"/>
      <c r="FT526" s="134"/>
      <c r="FU526" s="134"/>
      <c r="FV526" s="134"/>
    </row>
    <row r="527" spans="1:178" x14ac:dyDescent="0.25">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34"/>
      <c r="CD527" s="134"/>
      <c r="CE527" s="134"/>
      <c r="CF527" s="134"/>
      <c r="CG527" s="134"/>
      <c r="CH527" s="134"/>
      <c r="CI527" s="134"/>
      <c r="CJ527" s="134"/>
      <c r="CK527" s="134"/>
      <c r="CL527" s="134"/>
      <c r="CM527" s="134"/>
      <c r="CN527" s="134"/>
      <c r="CO527" s="134"/>
      <c r="CP527" s="134"/>
      <c r="CQ527" s="134"/>
      <c r="CR527" s="134"/>
      <c r="CS527" s="134"/>
      <c r="CT527" s="134"/>
      <c r="CU527" s="134"/>
      <c r="CV527" s="134"/>
      <c r="CW527" s="134"/>
      <c r="CX527" s="134"/>
      <c r="CY527" s="134"/>
      <c r="CZ527" s="134"/>
      <c r="DA527" s="134"/>
      <c r="DB527" s="134"/>
      <c r="DC527" s="134"/>
      <c r="DD527" s="134"/>
      <c r="DE527" s="134"/>
      <c r="DF527" s="134"/>
      <c r="DG527" s="134"/>
      <c r="DH527" s="134"/>
      <c r="DI527" s="134"/>
      <c r="DJ527" s="134"/>
      <c r="DK527" s="134"/>
      <c r="DL527" s="134"/>
      <c r="DM527" s="134"/>
      <c r="DN527" s="134"/>
      <c r="DO527" s="134"/>
      <c r="DP527" s="134"/>
      <c r="DQ527" s="134"/>
      <c r="DR527" s="134"/>
      <c r="DS527" s="134"/>
      <c r="DT527" s="134"/>
      <c r="DU527" s="134"/>
      <c r="DV527" s="134"/>
      <c r="DW527" s="134"/>
      <c r="DX527" s="134"/>
      <c r="DY527" s="134"/>
      <c r="DZ527" s="134"/>
      <c r="EA527" s="134"/>
      <c r="EB527" s="134"/>
      <c r="EC527" s="134"/>
      <c r="ED527" s="134"/>
      <c r="EE527" s="134"/>
      <c r="EF527" s="134"/>
      <c r="EG527" s="134"/>
      <c r="EH527" s="134"/>
      <c r="EI527" s="134"/>
      <c r="EJ527" s="134"/>
      <c r="EK527" s="134"/>
      <c r="EL527" s="134"/>
      <c r="EM527" s="134"/>
      <c r="EN527" s="134"/>
      <c r="EO527" s="134"/>
      <c r="EP527" s="134"/>
      <c r="EQ527" s="134"/>
      <c r="ER527" s="134"/>
      <c r="ES527" s="134"/>
      <c r="ET527" s="134"/>
      <c r="EU527" s="134"/>
      <c r="EV527" s="134"/>
      <c r="EW527" s="134"/>
      <c r="EX527" s="134"/>
      <c r="EY527" s="134"/>
      <c r="EZ527" s="134"/>
      <c r="FA527" s="134"/>
      <c r="FB527" s="134"/>
      <c r="FC527" s="134"/>
      <c r="FD527" s="134"/>
      <c r="FE527" s="134"/>
      <c r="FF527" s="134"/>
      <c r="FG527" s="134"/>
      <c r="FH527" s="134"/>
      <c r="FI527" s="134"/>
      <c r="FJ527" s="134"/>
      <c r="FK527" s="134"/>
      <c r="FL527" s="134"/>
      <c r="FM527" s="134"/>
      <c r="FN527" s="134"/>
      <c r="FO527" s="134"/>
      <c r="FP527" s="134"/>
      <c r="FQ527" s="134"/>
      <c r="FR527" s="134"/>
      <c r="FS527" s="134"/>
      <c r="FT527" s="134"/>
      <c r="FU527" s="134"/>
      <c r="FV527" s="134"/>
    </row>
    <row r="528" spans="1:178" x14ac:dyDescent="0.25">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34"/>
      <c r="CD528" s="134"/>
      <c r="CE528" s="134"/>
      <c r="CF528" s="134"/>
      <c r="CG528" s="134"/>
      <c r="CH528" s="134"/>
      <c r="CI528" s="134"/>
      <c r="CJ528" s="134"/>
      <c r="CK528" s="134"/>
      <c r="CL528" s="134"/>
      <c r="CM528" s="134"/>
      <c r="CN528" s="134"/>
      <c r="CO528" s="134"/>
      <c r="CP528" s="134"/>
      <c r="CQ528" s="134"/>
      <c r="CR528" s="134"/>
      <c r="CS528" s="134"/>
      <c r="CT528" s="134"/>
      <c r="CU528" s="134"/>
      <c r="CV528" s="134"/>
      <c r="CW528" s="134"/>
      <c r="CX528" s="134"/>
      <c r="CY528" s="134"/>
      <c r="CZ528" s="134"/>
      <c r="DA528" s="134"/>
      <c r="DB528" s="134"/>
      <c r="DC528" s="134"/>
      <c r="DD528" s="134"/>
      <c r="DE528" s="134"/>
      <c r="DF528" s="134"/>
      <c r="DG528" s="134"/>
      <c r="DH528" s="134"/>
      <c r="DI528" s="134"/>
      <c r="DJ528" s="134"/>
      <c r="DK528" s="134"/>
      <c r="DL528" s="134"/>
      <c r="DM528" s="134"/>
      <c r="DN528" s="134"/>
      <c r="DO528" s="134"/>
      <c r="DP528" s="134"/>
      <c r="DQ528" s="134"/>
      <c r="DR528" s="134"/>
      <c r="DS528" s="134"/>
      <c r="DT528" s="134"/>
      <c r="DU528" s="134"/>
      <c r="DV528" s="134"/>
      <c r="DW528" s="134"/>
      <c r="DX528" s="134"/>
      <c r="DY528" s="134"/>
      <c r="DZ528" s="134"/>
      <c r="EA528" s="134"/>
      <c r="EB528" s="134"/>
      <c r="EC528" s="134"/>
      <c r="ED528" s="134"/>
      <c r="EE528" s="134"/>
      <c r="EF528" s="134"/>
      <c r="EG528" s="134"/>
      <c r="EH528" s="134"/>
      <c r="EI528" s="134"/>
      <c r="EJ528" s="134"/>
      <c r="EK528" s="134"/>
      <c r="EL528" s="134"/>
      <c r="EM528" s="134"/>
      <c r="EN528" s="134"/>
      <c r="EO528" s="134"/>
      <c r="EP528" s="134"/>
      <c r="EQ528" s="134"/>
      <c r="ER528" s="134"/>
      <c r="ES528" s="134"/>
      <c r="ET528" s="134"/>
      <c r="EU528" s="134"/>
      <c r="EV528" s="134"/>
      <c r="EW528" s="134"/>
      <c r="EX528" s="134"/>
      <c r="EY528" s="134"/>
      <c r="EZ528" s="134"/>
      <c r="FA528" s="134"/>
      <c r="FB528" s="134"/>
      <c r="FC528" s="134"/>
      <c r="FD528" s="134"/>
      <c r="FE528" s="134"/>
      <c r="FF528" s="134"/>
      <c r="FG528" s="134"/>
      <c r="FH528" s="134"/>
      <c r="FI528" s="134"/>
      <c r="FJ528" s="134"/>
      <c r="FK528" s="134"/>
      <c r="FL528" s="134"/>
      <c r="FM528" s="134"/>
      <c r="FN528" s="134"/>
      <c r="FO528" s="134"/>
      <c r="FP528" s="134"/>
      <c r="FQ528" s="134"/>
      <c r="FR528" s="134"/>
      <c r="FS528" s="134"/>
      <c r="FT528" s="134"/>
      <c r="FU528" s="134"/>
      <c r="FV528" s="134"/>
    </row>
    <row r="529" spans="1:178" x14ac:dyDescent="0.25">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34"/>
      <c r="CD529" s="134"/>
      <c r="CE529" s="134"/>
      <c r="CF529" s="134"/>
      <c r="CG529" s="134"/>
      <c r="CH529" s="134"/>
      <c r="CI529" s="134"/>
      <c r="CJ529" s="134"/>
      <c r="CK529" s="134"/>
      <c r="CL529" s="134"/>
      <c r="CM529" s="134"/>
      <c r="CN529" s="134"/>
      <c r="CO529" s="134"/>
      <c r="CP529" s="134"/>
      <c r="CQ529" s="134"/>
      <c r="CR529" s="134"/>
      <c r="CS529" s="134"/>
      <c r="CT529" s="134"/>
      <c r="CU529" s="134"/>
      <c r="CV529" s="134"/>
      <c r="CW529" s="134"/>
      <c r="CX529" s="134"/>
      <c r="CY529" s="134"/>
      <c r="CZ529" s="134"/>
      <c r="DA529" s="134"/>
      <c r="DB529" s="134"/>
      <c r="DC529" s="134"/>
      <c r="DD529" s="134"/>
      <c r="DE529" s="134"/>
      <c r="DF529" s="134"/>
      <c r="DG529" s="134"/>
      <c r="DH529" s="134"/>
      <c r="DI529" s="134"/>
      <c r="DJ529" s="134"/>
      <c r="DK529" s="134"/>
      <c r="DL529" s="134"/>
      <c r="DM529" s="134"/>
      <c r="DN529" s="134"/>
      <c r="DO529" s="134"/>
      <c r="DP529" s="134"/>
      <c r="DQ529" s="134"/>
      <c r="DR529" s="134"/>
      <c r="DS529" s="134"/>
      <c r="DT529" s="134"/>
      <c r="DU529" s="134"/>
      <c r="DV529" s="134"/>
      <c r="DW529" s="134"/>
      <c r="DX529" s="134"/>
      <c r="DY529" s="134"/>
      <c r="DZ529" s="134"/>
      <c r="EA529" s="134"/>
      <c r="EB529" s="134"/>
      <c r="EC529" s="134"/>
      <c r="ED529" s="134"/>
      <c r="EE529" s="134"/>
      <c r="EF529" s="134"/>
      <c r="EG529" s="134"/>
      <c r="EH529" s="134"/>
      <c r="EI529" s="134"/>
      <c r="EJ529" s="134"/>
      <c r="EK529" s="134"/>
      <c r="EL529" s="134"/>
      <c r="EM529" s="134"/>
      <c r="EN529" s="134"/>
      <c r="EO529" s="134"/>
      <c r="EP529" s="134"/>
      <c r="EQ529" s="134"/>
      <c r="ER529" s="134"/>
      <c r="ES529" s="134"/>
      <c r="ET529" s="134"/>
      <c r="EU529" s="134"/>
      <c r="EV529" s="134"/>
      <c r="EW529" s="134"/>
      <c r="EX529" s="134"/>
      <c r="EY529" s="134"/>
      <c r="EZ529" s="134"/>
      <c r="FA529" s="134"/>
      <c r="FB529" s="134"/>
      <c r="FC529" s="134"/>
      <c r="FD529" s="134"/>
      <c r="FE529" s="134"/>
      <c r="FF529" s="134"/>
      <c r="FG529" s="134"/>
      <c r="FH529" s="134"/>
      <c r="FI529" s="134"/>
      <c r="FJ529" s="134"/>
      <c r="FK529" s="134"/>
      <c r="FL529" s="134"/>
      <c r="FM529" s="134"/>
      <c r="FN529" s="134"/>
      <c r="FO529" s="134"/>
      <c r="FP529" s="134"/>
      <c r="FQ529" s="134"/>
      <c r="FR529" s="134"/>
      <c r="FS529" s="134"/>
      <c r="FT529" s="134"/>
      <c r="FU529" s="134"/>
      <c r="FV529" s="134"/>
    </row>
    <row r="530" spans="1:178" x14ac:dyDescent="0.25">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34"/>
      <c r="CD530" s="134"/>
      <c r="CE530" s="134"/>
      <c r="CF530" s="134"/>
      <c r="CG530" s="134"/>
      <c r="CH530" s="134"/>
      <c r="CI530" s="134"/>
      <c r="CJ530" s="134"/>
      <c r="CK530" s="134"/>
      <c r="CL530" s="134"/>
      <c r="CM530" s="134"/>
      <c r="CN530" s="134"/>
      <c r="CO530" s="134"/>
      <c r="CP530" s="134"/>
      <c r="CQ530" s="134"/>
      <c r="CR530" s="134"/>
      <c r="CS530" s="134"/>
      <c r="CT530" s="134"/>
      <c r="CU530" s="134"/>
      <c r="CV530" s="134"/>
      <c r="CW530" s="134"/>
      <c r="CX530" s="134"/>
      <c r="CY530" s="134"/>
      <c r="CZ530" s="134"/>
      <c r="DA530" s="134"/>
      <c r="DB530" s="134"/>
      <c r="DC530" s="134"/>
      <c r="DD530" s="134"/>
      <c r="DE530" s="134"/>
      <c r="DF530" s="134"/>
      <c r="DG530" s="134"/>
      <c r="DH530" s="134"/>
      <c r="DI530" s="134"/>
      <c r="DJ530" s="134"/>
      <c r="DK530" s="134"/>
      <c r="DL530" s="134"/>
      <c r="DM530" s="134"/>
      <c r="DN530" s="134"/>
      <c r="DO530" s="134"/>
      <c r="DP530" s="134"/>
      <c r="DQ530" s="134"/>
      <c r="DR530" s="134"/>
      <c r="DS530" s="134"/>
      <c r="DT530" s="134"/>
      <c r="DU530" s="134"/>
      <c r="DV530" s="134"/>
      <c r="DW530" s="134"/>
      <c r="DX530" s="134"/>
      <c r="DY530" s="134"/>
      <c r="DZ530" s="134"/>
      <c r="EA530" s="134"/>
      <c r="EB530" s="134"/>
      <c r="EC530" s="134"/>
      <c r="ED530" s="134"/>
      <c r="EE530" s="134"/>
      <c r="EF530" s="134"/>
      <c r="EG530" s="134"/>
      <c r="EH530" s="134"/>
      <c r="EI530" s="134"/>
      <c r="EJ530" s="134"/>
      <c r="EK530" s="134"/>
      <c r="EL530" s="134"/>
      <c r="EM530" s="134"/>
      <c r="EN530" s="134"/>
      <c r="EO530" s="134"/>
      <c r="EP530" s="134"/>
      <c r="EQ530" s="134"/>
      <c r="ER530" s="134"/>
      <c r="ES530" s="134"/>
      <c r="ET530" s="134"/>
      <c r="EU530" s="134"/>
      <c r="EV530" s="134"/>
      <c r="EW530" s="134"/>
      <c r="EX530" s="134"/>
      <c r="EY530" s="134"/>
      <c r="EZ530" s="134"/>
      <c r="FA530" s="134"/>
      <c r="FB530" s="134"/>
      <c r="FC530" s="134"/>
      <c r="FD530" s="134"/>
      <c r="FE530" s="134"/>
      <c r="FF530" s="134"/>
      <c r="FG530" s="134"/>
      <c r="FH530" s="134"/>
      <c r="FI530" s="134"/>
      <c r="FJ530" s="134"/>
      <c r="FK530" s="134"/>
      <c r="FL530" s="134"/>
      <c r="FM530" s="134"/>
      <c r="FN530" s="134"/>
      <c r="FO530" s="134"/>
      <c r="FP530" s="134"/>
      <c r="FQ530" s="134"/>
      <c r="FR530" s="134"/>
      <c r="FS530" s="134"/>
      <c r="FT530" s="134"/>
      <c r="FU530" s="134"/>
      <c r="FV530" s="134"/>
    </row>
    <row r="531" spans="1:178" x14ac:dyDescent="0.25">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34"/>
      <c r="CD531" s="134"/>
      <c r="CE531" s="134"/>
      <c r="CF531" s="134"/>
      <c r="CG531" s="134"/>
      <c r="CH531" s="134"/>
      <c r="CI531" s="134"/>
      <c r="CJ531" s="134"/>
      <c r="CK531" s="134"/>
      <c r="CL531" s="134"/>
      <c r="CM531" s="134"/>
      <c r="CN531" s="134"/>
      <c r="CO531" s="134"/>
      <c r="CP531" s="134"/>
      <c r="CQ531" s="134"/>
      <c r="CR531" s="134"/>
      <c r="CS531" s="134"/>
      <c r="CT531" s="134"/>
      <c r="CU531" s="134"/>
      <c r="CV531" s="134"/>
      <c r="CW531" s="134"/>
      <c r="CX531" s="134"/>
      <c r="CY531" s="134"/>
      <c r="CZ531" s="134"/>
      <c r="DA531" s="134"/>
      <c r="DB531" s="134"/>
      <c r="DC531" s="134"/>
      <c r="DD531" s="134"/>
      <c r="DE531" s="134"/>
      <c r="DF531" s="134"/>
      <c r="DG531" s="134"/>
      <c r="DH531" s="134"/>
      <c r="DI531" s="134"/>
      <c r="DJ531" s="134"/>
      <c r="DK531" s="134"/>
      <c r="DL531" s="134"/>
      <c r="DM531" s="134"/>
      <c r="DN531" s="134"/>
      <c r="DO531" s="134"/>
      <c r="DP531" s="134"/>
      <c r="DQ531" s="134"/>
      <c r="DR531" s="134"/>
      <c r="DS531" s="134"/>
      <c r="DT531" s="134"/>
      <c r="DU531" s="134"/>
      <c r="DV531" s="134"/>
      <c r="DW531" s="134"/>
      <c r="DX531" s="134"/>
      <c r="DY531" s="134"/>
      <c r="DZ531" s="134"/>
      <c r="EA531" s="134"/>
      <c r="EB531" s="134"/>
      <c r="EC531" s="134"/>
      <c r="ED531" s="134"/>
      <c r="EE531" s="134"/>
      <c r="EF531" s="134"/>
      <c r="EG531" s="134"/>
      <c r="EH531" s="134"/>
      <c r="EI531" s="134"/>
      <c r="EJ531" s="134"/>
      <c r="EK531" s="134"/>
      <c r="EL531" s="134"/>
      <c r="EM531" s="134"/>
      <c r="EN531" s="134"/>
      <c r="EO531" s="134"/>
      <c r="EP531" s="134"/>
      <c r="EQ531" s="134"/>
      <c r="ER531" s="134"/>
      <c r="ES531" s="134"/>
      <c r="ET531" s="134"/>
      <c r="EU531" s="134"/>
      <c r="EV531" s="134"/>
      <c r="EW531" s="134"/>
      <c r="EX531" s="134"/>
      <c r="EY531" s="134"/>
      <c r="EZ531" s="134"/>
      <c r="FA531" s="134"/>
      <c r="FB531" s="134"/>
      <c r="FC531" s="134"/>
      <c r="FD531" s="134"/>
      <c r="FE531" s="134"/>
      <c r="FF531" s="134"/>
      <c r="FG531" s="134"/>
      <c r="FH531" s="134"/>
      <c r="FI531" s="134"/>
      <c r="FJ531" s="134"/>
      <c r="FK531" s="134"/>
      <c r="FL531" s="134"/>
      <c r="FM531" s="134"/>
      <c r="FN531" s="134"/>
      <c r="FO531" s="134"/>
      <c r="FP531" s="134"/>
      <c r="FQ531" s="134"/>
      <c r="FR531" s="134"/>
      <c r="FS531" s="134"/>
      <c r="FT531" s="134"/>
      <c r="FU531" s="134"/>
      <c r="FV531" s="134"/>
    </row>
    <row r="532" spans="1:178" x14ac:dyDescent="0.25">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34"/>
      <c r="CD532" s="134"/>
      <c r="CE532" s="134"/>
      <c r="CF532" s="134"/>
      <c r="CG532" s="134"/>
      <c r="CH532" s="134"/>
      <c r="CI532" s="134"/>
      <c r="CJ532" s="134"/>
      <c r="CK532" s="134"/>
      <c r="CL532" s="134"/>
      <c r="CM532" s="134"/>
      <c r="CN532" s="134"/>
      <c r="CO532" s="134"/>
      <c r="CP532" s="134"/>
      <c r="CQ532" s="134"/>
      <c r="CR532" s="134"/>
      <c r="CS532" s="134"/>
      <c r="CT532" s="134"/>
      <c r="CU532" s="134"/>
      <c r="CV532" s="134"/>
      <c r="CW532" s="134"/>
      <c r="CX532" s="134"/>
      <c r="CY532" s="134"/>
      <c r="CZ532" s="134"/>
      <c r="DA532" s="134"/>
      <c r="DB532" s="134"/>
      <c r="DC532" s="134"/>
      <c r="DD532" s="134"/>
      <c r="DE532" s="134"/>
      <c r="DF532" s="134"/>
      <c r="DG532" s="134"/>
      <c r="DH532" s="134"/>
      <c r="DI532" s="134"/>
      <c r="DJ532" s="134"/>
      <c r="DK532" s="134"/>
      <c r="DL532" s="134"/>
      <c r="DM532" s="134"/>
      <c r="DN532" s="134"/>
      <c r="DO532" s="134"/>
      <c r="DP532" s="134"/>
      <c r="DQ532" s="134"/>
      <c r="DR532" s="134"/>
      <c r="DS532" s="134"/>
      <c r="DT532" s="134"/>
      <c r="DU532" s="134"/>
      <c r="DV532" s="134"/>
      <c r="DW532" s="134"/>
      <c r="DX532" s="134"/>
      <c r="DY532" s="134"/>
      <c r="DZ532" s="134"/>
      <c r="EA532" s="134"/>
      <c r="EB532" s="134"/>
      <c r="EC532" s="134"/>
      <c r="ED532" s="134"/>
      <c r="EE532" s="134"/>
      <c r="EF532" s="134"/>
      <c r="EG532" s="134"/>
      <c r="EH532" s="134"/>
      <c r="EI532" s="134"/>
      <c r="EJ532" s="134"/>
      <c r="EK532" s="134"/>
      <c r="EL532" s="134"/>
      <c r="EM532" s="134"/>
      <c r="EN532" s="134"/>
      <c r="EO532" s="134"/>
      <c r="EP532" s="134"/>
      <c r="EQ532" s="134"/>
      <c r="ER532" s="134"/>
      <c r="ES532" s="134"/>
      <c r="ET532" s="134"/>
      <c r="EU532" s="134"/>
      <c r="EV532" s="134"/>
      <c r="EW532" s="134"/>
      <c r="EX532" s="134"/>
      <c r="EY532" s="134"/>
      <c r="EZ532" s="134"/>
      <c r="FA532" s="134"/>
      <c r="FB532" s="134"/>
      <c r="FC532" s="134"/>
      <c r="FD532" s="134"/>
      <c r="FE532" s="134"/>
      <c r="FF532" s="134"/>
      <c r="FG532" s="134"/>
      <c r="FH532" s="134"/>
      <c r="FI532" s="134"/>
      <c r="FJ532" s="134"/>
      <c r="FK532" s="134"/>
      <c r="FL532" s="134"/>
      <c r="FM532" s="134"/>
      <c r="FN532" s="134"/>
      <c r="FO532" s="134"/>
      <c r="FP532" s="134"/>
      <c r="FQ532" s="134"/>
      <c r="FR532" s="134"/>
      <c r="FS532" s="134"/>
      <c r="FT532" s="134"/>
      <c r="FU532" s="134"/>
      <c r="FV532" s="134"/>
    </row>
    <row r="533" spans="1:178" x14ac:dyDescent="0.25">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34"/>
      <c r="CD533" s="134"/>
      <c r="CE533" s="134"/>
      <c r="CF533" s="134"/>
      <c r="CG533" s="134"/>
      <c r="CH533" s="134"/>
      <c r="CI533" s="134"/>
      <c r="CJ533" s="134"/>
      <c r="CK533" s="134"/>
      <c r="CL533" s="134"/>
      <c r="CM533" s="134"/>
      <c r="CN533" s="134"/>
      <c r="CO533" s="134"/>
      <c r="CP533" s="134"/>
      <c r="CQ533" s="134"/>
      <c r="CR533" s="134"/>
      <c r="CS533" s="134"/>
      <c r="CT533" s="134"/>
      <c r="CU533" s="134"/>
      <c r="CV533" s="134"/>
      <c r="CW533" s="134"/>
      <c r="CX533" s="134"/>
      <c r="CY533" s="134"/>
      <c r="CZ533" s="134"/>
      <c r="DA533" s="134"/>
      <c r="DB533" s="134"/>
      <c r="DC533" s="134"/>
      <c r="DD533" s="134"/>
      <c r="DE533" s="134"/>
      <c r="DF533" s="134"/>
      <c r="DG533" s="134"/>
      <c r="DH533" s="134"/>
      <c r="DI533" s="134"/>
      <c r="DJ533" s="134"/>
      <c r="DK533" s="134"/>
      <c r="DL533" s="134"/>
      <c r="DM533" s="134"/>
      <c r="DN533" s="134"/>
      <c r="DO533" s="134"/>
      <c r="DP533" s="134"/>
      <c r="DQ533" s="134"/>
      <c r="DR533" s="134"/>
      <c r="DS533" s="134"/>
      <c r="DT533" s="134"/>
      <c r="DU533" s="134"/>
      <c r="DV533" s="134"/>
      <c r="DW533" s="134"/>
      <c r="DX533" s="134"/>
      <c r="DY533" s="134"/>
      <c r="DZ533" s="134"/>
      <c r="EA533" s="134"/>
      <c r="EB533" s="134"/>
      <c r="EC533" s="134"/>
      <c r="ED533" s="134"/>
      <c r="EE533" s="134"/>
      <c r="EF533" s="134"/>
      <c r="EG533" s="134"/>
      <c r="EH533" s="134"/>
      <c r="EI533" s="134"/>
      <c r="EJ533" s="134"/>
      <c r="EK533" s="134"/>
      <c r="EL533" s="134"/>
      <c r="EM533" s="134"/>
      <c r="EN533" s="134"/>
      <c r="EO533" s="134"/>
      <c r="EP533" s="134"/>
      <c r="EQ533" s="134"/>
      <c r="ER533" s="134"/>
      <c r="ES533" s="134"/>
      <c r="ET533" s="134"/>
      <c r="EU533" s="134"/>
      <c r="EV533" s="134"/>
      <c r="EW533" s="134"/>
      <c r="EX533" s="134"/>
      <c r="EY533" s="134"/>
      <c r="EZ533" s="134"/>
      <c r="FA533" s="134"/>
      <c r="FB533" s="134"/>
      <c r="FC533" s="134"/>
      <c r="FD533" s="134"/>
      <c r="FE533" s="134"/>
      <c r="FF533" s="134"/>
      <c r="FG533" s="134"/>
      <c r="FH533" s="134"/>
      <c r="FI533" s="134"/>
      <c r="FJ533" s="134"/>
      <c r="FK533" s="134"/>
      <c r="FL533" s="134"/>
      <c r="FM533" s="134"/>
      <c r="FN533" s="134"/>
      <c r="FO533" s="134"/>
      <c r="FP533" s="134"/>
      <c r="FQ533" s="134"/>
      <c r="FR533" s="134"/>
      <c r="FS533" s="134"/>
      <c r="FT533" s="134"/>
      <c r="FU533" s="134"/>
      <c r="FV533" s="134"/>
    </row>
    <row r="534" spans="1:178" x14ac:dyDescent="0.25">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34"/>
      <c r="CD534" s="134"/>
      <c r="CE534" s="134"/>
      <c r="CF534" s="134"/>
      <c r="CG534" s="134"/>
      <c r="CH534" s="134"/>
      <c r="CI534" s="134"/>
      <c r="CJ534" s="134"/>
      <c r="CK534" s="134"/>
      <c r="CL534" s="134"/>
      <c r="CM534" s="134"/>
      <c r="CN534" s="134"/>
      <c r="CO534" s="134"/>
      <c r="CP534" s="134"/>
      <c r="CQ534" s="134"/>
      <c r="CR534" s="134"/>
      <c r="CS534" s="134"/>
      <c r="CT534" s="134"/>
      <c r="CU534" s="134"/>
      <c r="CV534" s="134"/>
      <c r="CW534" s="134"/>
      <c r="CX534" s="134"/>
      <c r="CY534" s="134"/>
      <c r="CZ534" s="134"/>
      <c r="DA534" s="134"/>
      <c r="DB534" s="134"/>
      <c r="DC534" s="134"/>
      <c r="DD534" s="134"/>
      <c r="DE534" s="134"/>
      <c r="DF534" s="134"/>
      <c r="DG534" s="134"/>
      <c r="DH534" s="134"/>
      <c r="DI534" s="134"/>
      <c r="DJ534" s="134"/>
      <c r="DK534" s="134"/>
      <c r="DL534" s="134"/>
      <c r="DM534" s="134"/>
      <c r="DN534" s="134"/>
      <c r="DO534" s="134"/>
      <c r="DP534" s="134"/>
      <c r="DQ534" s="134"/>
      <c r="DR534" s="134"/>
      <c r="DS534" s="134"/>
      <c r="DT534" s="134"/>
      <c r="DU534" s="134"/>
      <c r="DV534" s="134"/>
      <c r="DW534" s="134"/>
      <c r="DX534" s="134"/>
      <c r="DY534" s="134"/>
      <c r="DZ534" s="134"/>
      <c r="EA534" s="134"/>
      <c r="EB534" s="134"/>
      <c r="EC534" s="134"/>
      <c r="ED534" s="134"/>
      <c r="EE534" s="134"/>
      <c r="EF534" s="134"/>
      <c r="EG534" s="134"/>
      <c r="EH534" s="134"/>
      <c r="EI534" s="134"/>
      <c r="EJ534" s="134"/>
      <c r="EK534" s="134"/>
      <c r="EL534" s="134"/>
      <c r="EM534" s="134"/>
      <c r="EN534" s="134"/>
      <c r="EO534" s="134"/>
      <c r="EP534" s="134"/>
      <c r="EQ534" s="134"/>
      <c r="ER534" s="134"/>
      <c r="ES534" s="134"/>
      <c r="ET534" s="134"/>
      <c r="EU534" s="134"/>
      <c r="EV534" s="134"/>
      <c r="EW534" s="134"/>
      <c r="EX534" s="134"/>
      <c r="EY534" s="134"/>
      <c r="EZ534" s="134"/>
      <c r="FA534" s="134"/>
      <c r="FB534" s="134"/>
      <c r="FC534" s="134"/>
      <c r="FD534" s="134"/>
      <c r="FE534" s="134"/>
      <c r="FF534" s="134"/>
      <c r="FG534" s="134"/>
      <c r="FH534" s="134"/>
      <c r="FI534" s="134"/>
      <c r="FJ534" s="134"/>
      <c r="FK534" s="134"/>
      <c r="FL534" s="134"/>
      <c r="FM534" s="134"/>
      <c r="FN534" s="134"/>
      <c r="FO534" s="134"/>
      <c r="FP534" s="134"/>
      <c r="FQ534" s="134"/>
      <c r="FR534" s="134"/>
      <c r="FS534" s="134"/>
      <c r="FT534" s="134"/>
      <c r="FU534" s="134"/>
      <c r="FV534" s="134"/>
    </row>
    <row r="535" spans="1:178" x14ac:dyDescent="0.25">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34"/>
      <c r="CD535" s="134"/>
      <c r="CE535" s="134"/>
      <c r="CF535" s="134"/>
      <c r="CG535" s="134"/>
      <c r="CH535" s="134"/>
      <c r="CI535" s="134"/>
      <c r="CJ535" s="134"/>
      <c r="CK535" s="134"/>
      <c r="CL535" s="134"/>
      <c r="CM535" s="134"/>
      <c r="CN535" s="134"/>
      <c r="CO535" s="134"/>
      <c r="CP535" s="134"/>
      <c r="CQ535" s="134"/>
      <c r="CR535" s="134"/>
      <c r="CS535" s="134"/>
      <c r="CT535" s="134"/>
      <c r="CU535" s="134"/>
      <c r="CV535" s="134"/>
      <c r="CW535" s="134"/>
      <c r="CX535" s="134"/>
      <c r="CY535" s="134"/>
      <c r="CZ535" s="134"/>
      <c r="DA535" s="134"/>
      <c r="DB535" s="134"/>
      <c r="DC535" s="134"/>
      <c r="DD535" s="134"/>
      <c r="DE535" s="134"/>
      <c r="DF535" s="134"/>
      <c r="DG535" s="134"/>
      <c r="DH535" s="134"/>
      <c r="DI535" s="134"/>
      <c r="DJ535" s="134"/>
      <c r="DK535" s="134"/>
      <c r="DL535" s="134"/>
      <c r="DM535" s="134"/>
      <c r="DN535" s="134"/>
      <c r="DO535" s="134"/>
      <c r="DP535" s="134"/>
      <c r="DQ535" s="134"/>
      <c r="DR535" s="134"/>
      <c r="DS535" s="134"/>
      <c r="DT535" s="134"/>
      <c r="DU535" s="134"/>
      <c r="DV535" s="134"/>
      <c r="DW535" s="134"/>
      <c r="DX535" s="134"/>
      <c r="DY535" s="134"/>
      <c r="DZ535" s="134"/>
      <c r="EA535" s="134"/>
      <c r="EB535" s="134"/>
      <c r="EC535" s="134"/>
      <c r="ED535" s="134"/>
      <c r="EE535" s="134"/>
      <c r="EF535" s="134"/>
      <c r="EG535" s="134"/>
      <c r="EH535" s="134"/>
      <c r="EI535" s="134"/>
      <c r="EJ535" s="134"/>
      <c r="EK535" s="134"/>
      <c r="EL535" s="134"/>
      <c r="EM535" s="134"/>
      <c r="EN535" s="134"/>
      <c r="EO535" s="134"/>
      <c r="EP535" s="134"/>
      <c r="EQ535" s="134"/>
      <c r="ER535" s="134"/>
      <c r="ES535" s="134"/>
      <c r="ET535" s="134"/>
      <c r="EU535" s="134"/>
      <c r="EV535" s="134"/>
      <c r="EW535" s="134"/>
      <c r="EX535" s="134"/>
      <c r="EY535" s="134"/>
      <c r="EZ535" s="134"/>
      <c r="FA535" s="134"/>
      <c r="FB535" s="134"/>
      <c r="FC535" s="134"/>
      <c r="FD535" s="134"/>
      <c r="FE535" s="134"/>
      <c r="FF535" s="134"/>
      <c r="FG535" s="134"/>
      <c r="FH535" s="134"/>
      <c r="FI535" s="134"/>
      <c r="FJ535" s="134"/>
      <c r="FK535" s="134"/>
      <c r="FL535" s="134"/>
      <c r="FM535" s="134"/>
      <c r="FN535" s="134"/>
      <c r="FO535" s="134"/>
      <c r="FP535" s="134"/>
      <c r="FQ535" s="134"/>
      <c r="FR535" s="134"/>
      <c r="FS535" s="134"/>
      <c r="FT535" s="134"/>
      <c r="FU535" s="134"/>
      <c r="FV535" s="134"/>
    </row>
    <row r="536" spans="1:178" x14ac:dyDescent="0.25">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34"/>
      <c r="CD536" s="134"/>
      <c r="CE536" s="134"/>
      <c r="CF536" s="134"/>
      <c r="CG536" s="134"/>
      <c r="CH536" s="134"/>
      <c r="CI536" s="134"/>
      <c r="CJ536" s="134"/>
      <c r="CK536" s="134"/>
      <c r="CL536" s="134"/>
      <c r="CM536" s="134"/>
      <c r="CN536" s="134"/>
      <c r="CO536" s="134"/>
      <c r="CP536" s="134"/>
      <c r="CQ536" s="134"/>
      <c r="CR536" s="134"/>
      <c r="CS536" s="134"/>
      <c r="CT536" s="134"/>
      <c r="CU536" s="134"/>
      <c r="CV536" s="134"/>
      <c r="CW536" s="134"/>
      <c r="CX536" s="134"/>
      <c r="CY536" s="134"/>
      <c r="CZ536" s="134"/>
      <c r="DA536" s="134"/>
      <c r="DB536" s="134"/>
      <c r="DC536" s="134"/>
      <c r="DD536" s="134"/>
      <c r="DE536" s="134"/>
      <c r="DF536" s="134"/>
      <c r="DG536" s="134"/>
      <c r="DH536" s="134"/>
      <c r="DI536" s="134"/>
      <c r="DJ536" s="134"/>
      <c r="DK536" s="134"/>
      <c r="DL536" s="134"/>
      <c r="DM536" s="134"/>
      <c r="DN536" s="134"/>
      <c r="DO536" s="134"/>
      <c r="DP536" s="134"/>
      <c r="DQ536" s="134"/>
      <c r="DR536" s="134"/>
      <c r="DS536" s="134"/>
      <c r="DT536" s="134"/>
      <c r="DU536" s="134"/>
      <c r="DV536" s="134"/>
      <c r="DW536" s="134"/>
      <c r="DX536" s="134"/>
      <c r="DY536" s="134"/>
      <c r="DZ536" s="134"/>
      <c r="EA536" s="134"/>
      <c r="EB536" s="134"/>
      <c r="EC536" s="134"/>
      <c r="ED536" s="134"/>
      <c r="EE536" s="134"/>
      <c r="EF536" s="134"/>
      <c r="EG536" s="134"/>
      <c r="EH536" s="134"/>
      <c r="EI536" s="134"/>
      <c r="EJ536" s="134"/>
      <c r="EK536" s="134"/>
      <c r="EL536" s="134"/>
      <c r="EM536" s="134"/>
      <c r="EN536" s="134"/>
      <c r="EO536" s="134"/>
      <c r="EP536" s="134"/>
      <c r="EQ536" s="134"/>
      <c r="ER536" s="134"/>
      <c r="ES536" s="134"/>
      <c r="ET536" s="134"/>
      <c r="EU536" s="134"/>
      <c r="EV536" s="134"/>
      <c r="EW536" s="134"/>
      <c r="EX536" s="134"/>
      <c r="EY536" s="134"/>
      <c r="EZ536" s="134"/>
      <c r="FA536" s="134"/>
      <c r="FB536" s="134"/>
      <c r="FC536" s="134"/>
      <c r="FD536" s="134"/>
      <c r="FE536" s="134"/>
      <c r="FF536" s="134"/>
      <c r="FG536" s="134"/>
      <c r="FH536" s="134"/>
      <c r="FI536" s="134"/>
      <c r="FJ536" s="134"/>
      <c r="FK536" s="134"/>
      <c r="FL536" s="134"/>
      <c r="FM536" s="134"/>
      <c r="FN536" s="134"/>
      <c r="FO536" s="134"/>
      <c r="FP536" s="134"/>
      <c r="FQ536" s="134"/>
      <c r="FR536" s="134"/>
      <c r="FS536" s="134"/>
      <c r="FT536" s="134"/>
      <c r="FU536" s="134"/>
      <c r="FV536" s="134"/>
    </row>
    <row r="537" spans="1:178" x14ac:dyDescent="0.25">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34"/>
      <c r="CD537" s="134"/>
      <c r="CE537" s="134"/>
      <c r="CF537" s="134"/>
      <c r="CG537" s="134"/>
      <c r="CH537" s="134"/>
      <c r="CI537" s="134"/>
      <c r="CJ537" s="134"/>
      <c r="CK537" s="134"/>
      <c r="CL537" s="134"/>
      <c r="CM537" s="134"/>
      <c r="CN537" s="134"/>
      <c r="CO537" s="134"/>
      <c r="CP537" s="134"/>
      <c r="CQ537" s="134"/>
      <c r="CR537" s="134"/>
      <c r="CS537" s="134"/>
      <c r="CT537" s="134"/>
      <c r="CU537" s="134"/>
      <c r="CV537" s="134"/>
      <c r="CW537" s="134"/>
      <c r="CX537" s="134"/>
      <c r="CY537" s="134"/>
      <c r="CZ537" s="134"/>
      <c r="DA537" s="134"/>
      <c r="DB537" s="134"/>
      <c r="DC537" s="134"/>
      <c r="DD537" s="134"/>
      <c r="DE537" s="134"/>
      <c r="DF537" s="134"/>
      <c r="DG537" s="134"/>
      <c r="DH537" s="134"/>
      <c r="DI537" s="134"/>
      <c r="DJ537" s="134"/>
      <c r="DK537" s="134"/>
      <c r="DL537" s="134"/>
      <c r="DM537" s="134"/>
      <c r="DN537" s="134"/>
      <c r="DO537" s="134"/>
      <c r="DP537" s="134"/>
      <c r="DQ537" s="134"/>
      <c r="DR537" s="134"/>
      <c r="DS537" s="134"/>
      <c r="DT537" s="134"/>
      <c r="DU537" s="134"/>
      <c r="DV537" s="134"/>
      <c r="DW537" s="134"/>
      <c r="DX537" s="134"/>
      <c r="DY537" s="134"/>
      <c r="DZ537" s="134"/>
      <c r="EA537" s="134"/>
      <c r="EB537" s="134"/>
      <c r="EC537" s="134"/>
      <c r="ED537" s="134"/>
      <c r="EE537" s="134"/>
      <c r="EF537" s="134"/>
      <c r="EG537" s="134"/>
      <c r="EH537" s="134"/>
      <c r="EI537" s="134"/>
      <c r="EJ537" s="134"/>
      <c r="EK537" s="134"/>
      <c r="EL537" s="134"/>
      <c r="EM537" s="134"/>
      <c r="EN537" s="134"/>
      <c r="EO537" s="134"/>
      <c r="EP537" s="134"/>
      <c r="EQ537" s="134"/>
      <c r="ER537" s="134"/>
      <c r="ES537" s="134"/>
      <c r="ET537" s="134"/>
      <c r="EU537" s="134"/>
      <c r="EV537" s="134"/>
      <c r="EW537" s="134"/>
      <c r="EX537" s="134"/>
      <c r="EY537" s="134"/>
      <c r="EZ537" s="134"/>
      <c r="FA537" s="134"/>
      <c r="FB537" s="134"/>
      <c r="FC537" s="134"/>
      <c r="FD537" s="134"/>
      <c r="FE537" s="134"/>
      <c r="FF537" s="134"/>
      <c r="FG537" s="134"/>
      <c r="FH537" s="134"/>
      <c r="FI537" s="134"/>
      <c r="FJ537" s="134"/>
      <c r="FK537" s="134"/>
      <c r="FL537" s="134"/>
      <c r="FM537" s="134"/>
      <c r="FN537" s="134"/>
      <c r="FO537" s="134"/>
      <c r="FP537" s="134"/>
      <c r="FQ537" s="134"/>
      <c r="FR537" s="134"/>
      <c r="FS537" s="134"/>
      <c r="FT537" s="134"/>
      <c r="FU537" s="134"/>
      <c r="FV537" s="134"/>
    </row>
    <row r="538" spans="1:178" x14ac:dyDescent="0.25">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34"/>
      <c r="CD538" s="134"/>
      <c r="CE538" s="134"/>
      <c r="CF538" s="134"/>
      <c r="CG538" s="134"/>
      <c r="CH538" s="134"/>
      <c r="CI538" s="134"/>
      <c r="CJ538" s="134"/>
      <c r="CK538" s="134"/>
      <c r="CL538" s="134"/>
      <c r="CM538" s="134"/>
      <c r="CN538" s="134"/>
      <c r="CO538" s="134"/>
      <c r="CP538" s="134"/>
      <c r="CQ538" s="134"/>
      <c r="CR538" s="134"/>
      <c r="CS538" s="134"/>
      <c r="CT538" s="134"/>
      <c r="CU538" s="134"/>
      <c r="CV538" s="134"/>
      <c r="CW538" s="134"/>
      <c r="CX538" s="134"/>
      <c r="CY538" s="134"/>
      <c r="CZ538" s="134"/>
      <c r="DA538" s="134"/>
      <c r="DB538" s="134"/>
      <c r="DC538" s="134"/>
      <c r="DD538" s="134"/>
      <c r="DE538" s="134"/>
      <c r="DF538" s="134"/>
      <c r="DG538" s="134"/>
      <c r="DH538" s="134"/>
      <c r="DI538" s="134"/>
      <c r="DJ538" s="134"/>
      <c r="DK538" s="134"/>
      <c r="DL538" s="134"/>
      <c r="DM538" s="134"/>
      <c r="DN538" s="134"/>
      <c r="DO538" s="134"/>
      <c r="DP538" s="134"/>
      <c r="DQ538" s="134"/>
      <c r="DR538" s="134"/>
      <c r="DS538" s="134"/>
      <c r="DT538" s="134"/>
      <c r="DU538" s="134"/>
      <c r="DV538" s="134"/>
      <c r="DW538" s="134"/>
      <c r="DX538" s="134"/>
      <c r="DY538" s="134"/>
      <c r="DZ538" s="134"/>
      <c r="EA538" s="134"/>
      <c r="EB538" s="134"/>
      <c r="EC538" s="134"/>
      <c r="ED538" s="134"/>
      <c r="EE538" s="134"/>
      <c r="EF538" s="134"/>
      <c r="EG538" s="134"/>
      <c r="EH538" s="134"/>
      <c r="EI538" s="134"/>
      <c r="EJ538" s="134"/>
      <c r="EK538" s="134"/>
      <c r="EL538" s="134"/>
      <c r="EM538" s="134"/>
      <c r="EN538" s="134"/>
      <c r="EO538" s="134"/>
      <c r="EP538" s="134"/>
      <c r="EQ538" s="134"/>
      <c r="ER538" s="134"/>
      <c r="ES538" s="134"/>
      <c r="ET538" s="134"/>
      <c r="EU538" s="134"/>
      <c r="EV538" s="134"/>
      <c r="EW538" s="134"/>
      <c r="EX538" s="134"/>
      <c r="EY538" s="134"/>
      <c r="EZ538" s="134"/>
      <c r="FA538" s="134"/>
      <c r="FB538" s="134"/>
      <c r="FC538" s="134"/>
      <c r="FD538" s="134"/>
      <c r="FE538" s="134"/>
      <c r="FF538" s="134"/>
      <c r="FG538" s="134"/>
      <c r="FH538" s="134"/>
      <c r="FI538" s="134"/>
      <c r="FJ538" s="134"/>
      <c r="FK538" s="134"/>
      <c r="FL538" s="134"/>
      <c r="FM538" s="134"/>
      <c r="FN538" s="134"/>
      <c r="FO538" s="134"/>
      <c r="FP538" s="134"/>
      <c r="FQ538" s="134"/>
      <c r="FR538" s="134"/>
      <c r="FS538" s="134"/>
      <c r="FT538" s="134"/>
      <c r="FU538" s="134"/>
      <c r="FV538" s="134"/>
    </row>
    <row r="539" spans="1:178" x14ac:dyDescent="0.25">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34"/>
      <c r="CD539" s="134"/>
      <c r="CE539" s="134"/>
      <c r="CF539" s="134"/>
      <c r="CG539" s="134"/>
      <c r="CH539" s="134"/>
      <c r="CI539" s="134"/>
      <c r="CJ539" s="134"/>
      <c r="CK539" s="134"/>
      <c r="CL539" s="134"/>
      <c r="CM539" s="134"/>
      <c r="CN539" s="134"/>
      <c r="CO539" s="134"/>
      <c r="CP539" s="134"/>
      <c r="CQ539" s="134"/>
      <c r="CR539" s="134"/>
      <c r="CS539" s="134"/>
      <c r="CT539" s="134"/>
      <c r="CU539" s="134"/>
      <c r="CV539" s="134"/>
      <c r="CW539" s="134"/>
      <c r="CX539" s="134"/>
      <c r="CY539" s="134"/>
      <c r="CZ539" s="134"/>
      <c r="DA539" s="134"/>
      <c r="DB539" s="134"/>
      <c r="DC539" s="134"/>
      <c r="DD539" s="134"/>
      <c r="DE539" s="134"/>
      <c r="DF539" s="134"/>
      <c r="DG539" s="134"/>
      <c r="DH539" s="134"/>
      <c r="DI539" s="134"/>
      <c r="DJ539" s="134"/>
      <c r="DK539" s="134"/>
      <c r="DL539" s="134"/>
      <c r="DM539" s="134"/>
      <c r="DN539" s="134"/>
      <c r="DO539" s="134"/>
      <c r="DP539" s="134"/>
      <c r="DQ539" s="134"/>
      <c r="DR539" s="134"/>
      <c r="DS539" s="134"/>
      <c r="DT539" s="134"/>
      <c r="DU539" s="134"/>
      <c r="DV539" s="134"/>
      <c r="DW539" s="134"/>
      <c r="DX539" s="134"/>
      <c r="DY539" s="134"/>
      <c r="DZ539" s="134"/>
      <c r="EA539" s="134"/>
      <c r="EB539" s="134"/>
      <c r="EC539" s="134"/>
      <c r="ED539" s="134"/>
      <c r="EE539" s="134"/>
      <c r="EF539" s="134"/>
      <c r="EG539" s="134"/>
      <c r="EH539" s="134"/>
      <c r="EI539" s="134"/>
      <c r="EJ539" s="134"/>
      <c r="EK539" s="134"/>
      <c r="EL539" s="134"/>
      <c r="EM539" s="134"/>
      <c r="EN539" s="134"/>
      <c r="EO539" s="134"/>
      <c r="EP539" s="134"/>
      <c r="EQ539" s="134"/>
      <c r="ER539" s="134"/>
      <c r="ES539" s="134"/>
      <c r="ET539" s="134"/>
      <c r="EU539" s="134"/>
      <c r="EV539" s="134"/>
      <c r="EW539" s="134"/>
      <c r="EX539" s="134"/>
      <c r="EY539" s="134"/>
      <c r="EZ539" s="134"/>
      <c r="FA539" s="134"/>
      <c r="FB539" s="134"/>
      <c r="FC539" s="134"/>
      <c r="FD539" s="134"/>
      <c r="FE539" s="134"/>
      <c r="FF539" s="134"/>
      <c r="FG539" s="134"/>
      <c r="FH539" s="134"/>
      <c r="FI539" s="134"/>
      <c r="FJ539" s="134"/>
      <c r="FK539" s="134"/>
      <c r="FL539" s="134"/>
      <c r="FM539" s="134"/>
      <c r="FN539" s="134"/>
      <c r="FO539" s="134"/>
      <c r="FP539" s="134"/>
      <c r="FQ539" s="134"/>
      <c r="FR539" s="134"/>
      <c r="FS539" s="134"/>
      <c r="FT539" s="134"/>
      <c r="FU539" s="134"/>
      <c r="FV539" s="134"/>
    </row>
    <row r="540" spans="1:178" x14ac:dyDescent="0.25">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c r="CA540" s="115"/>
      <c r="CB540" s="115"/>
      <c r="CC540" s="134"/>
      <c r="CD540" s="134"/>
      <c r="CE540" s="134"/>
      <c r="CF540" s="134"/>
      <c r="CG540" s="134"/>
      <c r="CH540" s="134"/>
      <c r="CI540" s="134"/>
      <c r="CJ540" s="134"/>
      <c r="CK540" s="134"/>
      <c r="CL540" s="134"/>
      <c r="CM540" s="134"/>
      <c r="CN540" s="134"/>
      <c r="CO540" s="134"/>
      <c r="CP540" s="134"/>
      <c r="CQ540" s="134"/>
      <c r="CR540" s="134"/>
      <c r="CS540" s="134"/>
      <c r="CT540" s="134"/>
      <c r="CU540" s="134"/>
      <c r="CV540" s="134"/>
      <c r="CW540" s="134"/>
      <c r="CX540" s="134"/>
      <c r="CY540" s="134"/>
      <c r="CZ540" s="134"/>
      <c r="DA540" s="134"/>
      <c r="DB540" s="134"/>
      <c r="DC540" s="134"/>
      <c r="DD540" s="134"/>
      <c r="DE540" s="134"/>
      <c r="DF540" s="134"/>
      <c r="DG540" s="134"/>
      <c r="DH540" s="134"/>
      <c r="DI540" s="134"/>
      <c r="DJ540" s="134"/>
      <c r="DK540" s="134"/>
      <c r="DL540" s="134"/>
      <c r="DM540" s="134"/>
      <c r="DN540" s="134"/>
      <c r="DO540" s="134"/>
      <c r="DP540" s="134"/>
      <c r="DQ540" s="134"/>
      <c r="DR540" s="134"/>
      <c r="DS540" s="134"/>
      <c r="DT540" s="134"/>
      <c r="DU540" s="134"/>
      <c r="DV540" s="134"/>
      <c r="DW540" s="134"/>
      <c r="DX540" s="134"/>
      <c r="DY540" s="134"/>
      <c r="DZ540" s="134"/>
      <c r="EA540" s="134"/>
      <c r="EB540" s="134"/>
      <c r="EC540" s="134"/>
      <c r="ED540" s="134"/>
      <c r="EE540" s="134"/>
      <c r="EF540" s="134"/>
      <c r="EG540" s="134"/>
      <c r="EH540" s="134"/>
      <c r="EI540" s="134"/>
      <c r="EJ540" s="134"/>
      <c r="EK540" s="134"/>
      <c r="EL540" s="134"/>
      <c r="EM540" s="134"/>
      <c r="EN540" s="134"/>
      <c r="EO540" s="134"/>
      <c r="EP540" s="134"/>
      <c r="EQ540" s="134"/>
      <c r="ER540" s="134"/>
      <c r="ES540" s="134"/>
      <c r="ET540" s="134"/>
      <c r="EU540" s="134"/>
      <c r="EV540" s="134"/>
      <c r="EW540" s="134"/>
      <c r="EX540" s="134"/>
      <c r="EY540" s="134"/>
      <c r="EZ540" s="134"/>
      <c r="FA540" s="134"/>
      <c r="FB540" s="134"/>
      <c r="FC540" s="134"/>
      <c r="FD540" s="134"/>
      <c r="FE540" s="134"/>
      <c r="FF540" s="134"/>
      <c r="FG540" s="134"/>
      <c r="FH540" s="134"/>
      <c r="FI540" s="134"/>
      <c r="FJ540" s="134"/>
      <c r="FK540" s="134"/>
      <c r="FL540" s="134"/>
      <c r="FM540" s="134"/>
      <c r="FN540" s="134"/>
      <c r="FO540" s="134"/>
      <c r="FP540" s="134"/>
      <c r="FQ540" s="134"/>
      <c r="FR540" s="134"/>
      <c r="FS540" s="134"/>
      <c r="FT540" s="134"/>
      <c r="FU540" s="134"/>
      <c r="FV540" s="134"/>
    </row>
    <row r="541" spans="1:178" x14ac:dyDescent="0.25">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34"/>
      <c r="CD541" s="134"/>
      <c r="CE541" s="134"/>
      <c r="CF541" s="134"/>
      <c r="CG541" s="134"/>
      <c r="CH541" s="134"/>
      <c r="CI541" s="134"/>
      <c r="CJ541" s="134"/>
      <c r="CK541" s="134"/>
      <c r="CL541" s="134"/>
      <c r="CM541" s="134"/>
      <c r="CN541" s="134"/>
      <c r="CO541" s="134"/>
      <c r="CP541" s="134"/>
      <c r="CQ541" s="134"/>
      <c r="CR541" s="134"/>
      <c r="CS541" s="134"/>
      <c r="CT541" s="134"/>
      <c r="CU541" s="134"/>
      <c r="CV541" s="134"/>
      <c r="CW541" s="134"/>
      <c r="CX541" s="134"/>
      <c r="CY541" s="134"/>
      <c r="CZ541" s="134"/>
      <c r="DA541" s="134"/>
      <c r="DB541" s="134"/>
      <c r="DC541" s="134"/>
      <c r="DD541" s="134"/>
      <c r="DE541" s="134"/>
      <c r="DF541" s="134"/>
      <c r="DG541" s="134"/>
      <c r="DH541" s="134"/>
      <c r="DI541" s="134"/>
      <c r="DJ541" s="134"/>
      <c r="DK541" s="134"/>
      <c r="DL541" s="134"/>
      <c r="DM541" s="134"/>
      <c r="DN541" s="134"/>
      <c r="DO541" s="134"/>
      <c r="DP541" s="134"/>
      <c r="DQ541" s="134"/>
      <c r="DR541" s="134"/>
      <c r="DS541" s="134"/>
      <c r="DT541" s="134"/>
      <c r="DU541" s="134"/>
      <c r="DV541" s="134"/>
      <c r="DW541" s="134"/>
      <c r="DX541" s="134"/>
      <c r="DY541" s="134"/>
      <c r="DZ541" s="134"/>
      <c r="EA541" s="134"/>
      <c r="EB541" s="134"/>
      <c r="EC541" s="134"/>
      <c r="ED541" s="134"/>
      <c r="EE541" s="134"/>
      <c r="EF541" s="134"/>
      <c r="EG541" s="134"/>
      <c r="EH541" s="134"/>
      <c r="EI541" s="134"/>
      <c r="EJ541" s="134"/>
      <c r="EK541" s="134"/>
      <c r="EL541" s="134"/>
      <c r="EM541" s="134"/>
      <c r="EN541" s="134"/>
      <c r="EO541" s="134"/>
      <c r="EP541" s="134"/>
      <c r="EQ541" s="134"/>
      <c r="ER541" s="134"/>
      <c r="ES541" s="134"/>
      <c r="ET541" s="134"/>
      <c r="EU541" s="134"/>
      <c r="EV541" s="134"/>
      <c r="EW541" s="134"/>
      <c r="EX541" s="134"/>
      <c r="EY541" s="134"/>
      <c r="EZ541" s="134"/>
      <c r="FA541" s="134"/>
      <c r="FB541" s="134"/>
      <c r="FC541" s="134"/>
      <c r="FD541" s="134"/>
      <c r="FE541" s="134"/>
      <c r="FF541" s="134"/>
      <c r="FG541" s="134"/>
      <c r="FH541" s="134"/>
      <c r="FI541" s="134"/>
      <c r="FJ541" s="134"/>
      <c r="FK541" s="134"/>
      <c r="FL541" s="134"/>
      <c r="FM541" s="134"/>
      <c r="FN541" s="134"/>
      <c r="FO541" s="134"/>
      <c r="FP541" s="134"/>
      <c r="FQ541" s="134"/>
      <c r="FR541" s="134"/>
      <c r="FS541" s="134"/>
      <c r="FT541" s="134"/>
      <c r="FU541" s="134"/>
      <c r="FV541" s="134"/>
    </row>
    <row r="542" spans="1:178" x14ac:dyDescent="0.25">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34"/>
      <c r="CD542" s="134"/>
      <c r="CE542" s="134"/>
      <c r="CF542" s="134"/>
      <c r="CG542" s="134"/>
      <c r="CH542" s="134"/>
      <c r="CI542" s="134"/>
      <c r="CJ542" s="134"/>
      <c r="CK542" s="134"/>
      <c r="CL542" s="134"/>
      <c r="CM542" s="134"/>
      <c r="CN542" s="134"/>
      <c r="CO542" s="134"/>
      <c r="CP542" s="134"/>
      <c r="CQ542" s="134"/>
      <c r="CR542" s="134"/>
      <c r="CS542" s="134"/>
      <c r="CT542" s="134"/>
      <c r="CU542" s="134"/>
      <c r="CV542" s="134"/>
      <c r="CW542" s="134"/>
      <c r="CX542" s="134"/>
      <c r="CY542" s="134"/>
      <c r="CZ542" s="134"/>
      <c r="DA542" s="134"/>
      <c r="DB542" s="134"/>
      <c r="DC542" s="134"/>
      <c r="DD542" s="134"/>
      <c r="DE542" s="134"/>
      <c r="DF542" s="134"/>
      <c r="DG542" s="134"/>
      <c r="DH542" s="134"/>
      <c r="DI542" s="134"/>
      <c r="DJ542" s="134"/>
      <c r="DK542" s="134"/>
      <c r="DL542" s="134"/>
      <c r="DM542" s="134"/>
      <c r="DN542" s="134"/>
      <c r="DO542" s="134"/>
      <c r="DP542" s="134"/>
      <c r="DQ542" s="134"/>
      <c r="DR542" s="134"/>
      <c r="DS542" s="134"/>
      <c r="DT542" s="134"/>
      <c r="DU542" s="134"/>
      <c r="DV542" s="134"/>
      <c r="DW542" s="134"/>
      <c r="DX542" s="134"/>
      <c r="DY542" s="134"/>
      <c r="DZ542" s="134"/>
      <c r="EA542" s="134"/>
      <c r="EB542" s="134"/>
      <c r="EC542" s="134"/>
      <c r="ED542" s="134"/>
      <c r="EE542" s="134"/>
      <c r="EF542" s="134"/>
      <c r="EG542" s="134"/>
      <c r="EH542" s="134"/>
      <c r="EI542" s="134"/>
      <c r="EJ542" s="134"/>
      <c r="EK542" s="134"/>
      <c r="EL542" s="134"/>
      <c r="EM542" s="134"/>
      <c r="EN542" s="134"/>
      <c r="EO542" s="134"/>
      <c r="EP542" s="134"/>
      <c r="EQ542" s="134"/>
      <c r="ER542" s="134"/>
      <c r="ES542" s="134"/>
      <c r="ET542" s="134"/>
      <c r="EU542" s="134"/>
      <c r="EV542" s="134"/>
      <c r="EW542" s="134"/>
      <c r="EX542" s="134"/>
      <c r="EY542" s="134"/>
      <c r="EZ542" s="134"/>
      <c r="FA542" s="134"/>
      <c r="FB542" s="134"/>
      <c r="FC542" s="134"/>
      <c r="FD542" s="134"/>
      <c r="FE542" s="134"/>
      <c r="FF542" s="134"/>
      <c r="FG542" s="134"/>
      <c r="FH542" s="134"/>
      <c r="FI542" s="134"/>
      <c r="FJ542" s="134"/>
      <c r="FK542" s="134"/>
      <c r="FL542" s="134"/>
      <c r="FM542" s="134"/>
      <c r="FN542" s="134"/>
      <c r="FO542" s="134"/>
      <c r="FP542" s="134"/>
      <c r="FQ542" s="134"/>
      <c r="FR542" s="134"/>
      <c r="FS542" s="134"/>
      <c r="FT542" s="134"/>
      <c r="FU542" s="134"/>
      <c r="FV542" s="134"/>
    </row>
    <row r="543" spans="1:178" x14ac:dyDescent="0.25">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34"/>
      <c r="CD543" s="134"/>
      <c r="CE543" s="134"/>
      <c r="CF543" s="134"/>
      <c r="CG543" s="134"/>
      <c r="CH543" s="134"/>
      <c r="CI543" s="134"/>
      <c r="CJ543" s="134"/>
      <c r="CK543" s="134"/>
      <c r="CL543" s="134"/>
      <c r="CM543" s="134"/>
      <c r="CN543" s="134"/>
      <c r="CO543" s="134"/>
      <c r="CP543" s="134"/>
      <c r="CQ543" s="134"/>
      <c r="CR543" s="134"/>
      <c r="CS543" s="134"/>
      <c r="CT543" s="134"/>
      <c r="CU543" s="134"/>
      <c r="CV543" s="134"/>
      <c r="CW543" s="134"/>
      <c r="CX543" s="134"/>
      <c r="CY543" s="134"/>
      <c r="CZ543" s="134"/>
      <c r="DA543" s="134"/>
      <c r="DB543" s="134"/>
      <c r="DC543" s="134"/>
      <c r="DD543" s="134"/>
      <c r="DE543" s="134"/>
      <c r="DF543" s="134"/>
      <c r="DG543" s="134"/>
      <c r="DH543" s="134"/>
      <c r="DI543" s="134"/>
      <c r="DJ543" s="134"/>
      <c r="DK543" s="134"/>
      <c r="DL543" s="134"/>
      <c r="DM543" s="134"/>
      <c r="DN543" s="134"/>
      <c r="DO543" s="134"/>
      <c r="DP543" s="134"/>
      <c r="DQ543" s="134"/>
      <c r="DR543" s="134"/>
      <c r="DS543" s="134"/>
      <c r="DT543" s="134"/>
      <c r="DU543" s="134"/>
      <c r="DV543" s="134"/>
      <c r="DW543" s="134"/>
      <c r="DX543" s="134"/>
      <c r="DY543" s="134"/>
      <c r="DZ543" s="134"/>
      <c r="EA543" s="134"/>
      <c r="EB543" s="134"/>
      <c r="EC543" s="134"/>
      <c r="ED543" s="134"/>
      <c r="EE543" s="134"/>
      <c r="EF543" s="134"/>
      <c r="EG543" s="134"/>
      <c r="EH543" s="134"/>
      <c r="EI543" s="134"/>
      <c r="EJ543" s="134"/>
      <c r="EK543" s="134"/>
      <c r="EL543" s="134"/>
      <c r="EM543" s="134"/>
      <c r="EN543" s="134"/>
      <c r="EO543" s="134"/>
      <c r="EP543" s="134"/>
      <c r="EQ543" s="134"/>
      <c r="ER543" s="134"/>
      <c r="ES543" s="134"/>
      <c r="ET543" s="134"/>
      <c r="EU543" s="134"/>
      <c r="EV543" s="134"/>
      <c r="EW543" s="134"/>
      <c r="EX543" s="134"/>
      <c r="EY543" s="134"/>
      <c r="EZ543" s="134"/>
      <c r="FA543" s="134"/>
      <c r="FB543" s="134"/>
      <c r="FC543" s="134"/>
      <c r="FD543" s="134"/>
      <c r="FE543" s="134"/>
      <c r="FF543" s="134"/>
      <c r="FG543" s="134"/>
      <c r="FH543" s="134"/>
      <c r="FI543" s="134"/>
      <c r="FJ543" s="134"/>
      <c r="FK543" s="134"/>
      <c r="FL543" s="134"/>
      <c r="FM543" s="134"/>
      <c r="FN543" s="134"/>
      <c r="FO543" s="134"/>
      <c r="FP543" s="134"/>
      <c r="FQ543" s="134"/>
      <c r="FR543" s="134"/>
      <c r="FS543" s="134"/>
      <c r="FT543" s="134"/>
      <c r="FU543" s="134"/>
      <c r="FV543" s="134"/>
    </row>
    <row r="544" spans="1:178" x14ac:dyDescent="0.25">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c r="CA544" s="115"/>
      <c r="CB544" s="115"/>
      <c r="CC544" s="134"/>
      <c r="CD544" s="134"/>
      <c r="CE544" s="134"/>
      <c r="CF544" s="134"/>
      <c r="CG544" s="134"/>
      <c r="CH544" s="134"/>
      <c r="CI544" s="134"/>
      <c r="CJ544" s="134"/>
      <c r="CK544" s="134"/>
      <c r="CL544" s="134"/>
      <c r="CM544" s="134"/>
      <c r="CN544" s="134"/>
      <c r="CO544" s="134"/>
      <c r="CP544" s="134"/>
      <c r="CQ544" s="134"/>
      <c r="CR544" s="134"/>
      <c r="CS544" s="134"/>
      <c r="CT544" s="134"/>
      <c r="CU544" s="134"/>
      <c r="CV544" s="134"/>
      <c r="CW544" s="134"/>
      <c r="CX544" s="134"/>
      <c r="CY544" s="134"/>
      <c r="CZ544" s="134"/>
      <c r="DA544" s="134"/>
      <c r="DB544" s="134"/>
      <c r="DC544" s="134"/>
      <c r="DD544" s="134"/>
      <c r="DE544" s="134"/>
      <c r="DF544" s="134"/>
      <c r="DG544" s="134"/>
      <c r="DH544" s="134"/>
      <c r="DI544" s="134"/>
      <c r="DJ544" s="134"/>
      <c r="DK544" s="134"/>
      <c r="DL544" s="134"/>
      <c r="DM544" s="134"/>
      <c r="DN544" s="134"/>
      <c r="DO544" s="134"/>
      <c r="DP544" s="134"/>
      <c r="DQ544" s="134"/>
      <c r="DR544" s="134"/>
      <c r="DS544" s="134"/>
      <c r="DT544" s="134"/>
      <c r="DU544" s="134"/>
      <c r="DV544" s="134"/>
      <c r="DW544" s="134"/>
      <c r="DX544" s="134"/>
      <c r="DY544" s="134"/>
      <c r="DZ544" s="134"/>
      <c r="EA544" s="134"/>
      <c r="EB544" s="134"/>
      <c r="EC544" s="134"/>
      <c r="ED544" s="134"/>
      <c r="EE544" s="134"/>
      <c r="EF544" s="134"/>
      <c r="EG544" s="134"/>
      <c r="EH544" s="134"/>
      <c r="EI544" s="134"/>
      <c r="EJ544" s="134"/>
      <c r="EK544" s="134"/>
      <c r="EL544" s="134"/>
      <c r="EM544" s="134"/>
      <c r="EN544" s="134"/>
      <c r="EO544" s="134"/>
      <c r="EP544" s="134"/>
      <c r="EQ544" s="134"/>
      <c r="ER544" s="134"/>
      <c r="ES544" s="134"/>
      <c r="ET544" s="134"/>
      <c r="EU544" s="134"/>
      <c r="EV544" s="134"/>
      <c r="EW544" s="134"/>
      <c r="EX544" s="134"/>
      <c r="EY544" s="134"/>
      <c r="EZ544" s="134"/>
      <c r="FA544" s="134"/>
      <c r="FB544" s="134"/>
      <c r="FC544" s="134"/>
      <c r="FD544" s="134"/>
      <c r="FE544" s="134"/>
      <c r="FF544" s="134"/>
      <c r="FG544" s="134"/>
      <c r="FH544" s="134"/>
      <c r="FI544" s="134"/>
      <c r="FJ544" s="134"/>
      <c r="FK544" s="134"/>
      <c r="FL544" s="134"/>
      <c r="FM544" s="134"/>
      <c r="FN544" s="134"/>
      <c r="FO544" s="134"/>
      <c r="FP544" s="134"/>
      <c r="FQ544" s="134"/>
      <c r="FR544" s="134"/>
      <c r="FS544" s="134"/>
      <c r="FT544" s="134"/>
      <c r="FU544" s="134"/>
      <c r="FV544" s="134"/>
    </row>
    <row r="545" spans="1:178" x14ac:dyDescent="0.25">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34"/>
      <c r="CD545" s="134"/>
      <c r="CE545" s="134"/>
      <c r="CF545" s="134"/>
      <c r="CG545" s="134"/>
      <c r="CH545" s="134"/>
      <c r="CI545" s="134"/>
      <c r="CJ545" s="134"/>
      <c r="CK545" s="134"/>
      <c r="CL545" s="134"/>
      <c r="CM545" s="134"/>
      <c r="CN545" s="134"/>
      <c r="CO545" s="134"/>
      <c r="CP545" s="134"/>
      <c r="CQ545" s="134"/>
      <c r="CR545" s="134"/>
      <c r="CS545" s="134"/>
      <c r="CT545" s="134"/>
      <c r="CU545" s="134"/>
      <c r="CV545" s="134"/>
      <c r="CW545" s="134"/>
      <c r="CX545" s="134"/>
      <c r="CY545" s="134"/>
      <c r="CZ545" s="134"/>
      <c r="DA545" s="134"/>
      <c r="DB545" s="134"/>
      <c r="DC545" s="134"/>
      <c r="DD545" s="134"/>
      <c r="DE545" s="134"/>
      <c r="DF545" s="134"/>
      <c r="DG545" s="134"/>
      <c r="DH545" s="134"/>
      <c r="DI545" s="134"/>
      <c r="DJ545" s="134"/>
      <c r="DK545" s="134"/>
      <c r="DL545" s="134"/>
      <c r="DM545" s="134"/>
      <c r="DN545" s="134"/>
      <c r="DO545" s="134"/>
      <c r="DP545" s="134"/>
      <c r="DQ545" s="134"/>
      <c r="DR545" s="134"/>
      <c r="DS545" s="134"/>
      <c r="DT545" s="134"/>
      <c r="DU545" s="134"/>
      <c r="DV545" s="134"/>
      <c r="DW545" s="134"/>
      <c r="DX545" s="134"/>
      <c r="DY545" s="134"/>
      <c r="DZ545" s="134"/>
      <c r="EA545" s="134"/>
      <c r="EB545" s="134"/>
      <c r="EC545" s="134"/>
      <c r="ED545" s="134"/>
      <c r="EE545" s="134"/>
      <c r="EF545" s="134"/>
      <c r="EG545" s="134"/>
      <c r="EH545" s="134"/>
      <c r="EI545" s="134"/>
      <c r="EJ545" s="134"/>
      <c r="EK545" s="134"/>
      <c r="EL545" s="134"/>
      <c r="EM545" s="134"/>
      <c r="EN545" s="134"/>
      <c r="EO545" s="134"/>
      <c r="EP545" s="134"/>
      <c r="EQ545" s="134"/>
      <c r="ER545" s="134"/>
      <c r="ES545" s="134"/>
      <c r="ET545" s="134"/>
      <c r="EU545" s="134"/>
      <c r="EV545" s="134"/>
      <c r="EW545" s="134"/>
      <c r="EX545" s="134"/>
      <c r="EY545" s="134"/>
      <c r="EZ545" s="134"/>
      <c r="FA545" s="134"/>
      <c r="FB545" s="134"/>
      <c r="FC545" s="134"/>
      <c r="FD545" s="134"/>
      <c r="FE545" s="134"/>
      <c r="FF545" s="134"/>
      <c r="FG545" s="134"/>
      <c r="FH545" s="134"/>
      <c r="FI545" s="134"/>
      <c r="FJ545" s="134"/>
      <c r="FK545" s="134"/>
      <c r="FL545" s="134"/>
      <c r="FM545" s="134"/>
      <c r="FN545" s="134"/>
      <c r="FO545" s="134"/>
      <c r="FP545" s="134"/>
      <c r="FQ545" s="134"/>
      <c r="FR545" s="134"/>
      <c r="FS545" s="134"/>
      <c r="FT545" s="134"/>
      <c r="FU545" s="134"/>
      <c r="FV545" s="134"/>
    </row>
    <row r="546" spans="1:178" x14ac:dyDescent="0.25">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A546" s="115"/>
      <c r="CB546" s="115"/>
      <c r="CC546" s="134"/>
      <c r="CD546" s="134"/>
      <c r="CE546" s="134"/>
      <c r="CF546" s="134"/>
      <c r="CG546" s="134"/>
      <c r="CH546" s="134"/>
      <c r="CI546" s="134"/>
      <c r="CJ546" s="134"/>
      <c r="CK546" s="134"/>
      <c r="CL546" s="134"/>
      <c r="CM546" s="134"/>
      <c r="CN546" s="134"/>
      <c r="CO546" s="134"/>
      <c r="CP546" s="134"/>
      <c r="CQ546" s="134"/>
      <c r="CR546" s="134"/>
      <c r="CS546" s="134"/>
      <c r="CT546" s="134"/>
      <c r="CU546" s="134"/>
      <c r="CV546" s="134"/>
      <c r="CW546" s="134"/>
      <c r="CX546" s="134"/>
      <c r="CY546" s="134"/>
      <c r="CZ546" s="134"/>
      <c r="DA546" s="134"/>
      <c r="DB546" s="134"/>
      <c r="DC546" s="134"/>
      <c r="DD546" s="134"/>
      <c r="DE546" s="134"/>
      <c r="DF546" s="134"/>
      <c r="DG546" s="134"/>
      <c r="DH546" s="134"/>
      <c r="DI546" s="134"/>
      <c r="DJ546" s="134"/>
      <c r="DK546" s="134"/>
      <c r="DL546" s="134"/>
      <c r="DM546" s="134"/>
      <c r="DN546" s="134"/>
      <c r="DO546" s="134"/>
      <c r="DP546" s="134"/>
      <c r="DQ546" s="134"/>
      <c r="DR546" s="134"/>
      <c r="DS546" s="134"/>
      <c r="DT546" s="134"/>
      <c r="DU546" s="134"/>
      <c r="DV546" s="134"/>
      <c r="DW546" s="134"/>
      <c r="DX546" s="134"/>
      <c r="DY546" s="134"/>
      <c r="DZ546" s="134"/>
      <c r="EA546" s="134"/>
      <c r="EB546" s="134"/>
      <c r="EC546" s="134"/>
      <c r="ED546" s="134"/>
      <c r="EE546" s="134"/>
      <c r="EF546" s="134"/>
      <c r="EG546" s="134"/>
      <c r="EH546" s="134"/>
      <c r="EI546" s="134"/>
      <c r="EJ546" s="134"/>
      <c r="EK546" s="134"/>
      <c r="EL546" s="134"/>
      <c r="EM546" s="134"/>
      <c r="EN546" s="134"/>
      <c r="EO546" s="134"/>
      <c r="EP546" s="134"/>
      <c r="EQ546" s="134"/>
      <c r="ER546" s="134"/>
      <c r="ES546" s="134"/>
      <c r="ET546" s="134"/>
      <c r="EU546" s="134"/>
      <c r="EV546" s="134"/>
      <c r="EW546" s="134"/>
      <c r="EX546" s="134"/>
      <c r="EY546" s="134"/>
      <c r="EZ546" s="134"/>
      <c r="FA546" s="134"/>
      <c r="FB546" s="134"/>
      <c r="FC546" s="134"/>
      <c r="FD546" s="134"/>
      <c r="FE546" s="134"/>
      <c r="FF546" s="134"/>
      <c r="FG546" s="134"/>
      <c r="FH546" s="134"/>
      <c r="FI546" s="134"/>
      <c r="FJ546" s="134"/>
      <c r="FK546" s="134"/>
      <c r="FL546" s="134"/>
      <c r="FM546" s="134"/>
      <c r="FN546" s="134"/>
      <c r="FO546" s="134"/>
      <c r="FP546" s="134"/>
      <c r="FQ546" s="134"/>
      <c r="FR546" s="134"/>
      <c r="FS546" s="134"/>
      <c r="FT546" s="134"/>
      <c r="FU546" s="134"/>
      <c r="FV546" s="134"/>
    </row>
    <row r="547" spans="1:178" x14ac:dyDescent="0.25">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A547" s="115"/>
      <c r="CB547" s="115"/>
      <c r="CC547" s="134"/>
      <c r="CD547" s="134"/>
      <c r="CE547" s="134"/>
      <c r="CF547" s="134"/>
      <c r="CG547" s="134"/>
      <c r="CH547" s="134"/>
      <c r="CI547" s="134"/>
      <c r="CJ547" s="134"/>
      <c r="CK547" s="134"/>
      <c r="CL547" s="134"/>
      <c r="CM547" s="134"/>
      <c r="CN547" s="134"/>
      <c r="CO547" s="134"/>
      <c r="CP547" s="134"/>
      <c r="CQ547" s="134"/>
      <c r="CR547" s="134"/>
      <c r="CS547" s="134"/>
      <c r="CT547" s="134"/>
      <c r="CU547" s="134"/>
      <c r="CV547" s="134"/>
      <c r="CW547" s="134"/>
      <c r="CX547" s="134"/>
      <c r="CY547" s="134"/>
      <c r="CZ547" s="134"/>
      <c r="DA547" s="134"/>
      <c r="DB547" s="134"/>
      <c r="DC547" s="134"/>
      <c r="DD547" s="134"/>
      <c r="DE547" s="134"/>
      <c r="DF547" s="134"/>
      <c r="DG547" s="134"/>
      <c r="DH547" s="134"/>
      <c r="DI547" s="134"/>
      <c r="DJ547" s="134"/>
      <c r="DK547" s="134"/>
      <c r="DL547" s="134"/>
      <c r="DM547" s="134"/>
      <c r="DN547" s="134"/>
      <c r="DO547" s="134"/>
      <c r="DP547" s="134"/>
      <c r="DQ547" s="134"/>
      <c r="DR547" s="134"/>
      <c r="DS547" s="134"/>
      <c r="DT547" s="134"/>
      <c r="DU547" s="134"/>
      <c r="DV547" s="134"/>
      <c r="DW547" s="134"/>
      <c r="DX547" s="134"/>
      <c r="DY547" s="134"/>
      <c r="DZ547" s="134"/>
      <c r="EA547" s="134"/>
      <c r="EB547" s="134"/>
      <c r="EC547" s="134"/>
      <c r="ED547" s="134"/>
      <c r="EE547" s="134"/>
      <c r="EF547" s="134"/>
      <c r="EG547" s="134"/>
      <c r="EH547" s="134"/>
      <c r="EI547" s="134"/>
      <c r="EJ547" s="134"/>
      <c r="EK547" s="134"/>
      <c r="EL547" s="134"/>
      <c r="EM547" s="134"/>
      <c r="EN547" s="134"/>
      <c r="EO547" s="134"/>
      <c r="EP547" s="134"/>
      <c r="EQ547" s="134"/>
      <c r="ER547" s="134"/>
      <c r="ES547" s="134"/>
      <c r="ET547" s="134"/>
      <c r="EU547" s="134"/>
      <c r="EV547" s="134"/>
      <c r="EW547" s="134"/>
      <c r="EX547" s="134"/>
      <c r="EY547" s="134"/>
      <c r="EZ547" s="134"/>
      <c r="FA547" s="134"/>
      <c r="FB547" s="134"/>
      <c r="FC547" s="134"/>
      <c r="FD547" s="134"/>
      <c r="FE547" s="134"/>
      <c r="FF547" s="134"/>
      <c r="FG547" s="134"/>
      <c r="FH547" s="134"/>
      <c r="FI547" s="134"/>
      <c r="FJ547" s="134"/>
      <c r="FK547" s="134"/>
      <c r="FL547" s="134"/>
      <c r="FM547" s="134"/>
      <c r="FN547" s="134"/>
      <c r="FO547" s="134"/>
      <c r="FP547" s="134"/>
      <c r="FQ547" s="134"/>
      <c r="FR547" s="134"/>
      <c r="FS547" s="134"/>
      <c r="FT547" s="134"/>
      <c r="FU547" s="134"/>
      <c r="FV547" s="134"/>
    </row>
    <row r="548" spans="1:178" x14ac:dyDescent="0.25">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c r="BY548" s="115"/>
      <c r="BZ548" s="115"/>
      <c r="CA548" s="115"/>
      <c r="CB548" s="115"/>
      <c r="CC548" s="134"/>
      <c r="CD548" s="134"/>
      <c r="CE548" s="134"/>
      <c r="CF548" s="134"/>
      <c r="CG548" s="134"/>
      <c r="CH548" s="134"/>
      <c r="CI548" s="134"/>
      <c r="CJ548" s="134"/>
      <c r="CK548" s="134"/>
      <c r="CL548" s="134"/>
      <c r="CM548" s="134"/>
      <c r="CN548" s="134"/>
      <c r="CO548" s="134"/>
      <c r="CP548" s="134"/>
      <c r="CQ548" s="134"/>
      <c r="CR548" s="134"/>
      <c r="CS548" s="134"/>
      <c r="CT548" s="134"/>
      <c r="CU548" s="134"/>
      <c r="CV548" s="134"/>
      <c r="CW548" s="134"/>
      <c r="CX548" s="134"/>
      <c r="CY548" s="134"/>
      <c r="CZ548" s="134"/>
      <c r="DA548" s="134"/>
      <c r="DB548" s="134"/>
      <c r="DC548" s="134"/>
      <c r="DD548" s="134"/>
      <c r="DE548" s="134"/>
      <c r="DF548" s="134"/>
      <c r="DG548" s="134"/>
      <c r="DH548" s="134"/>
      <c r="DI548" s="134"/>
      <c r="DJ548" s="134"/>
      <c r="DK548" s="134"/>
      <c r="DL548" s="134"/>
      <c r="DM548" s="134"/>
      <c r="DN548" s="134"/>
      <c r="DO548" s="134"/>
      <c r="DP548" s="134"/>
      <c r="DQ548" s="134"/>
      <c r="DR548" s="134"/>
      <c r="DS548" s="134"/>
      <c r="DT548" s="134"/>
      <c r="DU548" s="134"/>
      <c r="DV548" s="134"/>
      <c r="DW548" s="134"/>
      <c r="DX548" s="134"/>
      <c r="DY548" s="134"/>
      <c r="DZ548" s="134"/>
      <c r="EA548" s="134"/>
      <c r="EB548" s="134"/>
      <c r="EC548" s="134"/>
      <c r="ED548" s="134"/>
      <c r="EE548" s="134"/>
      <c r="EF548" s="134"/>
      <c r="EG548" s="134"/>
      <c r="EH548" s="134"/>
      <c r="EI548" s="134"/>
      <c r="EJ548" s="134"/>
      <c r="EK548" s="134"/>
      <c r="EL548" s="134"/>
      <c r="EM548" s="134"/>
      <c r="EN548" s="134"/>
      <c r="EO548" s="134"/>
      <c r="EP548" s="134"/>
      <c r="EQ548" s="134"/>
      <c r="ER548" s="134"/>
      <c r="ES548" s="134"/>
      <c r="ET548" s="134"/>
      <c r="EU548" s="134"/>
      <c r="EV548" s="134"/>
      <c r="EW548" s="134"/>
      <c r="EX548" s="134"/>
      <c r="EY548" s="134"/>
      <c r="EZ548" s="134"/>
      <c r="FA548" s="134"/>
      <c r="FB548" s="134"/>
      <c r="FC548" s="134"/>
      <c r="FD548" s="134"/>
      <c r="FE548" s="134"/>
      <c r="FF548" s="134"/>
      <c r="FG548" s="134"/>
      <c r="FH548" s="134"/>
      <c r="FI548" s="134"/>
      <c r="FJ548" s="134"/>
      <c r="FK548" s="134"/>
      <c r="FL548" s="134"/>
      <c r="FM548" s="134"/>
      <c r="FN548" s="134"/>
      <c r="FO548" s="134"/>
      <c r="FP548" s="134"/>
      <c r="FQ548" s="134"/>
      <c r="FR548" s="134"/>
      <c r="FS548" s="134"/>
      <c r="FT548" s="134"/>
      <c r="FU548" s="134"/>
      <c r="FV548" s="134"/>
    </row>
    <row r="549" spans="1:178" x14ac:dyDescent="0.25">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34"/>
      <c r="CD549" s="134"/>
      <c r="CE549" s="134"/>
      <c r="CF549" s="134"/>
      <c r="CG549" s="134"/>
      <c r="CH549" s="134"/>
      <c r="CI549" s="134"/>
      <c r="CJ549" s="134"/>
      <c r="CK549" s="134"/>
      <c r="CL549" s="134"/>
      <c r="CM549" s="134"/>
      <c r="CN549" s="134"/>
      <c r="CO549" s="134"/>
      <c r="CP549" s="134"/>
      <c r="CQ549" s="134"/>
      <c r="CR549" s="134"/>
      <c r="CS549" s="134"/>
      <c r="CT549" s="134"/>
      <c r="CU549" s="134"/>
      <c r="CV549" s="134"/>
      <c r="CW549" s="134"/>
      <c r="CX549" s="134"/>
      <c r="CY549" s="134"/>
      <c r="CZ549" s="134"/>
      <c r="DA549" s="134"/>
      <c r="DB549" s="134"/>
      <c r="DC549" s="134"/>
      <c r="DD549" s="134"/>
      <c r="DE549" s="134"/>
      <c r="DF549" s="134"/>
      <c r="DG549" s="134"/>
      <c r="DH549" s="134"/>
      <c r="DI549" s="134"/>
      <c r="DJ549" s="134"/>
      <c r="DK549" s="134"/>
      <c r="DL549" s="134"/>
      <c r="DM549" s="134"/>
      <c r="DN549" s="134"/>
      <c r="DO549" s="134"/>
      <c r="DP549" s="134"/>
      <c r="DQ549" s="134"/>
      <c r="DR549" s="134"/>
      <c r="DS549" s="134"/>
      <c r="DT549" s="134"/>
      <c r="DU549" s="134"/>
      <c r="DV549" s="134"/>
      <c r="DW549" s="134"/>
      <c r="DX549" s="134"/>
      <c r="DY549" s="134"/>
      <c r="DZ549" s="134"/>
      <c r="EA549" s="134"/>
      <c r="EB549" s="134"/>
      <c r="EC549" s="134"/>
      <c r="ED549" s="134"/>
      <c r="EE549" s="134"/>
      <c r="EF549" s="134"/>
      <c r="EG549" s="134"/>
      <c r="EH549" s="134"/>
      <c r="EI549" s="134"/>
      <c r="EJ549" s="134"/>
      <c r="EK549" s="134"/>
      <c r="EL549" s="134"/>
      <c r="EM549" s="134"/>
      <c r="EN549" s="134"/>
      <c r="EO549" s="134"/>
      <c r="EP549" s="134"/>
      <c r="EQ549" s="134"/>
      <c r="ER549" s="134"/>
      <c r="ES549" s="134"/>
      <c r="ET549" s="134"/>
      <c r="EU549" s="134"/>
      <c r="EV549" s="134"/>
      <c r="EW549" s="134"/>
      <c r="EX549" s="134"/>
      <c r="EY549" s="134"/>
      <c r="EZ549" s="134"/>
      <c r="FA549" s="134"/>
      <c r="FB549" s="134"/>
      <c r="FC549" s="134"/>
      <c r="FD549" s="134"/>
      <c r="FE549" s="134"/>
      <c r="FF549" s="134"/>
      <c r="FG549" s="134"/>
      <c r="FH549" s="134"/>
      <c r="FI549" s="134"/>
      <c r="FJ549" s="134"/>
      <c r="FK549" s="134"/>
      <c r="FL549" s="134"/>
      <c r="FM549" s="134"/>
      <c r="FN549" s="134"/>
      <c r="FO549" s="134"/>
      <c r="FP549" s="134"/>
      <c r="FQ549" s="134"/>
      <c r="FR549" s="134"/>
      <c r="FS549" s="134"/>
      <c r="FT549" s="134"/>
      <c r="FU549" s="134"/>
      <c r="FV549" s="134"/>
    </row>
    <row r="550" spans="1:178" x14ac:dyDescent="0.25">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34"/>
      <c r="CD550" s="134"/>
      <c r="CE550" s="134"/>
      <c r="CF550" s="134"/>
      <c r="CG550" s="134"/>
      <c r="CH550" s="134"/>
      <c r="CI550" s="134"/>
      <c r="CJ550" s="134"/>
      <c r="CK550" s="134"/>
      <c r="CL550" s="134"/>
      <c r="CM550" s="134"/>
      <c r="CN550" s="134"/>
      <c r="CO550" s="134"/>
      <c r="CP550" s="134"/>
      <c r="CQ550" s="134"/>
      <c r="CR550" s="134"/>
      <c r="CS550" s="134"/>
      <c r="CT550" s="134"/>
      <c r="CU550" s="134"/>
      <c r="CV550" s="134"/>
      <c r="CW550" s="134"/>
      <c r="CX550" s="134"/>
      <c r="CY550" s="134"/>
      <c r="CZ550" s="134"/>
      <c r="DA550" s="134"/>
      <c r="DB550" s="134"/>
      <c r="DC550" s="134"/>
      <c r="DD550" s="134"/>
      <c r="DE550" s="134"/>
      <c r="DF550" s="134"/>
      <c r="DG550" s="134"/>
      <c r="DH550" s="134"/>
      <c r="DI550" s="134"/>
      <c r="DJ550" s="134"/>
      <c r="DK550" s="134"/>
      <c r="DL550" s="134"/>
      <c r="DM550" s="134"/>
      <c r="DN550" s="134"/>
      <c r="DO550" s="134"/>
      <c r="DP550" s="134"/>
      <c r="DQ550" s="134"/>
      <c r="DR550" s="134"/>
      <c r="DS550" s="134"/>
      <c r="DT550" s="134"/>
      <c r="DU550" s="134"/>
      <c r="DV550" s="134"/>
      <c r="DW550" s="134"/>
      <c r="DX550" s="134"/>
      <c r="DY550" s="134"/>
      <c r="DZ550" s="134"/>
      <c r="EA550" s="134"/>
      <c r="EB550" s="134"/>
      <c r="EC550" s="134"/>
      <c r="ED550" s="134"/>
      <c r="EE550" s="134"/>
      <c r="EF550" s="134"/>
      <c r="EG550" s="134"/>
      <c r="EH550" s="134"/>
      <c r="EI550" s="134"/>
      <c r="EJ550" s="134"/>
      <c r="EK550" s="134"/>
      <c r="EL550" s="134"/>
      <c r="EM550" s="134"/>
      <c r="EN550" s="134"/>
      <c r="EO550" s="134"/>
      <c r="EP550" s="134"/>
      <c r="EQ550" s="134"/>
      <c r="ER550" s="134"/>
      <c r="ES550" s="134"/>
      <c r="ET550" s="134"/>
      <c r="EU550" s="134"/>
      <c r="EV550" s="134"/>
      <c r="EW550" s="134"/>
      <c r="EX550" s="134"/>
      <c r="EY550" s="134"/>
      <c r="EZ550" s="134"/>
      <c r="FA550" s="134"/>
      <c r="FB550" s="134"/>
      <c r="FC550" s="134"/>
      <c r="FD550" s="134"/>
      <c r="FE550" s="134"/>
      <c r="FF550" s="134"/>
      <c r="FG550" s="134"/>
      <c r="FH550" s="134"/>
      <c r="FI550" s="134"/>
      <c r="FJ550" s="134"/>
      <c r="FK550" s="134"/>
      <c r="FL550" s="134"/>
      <c r="FM550" s="134"/>
      <c r="FN550" s="134"/>
      <c r="FO550" s="134"/>
      <c r="FP550" s="134"/>
      <c r="FQ550" s="134"/>
      <c r="FR550" s="134"/>
      <c r="FS550" s="134"/>
      <c r="FT550" s="134"/>
      <c r="FU550" s="134"/>
      <c r="FV550" s="134"/>
    </row>
    <row r="551" spans="1:178" x14ac:dyDescent="0.25">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34"/>
      <c r="CD551" s="134"/>
      <c r="CE551" s="134"/>
      <c r="CF551" s="134"/>
      <c r="CG551" s="134"/>
      <c r="CH551" s="134"/>
      <c r="CI551" s="134"/>
      <c r="CJ551" s="134"/>
      <c r="CK551" s="134"/>
      <c r="CL551" s="134"/>
      <c r="CM551" s="134"/>
      <c r="CN551" s="134"/>
      <c r="CO551" s="134"/>
      <c r="CP551" s="134"/>
      <c r="CQ551" s="134"/>
      <c r="CR551" s="134"/>
      <c r="CS551" s="134"/>
      <c r="CT551" s="134"/>
      <c r="CU551" s="134"/>
      <c r="CV551" s="134"/>
      <c r="CW551" s="134"/>
      <c r="CX551" s="134"/>
      <c r="CY551" s="134"/>
      <c r="CZ551" s="134"/>
      <c r="DA551" s="134"/>
      <c r="DB551" s="134"/>
      <c r="DC551" s="134"/>
      <c r="DD551" s="134"/>
      <c r="DE551" s="134"/>
      <c r="DF551" s="134"/>
      <c r="DG551" s="134"/>
      <c r="DH551" s="134"/>
      <c r="DI551" s="134"/>
      <c r="DJ551" s="134"/>
      <c r="DK551" s="134"/>
      <c r="DL551" s="134"/>
      <c r="DM551" s="134"/>
      <c r="DN551" s="134"/>
      <c r="DO551" s="134"/>
      <c r="DP551" s="134"/>
      <c r="DQ551" s="134"/>
      <c r="DR551" s="134"/>
      <c r="DS551" s="134"/>
      <c r="DT551" s="134"/>
      <c r="DU551" s="134"/>
      <c r="DV551" s="134"/>
      <c r="DW551" s="134"/>
      <c r="DX551" s="134"/>
      <c r="DY551" s="134"/>
      <c r="DZ551" s="134"/>
      <c r="EA551" s="134"/>
      <c r="EB551" s="134"/>
      <c r="EC551" s="134"/>
      <c r="ED551" s="134"/>
      <c r="EE551" s="134"/>
      <c r="EF551" s="134"/>
      <c r="EG551" s="134"/>
      <c r="EH551" s="134"/>
      <c r="EI551" s="134"/>
      <c r="EJ551" s="134"/>
      <c r="EK551" s="134"/>
      <c r="EL551" s="134"/>
      <c r="EM551" s="134"/>
      <c r="EN551" s="134"/>
      <c r="EO551" s="134"/>
      <c r="EP551" s="134"/>
      <c r="EQ551" s="134"/>
      <c r="ER551" s="134"/>
      <c r="ES551" s="134"/>
      <c r="ET551" s="134"/>
      <c r="EU551" s="134"/>
      <c r="EV551" s="134"/>
      <c r="EW551" s="134"/>
      <c r="EX551" s="134"/>
      <c r="EY551" s="134"/>
      <c r="EZ551" s="134"/>
      <c r="FA551" s="134"/>
      <c r="FB551" s="134"/>
      <c r="FC551" s="134"/>
      <c r="FD551" s="134"/>
      <c r="FE551" s="134"/>
      <c r="FF551" s="134"/>
      <c r="FG551" s="134"/>
      <c r="FH551" s="134"/>
      <c r="FI551" s="134"/>
      <c r="FJ551" s="134"/>
      <c r="FK551" s="134"/>
      <c r="FL551" s="134"/>
      <c r="FM551" s="134"/>
      <c r="FN551" s="134"/>
      <c r="FO551" s="134"/>
      <c r="FP551" s="134"/>
      <c r="FQ551" s="134"/>
      <c r="FR551" s="134"/>
      <c r="FS551" s="134"/>
      <c r="FT551" s="134"/>
      <c r="FU551" s="134"/>
      <c r="FV551" s="134"/>
    </row>
    <row r="552" spans="1:178" x14ac:dyDescent="0.25">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34"/>
      <c r="CD552" s="134"/>
      <c r="CE552" s="134"/>
      <c r="CF552" s="134"/>
      <c r="CG552" s="134"/>
      <c r="CH552" s="134"/>
      <c r="CI552" s="134"/>
      <c r="CJ552" s="134"/>
      <c r="CK552" s="134"/>
      <c r="CL552" s="134"/>
      <c r="CM552" s="134"/>
      <c r="CN552" s="134"/>
      <c r="CO552" s="134"/>
      <c r="CP552" s="134"/>
      <c r="CQ552" s="134"/>
      <c r="CR552" s="134"/>
      <c r="CS552" s="134"/>
      <c r="CT552" s="134"/>
      <c r="CU552" s="134"/>
      <c r="CV552" s="134"/>
      <c r="CW552" s="134"/>
      <c r="CX552" s="134"/>
      <c r="CY552" s="134"/>
      <c r="CZ552" s="134"/>
      <c r="DA552" s="134"/>
      <c r="DB552" s="134"/>
      <c r="DC552" s="134"/>
      <c r="DD552" s="134"/>
      <c r="DE552" s="134"/>
      <c r="DF552" s="134"/>
      <c r="DG552" s="134"/>
      <c r="DH552" s="134"/>
      <c r="DI552" s="134"/>
      <c r="DJ552" s="134"/>
      <c r="DK552" s="134"/>
      <c r="DL552" s="134"/>
      <c r="DM552" s="134"/>
      <c r="DN552" s="134"/>
      <c r="DO552" s="134"/>
      <c r="DP552" s="134"/>
      <c r="DQ552" s="134"/>
      <c r="DR552" s="134"/>
      <c r="DS552" s="134"/>
      <c r="DT552" s="134"/>
      <c r="DU552" s="134"/>
      <c r="DV552" s="134"/>
      <c r="DW552" s="134"/>
      <c r="DX552" s="134"/>
      <c r="DY552" s="134"/>
      <c r="DZ552" s="134"/>
      <c r="EA552" s="134"/>
      <c r="EB552" s="134"/>
      <c r="EC552" s="134"/>
      <c r="ED552" s="134"/>
      <c r="EE552" s="134"/>
      <c r="EF552" s="134"/>
      <c r="EG552" s="134"/>
      <c r="EH552" s="134"/>
      <c r="EI552" s="134"/>
      <c r="EJ552" s="134"/>
      <c r="EK552" s="134"/>
      <c r="EL552" s="134"/>
      <c r="EM552" s="134"/>
      <c r="EN552" s="134"/>
      <c r="EO552" s="134"/>
      <c r="EP552" s="134"/>
      <c r="EQ552" s="134"/>
      <c r="ER552" s="134"/>
      <c r="ES552" s="134"/>
      <c r="ET552" s="134"/>
      <c r="EU552" s="134"/>
      <c r="EV552" s="134"/>
      <c r="EW552" s="134"/>
      <c r="EX552" s="134"/>
      <c r="EY552" s="134"/>
      <c r="EZ552" s="134"/>
      <c r="FA552" s="134"/>
      <c r="FB552" s="134"/>
      <c r="FC552" s="134"/>
      <c r="FD552" s="134"/>
      <c r="FE552" s="134"/>
      <c r="FF552" s="134"/>
      <c r="FG552" s="134"/>
      <c r="FH552" s="134"/>
      <c r="FI552" s="134"/>
      <c r="FJ552" s="134"/>
      <c r="FK552" s="134"/>
      <c r="FL552" s="134"/>
      <c r="FM552" s="134"/>
      <c r="FN552" s="134"/>
      <c r="FO552" s="134"/>
      <c r="FP552" s="134"/>
      <c r="FQ552" s="134"/>
      <c r="FR552" s="134"/>
      <c r="FS552" s="134"/>
      <c r="FT552" s="134"/>
      <c r="FU552" s="134"/>
      <c r="FV552" s="134"/>
    </row>
    <row r="553" spans="1:178" x14ac:dyDescent="0.25">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34"/>
      <c r="CD553" s="134"/>
      <c r="CE553" s="134"/>
      <c r="CF553" s="134"/>
      <c r="CG553" s="134"/>
      <c r="CH553" s="134"/>
      <c r="CI553" s="134"/>
      <c r="CJ553" s="134"/>
      <c r="CK553" s="134"/>
      <c r="CL553" s="134"/>
      <c r="CM553" s="134"/>
      <c r="CN553" s="134"/>
      <c r="CO553" s="134"/>
      <c r="CP553" s="134"/>
      <c r="CQ553" s="134"/>
      <c r="CR553" s="134"/>
      <c r="CS553" s="134"/>
      <c r="CT553" s="134"/>
      <c r="CU553" s="134"/>
      <c r="CV553" s="134"/>
      <c r="CW553" s="134"/>
      <c r="CX553" s="134"/>
      <c r="CY553" s="134"/>
      <c r="CZ553" s="134"/>
      <c r="DA553" s="134"/>
      <c r="DB553" s="134"/>
      <c r="DC553" s="134"/>
      <c r="DD553" s="134"/>
      <c r="DE553" s="134"/>
      <c r="DF553" s="134"/>
      <c r="DG553" s="134"/>
      <c r="DH553" s="134"/>
      <c r="DI553" s="134"/>
      <c r="DJ553" s="134"/>
      <c r="DK553" s="134"/>
      <c r="DL553" s="134"/>
      <c r="DM553" s="134"/>
      <c r="DN553" s="134"/>
      <c r="DO553" s="134"/>
      <c r="DP553" s="134"/>
      <c r="DQ553" s="134"/>
      <c r="DR553" s="134"/>
      <c r="DS553" s="134"/>
      <c r="DT553" s="134"/>
      <c r="DU553" s="134"/>
      <c r="DV553" s="134"/>
      <c r="DW553" s="134"/>
      <c r="DX553" s="134"/>
      <c r="DY553" s="134"/>
      <c r="DZ553" s="134"/>
      <c r="EA553" s="134"/>
      <c r="EB553" s="134"/>
      <c r="EC553" s="134"/>
      <c r="ED553" s="134"/>
      <c r="EE553" s="134"/>
      <c r="EF553" s="134"/>
      <c r="EG553" s="134"/>
      <c r="EH553" s="134"/>
      <c r="EI553" s="134"/>
      <c r="EJ553" s="134"/>
      <c r="EK553" s="134"/>
      <c r="EL553" s="134"/>
      <c r="EM553" s="134"/>
      <c r="EN553" s="134"/>
      <c r="EO553" s="134"/>
      <c r="EP553" s="134"/>
      <c r="EQ553" s="134"/>
      <c r="ER553" s="134"/>
      <c r="ES553" s="134"/>
      <c r="ET553" s="134"/>
      <c r="EU553" s="134"/>
      <c r="EV553" s="134"/>
      <c r="EW553" s="134"/>
      <c r="EX553" s="134"/>
      <c r="EY553" s="134"/>
      <c r="EZ553" s="134"/>
      <c r="FA553" s="134"/>
      <c r="FB553" s="134"/>
      <c r="FC553" s="134"/>
      <c r="FD553" s="134"/>
      <c r="FE553" s="134"/>
      <c r="FF553" s="134"/>
      <c r="FG553" s="134"/>
      <c r="FH553" s="134"/>
      <c r="FI553" s="134"/>
      <c r="FJ553" s="134"/>
      <c r="FK553" s="134"/>
      <c r="FL553" s="134"/>
      <c r="FM553" s="134"/>
      <c r="FN553" s="134"/>
      <c r="FO553" s="134"/>
      <c r="FP553" s="134"/>
      <c r="FQ553" s="134"/>
      <c r="FR553" s="134"/>
      <c r="FS553" s="134"/>
      <c r="FT553" s="134"/>
      <c r="FU553" s="134"/>
      <c r="FV553" s="134"/>
    </row>
    <row r="554" spans="1:178" x14ac:dyDescent="0.25">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34"/>
      <c r="CD554" s="134"/>
      <c r="CE554" s="134"/>
      <c r="CF554" s="134"/>
      <c r="CG554" s="134"/>
      <c r="CH554" s="134"/>
      <c r="CI554" s="134"/>
      <c r="CJ554" s="134"/>
      <c r="CK554" s="134"/>
      <c r="CL554" s="134"/>
      <c r="CM554" s="134"/>
      <c r="CN554" s="134"/>
      <c r="CO554" s="134"/>
      <c r="CP554" s="134"/>
      <c r="CQ554" s="134"/>
      <c r="CR554" s="134"/>
      <c r="CS554" s="134"/>
      <c r="CT554" s="134"/>
      <c r="CU554" s="134"/>
      <c r="CV554" s="134"/>
      <c r="CW554" s="134"/>
      <c r="CX554" s="134"/>
      <c r="CY554" s="134"/>
      <c r="CZ554" s="134"/>
      <c r="DA554" s="134"/>
      <c r="DB554" s="134"/>
      <c r="DC554" s="134"/>
      <c r="DD554" s="134"/>
      <c r="DE554" s="134"/>
      <c r="DF554" s="134"/>
      <c r="DG554" s="134"/>
      <c r="DH554" s="134"/>
      <c r="DI554" s="134"/>
      <c r="DJ554" s="134"/>
      <c r="DK554" s="134"/>
      <c r="DL554" s="134"/>
      <c r="DM554" s="134"/>
      <c r="DN554" s="134"/>
      <c r="DO554" s="134"/>
      <c r="DP554" s="134"/>
      <c r="DQ554" s="134"/>
      <c r="DR554" s="134"/>
      <c r="DS554" s="134"/>
      <c r="DT554" s="134"/>
      <c r="DU554" s="134"/>
      <c r="DV554" s="134"/>
      <c r="DW554" s="134"/>
      <c r="DX554" s="134"/>
      <c r="DY554" s="134"/>
      <c r="DZ554" s="134"/>
      <c r="EA554" s="134"/>
      <c r="EB554" s="134"/>
      <c r="EC554" s="134"/>
      <c r="ED554" s="134"/>
      <c r="EE554" s="134"/>
      <c r="EF554" s="134"/>
      <c r="EG554" s="134"/>
      <c r="EH554" s="134"/>
      <c r="EI554" s="134"/>
      <c r="EJ554" s="134"/>
      <c r="EK554" s="134"/>
      <c r="EL554" s="134"/>
      <c r="EM554" s="134"/>
      <c r="EN554" s="134"/>
      <c r="EO554" s="134"/>
      <c r="EP554" s="134"/>
      <c r="EQ554" s="134"/>
      <c r="ER554" s="134"/>
      <c r="ES554" s="134"/>
      <c r="ET554" s="134"/>
      <c r="EU554" s="134"/>
      <c r="EV554" s="134"/>
      <c r="EW554" s="134"/>
      <c r="EX554" s="134"/>
      <c r="EY554" s="134"/>
      <c r="EZ554" s="134"/>
      <c r="FA554" s="134"/>
      <c r="FB554" s="134"/>
      <c r="FC554" s="134"/>
      <c r="FD554" s="134"/>
      <c r="FE554" s="134"/>
      <c r="FF554" s="134"/>
      <c r="FG554" s="134"/>
      <c r="FH554" s="134"/>
      <c r="FI554" s="134"/>
      <c r="FJ554" s="134"/>
      <c r="FK554" s="134"/>
      <c r="FL554" s="134"/>
      <c r="FM554" s="134"/>
      <c r="FN554" s="134"/>
      <c r="FO554" s="134"/>
      <c r="FP554" s="134"/>
      <c r="FQ554" s="134"/>
      <c r="FR554" s="134"/>
      <c r="FS554" s="134"/>
      <c r="FT554" s="134"/>
      <c r="FU554" s="134"/>
      <c r="FV554" s="134"/>
    </row>
    <row r="555" spans="1:178" x14ac:dyDescent="0.25">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34"/>
      <c r="CD555" s="134"/>
      <c r="CE555" s="134"/>
      <c r="CF555" s="134"/>
      <c r="CG555" s="134"/>
      <c r="CH555" s="134"/>
      <c r="CI555" s="134"/>
      <c r="CJ555" s="134"/>
      <c r="CK555" s="134"/>
      <c r="CL555" s="134"/>
      <c r="CM555" s="134"/>
      <c r="CN555" s="134"/>
      <c r="CO555" s="134"/>
      <c r="CP555" s="134"/>
      <c r="CQ555" s="134"/>
      <c r="CR555" s="134"/>
      <c r="CS555" s="134"/>
      <c r="CT555" s="134"/>
      <c r="CU555" s="134"/>
      <c r="CV555" s="134"/>
      <c r="CW555" s="134"/>
      <c r="CX555" s="134"/>
      <c r="CY555" s="134"/>
      <c r="CZ555" s="134"/>
      <c r="DA555" s="134"/>
      <c r="DB555" s="134"/>
      <c r="DC555" s="134"/>
      <c r="DD555" s="134"/>
      <c r="DE555" s="134"/>
      <c r="DF555" s="134"/>
      <c r="DG555" s="134"/>
      <c r="DH555" s="134"/>
      <c r="DI555" s="134"/>
      <c r="DJ555" s="134"/>
      <c r="DK555" s="134"/>
      <c r="DL555" s="134"/>
      <c r="DM555" s="134"/>
      <c r="DN555" s="134"/>
      <c r="DO555" s="134"/>
      <c r="DP555" s="134"/>
      <c r="DQ555" s="134"/>
      <c r="DR555" s="134"/>
      <c r="DS555" s="134"/>
      <c r="DT555" s="134"/>
      <c r="DU555" s="134"/>
      <c r="DV555" s="134"/>
      <c r="DW555" s="134"/>
      <c r="DX555" s="134"/>
      <c r="DY555" s="134"/>
      <c r="DZ555" s="134"/>
      <c r="EA555" s="134"/>
      <c r="EB555" s="134"/>
      <c r="EC555" s="134"/>
      <c r="ED555" s="134"/>
      <c r="EE555" s="134"/>
      <c r="EF555" s="134"/>
      <c r="EG555" s="134"/>
      <c r="EH555" s="134"/>
      <c r="EI555" s="134"/>
      <c r="EJ555" s="134"/>
      <c r="EK555" s="134"/>
      <c r="EL555" s="134"/>
      <c r="EM555" s="134"/>
      <c r="EN555" s="134"/>
      <c r="EO555" s="134"/>
      <c r="EP555" s="134"/>
      <c r="EQ555" s="134"/>
      <c r="ER555" s="134"/>
      <c r="ES555" s="134"/>
      <c r="ET555" s="134"/>
      <c r="EU555" s="134"/>
      <c r="EV555" s="134"/>
      <c r="EW555" s="134"/>
      <c r="EX555" s="134"/>
      <c r="EY555" s="134"/>
      <c r="EZ555" s="134"/>
      <c r="FA555" s="134"/>
      <c r="FB555" s="134"/>
      <c r="FC555" s="134"/>
      <c r="FD555" s="134"/>
      <c r="FE555" s="134"/>
      <c r="FF555" s="134"/>
      <c r="FG555" s="134"/>
      <c r="FH555" s="134"/>
      <c r="FI555" s="134"/>
      <c r="FJ555" s="134"/>
      <c r="FK555" s="134"/>
      <c r="FL555" s="134"/>
      <c r="FM555" s="134"/>
      <c r="FN555" s="134"/>
      <c r="FO555" s="134"/>
      <c r="FP555" s="134"/>
      <c r="FQ555" s="134"/>
      <c r="FR555" s="134"/>
      <c r="FS555" s="134"/>
      <c r="FT555" s="134"/>
      <c r="FU555" s="134"/>
      <c r="FV555" s="134"/>
    </row>
    <row r="556" spans="1:178" x14ac:dyDescent="0.25">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c r="CA556" s="115"/>
      <c r="CB556" s="115"/>
      <c r="CC556" s="134"/>
      <c r="CD556" s="134"/>
      <c r="CE556" s="134"/>
      <c r="CF556" s="134"/>
      <c r="CG556" s="134"/>
      <c r="CH556" s="134"/>
      <c r="CI556" s="134"/>
      <c r="CJ556" s="134"/>
      <c r="CK556" s="134"/>
      <c r="CL556" s="134"/>
      <c r="CM556" s="134"/>
      <c r="CN556" s="134"/>
      <c r="CO556" s="134"/>
      <c r="CP556" s="134"/>
      <c r="CQ556" s="134"/>
      <c r="CR556" s="134"/>
      <c r="CS556" s="134"/>
      <c r="CT556" s="134"/>
      <c r="CU556" s="134"/>
      <c r="CV556" s="134"/>
      <c r="CW556" s="134"/>
      <c r="CX556" s="134"/>
      <c r="CY556" s="134"/>
      <c r="CZ556" s="134"/>
      <c r="DA556" s="134"/>
      <c r="DB556" s="134"/>
      <c r="DC556" s="134"/>
      <c r="DD556" s="134"/>
      <c r="DE556" s="134"/>
      <c r="DF556" s="134"/>
      <c r="DG556" s="134"/>
      <c r="DH556" s="134"/>
      <c r="DI556" s="134"/>
      <c r="DJ556" s="134"/>
      <c r="DK556" s="134"/>
      <c r="DL556" s="134"/>
      <c r="DM556" s="134"/>
      <c r="DN556" s="134"/>
      <c r="DO556" s="134"/>
      <c r="DP556" s="134"/>
      <c r="DQ556" s="134"/>
      <c r="DR556" s="134"/>
      <c r="DS556" s="134"/>
      <c r="DT556" s="134"/>
      <c r="DU556" s="134"/>
      <c r="DV556" s="134"/>
      <c r="DW556" s="134"/>
      <c r="DX556" s="134"/>
      <c r="DY556" s="134"/>
      <c r="DZ556" s="134"/>
      <c r="EA556" s="134"/>
      <c r="EB556" s="134"/>
      <c r="EC556" s="134"/>
      <c r="ED556" s="134"/>
      <c r="EE556" s="134"/>
      <c r="EF556" s="134"/>
      <c r="EG556" s="134"/>
      <c r="EH556" s="134"/>
      <c r="EI556" s="134"/>
      <c r="EJ556" s="134"/>
      <c r="EK556" s="134"/>
      <c r="EL556" s="134"/>
      <c r="EM556" s="134"/>
      <c r="EN556" s="134"/>
      <c r="EO556" s="134"/>
      <c r="EP556" s="134"/>
      <c r="EQ556" s="134"/>
      <c r="ER556" s="134"/>
      <c r="ES556" s="134"/>
      <c r="ET556" s="134"/>
      <c r="EU556" s="134"/>
      <c r="EV556" s="134"/>
      <c r="EW556" s="134"/>
      <c r="EX556" s="134"/>
      <c r="EY556" s="134"/>
      <c r="EZ556" s="134"/>
      <c r="FA556" s="134"/>
      <c r="FB556" s="134"/>
      <c r="FC556" s="134"/>
      <c r="FD556" s="134"/>
      <c r="FE556" s="134"/>
      <c r="FF556" s="134"/>
      <c r="FG556" s="134"/>
      <c r="FH556" s="134"/>
      <c r="FI556" s="134"/>
      <c r="FJ556" s="134"/>
      <c r="FK556" s="134"/>
      <c r="FL556" s="134"/>
      <c r="FM556" s="134"/>
      <c r="FN556" s="134"/>
      <c r="FO556" s="134"/>
      <c r="FP556" s="134"/>
      <c r="FQ556" s="134"/>
      <c r="FR556" s="134"/>
      <c r="FS556" s="134"/>
      <c r="FT556" s="134"/>
      <c r="FU556" s="134"/>
      <c r="FV556" s="134"/>
    </row>
    <row r="557" spans="1:178" x14ac:dyDescent="0.25">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c r="CA557" s="115"/>
      <c r="CB557" s="115"/>
      <c r="CC557" s="134"/>
      <c r="CD557" s="134"/>
      <c r="CE557" s="134"/>
      <c r="CF557" s="134"/>
      <c r="CG557" s="134"/>
      <c r="CH557" s="134"/>
      <c r="CI557" s="134"/>
      <c r="CJ557" s="134"/>
      <c r="CK557" s="134"/>
      <c r="CL557" s="134"/>
      <c r="CM557" s="134"/>
      <c r="CN557" s="134"/>
      <c r="CO557" s="134"/>
      <c r="CP557" s="134"/>
      <c r="CQ557" s="134"/>
      <c r="CR557" s="134"/>
      <c r="CS557" s="134"/>
      <c r="CT557" s="134"/>
      <c r="CU557" s="134"/>
      <c r="CV557" s="134"/>
      <c r="CW557" s="134"/>
      <c r="CX557" s="134"/>
      <c r="CY557" s="134"/>
      <c r="CZ557" s="134"/>
      <c r="DA557" s="134"/>
      <c r="DB557" s="134"/>
      <c r="DC557" s="134"/>
      <c r="DD557" s="134"/>
      <c r="DE557" s="134"/>
      <c r="DF557" s="134"/>
      <c r="DG557" s="134"/>
      <c r="DH557" s="134"/>
      <c r="DI557" s="134"/>
      <c r="DJ557" s="134"/>
      <c r="DK557" s="134"/>
      <c r="DL557" s="134"/>
      <c r="DM557" s="134"/>
      <c r="DN557" s="134"/>
      <c r="DO557" s="134"/>
      <c r="DP557" s="134"/>
      <c r="DQ557" s="134"/>
      <c r="DR557" s="134"/>
      <c r="DS557" s="134"/>
      <c r="DT557" s="134"/>
      <c r="DU557" s="134"/>
      <c r="DV557" s="134"/>
      <c r="DW557" s="134"/>
      <c r="DX557" s="134"/>
      <c r="DY557" s="134"/>
      <c r="DZ557" s="134"/>
      <c r="EA557" s="134"/>
      <c r="EB557" s="134"/>
      <c r="EC557" s="134"/>
      <c r="ED557" s="134"/>
      <c r="EE557" s="134"/>
      <c r="EF557" s="134"/>
      <c r="EG557" s="134"/>
      <c r="EH557" s="134"/>
      <c r="EI557" s="134"/>
      <c r="EJ557" s="134"/>
      <c r="EK557" s="134"/>
      <c r="EL557" s="134"/>
      <c r="EM557" s="134"/>
      <c r="EN557" s="134"/>
      <c r="EO557" s="134"/>
      <c r="EP557" s="134"/>
      <c r="EQ557" s="134"/>
      <c r="ER557" s="134"/>
      <c r="ES557" s="134"/>
      <c r="ET557" s="134"/>
      <c r="EU557" s="134"/>
      <c r="EV557" s="134"/>
      <c r="EW557" s="134"/>
      <c r="EX557" s="134"/>
      <c r="EY557" s="134"/>
      <c r="EZ557" s="134"/>
      <c r="FA557" s="134"/>
      <c r="FB557" s="134"/>
      <c r="FC557" s="134"/>
      <c r="FD557" s="134"/>
      <c r="FE557" s="134"/>
      <c r="FF557" s="134"/>
      <c r="FG557" s="134"/>
      <c r="FH557" s="134"/>
      <c r="FI557" s="134"/>
      <c r="FJ557" s="134"/>
      <c r="FK557" s="134"/>
      <c r="FL557" s="134"/>
      <c r="FM557" s="134"/>
      <c r="FN557" s="134"/>
      <c r="FO557" s="134"/>
      <c r="FP557" s="134"/>
      <c r="FQ557" s="134"/>
      <c r="FR557" s="134"/>
      <c r="FS557" s="134"/>
      <c r="FT557" s="134"/>
      <c r="FU557" s="134"/>
      <c r="FV557" s="134"/>
    </row>
    <row r="558" spans="1:178" x14ac:dyDescent="0.25">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c r="CA558" s="115"/>
      <c r="CB558" s="115"/>
      <c r="CC558" s="134"/>
      <c r="CD558" s="134"/>
      <c r="CE558" s="134"/>
      <c r="CF558" s="134"/>
      <c r="CG558" s="134"/>
      <c r="CH558" s="134"/>
      <c r="CI558" s="134"/>
      <c r="CJ558" s="134"/>
      <c r="CK558" s="134"/>
      <c r="CL558" s="134"/>
      <c r="CM558" s="134"/>
      <c r="CN558" s="134"/>
      <c r="CO558" s="134"/>
      <c r="CP558" s="134"/>
      <c r="CQ558" s="134"/>
      <c r="CR558" s="134"/>
      <c r="CS558" s="134"/>
      <c r="CT558" s="134"/>
      <c r="CU558" s="134"/>
      <c r="CV558" s="134"/>
      <c r="CW558" s="134"/>
      <c r="CX558" s="134"/>
      <c r="CY558" s="134"/>
      <c r="CZ558" s="134"/>
      <c r="DA558" s="134"/>
      <c r="DB558" s="134"/>
      <c r="DC558" s="134"/>
      <c r="DD558" s="134"/>
      <c r="DE558" s="134"/>
      <c r="DF558" s="134"/>
      <c r="DG558" s="134"/>
      <c r="DH558" s="134"/>
      <c r="DI558" s="134"/>
      <c r="DJ558" s="134"/>
      <c r="DK558" s="134"/>
      <c r="DL558" s="134"/>
      <c r="DM558" s="134"/>
      <c r="DN558" s="134"/>
      <c r="DO558" s="134"/>
      <c r="DP558" s="134"/>
      <c r="DQ558" s="134"/>
      <c r="DR558" s="134"/>
      <c r="DS558" s="134"/>
      <c r="DT558" s="134"/>
      <c r="DU558" s="134"/>
      <c r="DV558" s="134"/>
      <c r="DW558" s="134"/>
      <c r="DX558" s="134"/>
      <c r="DY558" s="134"/>
      <c r="DZ558" s="134"/>
      <c r="EA558" s="134"/>
      <c r="EB558" s="134"/>
      <c r="EC558" s="134"/>
      <c r="ED558" s="134"/>
      <c r="EE558" s="134"/>
      <c r="EF558" s="134"/>
      <c r="EG558" s="134"/>
      <c r="EH558" s="134"/>
      <c r="EI558" s="134"/>
      <c r="EJ558" s="134"/>
      <c r="EK558" s="134"/>
      <c r="EL558" s="134"/>
      <c r="EM558" s="134"/>
      <c r="EN558" s="134"/>
      <c r="EO558" s="134"/>
      <c r="EP558" s="134"/>
      <c r="EQ558" s="134"/>
      <c r="ER558" s="134"/>
      <c r="ES558" s="134"/>
      <c r="ET558" s="134"/>
      <c r="EU558" s="134"/>
      <c r="EV558" s="134"/>
      <c r="EW558" s="134"/>
      <c r="EX558" s="134"/>
      <c r="EY558" s="134"/>
      <c r="EZ558" s="134"/>
      <c r="FA558" s="134"/>
      <c r="FB558" s="134"/>
      <c r="FC558" s="134"/>
      <c r="FD558" s="134"/>
      <c r="FE558" s="134"/>
      <c r="FF558" s="134"/>
      <c r="FG558" s="134"/>
      <c r="FH558" s="134"/>
      <c r="FI558" s="134"/>
      <c r="FJ558" s="134"/>
      <c r="FK558" s="134"/>
      <c r="FL558" s="134"/>
      <c r="FM558" s="134"/>
      <c r="FN558" s="134"/>
      <c r="FO558" s="134"/>
      <c r="FP558" s="134"/>
      <c r="FQ558" s="134"/>
      <c r="FR558" s="134"/>
      <c r="FS558" s="134"/>
      <c r="FT558" s="134"/>
      <c r="FU558" s="134"/>
      <c r="FV558" s="134"/>
    </row>
    <row r="559" spans="1:178" x14ac:dyDescent="0.25">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c r="BY559" s="115"/>
      <c r="BZ559" s="115"/>
      <c r="CA559" s="115"/>
      <c r="CB559" s="115"/>
      <c r="CC559" s="134"/>
      <c r="CD559" s="134"/>
      <c r="CE559" s="134"/>
      <c r="CF559" s="134"/>
      <c r="CG559" s="134"/>
      <c r="CH559" s="134"/>
      <c r="CI559" s="134"/>
      <c r="CJ559" s="134"/>
      <c r="CK559" s="134"/>
      <c r="CL559" s="134"/>
      <c r="CM559" s="134"/>
      <c r="CN559" s="134"/>
      <c r="CO559" s="134"/>
      <c r="CP559" s="134"/>
      <c r="CQ559" s="134"/>
      <c r="CR559" s="134"/>
      <c r="CS559" s="134"/>
      <c r="CT559" s="134"/>
      <c r="CU559" s="134"/>
      <c r="CV559" s="134"/>
      <c r="CW559" s="134"/>
      <c r="CX559" s="134"/>
      <c r="CY559" s="134"/>
      <c r="CZ559" s="134"/>
      <c r="DA559" s="134"/>
      <c r="DB559" s="134"/>
      <c r="DC559" s="134"/>
      <c r="DD559" s="134"/>
      <c r="DE559" s="134"/>
      <c r="DF559" s="134"/>
      <c r="DG559" s="134"/>
      <c r="DH559" s="134"/>
      <c r="DI559" s="134"/>
      <c r="DJ559" s="134"/>
      <c r="DK559" s="134"/>
      <c r="DL559" s="134"/>
      <c r="DM559" s="134"/>
      <c r="DN559" s="134"/>
      <c r="DO559" s="134"/>
      <c r="DP559" s="134"/>
      <c r="DQ559" s="134"/>
      <c r="DR559" s="134"/>
      <c r="DS559" s="134"/>
      <c r="DT559" s="134"/>
      <c r="DU559" s="134"/>
      <c r="DV559" s="134"/>
      <c r="DW559" s="134"/>
      <c r="DX559" s="134"/>
      <c r="DY559" s="134"/>
      <c r="DZ559" s="134"/>
      <c r="EA559" s="134"/>
      <c r="EB559" s="134"/>
      <c r="EC559" s="134"/>
      <c r="ED559" s="134"/>
      <c r="EE559" s="134"/>
      <c r="EF559" s="134"/>
      <c r="EG559" s="134"/>
      <c r="EH559" s="134"/>
      <c r="EI559" s="134"/>
      <c r="EJ559" s="134"/>
      <c r="EK559" s="134"/>
      <c r="EL559" s="134"/>
      <c r="EM559" s="134"/>
      <c r="EN559" s="134"/>
      <c r="EO559" s="134"/>
      <c r="EP559" s="134"/>
      <c r="EQ559" s="134"/>
      <c r="ER559" s="134"/>
      <c r="ES559" s="134"/>
      <c r="ET559" s="134"/>
      <c r="EU559" s="134"/>
      <c r="EV559" s="134"/>
      <c r="EW559" s="134"/>
      <c r="EX559" s="134"/>
      <c r="EY559" s="134"/>
      <c r="EZ559" s="134"/>
      <c r="FA559" s="134"/>
      <c r="FB559" s="134"/>
      <c r="FC559" s="134"/>
      <c r="FD559" s="134"/>
      <c r="FE559" s="134"/>
      <c r="FF559" s="134"/>
      <c r="FG559" s="134"/>
      <c r="FH559" s="134"/>
      <c r="FI559" s="134"/>
      <c r="FJ559" s="134"/>
      <c r="FK559" s="134"/>
      <c r="FL559" s="134"/>
      <c r="FM559" s="134"/>
      <c r="FN559" s="134"/>
      <c r="FO559" s="134"/>
      <c r="FP559" s="134"/>
      <c r="FQ559" s="134"/>
      <c r="FR559" s="134"/>
      <c r="FS559" s="134"/>
      <c r="FT559" s="134"/>
      <c r="FU559" s="134"/>
      <c r="FV559" s="134"/>
    </row>
    <row r="560" spans="1:178" x14ac:dyDescent="0.25">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c r="BY560" s="115"/>
      <c r="BZ560" s="115"/>
      <c r="CA560" s="115"/>
      <c r="CB560" s="115"/>
      <c r="CC560" s="134"/>
      <c r="CD560" s="134"/>
      <c r="CE560" s="134"/>
      <c r="CF560" s="134"/>
      <c r="CG560" s="134"/>
      <c r="CH560" s="134"/>
      <c r="CI560" s="134"/>
      <c r="CJ560" s="134"/>
      <c r="CK560" s="134"/>
      <c r="CL560" s="134"/>
      <c r="CM560" s="134"/>
      <c r="CN560" s="134"/>
      <c r="CO560" s="134"/>
      <c r="CP560" s="134"/>
      <c r="CQ560" s="134"/>
      <c r="CR560" s="134"/>
      <c r="CS560" s="134"/>
      <c r="CT560" s="134"/>
      <c r="CU560" s="134"/>
      <c r="CV560" s="134"/>
      <c r="CW560" s="134"/>
      <c r="CX560" s="134"/>
      <c r="CY560" s="134"/>
      <c r="CZ560" s="134"/>
      <c r="DA560" s="134"/>
      <c r="DB560" s="134"/>
      <c r="DC560" s="134"/>
      <c r="DD560" s="134"/>
      <c r="DE560" s="134"/>
      <c r="DF560" s="134"/>
      <c r="DG560" s="134"/>
      <c r="DH560" s="134"/>
      <c r="DI560" s="134"/>
      <c r="DJ560" s="134"/>
      <c r="DK560" s="134"/>
      <c r="DL560" s="134"/>
      <c r="DM560" s="134"/>
      <c r="DN560" s="134"/>
      <c r="DO560" s="134"/>
      <c r="DP560" s="134"/>
      <c r="DQ560" s="134"/>
      <c r="DR560" s="134"/>
      <c r="DS560" s="134"/>
      <c r="DT560" s="134"/>
      <c r="DU560" s="134"/>
      <c r="DV560" s="134"/>
      <c r="DW560" s="134"/>
      <c r="DX560" s="134"/>
      <c r="DY560" s="134"/>
      <c r="DZ560" s="134"/>
      <c r="EA560" s="134"/>
      <c r="EB560" s="134"/>
      <c r="EC560" s="134"/>
      <c r="ED560" s="134"/>
      <c r="EE560" s="134"/>
      <c r="EF560" s="134"/>
      <c r="EG560" s="134"/>
      <c r="EH560" s="134"/>
      <c r="EI560" s="134"/>
      <c r="EJ560" s="134"/>
      <c r="EK560" s="134"/>
      <c r="EL560" s="134"/>
      <c r="EM560" s="134"/>
      <c r="EN560" s="134"/>
      <c r="EO560" s="134"/>
      <c r="EP560" s="134"/>
      <c r="EQ560" s="134"/>
      <c r="ER560" s="134"/>
      <c r="ES560" s="134"/>
      <c r="ET560" s="134"/>
      <c r="EU560" s="134"/>
      <c r="EV560" s="134"/>
      <c r="EW560" s="134"/>
      <c r="EX560" s="134"/>
      <c r="EY560" s="134"/>
      <c r="EZ560" s="134"/>
      <c r="FA560" s="134"/>
      <c r="FB560" s="134"/>
      <c r="FC560" s="134"/>
      <c r="FD560" s="134"/>
      <c r="FE560" s="134"/>
      <c r="FF560" s="134"/>
      <c r="FG560" s="134"/>
      <c r="FH560" s="134"/>
      <c r="FI560" s="134"/>
      <c r="FJ560" s="134"/>
      <c r="FK560" s="134"/>
      <c r="FL560" s="134"/>
      <c r="FM560" s="134"/>
      <c r="FN560" s="134"/>
      <c r="FO560" s="134"/>
      <c r="FP560" s="134"/>
      <c r="FQ560" s="134"/>
      <c r="FR560" s="134"/>
      <c r="FS560" s="134"/>
      <c r="FT560" s="134"/>
      <c r="FU560" s="134"/>
      <c r="FV560" s="134"/>
    </row>
    <row r="561" spans="1:178" x14ac:dyDescent="0.25">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c r="BY561" s="115"/>
      <c r="BZ561" s="115"/>
      <c r="CA561" s="115"/>
      <c r="CB561" s="115"/>
      <c r="CC561" s="134"/>
      <c r="CD561" s="134"/>
      <c r="CE561" s="134"/>
      <c r="CF561" s="134"/>
      <c r="CG561" s="134"/>
      <c r="CH561" s="134"/>
      <c r="CI561" s="134"/>
      <c r="CJ561" s="134"/>
      <c r="CK561" s="134"/>
      <c r="CL561" s="134"/>
      <c r="CM561" s="134"/>
      <c r="CN561" s="134"/>
      <c r="CO561" s="134"/>
      <c r="CP561" s="134"/>
      <c r="CQ561" s="134"/>
      <c r="CR561" s="134"/>
      <c r="CS561" s="134"/>
      <c r="CT561" s="134"/>
      <c r="CU561" s="134"/>
      <c r="CV561" s="134"/>
      <c r="CW561" s="134"/>
      <c r="CX561" s="134"/>
      <c r="CY561" s="134"/>
      <c r="CZ561" s="134"/>
      <c r="DA561" s="134"/>
      <c r="DB561" s="134"/>
      <c r="DC561" s="134"/>
      <c r="DD561" s="134"/>
      <c r="DE561" s="134"/>
      <c r="DF561" s="134"/>
      <c r="DG561" s="134"/>
      <c r="DH561" s="134"/>
      <c r="DI561" s="134"/>
      <c r="DJ561" s="134"/>
      <c r="DK561" s="134"/>
      <c r="DL561" s="134"/>
      <c r="DM561" s="134"/>
      <c r="DN561" s="134"/>
      <c r="DO561" s="134"/>
      <c r="DP561" s="134"/>
      <c r="DQ561" s="134"/>
      <c r="DR561" s="134"/>
      <c r="DS561" s="134"/>
      <c r="DT561" s="134"/>
      <c r="DU561" s="134"/>
      <c r="DV561" s="134"/>
      <c r="DW561" s="134"/>
      <c r="DX561" s="134"/>
      <c r="DY561" s="134"/>
      <c r="DZ561" s="134"/>
      <c r="EA561" s="134"/>
      <c r="EB561" s="134"/>
      <c r="EC561" s="134"/>
      <c r="ED561" s="134"/>
      <c r="EE561" s="134"/>
      <c r="EF561" s="134"/>
      <c r="EG561" s="134"/>
      <c r="EH561" s="134"/>
      <c r="EI561" s="134"/>
      <c r="EJ561" s="134"/>
      <c r="EK561" s="134"/>
      <c r="EL561" s="134"/>
      <c r="EM561" s="134"/>
      <c r="EN561" s="134"/>
      <c r="EO561" s="134"/>
      <c r="EP561" s="134"/>
      <c r="EQ561" s="134"/>
      <c r="ER561" s="134"/>
      <c r="ES561" s="134"/>
      <c r="ET561" s="134"/>
      <c r="EU561" s="134"/>
      <c r="EV561" s="134"/>
      <c r="EW561" s="134"/>
      <c r="EX561" s="134"/>
      <c r="EY561" s="134"/>
      <c r="EZ561" s="134"/>
      <c r="FA561" s="134"/>
      <c r="FB561" s="134"/>
      <c r="FC561" s="134"/>
      <c r="FD561" s="134"/>
      <c r="FE561" s="134"/>
      <c r="FF561" s="134"/>
      <c r="FG561" s="134"/>
      <c r="FH561" s="134"/>
      <c r="FI561" s="134"/>
      <c r="FJ561" s="134"/>
      <c r="FK561" s="134"/>
      <c r="FL561" s="134"/>
      <c r="FM561" s="134"/>
      <c r="FN561" s="134"/>
      <c r="FO561" s="134"/>
      <c r="FP561" s="134"/>
      <c r="FQ561" s="134"/>
      <c r="FR561" s="134"/>
      <c r="FS561" s="134"/>
      <c r="FT561" s="134"/>
      <c r="FU561" s="134"/>
      <c r="FV561" s="134"/>
    </row>
    <row r="562" spans="1:178" x14ac:dyDescent="0.25">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c r="BY562" s="115"/>
      <c r="BZ562" s="115"/>
      <c r="CA562" s="115"/>
      <c r="CB562" s="115"/>
      <c r="CC562" s="134"/>
      <c r="CD562" s="134"/>
      <c r="CE562" s="134"/>
      <c r="CF562" s="134"/>
      <c r="CG562" s="134"/>
      <c r="CH562" s="134"/>
      <c r="CI562" s="134"/>
      <c r="CJ562" s="134"/>
      <c r="CK562" s="134"/>
      <c r="CL562" s="134"/>
      <c r="CM562" s="134"/>
      <c r="CN562" s="134"/>
      <c r="CO562" s="134"/>
      <c r="CP562" s="134"/>
      <c r="CQ562" s="134"/>
      <c r="CR562" s="134"/>
      <c r="CS562" s="134"/>
      <c r="CT562" s="134"/>
      <c r="CU562" s="134"/>
      <c r="CV562" s="134"/>
      <c r="CW562" s="134"/>
      <c r="CX562" s="134"/>
      <c r="CY562" s="134"/>
      <c r="CZ562" s="134"/>
      <c r="DA562" s="134"/>
      <c r="DB562" s="134"/>
      <c r="DC562" s="134"/>
      <c r="DD562" s="134"/>
      <c r="DE562" s="134"/>
      <c r="DF562" s="134"/>
      <c r="DG562" s="134"/>
      <c r="DH562" s="134"/>
      <c r="DI562" s="134"/>
      <c r="DJ562" s="134"/>
      <c r="DK562" s="134"/>
      <c r="DL562" s="134"/>
      <c r="DM562" s="134"/>
      <c r="DN562" s="134"/>
      <c r="DO562" s="134"/>
      <c r="DP562" s="134"/>
      <c r="DQ562" s="134"/>
      <c r="DR562" s="134"/>
      <c r="DS562" s="134"/>
      <c r="DT562" s="134"/>
      <c r="DU562" s="134"/>
      <c r="DV562" s="134"/>
      <c r="DW562" s="134"/>
      <c r="DX562" s="134"/>
      <c r="DY562" s="134"/>
      <c r="DZ562" s="134"/>
      <c r="EA562" s="134"/>
      <c r="EB562" s="134"/>
      <c r="EC562" s="134"/>
      <c r="ED562" s="134"/>
      <c r="EE562" s="134"/>
      <c r="EF562" s="134"/>
      <c r="EG562" s="134"/>
      <c r="EH562" s="134"/>
      <c r="EI562" s="134"/>
      <c r="EJ562" s="134"/>
      <c r="EK562" s="134"/>
      <c r="EL562" s="134"/>
      <c r="EM562" s="134"/>
      <c r="EN562" s="134"/>
      <c r="EO562" s="134"/>
      <c r="EP562" s="134"/>
      <c r="EQ562" s="134"/>
      <c r="ER562" s="134"/>
      <c r="ES562" s="134"/>
      <c r="ET562" s="134"/>
      <c r="EU562" s="134"/>
      <c r="EV562" s="134"/>
      <c r="EW562" s="134"/>
      <c r="EX562" s="134"/>
      <c r="EY562" s="134"/>
      <c r="EZ562" s="134"/>
      <c r="FA562" s="134"/>
      <c r="FB562" s="134"/>
      <c r="FC562" s="134"/>
      <c r="FD562" s="134"/>
      <c r="FE562" s="134"/>
      <c r="FF562" s="134"/>
      <c r="FG562" s="134"/>
      <c r="FH562" s="134"/>
      <c r="FI562" s="134"/>
      <c r="FJ562" s="134"/>
      <c r="FK562" s="134"/>
      <c r="FL562" s="134"/>
      <c r="FM562" s="134"/>
      <c r="FN562" s="134"/>
      <c r="FO562" s="134"/>
      <c r="FP562" s="134"/>
      <c r="FQ562" s="134"/>
      <c r="FR562" s="134"/>
      <c r="FS562" s="134"/>
      <c r="FT562" s="134"/>
      <c r="FU562" s="134"/>
      <c r="FV562" s="134"/>
    </row>
    <row r="563" spans="1:178" x14ac:dyDescent="0.25">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c r="BY563" s="115"/>
      <c r="BZ563" s="115"/>
      <c r="CA563" s="115"/>
      <c r="CB563" s="115"/>
      <c r="CC563" s="134"/>
      <c r="CD563" s="134"/>
      <c r="CE563" s="134"/>
      <c r="CF563" s="134"/>
      <c r="CG563" s="134"/>
      <c r="CH563" s="134"/>
      <c r="CI563" s="134"/>
      <c r="CJ563" s="134"/>
      <c r="CK563" s="134"/>
      <c r="CL563" s="134"/>
      <c r="CM563" s="134"/>
      <c r="CN563" s="134"/>
      <c r="CO563" s="134"/>
      <c r="CP563" s="134"/>
      <c r="CQ563" s="134"/>
      <c r="CR563" s="134"/>
      <c r="CS563" s="134"/>
      <c r="CT563" s="134"/>
      <c r="CU563" s="134"/>
      <c r="CV563" s="134"/>
      <c r="CW563" s="134"/>
      <c r="CX563" s="134"/>
      <c r="CY563" s="134"/>
      <c r="CZ563" s="134"/>
      <c r="DA563" s="134"/>
      <c r="DB563" s="134"/>
      <c r="DC563" s="134"/>
      <c r="DD563" s="134"/>
      <c r="DE563" s="134"/>
      <c r="DF563" s="134"/>
      <c r="DG563" s="134"/>
      <c r="DH563" s="134"/>
      <c r="DI563" s="134"/>
      <c r="DJ563" s="134"/>
      <c r="DK563" s="134"/>
      <c r="DL563" s="134"/>
      <c r="DM563" s="134"/>
      <c r="DN563" s="134"/>
      <c r="DO563" s="134"/>
      <c r="DP563" s="134"/>
      <c r="DQ563" s="134"/>
      <c r="DR563" s="134"/>
      <c r="DS563" s="134"/>
      <c r="DT563" s="134"/>
      <c r="DU563" s="134"/>
      <c r="DV563" s="134"/>
      <c r="DW563" s="134"/>
      <c r="DX563" s="134"/>
      <c r="DY563" s="134"/>
      <c r="DZ563" s="134"/>
      <c r="EA563" s="134"/>
      <c r="EB563" s="134"/>
      <c r="EC563" s="134"/>
      <c r="ED563" s="134"/>
      <c r="EE563" s="134"/>
      <c r="EF563" s="134"/>
      <c r="EG563" s="134"/>
      <c r="EH563" s="134"/>
      <c r="EI563" s="134"/>
      <c r="EJ563" s="134"/>
      <c r="EK563" s="134"/>
      <c r="EL563" s="134"/>
      <c r="EM563" s="134"/>
      <c r="EN563" s="134"/>
      <c r="EO563" s="134"/>
      <c r="EP563" s="134"/>
      <c r="EQ563" s="134"/>
      <c r="ER563" s="134"/>
      <c r="ES563" s="134"/>
      <c r="ET563" s="134"/>
      <c r="EU563" s="134"/>
      <c r="EV563" s="134"/>
      <c r="EW563" s="134"/>
      <c r="EX563" s="134"/>
      <c r="EY563" s="134"/>
      <c r="EZ563" s="134"/>
      <c r="FA563" s="134"/>
      <c r="FB563" s="134"/>
      <c r="FC563" s="134"/>
      <c r="FD563" s="134"/>
      <c r="FE563" s="134"/>
      <c r="FF563" s="134"/>
      <c r="FG563" s="134"/>
      <c r="FH563" s="134"/>
      <c r="FI563" s="134"/>
      <c r="FJ563" s="134"/>
      <c r="FK563" s="134"/>
      <c r="FL563" s="134"/>
      <c r="FM563" s="134"/>
      <c r="FN563" s="134"/>
      <c r="FO563" s="134"/>
      <c r="FP563" s="134"/>
      <c r="FQ563" s="134"/>
      <c r="FR563" s="134"/>
      <c r="FS563" s="134"/>
      <c r="FT563" s="134"/>
      <c r="FU563" s="134"/>
      <c r="FV563" s="134"/>
    </row>
    <row r="564" spans="1:178" x14ac:dyDescent="0.25">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34"/>
      <c r="CD564" s="134"/>
      <c r="CE564" s="134"/>
      <c r="CF564" s="134"/>
      <c r="CG564" s="134"/>
      <c r="CH564" s="134"/>
      <c r="CI564" s="134"/>
      <c r="CJ564" s="134"/>
      <c r="CK564" s="134"/>
      <c r="CL564" s="134"/>
      <c r="CM564" s="134"/>
      <c r="CN564" s="134"/>
      <c r="CO564" s="134"/>
      <c r="CP564" s="134"/>
      <c r="CQ564" s="134"/>
      <c r="CR564" s="134"/>
      <c r="CS564" s="134"/>
      <c r="CT564" s="134"/>
      <c r="CU564" s="134"/>
      <c r="CV564" s="134"/>
      <c r="CW564" s="134"/>
      <c r="CX564" s="134"/>
      <c r="CY564" s="134"/>
      <c r="CZ564" s="134"/>
      <c r="DA564" s="134"/>
      <c r="DB564" s="134"/>
      <c r="DC564" s="134"/>
      <c r="DD564" s="134"/>
      <c r="DE564" s="134"/>
      <c r="DF564" s="134"/>
      <c r="DG564" s="134"/>
      <c r="DH564" s="134"/>
      <c r="DI564" s="134"/>
      <c r="DJ564" s="134"/>
      <c r="DK564" s="134"/>
      <c r="DL564" s="134"/>
      <c r="DM564" s="134"/>
      <c r="DN564" s="134"/>
      <c r="DO564" s="134"/>
      <c r="DP564" s="134"/>
      <c r="DQ564" s="134"/>
      <c r="DR564" s="134"/>
      <c r="DS564" s="134"/>
      <c r="DT564" s="134"/>
      <c r="DU564" s="134"/>
      <c r="DV564" s="134"/>
      <c r="DW564" s="134"/>
      <c r="DX564" s="134"/>
      <c r="DY564" s="134"/>
      <c r="DZ564" s="134"/>
      <c r="EA564" s="134"/>
      <c r="EB564" s="134"/>
      <c r="EC564" s="134"/>
      <c r="ED564" s="134"/>
      <c r="EE564" s="134"/>
      <c r="EF564" s="134"/>
      <c r="EG564" s="134"/>
      <c r="EH564" s="134"/>
      <c r="EI564" s="134"/>
      <c r="EJ564" s="134"/>
      <c r="EK564" s="134"/>
      <c r="EL564" s="134"/>
      <c r="EM564" s="134"/>
      <c r="EN564" s="134"/>
      <c r="EO564" s="134"/>
      <c r="EP564" s="134"/>
      <c r="EQ564" s="134"/>
      <c r="ER564" s="134"/>
      <c r="ES564" s="134"/>
      <c r="ET564" s="134"/>
      <c r="EU564" s="134"/>
      <c r="EV564" s="134"/>
      <c r="EW564" s="134"/>
      <c r="EX564" s="134"/>
      <c r="EY564" s="134"/>
      <c r="EZ564" s="134"/>
      <c r="FA564" s="134"/>
      <c r="FB564" s="134"/>
      <c r="FC564" s="134"/>
      <c r="FD564" s="134"/>
      <c r="FE564" s="134"/>
      <c r="FF564" s="134"/>
      <c r="FG564" s="134"/>
      <c r="FH564" s="134"/>
      <c r="FI564" s="134"/>
      <c r="FJ564" s="134"/>
      <c r="FK564" s="134"/>
      <c r="FL564" s="134"/>
      <c r="FM564" s="134"/>
      <c r="FN564" s="134"/>
      <c r="FO564" s="134"/>
      <c r="FP564" s="134"/>
      <c r="FQ564" s="134"/>
      <c r="FR564" s="134"/>
      <c r="FS564" s="134"/>
      <c r="FT564" s="134"/>
      <c r="FU564" s="134"/>
      <c r="FV564" s="134"/>
    </row>
    <row r="565" spans="1:178" x14ac:dyDescent="0.25">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c r="CA565" s="115"/>
      <c r="CB565" s="115"/>
      <c r="CC565" s="134"/>
      <c r="CD565" s="134"/>
      <c r="CE565" s="134"/>
      <c r="CF565" s="134"/>
      <c r="CG565" s="134"/>
      <c r="CH565" s="134"/>
      <c r="CI565" s="134"/>
      <c r="CJ565" s="134"/>
      <c r="CK565" s="134"/>
      <c r="CL565" s="134"/>
      <c r="CM565" s="134"/>
      <c r="CN565" s="134"/>
      <c r="CO565" s="134"/>
      <c r="CP565" s="134"/>
      <c r="CQ565" s="134"/>
      <c r="CR565" s="134"/>
      <c r="CS565" s="134"/>
      <c r="CT565" s="134"/>
      <c r="CU565" s="134"/>
      <c r="CV565" s="134"/>
      <c r="CW565" s="134"/>
      <c r="CX565" s="134"/>
      <c r="CY565" s="134"/>
      <c r="CZ565" s="134"/>
      <c r="DA565" s="134"/>
      <c r="DB565" s="134"/>
      <c r="DC565" s="134"/>
      <c r="DD565" s="134"/>
      <c r="DE565" s="134"/>
      <c r="DF565" s="134"/>
      <c r="DG565" s="134"/>
      <c r="DH565" s="134"/>
      <c r="DI565" s="134"/>
      <c r="DJ565" s="134"/>
      <c r="DK565" s="134"/>
      <c r="DL565" s="134"/>
      <c r="DM565" s="134"/>
      <c r="DN565" s="134"/>
      <c r="DO565" s="134"/>
      <c r="DP565" s="134"/>
      <c r="DQ565" s="134"/>
      <c r="DR565" s="134"/>
      <c r="DS565" s="134"/>
      <c r="DT565" s="134"/>
      <c r="DU565" s="134"/>
      <c r="DV565" s="134"/>
      <c r="DW565" s="134"/>
      <c r="DX565" s="134"/>
      <c r="DY565" s="134"/>
      <c r="DZ565" s="134"/>
      <c r="EA565" s="134"/>
      <c r="EB565" s="134"/>
      <c r="EC565" s="134"/>
      <c r="ED565" s="134"/>
      <c r="EE565" s="134"/>
      <c r="EF565" s="134"/>
      <c r="EG565" s="134"/>
      <c r="EH565" s="134"/>
      <c r="EI565" s="134"/>
      <c r="EJ565" s="134"/>
      <c r="EK565" s="134"/>
      <c r="EL565" s="134"/>
      <c r="EM565" s="134"/>
      <c r="EN565" s="134"/>
      <c r="EO565" s="134"/>
      <c r="EP565" s="134"/>
      <c r="EQ565" s="134"/>
      <c r="ER565" s="134"/>
      <c r="ES565" s="134"/>
      <c r="ET565" s="134"/>
      <c r="EU565" s="134"/>
      <c r="EV565" s="134"/>
      <c r="EW565" s="134"/>
      <c r="EX565" s="134"/>
      <c r="EY565" s="134"/>
      <c r="EZ565" s="134"/>
      <c r="FA565" s="134"/>
      <c r="FB565" s="134"/>
      <c r="FC565" s="134"/>
      <c r="FD565" s="134"/>
      <c r="FE565" s="134"/>
      <c r="FF565" s="134"/>
      <c r="FG565" s="134"/>
      <c r="FH565" s="134"/>
      <c r="FI565" s="134"/>
      <c r="FJ565" s="134"/>
      <c r="FK565" s="134"/>
      <c r="FL565" s="134"/>
      <c r="FM565" s="134"/>
      <c r="FN565" s="134"/>
      <c r="FO565" s="134"/>
      <c r="FP565" s="134"/>
      <c r="FQ565" s="134"/>
      <c r="FR565" s="134"/>
      <c r="FS565" s="134"/>
      <c r="FT565" s="134"/>
      <c r="FU565" s="134"/>
      <c r="FV565" s="134"/>
    </row>
    <row r="566" spans="1:178" x14ac:dyDescent="0.25">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c r="BY566" s="115"/>
      <c r="BZ566" s="115"/>
      <c r="CA566" s="115"/>
      <c r="CB566" s="115"/>
      <c r="CC566" s="134"/>
      <c r="CD566" s="134"/>
      <c r="CE566" s="134"/>
      <c r="CF566" s="134"/>
      <c r="CG566" s="134"/>
      <c r="CH566" s="134"/>
      <c r="CI566" s="134"/>
      <c r="CJ566" s="134"/>
      <c r="CK566" s="134"/>
      <c r="CL566" s="134"/>
      <c r="CM566" s="134"/>
      <c r="CN566" s="134"/>
      <c r="CO566" s="134"/>
      <c r="CP566" s="134"/>
      <c r="CQ566" s="134"/>
      <c r="CR566" s="134"/>
      <c r="CS566" s="134"/>
      <c r="CT566" s="134"/>
      <c r="CU566" s="134"/>
      <c r="CV566" s="134"/>
      <c r="CW566" s="134"/>
      <c r="CX566" s="134"/>
      <c r="CY566" s="134"/>
      <c r="CZ566" s="134"/>
      <c r="DA566" s="134"/>
      <c r="DB566" s="134"/>
      <c r="DC566" s="134"/>
      <c r="DD566" s="134"/>
      <c r="DE566" s="134"/>
      <c r="DF566" s="134"/>
      <c r="DG566" s="134"/>
      <c r="DH566" s="134"/>
      <c r="DI566" s="134"/>
      <c r="DJ566" s="134"/>
      <c r="DK566" s="134"/>
      <c r="DL566" s="134"/>
      <c r="DM566" s="134"/>
      <c r="DN566" s="134"/>
      <c r="DO566" s="134"/>
      <c r="DP566" s="134"/>
      <c r="DQ566" s="134"/>
      <c r="DR566" s="134"/>
      <c r="DS566" s="134"/>
      <c r="DT566" s="134"/>
      <c r="DU566" s="134"/>
      <c r="DV566" s="134"/>
      <c r="DW566" s="134"/>
      <c r="DX566" s="134"/>
      <c r="DY566" s="134"/>
      <c r="DZ566" s="134"/>
      <c r="EA566" s="134"/>
      <c r="EB566" s="134"/>
      <c r="EC566" s="134"/>
      <c r="ED566" s="134"/>
      <c r="EE566" s="134"/>
      <c r="EF566" s="134"/>
      <c r="EG566" s="134"/>
      <c r="EH566" s="134"/>
      <c r="EI566" s="134"/>
      <c r="EJ566" s="134"/>
      <c r="EK566" s="134"/>
      <c r="EL566" s="134"/>
      <c r="EM566" s="134"/>
      <c r="EN566" s="134"/>
      <c r="EO566" s="134"/>
      <c r="EP566" s="134"/>
      <c r="EQ566" s="134"/>
      <c r="ER566" s="134"/>
      <c r="ES566" s="134"/>
      <c r="ET566" s="134"/>
      <c r="EU566" s="134"/>
      <c r="EV566" s="134"/>
      <c r="EW566" s="134"/>
      <c r="EX566" s="134"/>
      <c r="EY566" s="134"/>
      <c r="EZ566" s="134"/>
      <c r="FA566" s="134"/>
      <c r="FB566" s="134"/>
      <c r="FC566" s="134"/>
      <c r="FD566" s="134"/>
      <c r="FE566" s="134"/>
      <c r="FF566" s="134"/>
      <c r="FG566" s="134"/>
      <c r="FH566" s="134"/>
      <c r="FI566" s="134"/>
      <c r="FJ566" s="134"/>
      <c r="FK566" s="134"/>
      <c r="FL566" s="134"/>
      <c r="FM566" s="134"/>
      <c r="FN566" s="134"/>
      <c r="FO566" s="134"/>
      <c r="FP566" s="134"/>
      <c r="FQ566" s="134"/>
      <c r="FR566" s="134"/>
      <c r="FS566" s="134"/>
      <c r="FT566" s="134"/>
      <c r="FU566" s="134"/>
      <c r="FV566" s="134"/>
    </row>
    <row r="567" spans="1:178" x14ac:dyDescent="0.25">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c r="CA567" s="115"/>
      <c r="CB567" s="115"/>
      <c r="CC567" s="134"/>
      <c r="CD567" s="134"/>
      <c r="CE567" s="134"/>
      <c r="CF567" s="134"/>
      <c r="CG567" s="134"/>
      <c r="CH567" s="134"/>
      <c r="CI567" s="134"/>
      <c r="CJ567" s="134"/>
      <c r="CK567" s="134"/>
      <c r="CL567" s="134"/>
      <c r="CM567" s="134"/>
      <c r="CN567" s="134"/>
      <c r="CO567" s="134"/>
      <c r="CP567" s="134"/>
      <c r="CQ567" s="134"/>
      <c r="CR567" s="134"/>
      <c r="CS567" s="134"/>
      <c r="CT567" s="134"/>
      <c r="CU567" s="134"/>
      <c r="CV567" s="134"/>
      <c r="CW567" s="134"/>
      <c r="CX567" s="134"/>
      <c r="CY567" s="134"/>
      <c r="CZ567" s="134"/>
      <c r="DA567" s="134"/>
      <c r="DB567" s="134"/>
      <c r="DC567" s="134"/>
      <c r="DD567" s="134"/>
      <c r="DE567" s="134"/>
      <c r="DF567" s="134"/>
      <c r="DG567" s="134"/>
      <c r="DH567" s="134"/>
      <c r="DI567" s="134"/>
      <c r="DJ567" s="134"/>
      <c r="DK567" s="134"/>
      <c r="DL567" s="134"/>
      <c r="DM567" s="134"/>
      <c r="DN567" s="134"/>
      <c r="DO567" s="134"/>
      <c r="DP567" s="134"/>
      <c r="DQ567" s="134"/>
      <c r="DR567" s="134"/>
      <c r="DS567" s="134"/>
      <c r="DT567" s="134"/>
      <c r="DU567" s="134"/>
      <c r="DV567" s="134"/>
      <c r="DW567" s="134"/>
      <c r="DX567" s="134"/>
      <c r="DY567" s="134"/>
      <c r="DZ567" s="134"/>
      <c r="EA567" s="134"/>
      <c r="EB567" s="134"/>
      <c r="EC567" s="134"/>
      <c r="ED567" s="134"/>
      <c r="EE567" s="134"/>
      <c r="EF567" s="134"/>
      <c r="EG567" s="134"/>
      <c r="EH567" s="134"/>
      <c r="EI567" s="134"/>
      <c r="EJ567" s="134"/>
      <c r="EK567" s="134"/>
      <c r="EL567" s="134"/>
      <c r="EM567" s="134"/>
      <c r="EN567" s="134"/>
      <c r="EO567" s="134"/>
      <c r="EP567" s="134"/>
      <c r="EQ567" s="134"/>
      <c r="ER567" s="134"/>
      <c r="ES567" s="134"/>
      <c r="ET567" s="134"/>
      <c r="EU567" s="134"/>
      <c r="EV567" s="134"/>
      <c r="EW567" s="134"/>
      <c r="EX567" s="134"/>
      <c r="EY567" s="134"/>
      <c r="EZ567" s="134"/>
      <c r="FA567" s="134"/>
      <c r="FB567" s="134"/>
      <c r="FC567" s="134"/>
      <c r="FD567" s="134"/>
      <c r="FE567" s="134"/>
      <c r="FF567" s="134"/>
      <c r="FG567" s="134"/>
      <c r="FH567" s="134"/>
      <c r="FI567" s="134"/>
      <c r="FJ567" s="134"/>
      <c r="FK567" s="134"/>
      <c r="FL567" s="134"/>
      <c r="FM567" s="134"/>
      <c r="FN567" s="134"/>
      <c r="FO567" s="134"/>
      <c r="FP567" s="134"/>
      <c r="FQ567" s="134"/>
      <c r="FR567" s="134"/>
      <c r="FS567" s="134"/>
      <c r="FT567" s="134"/>
      <c r="FU567" s="134"/>
      <c r="FV567" s="134"/>
    </row>
    <row r="568" spans="1:178" x14ac:dyDescent="0.25">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c r="BY568" s="115"/>
      <c r="BZ568" s="115"/>
      <c r="CA568" s="115"/>
      <c r="CB568" s="115"/>
      <c r="CC568" s="134"/>
      <c r="CD568" s="134"/>
      <c r="CE568" s="134"/>
      <c r="CF568" s="134"/>
      <c r="CG568" s="134"/>
      <c r="CH568" s="134"/>
      <c r="CI568" s="134"/>
      <c r="CJ568" s="134"/>
      <c r="CK568" s="134"/>
      <c r="CL568" s="134"/>
      <c r="CM568" s="134"/>
      <c r="CN568" s="134"/>
      <c r="CO568" s="134"/>
      <c r="CP568" s="134"/>
      <c r="CQ568" s="134"/>
      <c r="CR568" s="134"/>
      <c r="CS568" s="134"/>
      <c r="CT568" s="134"/>
      <c r="CU568" s="134"/>
      <c r="CV568" s="134"/>
      <c r="CW568" s="134"/>
      <c r="CX568" s="134"/>
      <c r="CY568" s="134"/>
      <c r="CZ568" s="134"/>
      <c r="DA568" s="134"/>
      <c r="DB568" s="134"/>
      <c r="DC568" s="134"/>
      <c r="DD568" s="134"/>
      <c r="DE568" s="134"/>
      <c r="DF568" s="134"/>
      <c r="DG568" s="134"/>
      <c r="DH568" s="134"/>
      <c r="DI568" s="134"/>
      <c r="DJ568" s="134"/>
      <c r="DK568" s="134"/>
      <c r="DL568" s="134"/>
      <c r="DM568" s="134"/>
      <c r="DN568" s="134"/>
      <c r="DO568" s="134"/>
      <c r="DP568" s="134"/>
      <c r="DQ568" s="134"/>
      <c r="DR568" s="134"/>
      <c r="DS568" s="134"/>
      <c r="DT568" s="134"/>
      <c r="DU568" s="134"/>
      <c r="DV568" s="134"/>
      <c r="DW568" s="134"/>
      <c r="DX568" s="134"/>
      <c r="DY568" s="134"/>
      <c r="DZ568" s="134"/>
      <c r="EA568" s="134"/>
      <c r="EB568" s="134"/>
      <c r="EC568" s="134"/>
      <c r="ED568" s="134"/>
      <c r="EE568" s="134"/>
      <c r="EF568" s="134"/>
      <c r="EG568" s="134"/>
      <c r="EH568" s="134"/>
      <c r="EI568" s="134"/>
      <c r="EJ568" s="134"/>
      <c r="EK568" s="134"/>
      <c r="EL568" s="134"/>
      <c r="EM568" s="134"/>
      <c r="EN568" s="134"/>
      <c r="EO568" s="134"/>
      <c r="EP568" s="134"/>
      <c r="EQ568" s="134"/>
      <c r="ER568" s="134"/>
      <c r="ES568" s="134"/>
      <c r="ET568" s="134"/>
      <c r="EU568" s="134"/>
      <c r="EV568" s="134"/>
      <c r="EW568" s="134"/>
      <c r="EX568" s="134"/>
      <c r="EY568" s="134"/>
      <c r="EZ568" s="134"/>
      <c r="FA568" s="134"/>
      <c r="FB568" s="134"/>
      <c r="FC568" s="134"/>
      <c r="FD568" s="134"/>
      <c r="FE568" s="134"/>
      <c r="FF568" s="134"/>
      <c r="FG568" s="134"/>
      <c r="FH568" s="134"/>
      <c r="FI568" s="134"/>
      <c r="FJ568" s="134"/>
      <c r="FK568" s="134"/>
      <c r="FL568" s="134"/>
      <c r="FM568" s="134"/>
      <c r="FN568" s="134"/>
      <c r="FO568" s="134"/>
      <c r="FP568" s="134"/>
      <c r="FQ568" s="134"/>
      <c r="FR568" s="134"/>
      <c r="FS568" s="134"/>
      <c r="FT568" s="134"/>
      <c r="FU568" s="134"/>
      <c r="FV568" s="134"/>
    </row>
    <row r="569" spans="1:178" x14ac:dyDescent="0.25">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c r="CA569" s="115"/>
      <c r="CB569" s="115"/>
      <c r="CC569" s="134"/>
      <c r="CD569" s="134"/>
      <c r="CE569" s="134"/>
      <c r="CF569" s="134"/>
      <c r="CG569" s="134"/>
      <c r="CH569" s="134"/>
      <c r="CI569" s="134"/>
      <c r="CJ569" s="134"/>
      <c r="CK569" s="134"/>
      <c r="CL569" s="134"/>
      <c r="CM569" s="134"/>
      <c r="CN569" s="134"/>
      <c r="CO569" s="134"/>
      <c r="CP569" s="134"/>
      <c r="CQ569" s="134"/>
      <c r="CR569" s="134"/>
      <c r="CS569" s="134"/>
      <c r="CT569" s="134"/>
      <c r="CU569" s="134"/>
      <c r="CV569" s="134"/>
      <c r="CW569" s="134"/>
      <c r="CX569" s="134"/>
      <c r="CY569" s="134"/>
      <c r="CZ569" s="134"/>
      <c r="DA569" s="134"/>
      <c r="DB569" s="134"/>
      <c r="DC569" s="134"/>
      <c r="DD569" s="134"/>
      <c r="DE569" s="134"/>
      <c r="DF569" s="134"/>
      <c r="DG569" s="134"/>
      <c r="DH569" s="134"/>
      <c r="DI569" s="134"/>
      <c r="DJ569" s="134"/>
      <c r="DK569" s="134"/>
      <c r="DL569" s="134"/>
      <c r="DM569" s="134"/>
      <c r="DN569" s="134"/>
      <c r="DO569" s="134"/>
      <c r="DP569" s="134"/>
      <c r="DQ569" s="134"/>
      <c r="DR569" s="134"/>
      <c r="DS569" s="134"/>
      <c r="DT569" s="134"/>
      <c r="DU569" s="134"/>
      <c r="DV569" s="134"/>
      <c r="DW569" s="134"/>
      <c r="DX569" s="134"/>
      <c r="DY569" s="134"/>
      <c r="DZ569" s="134"/>
      <c r="EA569" s="134"/>
      <c r="EB569" s="134"/>
      <c r="EC569" s="134"/>
      <c r="ED569" s="134"/>
      <c r="EE569" s="134"/>
      <c r="EF569" s="134"/>
      <c r="EG569" s="134"/>
      <c r="EH569" s="134"/>
      <c r="EI569" s="134"/>
      <c r="EJ569" s="134"/>
      <c r="EK569" s="134"/>
      <c r="EL569" s="134"/>
      <c r="EM569" s="134"/>
      <c r="EN569" s="134"/>
      <c r="EO569" s="134"/>
      <c r="EP569" s="134"/>
      <c r="EQ569" s="134"/>
      <c r="ER569" s="134"/>
      <c r="ES569" s="134"/>
      <c r="ET569" s="134"/>
      <c r="EU569" s="134"/>
      <c r="EV569" s="134"/>
      <c r="EW569" s="134"/>
      <c r="EX569" s="134"/>
      <c r="EY569" s="134"/>
      <c r="EZ569" s="134"/>
      <c r="FA569" s="134"/>
      <c r="FB569" s="134"/>
      <c r="FC569" s="134"/>
      <c r="FD569" s="134"/>
      <c r="FE569" s="134"/>
      <c r="FF569" s="134"/>
      <c r="FG569" s="134"/>
      <c r="FH569" s="134"/>
      <c r="FI569" s="134"/>
      <c r="FJ569" s="134"/>
      <c r="FK569" s="134"/>
      <c r="FL569" s="134"/>
      <c r="FM569" s="134"/>
      <c r="FN569" s="134"/>
      <c r="FO569" s="134"/>
      <c r="FP569" s="134"/>
      <c r="FQ569" s="134"/>
      <c r="FR569" s="134"/>
      <c r="FS569" s="134"/>
      <c r="FT569" s="134"/>
      <c r="FU569" s="134"/>
      <c r="FV569" s="134"/>
    </row>
    <row r="570" spans="1:178" x14ac:dyDescent="0.25">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c r="BY570" s="115"/>
      <c r="BZ570" s="115"/>
      <c r="CA570" s="115"/>
      <c r="CB570" s="115"/>
      <c r="CC570" s="134"/>
      <c r="CD570" s="134"/>
      <c r="CE570" s="134"/>
      <c r="CF570" s="134"/>
      <c r="CG570" s="134"/>
      <c r="CH570" s="134"/>
      <c r="CI570" s="134"/>
      <c r="CJ570" s="134"/>
      <c r="CK570" s="134"/>
      <c r="CL570" s="134"/>
      <c r="CM570" s="134"/>
      <c r="CN570" s="134"/>
      <c r="CO570" s="134"/>
      <c r="CP570" s="134"/>
      <c r="CQ570" s="134"/>
      <c r="CR570" s="134"/>
      <c r="CS570" s="134"/>
      <c r="CT570" s="134"/>
      <c r="CU570" s="134"/>
      <c r="CV570" s="134"/>
      <c r="CW570" s="134"/>
      <c r="CX570" s="134"/>
      <c r="CY570" s="134"/>
      <c r="CZ570" s="134"/>
      <c r="DA570" s="134"/>
      <c r="DB570" s="134"/>
      <c r="DC570" s="134"/>
      <c r="DD570" s="134"/>
      <c r="DE570" s="134"/>
      <c r="DF570" s="134"/>
      <c r="DG570" s="134"/>
      <c r="DH570" s="134"/>
      <c r="DI570" s="134"/>
      <c r="DJ570" s="134"/>
      <c r="DK570" s="134"/>
      <c r="DL570" s="134"/>
      <c r="DM570" s="134"/>
      <c r="DN570" s="134"/>
      <c r="DO570" s="134"/>
      <c r="DP570" s="134"/>
      <c r="DQ570" s="134"/>
      <c r="DR570" s="134"/>
      <c r="DS570" s="134"/>
      <c r="DT570" s="134"/>
      <c r="DU570" s="134"/>
      <c r="DV570" s="134"/>
      <c r="DW570" s="134"/>
      <c r="DX570" s="134"/>
      <c r="DY570" s="134"/>
      <c r="DZ570" s="134"/>
      <c r="EA570" s="134"/>
      <c r="EB570" s="134"/>
      <c r="EC570" s="134"/>
      <c r="ED570" s="134"/>
      <c r="EE570" s="134"/>
      <c r="EF570" s="134"/>
      <c r="EG570" s="134"/>
      <c r="EH570" s="134"/>
      <c r="EI570" s="134"/>
      <c r="EJ570" s="134"/>
      <c r="EK570" s="134"/>
      <c r="EL570" s="134"/>
      <c r="EM570" s="134"/>
      <c r="EN570" s="134"/>
      <c r="EO570" s="134"/>
      <c r="EP570" s="134"/>
      <c r="EQ570" s="134"/>
      <c r="ER570" s="134"/>
      <c r="ES570" s="134"/>
      <c r="ET570" s="134"/>
      <c r="EU570" s="134"/>
      <c r="EV570" s="134"/>
      <c r="EW570" s="134"/>
      <c r="EX570" s="134"/>
      <c r="EY570" s="134"/>
      <c r="EZ570" s="134"/>
      <c r="FA570" s="134"/>
      <c r="FB570" s="134"/>
      <c r="FC570" s="134"/>
      <c r="FD570" s="134"/>
      <c r="FE570" s="134"/>
      <c r="FF570" s="134"/>
      <c r="FG570" s="134"/>
      <c r="FH570" s="134"/>
      <c r="FI570" s="134"/>
      <c r="FJ570" s="134"/>
      <c r="FK570" s="134"/>
      <c r="FL570" s="134"/>
      <c r="FM570" s="134"/>
      <c r="FN570" s="134"/>
      <c r="FO570" s="134"/>
      <c r="FP570" s="134"/>
      <c r="FQ570" s="134"/>
      <c r="FR570" s="134"/>
      <c r="FS570" s="134"/>
      <c r="FT570" s="134"/>
      <c r="FU570" s="134"/>
      <c r="FV570" s="134"/>
    </row>
    <row r="571" spans="1:178" x14ac:dyDescent="0.25">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c r="BY571" s="115"/>
      <c r="BZ571" s="115"/>
      <c r="CA571" s="115"/>
      <c r="CB571" s="115"/>
      <c r="CC571" s="134"/>
      <c r="CD571" s="134"/>
      <c r="CE571" s="134"/>
      <c r="CF571" s="134"/>
      <c r="CG571" s="134"/>
      <c r="CH571" s="134"/>
      <c r="CI571" s="134"/>
      <c r="CJ571" s="134"/>
      <c r="CK571" s="134"/>
      <c r="CL571" s="134"/>
      <c r="CM571" s="134"/>
      <c r="CN571" s="134"/>
      <c r="CO571" s="134"/>
      <c r="CP571" s="134"/>
      <c r="CQ571" s="134"/>
      <c r="CR571" s="134"/>
      <c r="CS571" s="134"/>
      <c r="CT571" s="134"/>
      <c r="CU571" s="134"/>
      <c r="CV571" s="134"/>
      <c r="CW571" s="134"/>
      <c r="CX571" s="134"/>
      <c r="CY571" s="134"/>
      <c r="CZ571" s="134"/>
      <c r="DA571" s="134"/>
      <c r="DB571" s="134"/>
      <c r="DC571" s="134"/>
      <c r="DD571" s="134"/>
      <c r="DE571" s="134"/>
      <c r="DF571" s="134"/>
      <c r="DG571" s="134"/>
      <c r="DH571" s="134"/>
      <c r="DI571" s="134"/>
      <c r="DJ571" s="134"/>
      <c r="DK571" s="134"/>
      <c r="DL571" s="134"/>
      <c r="DM571" s="134"/>
      <c r="DN571" s="134"/>
      <c r="DO571" s="134"/>
      <c r="DP571" s="134"/>
      <c r="DQ571" s="134"/>
      <c r="DR571" s="134"/>
      <c r="DS571" s="134"/>
      <c r="DT571" s="134"/>
      <c r="DU571" s="134"/>
      <c r="DV571" s="134"/>
      <c r="DW571" s="134"/>
      <c r="DX571" s="134"/>
      <c r="DY571" s="134"/>
      <c r="DZ571" s="134"/>
      <c r="EA571" s="134"/>
      <c r="EB571" s="134"/>
      <c r="EC571" s="134"/>
      <c r="ED571" s="134"/>
      <c r="EE571" s="134"/>
      <c r="EF571" s="134"/>
      <c r="EG571" s="134"/>
      <c r="EH571" s="134"/>
      <c r="EI571" s="134"/>
      <c r="EJ571" s="134"/>
      <c r="EK571" s="134"/>
      <c r="EL571" s="134"/>
      <c r="EM571" s="134"/>
      <c r="EN571" s="134"/>
      <c r="EO571" s="134"/>
      <c r="EP571" s="134"/>
      <c r="EQ571" s="134"/>
      <c r="ER571" s="134"/>
      <c r="ES571" s="134"/>
      <c r="ET571" s="134"/>
      <c r="EU571" s="134"/>
      <c r="EV571" s="134"/>
      <c r="EW571" s="134"/>
      <c r="EX571" s="134"/>
      <c r="EY571" s="134"/>
      <c r="EZ571" s="134"/>
      <c r="FA571" s="134"/>
      <c r="FB571" s="134"/>
      <c r="FC571" s="134"/>
      <c r="FD571" s="134"/>
      <c r="FE571" s="134"/>
      <c r="FF571" s="134"/>
      <c r="FG571" s="134"/>
      <c r="FH571" s="134"/>
      <c r="FI571" s="134"/>
      <c r="FJ571" s="134"/>
      <c r="FK571" s="134"/>
      <c r="FL571" s="134"/>
      <c r="FM571" s="134"/>
      <c r="FN571" s="134"/>
      <c r="FO571" s="134"/>
      <c r="FP571" s="134"/>
      <c r="FQ571" s="134"/>
      <c r="FR571" s="134"/>
      <c r="FS571" s="134"/>
      <c r="FT571" s="134"/>
      <c r="FU571" s="134"/>
      <c r="FV571" s="134"/>
    </row>
    <row r="572" spans="1:178" x14ac:dyDescent="0.25">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c r="CA572" s="115"/>
      <c r="CB572" s="115"/>
      <c r="CC572" s="134"/>
      <c r="CD572" s="134"/>
      <c r="CE572" s="134"/>
      <c r="CF572" s="134"/>
      <c r="CG572" s="134"/>
      <c r="CH572" s="134"/>
      <c r="CI572" s="134"/>
      <c r="CJ572" s="134"/>
      <c r="CK572" s="134"/>
      <c r="CL572" s="134"/>
      <c r="CM572" s="134"/>
      <c r="CN572" s="134"/>
      <c r="CO572" s="134"/>
      <c r="CP572" s="134"/>
      <c r="CQ572" s="134"/>
      <c r="CR572" s="134"/>
      <c r="CS572" s="134"/>
      <c r="CT572" s="134"/>
      <c r="CU572" s="134"/>
      <c r="CV572" s="134"/>
      <c r="CW572" s="134"/>
      <c r="CX572" s="134"/>
      <c r="CY572" s="134"/>
      <c r="CZ572" s="134"/>
      <c r="DA572" s="134"/>
      <c r="DB572" s="134"/>
      <c r="DC572" s="134"/>
      <c r="DD572" s="134"/>
      <c r="DE572" s="134"/>
      <c r="DF572" s="134"/>
      <c r="DG572" s="134"/>
      <c r="DH572" s="134"/>
      <c r="DI572" s="134"/>
      <c r="DJ572" s="134"/>
      <c r="DK572" s="134"/>
      <c r="DL572" s="134"/>
      <c r="DM572" s="134"/>
      <c r="DN572" s="134"/>
      <c r="DO572" s="134"/>
      <c r="DP572" s="134"/>
      <c r="DQ572" s="134"/>
      <c r="DR572" s="134"/>
      <c r="DS572" s="134"/>
      <c r="DT572" s="134"/>
      <c r="DU572" s="134"/>
      <c r="DV572" s="134"/>
      <c r="DW572" s="134"/>
      <c r="DX572" s="134"/>
      <c r="DY572" s="134"/>
      <c r="DZ572" s="134"/>
      <c r="EA572" s="134"/>
      <c r="EB572" s="134"/>
      <c r="EC572" s="134"/>
      <c r="ED572" s="134"/>
      <c r="EE572" s="134"/>
      <c r="EF572" s="134"/>
      <c r="EG572" s="134"/>
      <c r="EH572" s="134"/>
      <c r="EI572" s="134"/>
      <c r="EJ572" s="134"/>
      <c r="EK572" s="134"/>
      <c r="EL572" s="134"/>
      <c r="EM572" s="134"/>
      <c r="EN572" s="134"/>
      <c r="EO572" s="134"/>
      <c r="EP572" s="134"/>
      <c r="EQ572" s="134"/>
      <c r="ER572" s="134"/>
      <c r="ES572" s="134"/>
      <c r="ET572" s="134"/>
      <c r="EU572" s="134"/>
      <c r="EV572" s="134"/>
      <c r="EW572" s="134"/>
      <c r="EX572" s="134"/>
      <c r="EY572" s="134"/>
      <c r="EZ572" s="134"/>
      <c r="FA572" s="134"/>
      <c r="FB572" s="134"/>
      <c r="FC572" s="134"/>
      <c r="FD572" s="134"/>
      <c r="FE572" s="134"/>
      <c r="FF572" s="134"/>
      <c r="FG572" s="134"/>
      <c r="FH572" s="134"/>
      <c r="FI572" s="134"/>
      <c r="FJ572" s="134"/>
      <c r="FK572" s="134"/>
      <c r="FL572" s="134"/>
      <c r="FM572" s="134"/>
      <c r="FN572" s="134"/>
      <c r="FO572" s="134"/>
      <c r="FP572" s="134"/>
      <c r="FQ572" s="134"/>
      <c r="FR572" s="134"/>
      <c r="FS572" s="134"/>
      <c r="FT572" s="134"/>
      <c r="FU572" s="134"/>
      <c r="FV572" s="134"/>
    </row>
    <row r="573" spans="1:178" x14ac:dyDescent="0.25">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c r="BY573" s="115"/>
      <c r="BZ573" s="115"/>
      <c r="CA573" s="115"/>
      <c r="CB573" s="115"/>
      <c r="CC573" s="134"/>
      <c r="CD573" s="134"/>
      <c r="CE573" s="134"/>
      <c r="CF573" s="134"/>
      <c r="CG573" s="134"/>
      <c r="CH573" s="134"/>
      <c r="CI573" s="134"/>
      <c r="CJ573" s="134"/>
      <c r="CK573" s="134"/>
      <c r="CL573" s="134"/>
      <c r="CM573" s="134"/>
      <c r="CN573" s="134"/>
      <c r="CO573" s="134"/>
      <c r="CP573" s="134"/>
      <c r="CQ573" s="134"/>
      <c r="CR573" s="134"/>
      <c r="CS573" s="134"/>
      <c r="CT573" s="134"/>
      <c r="CU573" s="134"/>
      <c r="CV573" s="134"/>
      <c r="CW573" s="134"/>
      <c r="CX573" s="134"/>
      <c r="CY573" s="134"/>
      <c r="CZ573" s="134"/>
      <c r="DA573" s="134"/>
      <c r="DB573" s="134"/>
      <c r="DC573" s="134"/>
      <c r="DD573" s="134"/>
      <c r="DE573" s="134"/>
      <c r="DF573" s="134"/>
      <c r="DG573" s="134"/>
      <c r="DH573" s="134"/>
      <c r="DI573" s="134"/>
      <c r="DJ573" s="134"/>
      <c r="DK573" s="134"/>
      <c r="DL573" s="134"/>
      <c r="DM573" s="134"/>
      <c r="DN573" s="134"/>
      <c r="DO573" s="134"/>
      <c r="DP573" s="134"/>
      <c r="DQ573" s="134"/>
      <c r="DR573" s="134"/>
      <c r="DS573" s="134"/>
      <c r="DT573" s="134"/>
      <c r="DU573" s="134"/>
      <c r="DV573" s="134"/>
      <c r="DW573" s="134"/>
      <c r="DX573" s="134"/>
      <c r="DY573" s="134"/>
      <c r="DZ573" s="134"/>
      <c r="EA573" s="134"/>
      <c r="EB573" s="134"/>
      <c r="EC573" s="134"/>
      <c r="ED573" s="134"/>
      <c r="EE573" s="134"/>
      <c r="EF573" s="134"/>
      <c r="EG573" s="134"/>
      <c r="EH573" s="134"/>
      <c r="EI573" s="134"/>
      <c r="EJ573" s="134"/>
      <c r="EK573" s="134"/>
      <c r="EL573" s="134"/>
      <c r="EM573" s="134"/>
      <c r="EN573" s="134"/>
      <c r="EO573" s="134"/>
      <c r="EP573" s="134"/>
      <c r="EQ573" s="134"/>
      <c r="ER573" s="134"/>
      <c r="ES573" s="134"/>
      <c r="ET573" s="134"/>
      <c r="EU573" s="134"/>
      <c r="EV573" s="134"/>
      <c r="EW573" s="134"/>
      <c r="EX573" s="134"/>
      <c r="EY573" s="134"/>
      <c r="EZ573" s="134"/>
      <c r="FA573" s="134"/>
      <c r="FB573" s="134"/>
      <c r="FC573" s="134"/>
      <c r="FD573" s="134"/>
      <c r="FE573" s="134"/>
      <c r="FF573" s="134"/>
      <c r="FG573" s="134"/>
      <c r="FH573" s="134"/>
      <c r="FI573" s="134"/>
      <c r="FJ573" s="134"/>
      <c r="FK573" s="134"/>
      <c r="FL573" s="134"/>
      <c r="FM573" s="134"/>
      <c r="FN573" s="134"/>
      <c r="FO573" s="134"/>
      <c r="FP573" s="134"/>
      <c r="FQ573" s="134"/>
      <c r="FR573" s="134"/>
      <c r="FS573" s="134"/>
      <c r="FT573" s="134"/>
      <c r="FU573" s="134"/>
      <c r="FV573" s="134"/>
    </row>
    <row r="574" spans="1:178" x14ac:dyDescent="0.25">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c r="CA574" s="115"/>
      <c r="CB574" s="115"/>
      <c r="CC574" s="134"/>
      <c r="CD574" s="134"/>
      <c r="CE574" s="134"/>
      <c r="CF574" s="134"/>
      <c r="CG574" s="134"/>
      <c r="CH574" s="134"/>
      <c r="CI574" s="134"/>
      <c r="CJ574" s="134"/>
      <c r="CK574" s="134"/>
      <c r="CL574" s="134"/>
      <c r="CM574" s="134"/>
      <c r="CN574" s="134"/>
      <c r="CO574" s="134"/>
      <c r="CP574" s="134"/>
      <c r="CQ574" s="134"/>
      <c r="CR574" s="134"/>
      <c r="CS574" s="134"/>
      <c r="CT574" s="134"/>
      <c r="CU574" s="134"/>
      <c r="CV574" s="134"/>
      <c r="CW574" s="134"/>
      <c r="CX574" s="134"/>
      <c r="CY574" s="134"/>
      <c r="CZ574" s="134"/>
      <c r="DA574" s="134"/>
      <c r="DB574" s="134"/>
      <c r="DC574" s="134"/>
      <c r="DD574" s="134"/>
      <c r="DE574" s="134"/>
      <c r="DF574" s="134"/>
      <c r="DG574" s="134"/>
      <c r="DH574" s="134"/>
      <c r="DI574" s="134"/>
      <c r="DJ574" s="134"/>
      <c r="DK574" s="134"/>
      <c r="DL574" s="134"/>
      <c r="DM574" s="134"/>
      <c r="DN574" s="134"/>
      <c r="DO574" s="134"/>
      <c r="DP574" s="134"/>
      <c r="DQ574" s="134"/>
      <c r="DR574" s="134"/>
      <c r="DS574" s="134"/>
      <c r="DT574" s="134"/>
      <c r="DU574" s="134"/>
      <c r="DV574" s="134"/>
      <c r="DW574" s="134"/>
      <c r="DX574" s="134"/>
      <c r="DY574" s="134"/>
      <c r="DZ574" s="134"/>
      <c r="EA574" s="134"/>
      <c r="EB574" s="134"/>
      <c r="EC574" s="134"/>
      <c r="ED574" s="134"/>
      <c r="EE574" s="134"/>
      <c r="EF574" s="134"/>
      <c r="EG574" s="134"/>
      <c r="EH574" s="134"/>
      <c r="EI574" s="134"/>
      <c r="EJ574" s="134"/>
      <c r="EK574" s="134"/>
      <c r="EL574" s="134"/>
      <c r="EM574" s="134"/>
      <c r="EN574" s="134"/>
      <c r="EO574" s="134"/>
      <c r="EP574" s="134"/>
      <c r="EQ574" s="134"/>
      <c r="ER574" s="134"/>
      <c r="ES574" s="134"/>
      <c r="ET574" s="134"/>
      <c r="EU574" s="134"/>
      <c r="EV574" s="134"/>
      <c r="EW574" s="134"/>
      <c r="EX574" s="134"/>
      <c r="EY574" s="134"/>
      <c r="EZ574" s="134"/>
      <c r="FA574" s="134"/>
      <c r="FB574" s="134"/>
      <c r="FC574" s="134"/>
      <c r="FD574" s="134"/>
      <c r="FE574" s="134"/>
      <c r="FF574" s="134"/>
      <c r="FG574" s="134"/>
      <c r="FH574" s="134"/>
      <c r="FI574" s="134"/>
      <c r="FJ574" s="134"/>
      <c r="FK574" s="134"/>
      <c r="FL574" s="134"/>
      <c r="FM574" s="134"/>
      <c r="FN574" s="134"/>
      <c r="FO574" s="134"/>
      <c r="FP574" s="134"/>
      <c r="FQ574" s="134"/>
      <c r="FR574" s="134"/>
      <c r="FS574" s="134"/>
      <c r="FT574" s="134"/>
      <c r="FU574" s="134"/>
      <c r="FV574" s="134"/>
    </row>
    <row r="575" spans="1:178" x14ac:dyDescent="0.25">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c r="CA575" s="115"/>
      <c r="CB575" s="115"/>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c r="FL575" s="134"/>
      <c r="FM575" s="134"/>
      <c r="FN575" s="134"/>
      <c r="FO575" s="134"/>
      <c r="FP575" s="134"/>
      <c r="FQ575" s="134"/>
      <c r="FR575" s="134"/>
      <c r="FS575" s="134"/>
      <c r="FT575" s="134"/>
      <c r="FU575" s="134"/>
      <c r="FV575" s="134"/>
    </row>
    <row r="576" spans="1:178" x14ac:dyDescent="0.25">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c r="BY576" s="115"/>
      <c r="BZ576" s="115"/>
      <c r="CA576" s="115"/>
      <c r="CB576" s="115"/>
      <c r="CC576" s="134"/>
      <c r="CD576" s="134"/>
      <c r="CE576" s="134"/>
      <c r="CF576" s="134"/>
      <c r="CG576" s="134"/>
      <c r="CH576" s="134"/>
      <c r="CI576" s="134"/>
      <c r="CJ576" s="134"/>
      <c r="CK576" s="134"/>
      <c r="CL576" s="134"/>
      <c r="CM576" s="134"/>
      <c r="CN576" s="134"/>
      <c r="CO576" s="134"/>
      <c r="CP576" s="134"/>
      <c r="CQ576" s="134"/>
      <c r="CR576" s="134"/>
      <c r="CS576" s="134"/>
      <c r="CT576" s="134"/>
      <c r="CU576" s="134"/>
      <c r="CV576" s="134"/>
      <c r="CW576" s="134"/>
      <c r="CX576" s="134"/>
      <c r="CY576" s="134"/>
      <c r="CZ576" s="134"/>
      <c r="DA576" s="134"/>
      <c r="DB576" s="134"/>
      <c r="DC576" s="134"/>
      <c r="DD576" s="134"/>
      <c r="DE576" s="134"/>
      <c r="DF576" s="134"/>
      <c r="DG576" s="134"/>
      <c r="DH576" s="134"/>
      <c r="DI576" s="134"/>
      <c r="DJ576" s="134"/>
      <c r="DK576" s="134"/>
      <c r="DL576" s="134"/>
      <c r="DM576" s="134"/>
      <c r="DN576" s="134"/>
      <c r="DO576" s="134"/>
      <c r="DP576" s="134"/>
      <c r="DQ576" s="134"/>
      <c r="DR576" s="134"/>
      <c r="DS576" s="134"/>
      <c r="DT576" s="134"/>
      <c r="DU576" s="134"/>
      <c r="DV576" s="134"/>
      <c r="DW576" s="134"/>
      <c r="DX576" s="134"/>
      <c r="DY576" s="134"/>
      <c r="DZ576" s="134"/>
      <c r="EA576" s="134"/>
      <c r="EB576" s="134"/>
      <c r="EC576" s="134"/>
      <c r="ED576" s="134"/>
      <c r="EE576" s="134"/>
      <c r="EF576" s="134"/>
      <c r="EG576" s="134"/>
      <c r="EH576" s="134"/>
      <c r="EI576" s="134"/>
      <c r="EJ576" s="134"/>
      <c r="EK576" s="134"/>
      <c r="EL576" s="134"/>
      <c r="EM576" s="134"/>
      <c r="EN576" s="134"/>
      <c r="EO576" s="134"/>
      <c r="EP576" s="134"/>
      <c r="EQ576" s="134"/>
      <c r="ER576" s="134"/>
      <c r="ES576" s="134"/>
      <c r="ET576" s="134"/>
      <c r="EU576" s="134"/>
      <c r="EV576" s="134"/>
      <c r="EW576" s="134"/>
      <c r="EX576" s="134"/>
      <c r="EY576" s="134"/>
      <c r="EZ576" s="134"/>
      <c r="FA576" s="134"/>
      <c r="FB576" s="134"/>
      <c r="FC576" s="134"/>
      <c r="FD576" s="134"/>
      <c r="FE576" s="134"/>
      <c r="FF576" s="134"/>
      <c r="FG576" s="134"/>
      <c r="FH576" s="134"/>
      <c r="FI576" s="134"/>
      <c r="FJ576" s="134"/>
      <c r="FK576" s="134"/>
      <c r="FL576" s="134"/>
      <c r="FM576" s="134"/>
      <c r="FN576" s="134"/>
      <c r="FO576" s="134"/>
      <c r="FP576" s="134"/>
      <c r="FQ576" s="134"/>
      <c r="FR576" s="134"/>
      <c r="FS576" s="134"/>
      <c r="FT576" s="134"/>
      <c r="FU576" s="134"/>
      <c r="FV576" s="134"/>
    </row>
    <row r="577" spans="1:178" x14ac:dyDescent="0.25">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c r="BY577" s="115"/>
      <c r="BZ577" s="115"/>
      <c r="CA577" s="115"/>
      <c r="CB577" s="115"/>
      <c r="CC577" s="134"/>
      <c r="CD577" s="134"/>
      <c r="CE577" s="134"/>
      <c r="CF577" s="134"/>
      <c r="CG577" s="134"/>
      <c r="CH577" s="134"/>
      <c r="CI577" s="134"/>
      <c r="CJ577" s="134"/>
      <c r="CK577" s="134"/>
      <c r="CL577" s="134"/>
      <c r="CM577" s="134"/>
      <c r="CN577" s="134"/>
      <c r="CO577" s="134"/>
      <c r="CP577" s="134"/>
      <c r="CQ577" s="134"/>
      <c r="CR577" s="134"/>
      <c r="CS577" s="134"/>
      <c r="CT577" s="134"/>
      <c r="CU577" s="134"/>
      <c r="CV577" s="134"/>
      <c r="CW577" s="134"/>
      <c r="CX577" s="134"/>
      <c r="CY577" s="134"/>
      <c r="CZ577" s="134"/>
      <c r="DA577" s="134"/>
      <c r="DB577" s="134"/>
      <c r="DC577" s="134"/>
      <c r="DD577" s="134"/>
      <c r="DE577" s="134"/>
      <c r="DF577" s="134"/>
      <c r="DG577" s="134"/>
      <c r="DH577" s="134"/>
      <c r="DI577" s="134"/>
      <c r="DJ577" s="134"/>
      <c r="DK577" s="134"/>
      <c r="DL577" s="134"/>
      <c r="DM577" s="134"/>
      <c r="DN577" s="134"/>
      <c r="DO577" s="134"/>
      <c r="DP577" s="134"/>
      <c r="DQ577" s="134"/>
      <c r="DR577" s="134"/>
      <c r="DS577" s="134"/>
      <c r="DT577" s="134"/>
      <c r="DU577" s="134"/>
      <c r="DV577" s="134"/>
      <c r="DW577" s="134"/>
      <c r="DX577" s="134"/>
      <c r="DY577" s="134"/>
      <c r="DZ577" s="134"/>
      <c r="EA577" s="134"/>
      <c r="EB577" s="134"/>
      <c r="EC577" s="134"/>
      <c r="ED577" s="134"/>
      <c r="EE577" s="134"/>
      <c r="EF577" s="134"/>
      <c r="EG577" s="134"/>
      <c r="EH577" s="134"/>
      <c r="EI577" s="134"/>
      <c r="EJ577" s="134"/>
      <c r="EK577" s="134"/>
      <c r="EL577" s="134"/>
      <c r="EM577" s="134"/>
      <c r="EN577" s="134"/>
      <c r="EO577" s="134"/>
      <c r="EP577" s="134"/>
      <c r="EQ577" s="134"/>
      <c r="ER577" s="134"/>
      <c r="ES577" s="134"/>
      <c r="ET577" s="134"/>
      <c r="EU577" s="134"/>
      <c r="EV577" s="134"/>
      <c r="EW577" s="134"/>
      <c r="EX577" s="134"/>
      <c r="EY577" s="134"/>
      <c r="EZ577" s="134"/>
      <c r="FA577" s="134"/>
      <c r="FB577" s="134"/>
      <c r="FC577" s="134"/>
      <c r="FD577" s="134"/>
      <c r="FE577" s="134"/>
      <c r="FF577" s="134"/>
      <c r="FG577" s="134"/>
      <c r="FH577" s="134"/>
      <c r="FI577" s="134"/>
      <c r="FJ577" s="134"/>
      <c r="FK577" s="134"/>
      <c r="FL577" s="134"/>
      <c r="FM577" s="134"/>
      <c r="FN577" s="134"/>
      <c r="FO577" s="134"/>
      <c r="FP577" s="134"/>
      <c r="FQ577" s="134"/>
      <c r="FR577" s="134"/>
      <c r="FS577" s="134"/>
      <c r="FT577" s="134"/>
      <c r="FU577" s="134"/>
      <c r="FV577" s="134"/>
    </row>
    <row r="578" spans="1:178" x14ac:dyDescent="0.25">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c r="CA578" s="115"/>
      <c r="CB578" s="115"/>
      <c r="CC578" s="134"/>
      <c r="CD578" s="134"/>
      <c r="CE578" s="134"/>
      <c r="CF578" s="134"/>
      <c r="CG578" s="134"/>
      <c r="CH578" s="134"/>
      <c r="CI578" s="134"/>
      <c r="CJ578" s="134"/>
      <c r="CK578" s="134"/>
      <c r="CL578" s="134"/>
      <c r="CM578" s="134"/>
      <c r="CN578" s="134"/>
      <c r="CO578" s="134"/>
      <c r="CP578" s="134"/>
      <c r="CQ578" s="134"/>
      <c r="CR578" s="134"/>
      <c r="CS578" s="134"/>
      <c r="CT578" s="134"/>
      <c r="CU578" s="134"/>
      <c r="CV578" s="134"/>
      <c r="CW578" s="134"/>
      <c r="CX578" s="134"/>
      <c r="CY578" s="134"/>
      <c r="CZ578" s="134"/>
      <c r="DA578" s="134"/>
      <c r="DB578" s="134"/>
      <c r="DC578" s="134"/>
      <c r="DD578" s="134"/>
      <c r="DE578" s="134"/>
      <c r="DF578" s="134"/>
      <c r="DG578" s="134"/>
      <c r="DH578" s="134"/>
      <c r="DI578" s="134"/>
      <c r="DJ578" s="134"/>
      <c r="DK578" s="134"/>
      <c r="DL578" s="134"/>
      <c r="DM578" s="134"/>
      <c r="DN578" s="134"/>
      <c r="DO578" s="134"/>
      <c r="DP578" s="134"/>
      <c r="DQ578" s="134"/>
      <c r="DR578" s="134"/>
      <c r="DS578" s="134"/>
      <c r="DT578" s="134"/>
      <c r="DU578" s="134"/>
      <c r="DV578" s="134"/>
      <c r="DW578" s="134"/>
      <c r="DX578" s="134"/>
      <c r="DY578" s="134"/>
      <c r="DZ578" s="134"/>
      <c r="EA578" s="134"/>
      <c r="EB578" s="134"/>
      <c r="EC578" s="134"/>
      <c r="ED578" s="134"/>
      <c r="EE578" s="134"/>
      <c r="EF578" s="134"/>
      <c r="EG578" s="134"/>
      <c r="EH578" s="134"/>
      <c r="EI578" s="134"/>
      <c r="EJ578" s="134"/>
      <c r="EK578" s="134"/>
      <c r="EL578" s="134"/>
      <c r="EM578" s="134"/>
      <c r="EN578" s="134"/>
      <c r="EO578" s="134"/>
      <c r="EP578" s="134"/>
      <c r="EQ578" s="134"/>
      <c r="ER578" s="134"/>
      <c r="ES578" s="134"/>
      <c r="ET578" s="134"/>
      <c r="EU578" s="134"/>
      <c r="EV578" s="134"/>
      <c r="EW578" s="134"/>
      <c r="EX578" s="134"/>
      <c r="EY578" s="134"/>
      <c r="EZ578" s="134"/>
      <c r="FA578" s="134"/>
      <c r="FB578" s="134"/>
      <c r="FC578" s="134"/>
      <c r="FD578" s="134"/>
      <c r="FE578" s="134"/>
      <c r="FF578" s="134"/>
      <c r="FG578" s="134"/>
      <c r="FH578" s="134"/>
      <c r="FI578" s="134"/>
      <c r="FJ578" s="134"/>
      <c r="FK578" s="134"/>
      <c r="FL578" s="134"/>
      <c r="FM578" s="134"/>
      <c r="FN578" s="134"/>
      <c r="FO578" s="134"/>
      <c r="FP578" s="134"/>
      <c r="FQ578" s="134"/>
      <c r="FR578" s="134"/>
      <c r="FS578" s="134"/>
      <c r="FT578" s="134"/>
      <c r="FU578" s="134"/>
      <c r="FV578" s="134"/>
    </row>
    <row r="579" spans="1:178" x14ac:dyDescent="0.25">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c r="BY579" s="115"/>
      <c r="BZ579" s="115"/>
      <c r="CA579" s="115"/>
      <c r="CB579" s="115"/>
      <c r="CC579" s="134"/>
      <c r="CD579" s="134"/>
      <c r="CE579" s="134"/>
      <c r="CF579" s="134"/>
      <c r="CG579" s="134"/>
      <c r="CH579" s="134"/>
      <c r="CI579" s="134"/>
      <c r="CJ579" s="134"/>
      <c r="CK579" s="134"/>
      <c r="CL579" s="134"/>
      <c r="CM579" s="134"/>
      <c r="CN579" s="134"/>
      <c r="CO579" s="134"/>
      <c r="CP579" s="134"/>
      <c r="CQ579" s="134"/>
      <c r="CR579" s="134"/>
      <c r="CS579" s="134"/>
      <c r="CT579" s="134"/>
      <c r="CU579" s="134"/>
      <c r="CV579" s="134"/>
      <c r="CW579" s="134"/>
      <c r="CX579" s="134"/>
      <c r="CY579" s="134"/>
      <c r="CZ579" s="134"/>
      <c r="DA579" s="134"/>
      <c r="DB579" s="134"/>
      <c r="DC579" s="134"/>
      <c r="DD579" s="134"/>
      <c r="DE579" s="134"/>
      <c r="DF579" s="134"/>
      <c r="DG579" s="134"/>
      <c r="DH579" s="134"/>
      <c r="DI579" s="134"/>
      <c r="DJ579" s="134"/>
      <c r="DK579" s="134"/>
      <c r="DL579" s="134"/>
      <c r="DM579" s="134"/>
      <c r="DN579" s="134"/>
      <c r="DO579" s="134"/>
      <c r="DP579" s="134"/>
      <c r="DQ579" s="134"/>
      <c r="DR579" s="134"/>
      <c r="DS579" s="134"/>
      <c r="DT579" s="134"/>
      <c r="DU579" s="134"/>
      <c r="DV579" s="134"/>
      <c r="DW579" s="134"/>
      <c r="DX579" s="134"/>
      <c r="DY579" s="134"/>
      <c r="DZ579" s="134"/>
      <c r="EA579" s="134"/>
      <c r="EB579" s="134"/>
      <c r="EC579" s="134"/>
      <c r="ED579" s="134"/>
      <c r="EE579" s="134"/>
      <c r="EF579" s="134"/>
      <c r="EG579" s="134"/>
      <c r="EH579" s="134"/>
      <c r="EI579" s="134"/>
      <c r="EJ579" s="134"/>
      <c r="EK579" s="134"/>
      <c r="EL579" s="134"/>
      <c r="EM579" s="134"/>
      <c r="EN579" s="134"/>
      <c r="EO579" s="134"/>
      <c r="EP579" s="134"/>
      <c r="EQ579" s="134"/>
      <c r="ER579" s="134"/>
      <c r="ES579" s="134"/>
      <c r="ET579" s="134"/>
      <c r="EU579" s="134"/>
      <c r="EV579" s="134"/>
      <c r="EW579" s="134"/>
      <c r="EX579" s="134"/>
      <c r="EY579" s="134"/>
      <c r="EZ579" s="134"/>
      <c r="FA579" s="134"/>
      <c r="FB579" s="134"/>
      <c r="FC579" s="134"/>
      <c r="FD579" s="134"/>
      <c r="FE579" s="134"/>
      <c r="FF579" s="134"/>
      <c r="FG579" s="134"/>
      <c r="FH579" s="134"/>
      <c r="FI579" s="134"/>
      <c r="FJ579" s="134"/>
      <c r="FK579" s="134"/>
      <c r="FL579" s="134"/>
      <c r="FM579" s="134"/>
      <c r="FN579" s="134"/>
      <c r="FO579" s="134"/>
      <c r="FP579" s="134"/>
      <c r="FQ579" s="134"/>
      <c r="FR579" s="134"/>
      <c r="FS579" s="134"/>
      <c r="FT579" s="134"/>
      <c r="FU579" s="134"/>
      <c r="FV579" s="134"/>
    </row>
    <row r="580" spans="1:178" x14ac:dyDescent="0.25">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c r="CA580" s="115"/>
      <c r="CB580" s="115"/>
      <c r="CC580" s="134"/>
      <c r="CD580" s="134"/>
      <c r="CE580" s="134"/>
      <c r="CF580" s="134"/>
      <c r="CG580" s="134"/>
      <c r="CH580" s="134"/>
      <c r="CI580" s="134"/>
      <c r="CJ580" s="134"/>
      <c r="CK580" s="134"/>
      <c r="CL580" s="134"/>
      <c r="CM580" s="134"/>
      <c r="CN580" s="134"/>
      <c r="CO580" s="134"/>
      <c r="CP580" s="134"/>
      <c r="CQ580" s="134"/>
      <c r="CR580" s="134"/>
      <c r="CS580" s="134"/>
      <c r="CT580" s="134"/>
      <c r="CU580" s="134"/>
      <c r="CV580" s="134"/>
      <c r="CW580" s="134"/>
      <c r="CX580" s="134"/>
      <c r="CY580" s="134"/>
      <c r="CZ580" s="134"/>
      <c r="DA580" s="134"/>
      <c r="DB580" s="134"/>
      <c r="DC580" s="134"/>
      <c r="DD580" s="134"/>
      <c r="DE580" s="134"/>
      <c r="DF580" s="134"/>
      <c r="DG580" s="134"/>
      <c r="DH580" s="134"/>
      <c r="DI580" s="134"/>
      <c r="DJ580" s="134"/>
      <c r="DK580" s="134"/>
      <c r="DL580" s="134"/>
      <c r="DM580" s="134"/>
      <c r="DN580" s="134"/>
      <c r="DO580" s="134"/>
      <c r="DP580" s="134"/>
      <c r="DQ580" s="134"/>
      <c r="DR580" s="134"/>
      <c r="DS580" s="134"/>
      <c r="DT580" s="134"/>
      <c r="DU580" s="134"/>
      <c r="DV580" s="134"/>
      <c r="DW580" s="134"/>
      <c r="DX580" s="134"/>
      <c r="DY580" s="134"/>
      <c r="DZ580" s="134"/>
      <c r="EA580" s="134"/>
      <c r="EB580" s="134"/>
      <c r="EC580" s="134"/>
      <c r="ED580" s="134"/>
      <c r="EE580" s="134"/>
      <c r="EF580" s="134"/>
      <c r="EG580" s="134"/>
      <c r="EH580" s="134"/>
      <c r="EI580" s="134"/>
      <c r="EJ580" s="134"/>
      <c r="EK580" s="134"/>
      <c r="EL580" s="134"/>
      <c r="EM580" s="134"/>
      <c r="EN580" s="134"/>
      <c r="EO580" s="134"/>
      <c r="EP580" s="134"/>
      <c r="EQ580" s="134"/>
      <c r="ER580" s="134"/>
      <c r="ES580" s="134"/>
      <c r="ET580" s="134"/>
      <c r="EU580" s="134"/>
      <c r="EV580" s="134"/>
      <c r="EW580" s="134"/>
      <c r="EX580" s="134"/>
      <c r="EY580" s="134"/>
      <c r="EZ580" s="134"/>
      <c r="FA580" s="134"/>
      <c r="FB580" s="134"/>
      <c r="FC580" s="134"/>
      <c r="FD580" s="134"/>
      <c r="FE580" s="134"/>
      <c r="FF580" s="134"/>
      <c r="FG580" s="134"/>
      <c r="FH580" s="134"/>
      <c r="FI580" s="134"/>
      <c r="FJ580" s="134"/>
      <c r="FK580" s="134"/>
      <c r="FL580" s="134"/>
      <c r="FM580" s="134"/>
      <c r="FN580" s="134"/>
      <c r="FO580" s="134"/>
      <c r="FP580" s="134"/>
      <c r="FQ580" s="134"/>
      <c r="FR580" s="134"/>
      <c r="FS580" s="134"/>
      <c r="FT580" s="134"/>
      <c r="FU580" s="134"/>
      <c r="FV580" s="134"/>
    </row>
  </sheetData>
  <mergeCells count="83">
    <mergeCell ref="R22:R24"/>
    <mergeCell ref="M22:M24"/>
    <mergeCell ref="N22:N24"/>
    <mergeCell ref="O22:O24"/>
    <mergeCell ref="P22:P24"/>
    <mergeCell ref="Q22:Q24"/>
    <mergeCell ref="S4:S24"/>
    <mergeCell ref="A22:A24"/>
    <mergeCell ref="C22:C24"/>
    <mergeCell ref="D22:D24"/>
    <mergeCell ref="E22:E24"/>
    <mergeCell ref="L22:L24"/>
    <mergeCell ref="R16:R18"/>
    <mergeCell ref="A19:A21"/>
    <mergeCell ref="C19:C21"/>
    <mergeCell ref="D19:D21"/>
    <mergeCell ref="E19:E21"/>
    <mergeCell ref="L19:L21"/>
    <mergeCell ref="M19:M21"/>
    <mergeCell ref="N19:N21"/>
    <mergeCell ref="O19:O21"/>
    <mergeCell ref="P19:P21"/>
    <mergeCell ref="Q19:Q21"/>
    <mergeCell ref="R19:R21"/>
    <mergeCell ref="M16:M18"/>
    <mergeCell ref="N16:N18"/>
    <mergeCell ref="O16:O18"/>
    <mergeCell ref="P16:P18"/>
    <mergeCell ref="Q16:Q18"/>
    <mergeCell ref="A16:A18"/>
    <mergeCell ref="C16:C18"/>
    <mergeCell ref="D16:D18"/>
    <mergeCell ref="E16:E18"/>
    <mergeCell ref="L16:L18"/>
    <mergeCell ref="R10:R12"/>
    <mergeCell ref="A13:A15"/>
    <mergeCell ref="C13:C15"/>
    <mergeCell ref="D13:D15"/>
    <mergeCell ref="E13:E15"/>
    <mergeCell ref="L13:L15"/>
    <mergeCell ref="M13:M15"/>
    <mergeCell ref="N13:N15"/>
    <mergeCell ref="O13:O15"/>
    <mergeCell ref="P13:P15"/>
    <mergeCell ref="Q13:Q15"/>
    <mergeCell ref="R13:R15"/>
    <mergeCell ref="M10:M12"/>
    <mergeCell ref="N10:N12"/>
    <mergeCell ref="O10:O12"/>
    <mergeCell ref="P10:P12"/>
    <mergeCell ref="Q10:Q12"/>
    <mergeCell ref="A10:A12"/>
    <mergeCell ref="C10:C12"/>
    <mergeCell ref="D10:D12"/>
    <mergeCell ref="E10:E12"/>
    <mergeCell ref="L10:L12"/>
    <mergeCell ref="R4:R6"/>
    <mergeCell ref="A7:A9"/>
    <mergeCell ref="C7:C9"/>
    <mergeCell ref="D7:D9"/>
    <mergeCell ref="E7:E9"/>
    <mergeCell ref="L7:L9"/>
    <mergeCell ref="M7:M9"/>
    <mergeCell ref="N7:N9"/>
    <mergeCell ref="O7:O9"/>
    <mergeCell ref="P7:P9"/>
    <mergeCell ref="Q7:Q9"/>
    <mergeCell ref="R7:R9"/>
    <mergeCell ref="M4:M6"/>
    <mergeCell ref="N4:N6"/>
    <mergeCell ref="O4:O6"/>
    <mergeCell ref="P4:P6"/>
    <mergeCell ref="Q4:Q6"/>
    <mergeCell ref="A4:A6"/>
    <mergeCell ref="C4:C6"/>
    <mergeCell ref="D4:D6"/>
    <mergeCell ref="E4:E6"/>
    <mergeCell ref="L4:L6"/>
    <mergeCell ref="A2:B2"/>
    <mergeCell ref="C2:E2"/>
    <mergeCell ref="F2:K2"/>
    <mergeCell ref="L2:O2"/>
    <mergeCell ref="P2:S2"/>
  </mergeCells>
  <dataValidations count="15">
    <dataValidation allowBlank="1" showInputMessage="1" showErrorMessage="1" prompt="Frecuencia en la cual se debe calcular y registrar los resultados del indicador. _x000a__x000a_De la lista desplegable seleccione la frecuencia del indicador; mensual, bimestral, trimestral, semestral o anual." sqref="I5 I8 I11 I14 I17 I20 I23">
      <formula1>0</formula1>
      <formula2>0</formula2>
    </dataValidation>
    <dataValidation allowBlank="1" showInputMessage="1" showErrorMessage="1" prompt="Se estandariza en porcentaje (%)." sqref="H3 J3 H5 H8 H11 H14 H17 H20 H23">
      <formula1>0</formula1>
      <formula2>0</formula2>
    </dataValidation>
    <dataValidation allowBlank="1" showInputMessage="1" showErrorMessage="1" prompt="Corresponde a la información a partir de la cual se obtienen los datos para el cálculo del indicador." sqref="F5:F6 F8:F9 F11:F12 F14:F15 F17:F18 F20:F21 F23:F24">
      <formula1>0</formula1>
      <formula2>0</formula2>
    </dataValidation>
    <dataValidation allowBlank="1" showInputMessage="1" showErrorMessage="1" prompt="Es el elemento que soporta la medición del indicador, estos pueden ser; documento, base de datos, entre otros. " sqref="J5 J8 J11 J14 J17 J20 J23">
      <formula1>0</formula1>
      <formula2>0</formula2>
    </dataValidation>
    <dataValidation type="list" allowBlank="1" showInputMessage="1" showErrorMessage="1" sqref="D1">
      <formula1>Meses</formula1>
      <formula2>0</formula2>
    </dataValidation>
    <dataValidation allowBlank="1" showInputMessage="1" showErrorMessage="1" prompt="Indicar los pasos que se deben realizar para obtener las variables que conforman el indicador y calcular su resultado." sqref="G5 G8 G11 G14 G17 G20 G23">
      <formula1>0</formula1>
      <formula2>0</formula2>
    </dataValidation>
    <dataValidation allowBlank="1" showInputMessage="1" showErrorMessage="1" prompt="Corresponde a la identificación de las situaciones que conllevaron al incumplimiento de las metas propuestas." sqref="Q3">
      <formula1>0</formula1>
      <formula2>0</formula2>
    </dataValidation>
    <dataValidation allowBlank="1" showInputMessage="1" showErrorMessage="1" prompt="Corresponde a los avances y logros obtenidos, mencionar los aspectos más relevantes frente a las acciones de cumplimiento de la meta" sqref="P3">
      <formula1>0</formula1>
      <formula2>0</formula2>
    </dataValidation>
    <dataValidation allowBlank="1" showInputMessage="1" showErrorMessage="1" prompt="Corresponde a los resultados obtenidos en el periodo de medición." sqref="K3">
      <formula1>0</formula1>
      <formula2>0</formula2>
    </dataValidation>
    <dataValidation allowBlank="1" showInputMessage="1" showErrorMessage="1" prompt="Corresponde a la población beneficiada por el proyecto  (especificar tipo de población, grupo etáreo, condición, enfoque diferencial y de género)" sqref="S3">
      <formula1>0</formula1>
      <formula2>0</formula2>
    </dataValidation>
    <dataValidation allowBlank="1" showInputMessage="1" showErrorMessage="1" prompt="Se estandariza en porcentaje( %)" sqref="G3 I3">
      <formula1>0</formula1>
      <formula2>0</formula2>
    </dataValidation>
    <dataValidation allowBlank="1" showInputMessage="1" showErrorMessage="1" prompt="En este campo se debe incluir la magnitud de la vigencia correspondiente a cada trimestre" sqref="F2:K2">
      <formula1>0</formula1>
      <formula2>0</formula2>
    </dataValidation>
    <dataValidation allowBlank="1" showInputMessage="1" showErrorMessage="1" prompt="Corresponde a los resultados planificados para el periodo de medición, es importante relacionar la calidad de los bienes, productos o servicios entregados a la ciudadanía._x000a_" sqref="L3">
      <formula1>0</formula1>
      <formula2>0</formula2>
    </dataValidation>
    <dataValidation allowBlank="1" showInputMessage="1" showErrorMessage="1" prompt="Corresponde a los resultados planificados para el periodo de medición, es importante relacionar la calidad de los bienes, productos o servicios entregados a la ciudadanía." sqref="M3:O3">
      <formula1>0</formula1>
      <formula2>0</formula2>
    </dataValidation>
    <dataValidation allowBlank="1" showInputMessage="1" showErrorMessage="1" prompt="Teniendo en cuenta los logros, mencionar los beneficios que traen estas acciones" sqref="R3">
      <formula1>0</formula1>
      <formula2>0</formula2>
    </dataValidation>
  </dataValidations>
  <pageMargins left="0.7" right="0.7" top="0.75" bottom="0.75" header="0.51180555555555496" footer="0.51180555555555496"/>
  <pageSetup paperSize="9" firstPageNumber="0"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LISTAS_1!$Z$2:$Z$9</xm:f>
          </x14:formula1>
          <x14:formula2>
            <xm:f>0</xm:f>
          </x14:formula2>
          <xm:sqref>B4 B7 B10 B13 B16 B19 B22</xm:sqref>
        </x14:dataValidation>
        <x14:dataValidation type="list" allowBlank="1" showInputMessage="1" showErrorMessage="1">
          <x14:formula1>
            <xm:f>LISTAS_1!$AB$2:$AB$3</xm:f>
          </x14:formula1>
          <x14:formula2>
            <xm:f>0</xm:f>
          </x14:formula2>
          <xm:sqref>B5 B8 B11 B14 B17 B20 B23</xm:sqref>
        </x14:dataValidation>
        <x14:dataValidation type="list" allowBlank="1" showInputMessage="1" showErrorMessage="1">
          <x14:formula1>
            <xm:f>LISTAS_1!$AC$2:$AC$5</xm:f>
          </x14:formula1>
          <x14:formula2>
            <xm:f>0</xm:f>
          </x14:formula2>
          <xm:sqref>B6 B9 B12 B15 B18 B21 B24</xm:sqref>
        </x14:dataValidation>
        <x14:dataValidation type="list" allowBlank="1" showInputMessage="1" showErrorMessage="1">
          <x14:formula1>
            <xm:f>LISTAS_1!$H$2:$H$23</xm:f>
          </x14:formula1>
          <x14:formula2>
            <xm:f>0</xm:f>
          </x14:formula2>
          <xm:sqref>C4:C24</xm:sqref>
        </x14:dataValidation>
        <x14:dataValidation type="list" allowBlank="1" showInputMessage="1" showErrorMessage="1">
          <x14:formula1>
            <xm:f>LISTAS_1!$AA$2:$AA$5</xm:f>
          </x14:formula1>
          <x14:formula2>
            <xm:f>0</xm:f>
          </x14:formula2>
          <xm:sqref>A4:A24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pageSetUpPr fitToPage="1"/>
  </sheetPr>
  <dimension ref="A1:AMK586"/>
  <sheetViews>
    <sheetView showGridLines="0" topLeftCell="A4" zoomScale="80" zoomScaleNormal="80" workbookViewId="0">
      <selection activeCell="J48" sqref="J48"/>
    </sheetView>
  </sheetViews>
  <sheetFormatPr baseColWidth="10" defaultColWidth="11.42578125" defaultRowHeight="15.75" zeroHeight="1" x14ac:dyDescent="0.3"/>
  <cols>
    <col min="1" max="1" width="57.7109375" style="114" customWidth="1"/>
    <col min="2" max="2" width="11.5703125" style="114" customWidth="1"/>
    <col min="3" max="3" width="40.5703125" style="114" customWidth="1"/>
    <col min="4" max="4" width="14" style="54" customWidth="1"/>
    <col min="5" max="5" width="13.140625" style="114" customWidth="1"/>
    <col min="6" max="6" width="14" style="114" customWidth="1"/>
    <col min="7" max="7" width="15.7109375" style="135" customWidth="1"/>
    <col min="8" max="8" width="15.7109375" style="114" customWidth="1"/>
    <col min="9" max="9" width="15.7109375" style="135" customWidth="1"/>
    <col min="10" max="10" width="24" style="136" customWidth="1"/>
    <col min="11" max="11" width="14" style="114" customWidth="1"/>
    <col min="12" max="12" width="14" style="137" customWidth="1"/>
    <col min="13" max="13" width="14" style="114" customWidth="1"/>
    <col min="14" max="14" width="14" style="138" customWidth="1"/>
    <col min="15" max="15" width="15.5703125" style="114" customWidth="1"/>
    <col min="16" max="16" width="14" style="138" customWidth="1"/>
    <col min="17" max="17" width="24.140625" style="114" customWidth="1"/>
    <col min="18" max="18" width="13" style="138" customWidth="1"/>
    <col min="19" max="19" width="25.7109375" style="114" customWidth="1"/>
    <col min="20" max="23" width="19.42578125" style="114" customWidth="1"/>
    <col min="24" max="24" width="11.5703125" style="114" customWidth="1"/>
    <col min="25" max="28" width="19.5703125" style="114" customWidth="1"/>
    <col min="29" max="29" width="13.28515625" style="114" customWidth="1"/>
    <col min="30" max="34" width="15.7109375" style="114" customWidth="1"/>
    <col min="35" max="35" width="16.140625" style="114" customWidth="1"/>
    <col min="36" max="36" width="14.7109375" style="114" customWidth="1"/>
    <col min="37" max="39" width="14.140625" style="114" customWidth="1"/>
    <col min="40" max="40" width="18.5703125" style="114" customWidth="1"/>
    <col min="41" max="41" width="18.85546875" style="114" customWidth="1"/>
    <col min="42" max="42" width="12.42578125" style="114" customWidth="1"/>
    <col min="43" max="43" width="11.42578125" style="114"/>
    <col min="44" max="275" width="11.42578125" style="114" hidden="1"/>
    <col min="276" max="276" width="6.42578125" style="114" hidden="1" customWidth="1"/>
    <col min="277" max="277" width="63.5703125" style="114" hidden="1" customWidth="1"/>
    <col min="278" max="278" width="32.7109375" style="114" hidden="1" customWidth="1"/>
    <col min="279" max="280" width="21.7109375" style="114" hidden="1" customWidth="1"/>
    <col min="281" max="281" width="22" style="114" hidden="1" customWidth="1"/>
    <col min="282" max="282" width="24.7109375" style="114" hidden="1" customWidth="1"/>
    <col min="283" max="283" width="18.85546875" style="114" hidden="1" customWidth="1"/>
    <col min="284" max="284" width="12.5703125" style="114" hidden="1" customWidth="1"/>
    <col min="285" max="285" width="20" style="114" hidden="1" customWidth="1"/>
    <col min="286" max="531" width="11.42578125" style="114" hidden="1"/>
    <col min="532" max="532" width="6.42578125" style="114" hidden="1" customWidth="1"/>
    <col min="533" max="533" width="63.5703125" style="114" hidden="1" customWidth="1"/>
    <col min="534" max="534" width="32.7109375" style="114" hidden="1" customWidth="1"/>
    <col min="535" max="536" width="21.7109375" style="114" hidden="1" customWidth="1"/>
    <col min="537" max="537" width="22" style="114" hidden="1" customWidth="1"/>
    <col min="538" max="538" width="24.7109375" style="114" hidden="1" customWidth="1"/>
    <col min="539" max="539" width="18.85546875" style="114" hidden="1" customWidth="1"/>
    <col min="540" max="540" width="12.5703125" style="114" hidden="1" customWidth="1"/>
    <col min="541" max="541" width="20" style="114" hidden="1" customWidth="1"/>
    <col min="542" max="787" width="11.42578125" style="114" hidden="1"/>
    <col min="788" max="788" width="6.42578125" style="114" hidden="1" customWidth="1"/>
    <col min="789" max="789" width="63.5703125" style="114" hidden="1" customWidth="1"/>
    <col min="790" max="790" width="32.7109375" style="114" hidden="1" customWidth="1"/>
    <col min="791" max="792" width="21.7109375" style="114" hidden="1" customWidth="1"/>
    <col min="793" max="793" width="22" style="114" hidden="1" customWidth="1"/>
    <col min="794" max="794" width="24.7109375" style="114" hidden="1" customWidth="1"/>
    <col min="795" max="795" width="18.85546875" style="114" hidden="1" customWidth="1"/>
    <col min="796" max="796" width="12.5703125" style="114" hidden="1" customWidth="1"/>
    <col min="797" max="797" width="20" style="114" hidden="1" customWidth="1"/>
    <col min="798" max="1025" width="11.42578125" style="114" hidden="1"/>
  </cols>
  <sheetData>
    <row r="1" spans="1:43" s="63" customFormat="1" ht="15.75" customHeight="1" x14ac:dyDescent="0.3">
      <c r="D1" s="139"/>
      <c r="G1" s="140"/>
      <c r="I1" s="140"/>
      <c r="J1" s="141"/>
      <c r="L1" s="137"/>
      <c r="N1" s="138"/>
      <c r="P1" s="138"/>
      <c r="R1" s="138"/>
    </row>
    <row r="2" spans="1:43" s="63" customFormat="1" ht="14.25" x14ac:dyDescent="0.3">
      <c r="B2" s="142"/>
      <c r="D2" s="139"/>
      <c r="G2" s="140"/>
      <c r="I2" s="140"/>
      <c r="J2" s="141"/>
      <c r="L2" s="137"/>
      <c r="N2" s="138"/>
      <c r="P2" s="138"/>
      <c r="R2" s="138"/>
    </row>
    <row r="3" spans="1:43" s="146" customFormat="1" ht="33" customHeight="1" x14ac:dyDescent="0.25">
      <c r="A3" s="143"/>
      <c r="B3" s="143"/>
      <c r="C3" s="143"/>
      <c r="D3" s="144"/>
      <c r="E3" s="143"/>
      <c r="F3" s="143"/>
      <c r="G3" s="543" t="s">
        <v>296</v>
      </c>
      <c r="H3" s="543"/>
      <c r="I3" s="543"/>
      <c r="J3" s="544" t="s">
        <v>297</v>
      </c>
      <c r="K3" s="544"/>
      <c r="L3" s="544"/>
      <c r="M3" s="544"/>
      <c r="N3" s="544"/>
      <c r="O3" s="544"/>
      <c r="P3" s="544"/>
      <c r="Q3" s="544"/>
      <c r="R3" s="544"/>
      <c r="S3" s="544"/>
      <c r="T3" s="145"/>
      <c r="U3" s="545" t="s">
        <v>298</v>
      </c>
      <c r="V3" s="545"/>
      <c r="W3" s="545"/>
      <c r="X3" s="545"/>
      <c r="Y3" s="545"/>
      <c r="Z3" s="545"/>
      <c r="AA3" s="545"/>
      <c r="AB3" s="545"/>
      <c r="AC3" s="545"/>
      <c r="AD3" s="545"/>
      <c r="AE3" s="545"/>
      <c r="AF3" s="545"/>
      <c r="AG3" s="545"/>
      <c r="AH3" s="545"/>
      <c r="AI3" s="545"/>
      <c r="AJ3" s="545"/>
      <c r="AK3" s="545"/>
      <c r="AL3" s="545"/>
      <c r="AM3" s="545"/>
      <c r="AN3" s="545"/>
      <c r="AO3" s="545"/>
      <c r="AP3" s="545"/>
    </row>
    <row r="4" spans="1:43" s="146" customFormat="1" ht="32.25" customHeight="1" x14ac:dyDescent="0.25">
      <c r="A4" s="143"/>
      <c r="B4" s="143"/>
      <c r="C4" s="143"/>
      <c r="D4" s="144"/>
      <c r="E4" s="143"/>
      <c r="F4" s="143"/>
      <c r="G4" s="543"/>
      <c r="H4" s="543"/>
      <c r="I4" s="543"/>
      <c r="J4" s="546" t="s">
        <v>299</v>
      </c>
      <c r="K4" s="547" t="s">
        <v>300</v>
      </c>
      <c r="L4" s="547"/>
      <c r="M4" s="547" t="s">
        <v>301</v>
      </c>
      <c r="N4" s="547"/>
      <c r="O4" s="547" t="s">
        <v>302</v>
      </c>
      <c r="P4" s="547"/>
      <c r="Q4" s="547" t="s">
        <v>303</v>
      </c>
      <c r="R4" s="547"/>
      <c r="S4" s="147"/>
      <c r="T4" s="548" t="s">
        <v>304</v>
      </c>
      <c r="U4" s="543" t="s">
        <v>175</v>
      </c>
      <c r="V4" s="543"/>
      <c r="W4" s="543"/>
      <c r="X4" s="543"/>
      <c r="Y4" s="543" t="s">
        <v>176</v>
      </c>
      <c r="Z4" s="543"/>
      <c r="AA4" s="543"/>
      <c r="AB4" s="543"/>
      <c r="AC4" s="543"/>
      <c r="AD4" s="543" t="s">
        <v>177</v>
      </c>
      <c r="AE4" s="543"/>
      <c r="AF4" s="543"/>
      <c r="AG4" s="543"/>
      <c r="AH4" s="543"/>
      <c r="AI4" s="549" t="s">
        <v>178</v>
      </c>
      <c r="AJ4" s="549"/>
      <c r="AK4" s="549"/>
      <c r="AL4" s="549"/>
      <c r="AM4" s="549"/>
      <c r="AN4" s="148"/>
      <c r="AO4" s="543" t="s">
        <v>305</v>
      </c>
      <c r="AP4" s="543"/>
    </row>
    <row r="5" spans="1:43" s="63" customFormat="1" ht="45" customHeight="1" x14ac:dyDescent="0.25">
      <c r="A5" s="149" t="s">
        <v>306</v>
      </c>
      <c r="B5" s="150" t="s">
        <v>307</v>
      </c>
      <c r="C5" s="150" t="s">
        <v>308</v>
      </c>
      <c r="D5" s="151" t="s">
        <v>309</v>
      </c>
      <c r="E5" s="150" t="s">
        <v>310</v>
      </c>
      <c r="F5" s="150" t="s">
        <v>311</v>
      </c>
      <c r="G5" s="150" t="s">
        <v>312</v>
      </c>
      <c r="H5" s="150" t="s">
        <v>313</v>
      </c>
      <c r="I5" s="150" t="s">
        <v>314</v>
      </c>
      <c r="J5" s="546"/>
      <c r="K5" s="150" t="s">
        <v>175</v>
      </c>
      <c r="L5" s="152" t="s">
        <v>315</v>
      </c>
      <c r="M5" s="150" t="s">
        <v>176</v>
      </c>
      <c r="N5" s="152" t="s">
        <v>315</v>
      </c>
      <c r="O5" s="150" t="s">
        <v>177</v>
      </c>
      <c r="P5" s="152" t="s">
        <v>315</v>
      </c>
      <c r="Q5" s="150" t="s">
        <v>178</v>
      </c>
      <c r="R5" s="152" t="s">
        <v>315</v>
      </c>
      <c r="S5" s="150" t="s">
        <v>316</v>
      </c>
      <c r="T5" s="548"/>
      <c r="U5" s="145" t="s">
        <v>317</v>
      </c>
      <c r="V5" s="145" t="s">
        <v>318</v>
      </c>
      <c r="W5" s="145" t="s">
        <v>319</v>
      </c>
      <c r="X5" s="153" t="s">
        <v>320</v>
      </c>
      <c r="Y5" s="145" t="s">
        <v>321</v>
      </c>
      <c r="Z5" s="145" t="s">
        <v>322</v>
      </c>
      <c r="AA5" s="145" t="s">
        <v>323</v>
      </c>
      <c r="AB5" s="145" t="s">
        <v>324</v>
      </c>
      <c r="AC5" s="153" t="s">
        <v>320</v>
      </c>
      <c r="AD5" s="145" t="s">
        <v>325</v>
      </c>
      <c r="AE5" s="145" t="s">
        <v>326</v>
      </c>
      <c r="AF5" s="145" t="s">
        <v>327</v>
      </c>
      <c r="AG5" s="153" t="s">
        <v>328</v>
      </c>
      <c r="AH5" s="153" t="s">
        <v>320</v>
      </c>
      <c r="AI5" s="145" t="s">
        <v>329</v>
      </c>
      <c r="AJ5" s="145" t="s">
        <v>330</v>
      </c>
      <c r="AK5" s="145" t="s">
        <v>331</v>
      </c>
      <c r="AL5" s="153" t="s">
        <v>332</v>
      </c>
      <c r="AM5" s="153" t="s">
        <v>320</v>
      </c>
      <c r="AN5" s="153" t="s">
        <v>333</v>
      </c>
      <c r="AO5" s="153" t="s">
        <v>333</v>
      </c>
      <c r="AP5" s="153" t="s">
        <v>334</v>
      </c>
    </row>
    <row r="6" spans="1:43" ht="15" customHeight="1" x14ac:dyDescent="0.25">
      <c r="A6" s="550" t="s">
        <v>335</v>
      </c>
      <c r="B6" s="550">
        <v>1</v>
      </c>
      <c r="C6" s="551" t="s">
        <v>208</v>
      </c>
      <c r="D6" s="552" t="s">
        <v>336</v>
      </c>
      <c r="E6" s="553" t="s">
        <v>337</v>
      </c>
      <c r="F6" s="154">
        <v>2020</v>
      </c>
      <c r="G6" s="155">
        <v>1</v>
      </c>
      <c r="H6" s="156">
        <v>1</v>
      </c>
      <c r="I6" s="157">
        <f t="shared" ref="I6:I22" si="0">IFERROR(H6/G6,"")</f>
        <v>1</v>
      </c>
      <c r="J6" s="158">
        <v>788044238</v>
      </c>
      <c r="K6" s="159">
        <v>0</v>
      </c>
      <c r="L6" s="160">
        <f>IFERROR(K6/H6,"")</f>
        <v>0</v>
      </c>
      <c r="M6" s="159">
        <v>0</v>
      </c>
      <c r="N6" s="160">
        <f>IFERROR(M6/J6,"")</f>
        <v>0</v>
      </c>
      <c r="O6" s="399">
        <v>728721208</v>
      </c>
      <c r="P6" s="160">
        <f>IFERROR(O6/J6,"")</f>
        <v>0.92472119312672396</v>
      </c>
      <c r="Q6" s="399">
        <f>J6-O6</f>
        <v>59323030</v>
      </c>
      <c r="R6" s="160">
        <f>IFERROR(Q6/J6,"")</f>
        <v>7.5278806873276066E-2</v>
      </c>
      <c r="S6" s="161">
        <f t="shared" ref="S6:S47" si="1">SUM(K6+M6+O6+Q6)</f>
        <v>788044238</v>
      </c>
      <c r="T6" s="161">
        <v>0</v>
      </c>
      <c r="U6" s="162">
        <v>0</v>
      </c>
      <c r="V6" s="162">
        <v>0</v>
      </c>
      <c r="W6" s="162">
        <v>0</v>
      </c>
      <c r="X6" s="163" t="str">
        <f>IFERROR(W6/T6,"")</f>
        <v/>
      </c>
      <c r="Y6" s="162">
        <f>+V6</f>
        <v>0</v>
      </c>
      <c r="Z6" s="162">
        <v>0</v>
      </c>
      <c r="AA6" s="159">
        <v>0</v>
      </c>
      <c r="AB6" s="159">
        <v>0</v>
      </c>
      <c r="AC6" s="163" t="str">
        <f>IFERROR(AB6/Y6,"")</f>
        <v/>
      </c>
      <c r="AD6" s="159">
        <f>+AA6</f>
        <v>0</v>
      </c>
      <c r="AE6" s="162">
        <v>0</v>
      </c>
      <c r="AF6" s="162">
        <v>0</v>
      </c>
      <c r="AG6" s="162">
        <v>0</v>
      </c>
      <c r="AH6" s="163">
        <v>0</v>
      </c>
      <c r="AI6" s="162">
        <f>+AF6</f>
        <v>0</v>
      </c>
      <c r="AJ6" s="162">
        <v>0</v>
      </c>
      <c r="AK6" s="162">
        <f>+AI6-AJ6</f>
        <v>0</v>
      </c>
      <c r="AL6" s="162">
        <v>0</v>
      </c>
      <c r="AM6" s="155">
        <v>0</v>
      </c>
      <c r="AN6" s="164" t="str">
        <f>IFERROR(#REF!/AJ6,"")</f>
        <v/>
      </c>
      <c r="AO6" s="164">
        <f>+AL6+AG6+AB6+W6</f>
        <v>0</v>
      </c>
      <c r="AP6" s="165" t="e">
        <f>AO6/T6</f>
        <v>#DIV/0!</v>
      </c>
      <c r="AQ6" s="166"/>
    </row>
    <row r="7" spans="1:43" ht="15" customHeight="1" x14ac:dyDescent="0.25">
      <c r="A7" s="550"/>
      <c r="B7" s="550"/>
      <c r="C7" s="551"/>
      <c r="D7" s="552"/>
      <c r="E7" s="553"/>
      <c r="F7" s="154">
        <v>2021</v>
      </c>
      <c r="G7" s="155">
        <v>1</v>
      </c>
      <c r="H7" s="159"/>
      <c r="I7" s="157">
        <f t="shared" si="0"/>
        <v>0</v>
      </c>
      <c r="J7" s="158">
        <v>2588883739.5918798</v>
      </c>
      <c r="K7" s="159"/>
      <c r="L7" s="160" t="str">
        <f>IFERROR(K7/H7,"")</f>
        <v/>
      </c>
      <c r="M7" s="159"/>
      <c r="N7" s="160">
        <f>IFERROR(M7/J7,"")</f>
        <v>0</v>
      </c>
      <c r="O7" s="159"/>
      <c r="P7" s="160">
        <f t="shared" ref="P7:P47" si="2">IFERROR(O7/J7,"")</f>
        <v>0</v>
      </c>
      <c r="Q7" s="159"/>
      <c r="R7" s="160">
        <f>IFERROR(K7/J7,"")</f>
        <v>0</v>
      </c>
      <c r="S7" s="161">
        <f t="shared" si="1"/>
        <v>0</v>
      </c>
      <c r="T7" s="161"/>
      <c r="U7" s="162"/>
      <c r="V7" s="162"/>
      <c r="W7" s="162"/>
      <c r="X7" s="163" t="str">
        <f>IFERROR(W7/U7,"")</f>
        <v/>
      </c>
      <c r="Y7" s="162"/>
      <c r="Z7" s="162"/>
      <c r="AA7" s="159"/>
      <c r="AB7" s="159"/>
      <c r="AC7" s="163" t="str">
        <f>IFERROR(AA7/Z7,"")</f>
        <v/>
      </c>
      <c r="AD7" s="162"/>
      <c r="AE7" s="162"/>
      <c r="AF7" s="162"/>
      <c r="AG7" s="162"/>
      <c r="AH7" s="163" t="str">
        <f>IFERROR(AF7/AE7,"")</f>
        <v/>
      </c>
      <c r="AI7" s="162"/>
      <c r="AJ7" s="162"/>
      <c r="AK7" s="162"/>
      <c r="AL7" s="162"/>
      <c r="AM7" s="162"/>
      <c r="AN7" s="167" t="str">
        <f>IFERROR(#REF!/AJ7,"")</f>
        <v/>
      </c>
      <c r="AO7" s="167"/>
      <c r="AP7" s="168" t="str">
        <f>IFERROR(#REF!/AK7,"")</f>
        <v/>
      </c>
      <c r="AQ7" s="166"/>
    </row>
    <row r="8" spans="1:43" ht="15" customHeight="1" x14ac:dyDescent="0.25">
      <c r="A8" s="550"/>
      <c r="B8" s="550"/>
      <c r="C8" s="551"/>
      <c r="D8" s="552"/>
      <c r="E8" s="553"/>
      <c r="F8" s="154">
        <v>2022</v>
      </c>
      <c r="G8" s="155">
        <v>1</v>
      </c>
      <c r="H8" s="159"/>
      <c r="I8" s="169">
        <f t="shared" si="0"/>
        <v>0</v>
      </c>
      <c r="J8" s="158">
        <v>1712287875.6205101</v>
      </c>
      <c r="K8" s="159"/>
      <c r="L8" s="160" t="str">
        <f>IFERROR(K8/H8,"")</f>
        <v/>
      </c>
      <c r="M8" s="159"/>
      <c r="N8" s="160">
        <f>IFERROR(M8/J8,"")</f>
        <v>0</v>
      </c>
      <c r="O8" s="159"/>
      <c r="P8" s="160">
        <f t="shared" si="2"/>
        <v>0</v>
      </c>
      <c r="Q8" s="159"/>
      <c r="R8" s="160">
        <f>IFERROR(K8/J8,"")</f>
        <v>0</v>
      </c>
      <c r="S8" s="161">
        <f t="shared" si="1"/>
        <v>0</v>
      </c>
      <c r="T8" s="161"/>
      <c r="U8" s="162"/>
      <c r="V8" s="162"/>
      <c r="W8" s="162"/>
      <c r="X8" s="163" t="str">
        <f>IFERROR(W8/U8,"")</f>
        <v/>
      </c>
      <c r="Y8" s="162"/>
      <c r="Z8" s="162"/>
      <c r="AA8" s="159"/>
      <c r="AB8" s="159"/>
      <c r="AC8" s="163" t="str">
        <f>IFERROR(AA8/Z8,"")</f>
        <v/>
      </c>
      <c r="AD8" s="162"/>
      <c r="AE8" s="162"/>
      <c r="AF8" s="162"/>
      <c r="AG8" s="162"/>
      <c r="AH8" s="163" t="str">
        <f>IFERROR(AF8/AE8,"")</f>
        <v/>
      </c>
      <c r="AI8" s="162"/>
      <c r="AJ8" s="162"/>
      <c r="AK8" s="162"/>
      <c r="AL8" s="162"/>
      <c r="AM8" s="162"/>
      <c r="AN8" s="167" t="str">
        <f>IFERROR(#REF!/AJ8,"")</f>
        <v/>
      </c>
      <c r="AO8" s="167"/>
      <c r="AP8" s="167" t="str">
        <f>IFERROR(#REF!/AK8,"")</f>
        <v/>
      </c>
      <c r="AQ8" s="166"/>
    </row>
    <row r="9" spans="1:43" ht="15" customHeight="1" x14ac:dyDescent="0.25">
      <c r="A9" s="550"/>
      <c r="B9" s="550"/>
      <c r="C9" s="551"/>
      <c r="D9" s="552"/>
      <c r="E9" s="553"/>
      <c r="F9" s="154">
        <v>2023</v>
      </c>
      <c r="G9" s="155">
        <v>1</v>
      </c>
      <c r="H9" s="159"/>
      <c r="I9" s="169">
        <f t="shared" si="0"/>
        <v>0</v>
      </c>
      <c r="J9" s="158">
        <v>1907545852.3580201</v>
      </c>
      <c r="K9" s="159"/>
      <c r="L9" s="160" t="str">
        <f>IFERROR(K9/H9,"")</f>
        <v/>
      </c>
      <c r="M9" s="159"/>
      <c r="N9" s="160">
        <f>IFERROR(M9/J9,"")</f>
        <v>0</v>
      </c>
      <c r="O9" s="159"/>
      <c r="P9" s="160">
        <f t="shared" si="2"/>
        <v>0</v>
      </c>
      <c r="Q9" s="159"/>
      <c r="R9" s="160">
        <f>IFERROR(K9/J9,"")</f>
        <v>0</v>
      </c>
      <c r="S9" s="161">
        <f t="shared" si="1"/>
        <v>0</v>
      </c>
      <c r="T9" s="161"/>
      <c r="U9" s="162"/>
      <c r="V9" s="162"/>
      <c r="W9" s="162"/>
      <c r="X9" s="163"/>
      <c r="Y9" s="162"/>
      <c r="Z9" s="162"/>
      <c r="AA9" s="159"/>
      <c r="AB9" s="159"/>
      <c r="AC9" s="163"/>
      <c r="AD9" s="162"/>
      <c r="AE9" s="162"/>
      <c r="AF9" s="162"/>
      <c r="AG9" s="162"/>
      <c r="AH9" s="163"/>
      <c r="AI9" s="162"/>
      <c r="AJ9" s="162"/>
      <c r="AK9" s="162"/>
      <c r="AL9" s="162"/>
      <c r="AM9" s="162"/>
      <c r="AN9" s="167"/>
      <c r="AO9" s="167"/>
      <c r="AP9" s="167"/>
      <c r="AQ9" s="166"/>
    </row>
    <row r="10" spans="1:43" ht="15" customHeight="1" x14ac:dyDescent="0.25">
      <c r="A10" s="550"/>
      <c r="B10" s="550"/>
      <c r="C10" s="551"/>
      <c r="D10" s="552"/>
      <c r="E10" s="553"/>
      <c r="F10" s="154">
        <v>2024</v>
      </c>
      <c r="G10" s="155">
        <v>1</v>
      </c>
      <c r="H10" s="159"/>
      <c r="I10" s="169">
        <f t="shared" si="0"/>
        <v>0</v>
      </c>
      <c r="J10" s="158">
        <v>2257696838.50491</v>
      </c>
      <c r="K10" s="159"/>
      <c r="L10" s="170" t="str">
        <f>IFERROR(E10/D10,"")</f>
        <v/>
      </c>
      <c r="M10" s="159"/>
      <c r="N10" s="160">
        <f>IFERROR(G10/F10,"")</f>
        <v>4.9407114624505926E-4</v>
      </c>
      <c r="O10" s="159"/>
      <c r="P10" s="160">
        <f t="shared" si="2"/>
        <v>0</v>
      </c>
      <c r="Q10" s="159"/>
      <c r="R10" s="400">
        <f t="shared" ref="R10:R13" si="3">IFERROR(K10/J10,"")</f>
        <v>0</v>
      </c>
      <c r="S10" s="161">
        <f t="shared" si="1"/>
        <v>0</v>
      </c>
      <c r="T10" s="161"/>
      <c r="U10" s="162"/>
      <c r="V10" s="162"/>
      <c r="W10" s="162"/>
      <c r="X10" s="171" t="str">
        <f t="shared" ref="X10:X15" si="4">IFERROR(W10/U10,"")</f>
        <v/>
      </c>
      <c r="Y10" s="162"/>
      <c r="Z10" s="162"/>
      <c r="AA10" s="159"/>
      <c r="AB10" s="159"/>
      <c r="AC10" s="171" t="str">
        <f t="shared" ref="AC10:AC15" si="5">IFERROR(AA10/Z10,"")</f>
        <v/>
      </c>
      <c r="AD10" s="162"/>
      <c r="AE10" s="162"/>
      <c r="AF10" s="162"/>
      <c r="AG10" s="162"/>
      <c r="AH10" s="171" t="str">
        <f t="shared" ref="AH10:AH15" si="6">IFERROR(AF10/AE10,"")</f>
        <v/>
      </c>
      <c r="AI10" s="162"/>
      <c r="AJ10" s="162"/>
      <c r="AK10" s="162"/>
      <c r="AL10" s="162"/>
      <c r="AM10" s="162"/>
      <c r="AN10" s="164" t="str">
        <f>IFERROR(#REF!/AJ10,"")</f>
        <v/>
      </c>
      <c r="AO10" s="164"/>
      <c r="AP10" s="164" t="str">
        <f>IFERROR(#REF!/AK10,"")</f>
        <v/>
      </c>
      <c r="AQ10" s="166"/>
    </row>
    <row r="11" spans="1:43" s="181" customFormat="1" ht="15" customHeight="1" x14ac:dyDescent="0.25">
      <c r="A11" s="550"/>
      <c r="B11" s="550"/>
      <c r="C11" s="551"/>
      <c r="D11" s="552"/>
      <c r="E11" s="553"/>
      <c r="F11" s="172" t="s">
        <v>338</v>
      </c>
      <c r="G11" s="173">
        <v>1</v>
      </c>
      <c r="H11" s="174">
        <f>+SUM(H6:H10)</f>
        <v>1</v>
      </c>
      <c r="I11" s="175">
        <f t="shared" si="0"/>
        <v>1</v>
      </c>
      <c r="J11" s="176">
        <f>+SUM(J6:J10)</f>
        <v>9254458544.0753193</v>
      </c>
      <c r="K11" s="177"/>
      <c r="L11" s="160" t="str">
        <f>IFERROR(E11/D11,"")</f>
        <v/>
      </c>
      <c r="M11" s="177"/>
      <c r="N11" s="160" t="str">
        <f>IFERROR(G11/F11,"")</f>
        <v/>
      </c>
      <c r="O11" s="177"/>
      <c r="P11" s="160">
        <f t="shared" si="2"/>
        <v>0</v>
      </c>
      <c r="Q11" s="177"/>
      <c r="R11" s="401">
        <f t="shared" si="3"/>
        <v>0</v>
      </c>
      <c r="S11" s="161">
        <f t="shared" si="1"/>
        <v>0</v>
      </c>
      <c r="T11" s="161"/>
      <c r="U11" s="178"/>
      <c r="V11" s="178"/>
      <c r="W11" s="178"/>
      <c r="X11" s="171" t="str">
        <f t="shared" si="4"/>
        <v/>
      </c>
      <c r="Y11" s="178"/>
      <c r="Z11" s="178"/>
      <c r="AA11" s="179"/>
      <c r="AB11" s="179"/>
      <c r="AC11" s="171" t="str">
        <f t="shared" si="5"/>
        <v/>
      </c>
      <c r="AD11" s="178"/>
      <c r="AE11" s="178"/>
      <c r="AF11" s="178"/>
      <c r="AG11" s="178"/>
      <c r="AH11" s="171" t="str">
        <f t="shared" si="6"/>
        <v/>
      </c>
      <c r="AI11" s="178"/>
      <c r="AJ11" s="178"/>
      <c r="AK11" s="178"/>
      <c r="AL11" s="178"/>
      <c r="AM11" s="178"/>
      <c r="AN11" s="164" t="str">
        <f>IFERROR(#REF!/AJ11,"")</f>
        <v/>
      </c>
      <c r="AO11" s="164"/>
      <c r="AP11" s="164" t="str">
        <f>IFERROR(#REF!/AK11,"")</f>
        <v/>
      </c>
      <c r="AQ11" s="180"/>
    </row>
    <row r="12" spans="1:43" ht="15" customHeight="1" x14ac:dyDescent="0.25">
      <c r="A12" s="550" t="s">
        <v>339</v>
      </c>
      <c r="B12" s="550">
        <v>2</v>
      </c>
      <c r="C12" s="552" t="s">
        <v>212</v>
      </c>
      <c r="D12" s="552" t="s">
        <v>336</v>
      </c>
      <c r="E12" s="550" t="s">
        <v>337</v>
      </c>
      <c r="F12" s="154">
        <v>2020</v>
      </c>
      <c r="G12" s="155">
        <v>1</v>
      </c>
      <c r="H12" s="156">
        <v>1</v>
      </c>
      <c r="I12" s="169">
        <f>IFERROR(H12/G12,"")</f>
        <v>1</v>
      </c>
      <c r="J12" s="158">
        <v>20298056</v>
      </c>
      <c r="K12" s="159"/>
      <c r="L12" s="160" t="str">
        <f>IFERROR(E12/D12,"")</f>
        <v/>
      </c>
      <c r="M12" s="159"/>
      <c r="N12" s="160">
        <f>IFERROR(G12/F12,"")</f>
        <v>4.9504950495049506E-4</v>
      </c>
      <c r="O12" s="399">
        <f>6900000+11898056</f>
        <v>18798056</v>
      </c>
      <c r="P12" s="160">
        <f t="shared" si="2"/>
        <v>0.92610129758238913</v>
      </c>
      <c r="Q12" s="399">
        <v>877804</v>
      </c>
      <c r="R12" s="160">
        <f>IFERROR(Q12/J12,"")</f>
        <v>4.3245717717992307E-2</v>
      </c>
      <c r="S12" s="161">
        <f t="shared" si="1"/>
        <v>19675860</v>
      </c>
      <c r="T12" s="161"/>
      <c r="U12" s="162"/>
      <c r="V12" s="162"/>
      <c r="W12" s="162"/>
      <c r="X12" s="163" t="str">
        <f t="shared" si="4"/>
        <v/>
      </c>
      <c r="Y12" s="162"/>
      <c r="Z12" s="162"/>
      <c r="AA12" s="159"/>
      <c r="AB12" s="159"/>
      <c r="AC12" s="163" t="str">
        <f t="shared" si="5"/>
        <v/>
      </c>
      <c r="AD12" s="162"/>
      <c r="AE12" s="162"/>
      <c r="AF12" s="162"/>
      <c r="AG12" s="162"/>
      <c r="AH12" s="163" t="str">
        <f t="shared" si="6"/>
        <v/>
      </c>
      <c r="AI12" s="162"/>
      <c r="AJ12" s="162"/>
      <c r="AK12" s="162"/>
      <c r="AL12" s="162"/>
      <c r="AM12" s="162"/>
      <c r="AN12" s="167" t="str">
        <f>IFERROR(#REF!/AJ12,"")</f>
        <v/>
      </c>
      <c r="AO12" s="167"/>
      <c r="AP12" s="167" t="str">
        <f>IFERROR(#REF!/AK12,"")</f>
        <v/>
      </c>
      <c r="AQ12" s="166"/>
    </row>
    <row r="13" spans="1:43" ht="15" customHeight="1" x14ac:dyDescent="0.25">
      <c r="A13" s="550"/>
      <c r="B13" s="550"/>
      <c r="C13" s="552"/>
      <c r="D13" s="552"/>
      <c r="E13" s="550"/>
      <c r="F13" s="154">
        <v>2021</v>
      </c>
      <c r="G13" s="155">
        <v>1</v>
      </c>
      <c r="H13" s="159"/>
      <c r="I13" s="169">
        <f t="shared" si="0"/>
        <v>0</v>
      </c>
      <c r="J13" s="158">
        <v>162925345.47463</v>
      </c>
      <c r="K13" s="159"/>
      <c r="L13" s="160" t="str">
        <f>IFERROR(E13/D13,"")</f>
        <v/>
      </c>
      <c r="M13" s="159"/>
      <c r="N13" s="160">
        <f>IFERROR(G13/F13,"")</f>
        <v>4.9480455220188031E-4</v>
      </c>
      <c r="O13" s="159"/>
      <c r="P13" s="160">
        <f t="shared" si="2"/>
        <v>0</v>
      </c>
      <c r="Q13" s="159"/>
      <c r="R13" s="160">
        <f t="shared" si="3"/>
        <v>0</v>
      </c>
      <c r="S13" s="161">
        <f t="shared" si="1"/>
        <v>0</v>
      </c>
      <c r="T13" s="161"/>
      <c r="U13" s="162"/>
      <c r="V13" s="162"/>
      <c r="W13" s="162"/>
      <c r="X13" s="163" t="str">
        <f t="shared" si="4"/>
        <v/>
      </c>
      <c r="Y13" s="162"/>
      <c r="Z13" s="162"/>
      <c r="AA13" s="159"/>
      <c r="AB13" s="159"/>
      <c r="AC13" s="163" t="str">
        <f t="shared" si="5"/>
        <v/>
      </c>
      <c r="AD13" s="162"/>
      <c r="AE13" s="162"/>
      <c r="AF13" s="162"/>
      <c r="AG13" s="162"/>
      <c r="AH13" s="163" t="str">
        <f t="shared" si="6"/>
        <v/>
      </c>
      <c r="AI13" s="162"/>
      <c r="AJ13" s="162"/>
      <c r="AK13" s="162"/>
      <c r="AL13" s="162"/>
      <c r="AM13" s="162"/>
      <c r="AN13" s="167" t="str">
        <f>IFERROR(#REF!/AJ13,"")</f>
        <v/>
      </c>
      <c r="AO13" s="167"/>
      <c r="AP13" s="167" t="str">
        <f>IFERROR(#REF!/AK13,"")</f>
        <v/>
      </c>
      <c r="AQ13" s="166"/>
    </row>
    <row r="14" spans="1:43" ht="15" customHeight="1" x14ac:dyDescent="0.25">
      <c r="A14" s="550"/>
      <c r="B14" s="550"/>
      <c r="C14" s="552"/>
      <c r="D14" s="552"/>
      <c r="E14" s="550"/>
      <c r="F14" s="154">
        <v>2022</v>
      </c>
      <c r="G14" s="155">
        <v>1</v>
      </c>
      <c r="H14" s="159"/>
      <c r="I14" s="169">
        <f t="shared" si="0"/>
        <v>0</v>
      </c>
      <c r="J14" s="158">
        <v>107758834.211486</v>
      </c>
      <c r="K14" s="159"/>
      <c r="L14" s="160" t="str">
        <f>IFERROR(E14/D14,"")</f>
        <v/>
      </c>
      <c r="M14" s="159"/>
      <c r="N14" s="160">
        <f>IFERROR(G14/F14,"")</f>
        <v>4.9455984174085062E-4</v>
      </c>
      <c r="O14" s="159"/>
      <c r="P14" s="160">
        <f t="shared" si="2"/>
        <v>0</v>
      </c>
      <c r="Q14" s="159"/>
      <c r="R14" s="160">
        <f>IFERROR(K14/J14,"")</f>
        <v>0</v>
      </c>
      <c r="S14" s="161">
        <f t="shared" si="1"/>
        <v>0</v>
      </c>
      <c r="T14" s="161"/>
      <c r="U14" s="162"/>
      <c r="V14" s="162"/>
      <c r="W14" s="162"/>
      <c r="X14" s="163" t="str">
        <f t="shared" si="4"/>
        <v/>
      </c>
      <c r="Y14" s="162"/>
      <c r="Z14" s="162"/>
      <c r="AA14" s="159"/>
      <c r="AB14" s="159"/>
      <c r="AC14" s="163" t="str">
        <f t="shared" si="5"/>
        <v/>
      </c>
      <c r="AD14" s="162"/>
      <c r="AE14" s="162"/>
      <c r="AF14" s="162"/>
      <c r="AG14" s="162"/>
      <c r="AH14" s="163" t="str">
        <f t="shared" si="6"/>
        <v/>
      </c>
      <c r="AI14" s="162"/>
      <c r="AJ14" s="162"/>
      <c r="AK14" s="162"/>
      <c r="AL14" s="162"/>
      <c r="AM14" s="162"/>
      <c r="AN14" s="167" t="str">
        <f>IFERROR(#REF!/AJ14,"")</f>
        <v/>
      </c>
      <c r="AO14" s="167"/>
      <c r="AP14" s="167" t="str">
        <f>IFERROR(#REF!/AK14,"")</f>
        <v/>
      </c>
      <c r="AQ14" s="166"/>
    </row>
    <row r="15" spans="1:43" ht="15" customHeight="1" x14ac:dyDescent="0.25">
      <c r="A15" s="550"/>
      <c r="B15" s="550"/>
      <c r="C15" s="552"/>
      <c r="D15" s="552"/>
      <c r="E15" s="550"/>
      <c r="F15" s="154">
        <v>2023</v>
      </c>
      <c r="G15" s="155">
        <v>1</v>
      </c>
      <c r="H15" s="159"/>
      <c r="I15" s="169">
        <f t="shared" si="0"/>
        <v>0</v>
      </c>
      <c r="J15" s="158">
        <v>120046938.758904</v>
      </c>
      <c r="K15" s="159"/>
      <c r="L15" s="170" t="str">
        <f>IFERROR(E16/D16,"")</f>
        <v/>
      </c>
      <c r="M15" s="159"/>
      <c r="N15" s="160">
        <f>IFERROR(G16/F16,"")</f>
        <v>4.9407114624505926E-4</v>
      </c>
      <c r="O15" s="159"/>
      <c r="P15" s="160">
        <f t="shared" si="2"/>
        <v>0</v>
      </c>
      <c r="Q15" s="159"/>
      <c r="R15" s="400">
        <f>IFERROR(K15/J15,"")</f>
        <v>0</v>
      </c>
      <c r="S15" s="161">
        <f t="shared" si="1"/>
        <v>0</v>
      </c>
      <c r="T15" s="161"/>
      <c r="U15" s="162"/>
      <c r="V15" s="162"/>
      <c r="W15" s="162"/>
      <c r="X15" s="171" t="str">
        <f t="shared" si="4"/>
        <v/>
      </c>
      <c r="Y15" s="162"/>
      <c r="Z15" s="162"/>
      <c r="AA15" s="159"/>
      <c r="AB15" s="159"/>
      <c r="AC15" s="171" t="str">
        <f t="shared" si="5"/>
        <v/>
      </c>
      <c r="AD15" s="162"/>
      <c r="AE15" s="162"/>
      <c r="AF15" s="162"/>
      <c r="AG15" s="162"/>
      <c r="AH15" s="171" t="str">
        <f t="shared" si="6"/>
        <v/>
      </c>
      <c r="AI15" s="162"/>
      <c r="AJ15" s="162"/>
      <c r="AK15" s="162"/>
      <c r="AL15" s="162"/>
      <c r="AM15" s="162"/>
      <c r="AN15" s="164" t="str">
        <f>IFERROR(#REF!/AJ15,"")</f>
        <v/>
      </c>
      <c r="AO15" s="164"/>
      <c r="AP15" s="164" t="str">
        <f>IFERROR(#REF!/AK15,"")</f>
        <v/>
      </c>
      <c r="AQ15" s="166"/>
    </row>
    <row r="16" spans="1:43" ht="15" customHeight="1" x14ac:dyDescent="0.25">
      <c r="A16" s="550"/>
      <c r="B16" s="550"/>
      <c r="C16" s="552"/>
      <c r="D16" s="552"/>
      <c r="E16" s="550"/>
      <c r="F16" s="154">
        <v>2024</v>
      </c>
      <c r="G16" s="155">
        <v>1</v>
      </c>
      <c r="H16" s="159"/>
      <c r="I16" s="169">
        <f t="shared" si="0"/>
        <v>0</v>
      </c>
      <c r="J16" s="158">
        <v>142082872.20008701</v>
      </c>
      <c r="K16" s="159"/>
      <c r="L16" s="170"/>
      <c r="M16" s="159"/>
      <c r="N16" s="170"/>
      <c r="O16" s="159"/>
      <c r="P16" s="160">
        <f t="shared" si="2"/>
        <v>0</v>
      </c>
      <c r="Q16" s="159"/>
      <c r="R16" s="400">
        <f>IFERROR(K16/J16,"")</f>
        <v>0</v>
      </c>
      <c r="S16" s="161">
        <f t="shared" si="1"/>
        <v>0</v>
      </c>
      <c r="T16" s="161"/>
      <c r="U16" s="162"/>
      <c r="V16" s="162"/>
      <c r="W16" s="162"/>
      <c r="X16" s="171"/>
      <c r="Y16" s="162"/>
      <c r="Z16" s="162"/>
      <c r="AA16" s="159"/>
      <c r="AB16" s="159"/>
      <c r="AC16" s="171"/>
      <c r="AD16" s="162"/>
      <c r="AE16" s="162"/>
      <c r="AF16" s="162"/>
      <c r="AG16" s="162"/>
      <c r="AH16" s="171"/>
      <c r="AI16" s="162"/>
      <c r="AJ16" s="162"/>
      <c r="AK16" s="162"/>
      <c r="AL16" s="162"/>
      <c r="AM16" s="162"/>
      <c r="AN16" s="164"/>
      <c r="AO16" s="164"/>
      <c r="AP16" s="164"/>
      <c r="AQ16" s="166"/>
    </row>
    <row r="17" spans="1:43" s="181" customFormat="1" ht="15" customHeight="1" x14ac:dyDescent="0.25">
      <c r="A17" s="550"/>
      <c r="B17" s="550"/>
      <c r="C17" s="552"/>
      <c r="D17" s="552"/>
      <c r="E17" s="550"/>
      <c r="F17" s="172" t="s">
        <v>340</v>
      </c>
      <c r="G17" s="173">
        <v>1</v>
      </c>
      <c r="H17" s="174">
        <f>+SUM(H12:H16)</f>
        <v>1</v>
      </c>
      <c r="I17" s="175">
        <f t="shared" si="0"/>
        <v>1</v>
      </c>
      <c r="J17" s="176">
        <f>+SUM(J12:J16)</f>
        <v>553112046.64510703</v>
      </c>
      <c r="K17" s="177"/>
      <c r="L17" s="160" t="str">
        <f>IFERROR(E17/D17,"")</f>
        <v/>
      </c>
      <c r="M17" s="177"/>
      <c r="N17" s="160" t="str">
        <f>IFERROR(G17/F17,"")</f>
        <v/>
      </c>
      <c r="O17" s="177"/>
      <c r="P17" s="160">
        <f t="shared" si="2"/>
        <v>0</v>
      </c>
      <c r="Q17" s="177"/>
      <c r="R17" s="401">
        <f>IFERROR(K17/J17,"")</f>
        <v>0</v>
      </c>
      <c r="S17" s="161">
        <f t="shared" si="1"/>
        <v>0</v>
      </c>
      <c r="T17" s="161"/>
      <c r="U17" s="178"/>
      <c r="V17" s="178"/>
      <c r="W17" s="178"/>
      <c r="X17" s="171" t="str">
        <f>IFERROR(W17/U17,"")</f>
        <v/>
      </c>
      <c r="Y17" s="178"/>
      <c r="Z17" s="178"/>
      <c r="AA17" s="179"/>
      <c r="AB17" s="179"/>
      <c r="AC17" s="171" t="str">
        <f>IFERROR(AA17/Z17,"")</f>
        <v/>
      </c>
      <c r="AD17" s="178"/>
      <c r="AE17" s="178"/>
      <c r="AF17" s="178"/>
      <c r="AG17" s="178"/>
      <c r="AH17" s="171" t="str">
        <f>IFERROR(AF17/AE17,"")</f>
        <v/>
      </c>
      <c r="AI17" s="178"/>
      <c r="AJ17" s="178"/>
      <c r="AK17" s="178"/>
      <c r="AL17" s="178"/>
      <c r="AM17" s="178"/>
      <c r="AN17" s="164" t="str">
        <f>IFERROR(#REF!/AJ17,"")</f>
        <v/>
      </c>
      <c r="AO17" s="164"/>
      <c r="AP17" s="164" t="str">
        <f>IFERROR(#REF!/AK17,"")</f>
        <v/>
      </c>
      <c r="AQ17" s="180"/>
    </row>
    <row r="18" spans="1:43" ht="15" customHeight="1" x14ac:dyDescent="0.25">
      <c r="A18" s="552" t="s">
        <v>339</v>
      </c>
      <c r="B18" s="550">
        <v>3</v>
      </c>
      <c r="C18" s="552" t="s">
        <v>217</v>
      </c>
      <c r="D18" s="552" t="s">
        <v>336</v>
      </c>
      <c r="E18" s="550" t="s">
        <v>337</v>
      </c>
      <c r="F18" s="154">
        <v>2020</v>
      </c>
      <c r="G18" s="155">
        <v>1</v>
      </c>
      <c r="H18" s="156">
        <v>1</v>
      </c>
      <c r="I18" s="157">
        <f t="shared" si="0"/>
        <v>1</v>
      </c>
      <c r="J18" s="158">
        <v>25608344</v>
      </c>
      <c r="K18" s="159"/>
      <c r="L18" s="160" t="str">
        <f>IFERROR(E18/D18,"")</f>
        <v/>
      </c>
      <c r="M18" s="159"/>
      <c r="N18" s="160">
        <f>IFERROR(G18/F18,"")</f>
        <v>4.9504950495049506E-4</v>
      </c>
      <c r="O18" s="399">
        <v>25608344</v>
      </c>
      <c r="P18" s="160">
        <f t="shared" si="2"/>
        <v>1</v>
      </c>
      <c r="Q18" s="399">
        <v>0</v>
      </c>
      <c r="R18" s="160">
        <f>IFERROR(Q18/J18,"")</f>
        <v>0</v>
      </c>
      <c r="S18" s="161">
        <f t="shared" si="1"/>
        <v>25608344</v>
      </c>
      <c r="T18" s="161"/>
      <c r="U18" s="162"/>
      <c r="V18" s="162"/>
      <c r="W18" s="162"/>
      <c r="X18" s="163" t="str">
        <f>IFERROR(W18/U18,"")</f>
        <v/>
      </c>
      <c r="Y18" s="162"/>
      <c r="Z18" s="162"/>
      <c r="AA18" s="159"/>
      <c r="AB18" s="159"/>
      <c r="AC18" s="163" t="str">
        <f>IFERROR(AA18/Z18,"")</f>
        <v/>
      </c>
      <c r="AD18" s="162"/>
      <c r="AE18" s="162"/>
      <c r="AF18" s="162"/>
      <c r="AG18" s="162"/>
      <c r="AH18" s="163" t="str">
        <f>IFERROR(AF18/AE18,"")</f>
        <v/>
      </c>
      <c r="AI18" s="162"/>
      <c r="AJ18" s="162"/>
      <c r="AK18" s="162"/>
      <c r="AL18" s="162"/>
      <c r="AM18" s="162"/>
      <c r="AN18" s="167" t="str">
        <f>IFERROR(#REF!/AJ18,"")</f>
        <v/>
      </c>
      <c r="AO18" s="167"/>
      <c r="AP18" s="167" t="str">
        <f>IFERROR(#REF!/AK18,"")</f>
        <v/>
      </c>
      <c r="AQ18" s="166"/>
    </row>
    <row r="19" spans="1:43" ht="15" customHeight="1" x14ac:dyDescent="0.25">
      <c r="A19" s="552"/>
      <c r="B19" s="550"/>
      <c r="C19" s="552"/>
      <c r="D19" s="552"/>
      <c r="E19" s="550"/>
      <c r="F19" s="154">
        <v>2021</v>
      </c>
      <c r="G19" s="155">
        <v>1</v>
      </c>
      <c r="H19" s="182"/>
      <c r="I19" s="169">
        <f t="shared" si="0"/>
        <v>0</v>
      </c>
      <c r="J19" s="158">
        <v>488776036.42389101</v>
      </c>
      <c r="K19" s="159"/>
      <c r="L19" s="160" t="str">
        <f>IFERROR(E19/D19,"")</f>
        <v/>
      </c>
      <c r="M19" s="159"/>
      <c r="N19" s="160">
        <f>IFERROR(G19/F19,"")</f>
        <v>4.9480455220188031E-4</v>
      </c>
      <c r="O19" s="159"/>
      <c r="P19" s="160">
        <f t="shared" si="2"/>
        <v>0</v>
      </c>
      <c r="Q19" s="399"/>
      <c r="R19" s="160">
        <f>IFERROR(K19/J19,"")</f>
        <v>0</v>
      </c>
      <c r="S19" s="161">
        <f t="shared" si="1"/>
        <v>0</v>
      </c>
      <c r="T19" s="161"/>
      <c r="U19" s="162"/>
      <c r="V19" s="162"/>
      <c r="W19" s="162"/>
      <c r="X19" s="163" t="str">
        <f>IFERROR(W19/U19,"")</f>
        <v/>
      </c>
      <c r="Y19" s="162"/>
      <c r="Z19" s="162"/>
      <c r="AA19" s="159"/>
      <c r="AB19" s="159"/>
      <c r="AC19" s="163" t="str">
        <f>IFERROR(AA19/Z19,"")</f>
        <v/>
      </c>
      <c r="AD19" s="162"/>
      <c r="AE19" s="162"/>
      <c r="AF19" s="162"/>
      <c r="AG19" s="162"/>
      <c r="AH19" s="163" t="str">
        <f>IFERROR(AF19/AE19,"")</f>
        <v/>
      </c>
      <c r="AI19" s="162"/>
      <c r="AJ19" s="162"/>
      <c r="AK19" s="162"/>
      <c r="AL19" s="162"/>
      <c r="AM19" s="162"/>
      <c r="AN19" s="167" t="str">
        <f>IFERROR(#REF!/AJ19,"")</f>
        <v/>
      </c>
      <c r="AO19" s="167"/>
      <c r="AP19" s="167" t="str">
        <f>IFERROR(#REF!/AK19,"")</f>
        <v/>
      </c>
      <c r="AQ19" s="166"/>
    </row>
    <row r="20" spans="1:43" ht="15" customHeight="1" x14ac:dyDescent="0.25">
      <c r="A20" s="552"/>
      <c r="B20" s="550"/>
      <c r="C20" s="552"/>
      <c r="D20" s="552"/>
      <c r="E20" s="550"/>
      <c r="F20" s="154">
        <v>2022</v>
      </c>
      <c r="G20" s="155">
        <v>1</v>
      </c>
      <c r="H20" s="182"/>
      <c r="I20" s="169">
        <f t="shared" si="0"/>
        <v>0</v>
      </c>
      <c r="J20" s="158">
        <v>323276502.63445801</v>
      </c>
      <c r="K20" s="159"/>
      <c r="L20" s="160" t="str">
        <f>IFERROR(E20/D20,"")</f>
        <v/>
      </c>
      <c r="M20" s="159"/>
      <c r="N20" s="160">
        <f>IFERROR(G20/F20,"")</f>
        <v>4.9455984174085062E-4</v>
      </c>
      <c r="O20" s="159"/>
      <c r="P20" s="160">
        <f t="shared" si="2"/>
        <v>0</v>
      </c>
      <c r="Q20" s="159"/>
      <c r="R20" s="160">
        <f>IFERROR(K20/J20,"")</f>
        <v>0</v>
      </c>
      <c r="S20" s="161">
        <f t="shared" si="1"/>
        <v>0</v>
      </c>
      <c r="T20" s="161"/>
      <c r="U20" s="162"/>
      <c r="V20" s="162"/>
      <c r="W20" s="162"/>
      <c r="X20" s="163" t="str">
        <f>IFERROR(W20/U20,"")</f>
        <v/>
      </c>
      <c r="Y20" s="162"/>
      <c r="Z20" s="162"/>
      <c r="AA20" s="159"/>
      <c r="AB20" s="159"/>
      <c r="AC20" s="163" t="str">
        <f>IFERROR(AA20/Z20,"")</f>
        <v/>
      </c>
      <c r="AD20" s="162"/>
      <c r="AE20" s="162"/>
      <c r="AF20" s="162"/>
      <c r="AG20" s="162"/>
      <c r="AH20" s="163" t="str">
        <f>IFERROR(AF20/AE20,"")</f>
        <v/>
      </c>
      <c r="AI20" s="162"/>
      <c r="AJ20" s="162"/>
      <c r="AK20" s="162"/>
      <c r="AL20" s="162"/>
      <c r="AM20" s="162"/>
      <c r="AN20" s="167" t="str">
        <f>IFERROR(#REF!/AJ20,"")</f>
        <v/>
      </c>
      <c r="AO20" s="167"/>
      <c r="AP20" s="167" t="str">
        <f>IFERROR(#REF!/AK20,"")</f>
        <v/>
      </c>
      <c r="AQ20" s="166"/>
    </row>
    <row r="21" spans="1:43" ht="15" customHeight="1" x14ac:dyDescent="0.25">
      <c r="A21" s="552"/>
      <c r="B21" s="550"/>
      <c r="C21" s="552"/>
      <c r="D21" s="552"/>
      <c r="E21" s="550"/>
      <c r="F21" s="154">
        <v>2023</v>
      </c>
      <c r="G21" s="155">
        <v>1</v>
      </c>
      <c r="H21" s="182"/>
      <c r="I21" s="169">
        <f t="shared" si="0"/>
        <v>0</v>
      </c>
      <c r="J21" s="158">
        <v>360140815.42316198</v>
      </c>
      <c r="K21" s="159"/>
      <c r="L21" s="170" t="str">
        <f>IFERROR(E21/D21,"")</f>
        <v/>
      </c>
      <c r="M21" s="159"/>
      <c r="N21" s="160">
        <f>IFERROR(G21/F21,"")</f>
        <v>4.9431537320810673E-4</v>
      </c>
      <c r="O21" s="159"/>
      <c r="P21" s="160">
        <f t="shared" si="2"/>
        <v>0</v>
      </c>
      <c r="Q21" s="159"/>
      <c r="R21" s="400">
        <f>IFERROR(K21/J21,"")</f>
        <v>0</v>
      </c>
      <c r="S21" s="161">
        <f t="shared" si="1"/>
        <v>0</v>
      </c>
      <c r="T21" s="161"/>
      <c r="U21" s="162"/>
      <c r="V21" s="162"/>
      <c r="W21" s="162"/>
      <c r="X21" s="171" t="str">
        <f>IFERROR(W21/U21,"")</f>
        <v/>
      </c>
      <c r="Y21" s="162"/>
      <c r="Z21" s="162"/>
      <c r="AA21" s="159"/>
      <c r="AB21" s="159"/>
      <c r="AC21" s="171" t="str">
        <f>IFERROR(AA21/Z21,"")</f>
        <v/>
      </c>
      <c r="AD21" s="162"/>
      <c r="AE21" s="162"/>
      <c r="AF21" s="162"/>
      <c r="AG21" s="162"/>
      <c r="AH21" s="171" t="str">
        <f>IFERROR(AF21/AE21,"")</f>
        <v/>
      </c>
      <c r="AI21" s="162"/>
      <c r="AJ21" s="162"/>
      <c r="AK21" s="162"/>
      <c r="AL21" s="162"/>
      <c r="AM21" s="162"/>
      <c r="AN21" s="164" t="str">
        <f>IFERROR(#REF!/AJ21,"")</f>
        <v/>
      </c>
      <c r="AO21" s="164"/>
      <c r="AP21" s="164" t="str">
        <f>IFERROR(#REF!/AK21,"")</f>
        <v/>
      </c>
      <c r="AQ21" s="166"/>
    </row>
    <row r="22" spans="1:43" ht="15" customHeight="1" x14ac:dyDescent="0.25">
      <c r="A22" s="552"/>
      <c r="B22" s="550"/>
      <c r="C22" s="552"/>
      <c r="D22" s="552"/>
      <c r="E22" s="550"/>
      <c r="F22" s="154">
        <v>2024</v>
      </c>
      <c r="G22" s="155">
        <v>1</v>
      </c>
      <c r="H22" s="182"/>
      <c r="I22" s="169">
        <f t="shared" si="0"/>
        <v>0</v>
      </c>
      <c r="J22" s="158">
        <v>426248616.45781702</v>
      </c>
      <c r="K22" s="159"/>
      <c r="L22" s="170"/>
      <c r="M22" s="159"/>
      <c r="N22" s="170"/>
      <c r="O22" s="159"/>
      <c r="P22" s="160">
        <f t="shared" si="2"/>
        <v>0</v>
      </c>
      <c r="Q22" s="159"/>
      <c r="R22" s="400">
        <f>IFERROR(K22/J22,"")</f>
        <v>0</v>
      </c>
      <c r="S22" s="161">
        <f t="shared" si="1"/>
        <v>0</v>
      </c>
      <c r="T22" s="161"/>
      <c r="U22" s="162"/>
      <c r="V22" s="162"/>
      <c r="W22" s="162"/>
      <c r="X22" s="171"/>
      <c r="Y22" s="162"/>
      <c r="Z22" s="162"/>
      <c r="AA22" s="159"/>
      <c r="AB22" s="159"/>
      <c r="AC22" s="171"/>
      <c r="AD22" s="162"/>
      <c r="AE22" s="162"/>
      <c r="AF22" s="162"/>
      <c r="AG22" s="162"/>
      <c r="AH22" s="171"/>
      <c r="AI22" s="162"/>
      <c r="AJ22" s="162"/>
      <c r="AK22" s="162"/>
      <c r="AL22" s="162"/>
      <c r="AM22" s="162"/>
      <c r="AN22" s="164"/>
      <c r="AO22" s="164"/>
      <c r="AP22" s="164"/>
      <c r="AQ22" s="166"/>
    </row>
    <row r="23" spans="1:43" s="181" customFormat="1" ht="15" customHeight="1" x14ac:dyDescent="0.25">
      <c r="A23" s="552"/>
      <c r="B23" s="550"/>
      <c r="C23" s="552"/>
      <c r="D23" s="552"/>
      <c r="E23" s="550"/>
      <c r="F23" s="172" t="s">
        <v>340</v>
      </c>
      <c r="G23" s="173">
        <v>1</v>
      </c>
      <c r="H23" s="174">
        <f>+SUM(H18:H22)</f>
        <v>1</v>
      </c>
      <c r="I23" s="175">
        <v>0.5</v>
      </c>
      <c r="J23" s="176">
        <f>+SUM(J18:J22)</f>
        <v>1624050314.9393282</v>
      </c>
      <c r="K23" s="183"/>
      <c r="L23" s="170" t="str">
        <f>IFERROR(E23/D23,"")</f>
        <v/>
      </c>
      <c r="M23" s="183"/>
      <c r="N23" s="170" t="str">
        <f>IFERROR(G23/F23,"")</f>
        <v/>
      </c>
      <c r="O23" s="187"/>
      <c r="P23" s="160">
        <f t="shared" si="2"/>
        <v>0</v>
      </c>
      <c r="Q23" s="187"/>
      <c r="R23" s="401">
        <f>IFERROR(K23/J23,"")</f>
        <v>0</v>
      </c>
      <c r="S23" s="161">
        <f t="shared" si="1"/>
        <v>0</v>
      </c>
      <c r="T23" s="161"/>
      <c r="U23" s="178"/>
      <c r="V23" s="178"/>
      <c r="W23" s="178"/>
      <c r="X23" s="171" t="str">
        <f>IFERROR(W23/U23,"")</f>
        <v/>
      </c>
      <c r="Y23" s="178"/>
      <c r="Z23" s="178"/>
      <c r="AA23" s="179"/>
      <c r="AB23" s="179"/>
      <c r="AC23" s="171" t="str">
        <f>IFERROR(AA23/Z23,"")</f>
        <v/>
      </c>
      <c r="AD23" s="178"/>
      <c r="AE23" s="178"/>
      <c r="AF23" s="178"/>
      <c r="AG23" s="178"/>
      <c r="AH23" s="171" t="str">
        <f>IFERROR(AF23/AE23,"")</f>
        <v/>
      </c>
      <c r="AI23" s="178"/>
      <c r="AJ23" s="178"/>
      <c r="AK23" s="178"/>
      <c r="AL23" s="178"/>
      <c r="AM23" s="178"/>
      <c r="AN23" s="164" t="str">
        <f>IFERROR(#REF!/AJ23,"")</f>
        <v/>
      </c>
      <c r="AO23" s="164"/>
      <c r="AP23" s="164" t="str">
        <f>IFERROR(#REF!/AK23,"")</f>
        <v/>
      </c>
      <c r="AQ23" s="180"/>
    </row>
    <row r="24" spans="1:43" ht="15" customHeight="1" x14ac:dyDescent="0.25">
      <c r="A24" s="552" t="s">
        <v>339</v>
      </c>
      <c r="B24" s="550">
        <v>4</v>
      </c>
      <c r="C24" s="552" t="s">
        <v>220</v>
      </c>
      <c r="D24" s="552" t="s">
        <v>336</v>
      </c>
      <c r="E24" s="550" t="s">
        <v>337</v>
      </c>
      <c r="F24" s="154">
        <v>2020</v>
      </c>
      <c r="G24" s="155">
        <v>1</v>
      </c>
      <c r="H24" s="182">
        <v>1</v>
      </c>
      <c r="I24" s="169">
        <f t="shared" ref="I24:I47" si="7">IFERROR(H24/G24,"")</f>
        <v>1</v>
      </c>
      <c r="J24" s="158">
        <v>157972560</v>
      </c>
      <c r="K24" s="159"/>
      <c r="L24" s="160" t="str">
        <f>IFERROR(E24/D24,"")</f>
        <v/>
      </c>
      <c r="M24" s="159"/>
      <c r="N24" s="160">
        <f>IFERROR(G24/F24,"")</f>
        <v>4.9504950495049506E-4</v>
      </c>
      <c r="O24" s="399">
        <v>157972560</v>
      </c>
      <c r="P24" s="160">
        <f t="shared" si="2"/>
        <v>1</v>
      </c>
      <c r="Q24" s="399">
        <v>0</v>
      </c>
      <c r="R24" s="160">
        <f>IFERROR(Q24/J24,"")</f>
        <v>0</v>
      </c>
      <c r="S24" s="161">
        <f t="shared" si="1"/>
        <v>157972560</v>
      </c>
      <c r="T24" s="161">
        <v>0</v>
      </c>
      <c r="U24" s="162"/>
      <c r="V24" s="162"/>
      <c r="W24" s="162"/>
      <c r="X24" s="163" t="str">
        <f>IFERROR(W24/U24,"")</f>
        <v/>
      </c>
      <c r="Y24" s="162"/>
      <c r="Z24" s="162"/>
      <c r="AA24" s="159"/>
      <c r="AB24" s="159"/>
      <c r="AC24" s="163" t="str">
        <f>IFERROR(AA24/Z24,"")</f>
        <v/>
      </c>
      <c r="AD24" s="162"/>
      <c r="AE24" s="162"/>
      <c r="AF24" s="162"/>
      <c r="AG24" s="162"/>
      <c r="AH24" s="163" t="str">
        <f>IFERROR(AF24/AE24,"")</f>
        <v/>
      </c>
      <c r="AI24" s="162"/>
      <c r="AJ24" s="162"/>
      <c r="AK24" s="162"/>
      <c r="AL24" s="162"/>
      <c r="AM24" s="162"/>
      <c r="AN24" s="167" t="str">
        <f>IFERROR(#REF!/AJ24,"")</f>
        <v/>
      </c>
      <c r="AO24" s="167"/>
      <c r="AP24" s="167" t="str">
        <f>IFERROR(#REF!/AK24,"")</f>
        <v/>
      </c>
      <c r="AQ24" s="166"/>
    </row>
    <row r="25" spans="1:43" ht="15" customHeight="1" x14ac:dyDescent="0.25">
      <c r="A25" s="552"/>
      <c r="B25" s="550"/>
      <c r="C25" s="552"/>
      <c r="D25" s="552"/>
      <c r="E25" s="550"/>
      <c r="F25" s="154">
        <v>2021</v>
      </c>
      <c r="G25" s="155">
        <v>1</v>
      </c>
      <c r="H25" s="182"/>
      <c r="I25" s="169">
        <f t="shared" si="7"/>
        <v>0</v>
      </c>
      <c r="J25" s="158">
        <v>731712538.39168704</v>
      </c>
      <c r="K25" s="159"/>
      <c r="L25" s="160" t="str">
        <f>IFERROR(E25/D25,"")</f>
        <v/>
      </c>
      <c r="M25" s="159"/>
      <c r="N25" s="160">
        <f>IFERROR(G25/F25,"")</f>
        <v>4.9480455220188031E-4</v>
      </c>
      <c r="O25" s="159"/>
      <c r="P25" s="160">
        <f t="shared" si="2"/>
        <v>0</v>
      </c>
      <c r="Q25" s="159"/>
      <c r="R25" s="160">
        <f>IFERROR(K25/J25,"")</f>
        <v>0</v>
      </c>
      <c r="S25" s="161">
        <f t="shared" si="1"/>
        <v>0</v>
      </c>
      <c r="T25" s="161"/>
      <c r="U25" s="162"/>
      <c r="V25" s="162"/>
      <c r="W25" s="162"/>
      <c r="X25" s="163" t="str">
        <f>IFERROR(W25/U25,"")</f>
        <v/>
      </c>
      <c r="Y25" s="162"/>
      <c r="Z25" s="162"/>
      <c r="AA25" s="159"/>
      <c r="AB25" s="159"/>
      <c r="AC25" s="163" t="str">
        <f>IFERROR(AA25/Z25,"")</f>
        <v/>
      </c>
      <c r="AD25" s="162"/>
      <c r="AE25" s="162"/>
      <c r="AF25" s="162"/>
      <c r="AG25" s="162"/>
      <c r="AH25" s="163" t="str">
        <f>IFERROR(AF25/AE25,"")</f>
        <v/>
      </c>
      <c r="AI25" s="162"/>
      <c r="AJ25" s="162"/>
      <c r="AK25" s="162"/>
      <c r="AL25" s="162"/>
      <c r="AM25" s="162"/>
      <c r="AN25" s="167" t="str">
        <f>IFERROR(#REF!/AJ25,"")</f>
        <v/>
      </c>
      <c r="AO25" s="167"/>
      <c r="AP25" s="167" t="str">
        <f>IFERROR(#REF!/AK25,"")</f>
        <v/>
      </c>
      <c r="AQ25" s="166"/>
    </row>
    <row r="26" spans="1:43" ht="15" customHeight="1" x14ac:dyDescent="0.25">
      <c r="A26" s="552"/>
      <c r="B26" s="550"/>
      <c r="C26" s="552"/>
      <c r="D26" s="552"/>
      <c r="E26" s="550"/>
      <c r="F26" s="154">
        <v>2022</v>
      </c>
      <c r="G26" s="155">
        <v>1</v>
      </c>
      <c r="H26" s="182"/>
      <c r="I26" s="169">
        <f t="shared" si="7"/>
        <v>0</v>
      </c>
      <c r="J26" s="158">
        <v>483558590.88217199</v>
      </c>
      <c r="K26" s="159"/>
      <c r="L26" s="160" t="str">
        <f>IFERROR(E26/D26,"")</f>
        <v/>
      </c>
      <c r="M26" s="159"/>
      <c r="N26" s="160">
        <f>IFERROR(G26/F26,"")</f>
        <v>4.9455984174085062E-4</v>
      </c>
      <c r="O26" s="159"/>
      <c r="P26" s="160">
        <f t="shared" si="2"/>
        <v>0</v>
      </c>
      <c r="Q26" s="159"/>
      <c r="R26" s="160">
        <f>IFERROR(K26/J26,"")</f>
        <v>0</v>
      </c>
      <c r="S26" s="161">
        <f t="shared" si="1"/>
        <v>0</v>
      </c>
      <c r="T26" s="161"/>
      <c r="U26" s="162"/>
      <c r="V26" s="162"/>
      <c r="W26" s="162"/>
      <c r="X26" s="163" t="str">
        <f>IFERROR(W26/U26,"")</f>
        <v/>
      </c>
      <c r="Y26" s="162"/>
      <c r="Z26" s="162"/>
      <c r="AA26" s="159"/>
      <c r="AB26" s="159"/>
      <c r="AC26" s="163" t="str">
        <f>IFERROR(AA26/Z26,"")</f>
        <v/>
      </c>
      <c r="AD26" s="162"/>
      <c r="AE26" s="162"/>
      <c r="AF26" s="162"/>
      <c r="AG26" s="162"/>
      <c r="AH26" s="163" t="str">
        <f>IFERROR(AF26/AE26,"")</f>
        <v/>
      </c>
      <c r="AI26" s="162"/>
      <c r="AJ26" s="162"/>
      <c r="AK26" s="162"/>
      <c r="AL26" s="162"/>
      <c r="AM26" s="162"/>
      <c r="AN26" s="167" t="str">
        <f>IFERROR(#REF!/AJ26,"")</f>
        <v/>
      </c>
      <c r="AO26" s="167"/>
      <c r="AP26" s="167" t="str">
        <f>IFERROR(#REF!/AK26,"")</f>
        <v/>
      </c>
      <c r="AQ26" s="166"/>
    </row>
    <row r="27" spans="1:43" ht="15" customHeight="1" x14ac:dyDescent="0.25">
      <c r="A27" s="552"/>
      <c r="B27" s="550"/>
      <c r="C27" s="552"/>
      <c r="D27" s="552"/>
      <c r="E27" s="550"/>
      <c r="F27" s="154">
        <v>2023</v>
      </c>
      <c r="G27" s="155">
        <v>1</v>
      </c>
      <c r="H27" s="182"/>
      <c r="I27" s="169">
        <f t="shared" si="7"/>
        <v>0</v>
      </c>
      <c r="J27" s="158">
        <v>539231977.92317498</v>
      </c>
      <c r="K27" s="159"/>
      <c r="L27" s="170" t="str">
        <f>IFERROR(E27/D27,"")</f>
        <v/>
      </c>
      <c r="M27" s="159"/>
      <c r="N27" s="160">
        <f>IFERROR(G27/F27,"")</f>
        <v>4.9431537320810673E-4</v>
      </c>
      <c r="O27" s="159"/>
      <c r="P27" s="160">
        <f t="shared" si="2"/>
        <v>0</v>
      </c>
      <c r="Q27" s="159"/>
      <c r="R27" s="400">
        <f>IFERROR(K27/J27,"")</f>
        <v>0</v>
      </c>
      <c r="S27" s="161">
        <f t="shared" si="1"/>
        <v>0</v>
      </c>
      <c r="T27" s="161"/>
      <c r="U27" s="162"/>
      <c r="V27" s="162"/>
      <c r="W27" s="162"/>
      <c r="X27" s="171" t="str">
        <f>IFERROR(W27/U27,"")</f>
        <v/>
      </c>
      <c r="Y27" s="162"/>
      <c r="Z27" s="162"/>
      <c r="AA27" s="159"/>
      <c r="AB27" s="159"/>
      <c r="AC27" s="171" t="str">
        <f>IFERROR(AA27/Z27,"")</f>
        <v/>
      </c>
      <c r="AD27" s="162"/>
      <c r="AE27" s="162"/>
      <c r="AF27" s="162"/>
      <c r="AG27" s="162"/>
      <c r="AH27" s="171" t="str">
        <f>IFERROR(AF27/AE27,"")</f>
        <v/>
      </c>
      <c r="AI27" s="162"/>
      <c r="AJ27" s="162"/>
      <c r="AK27" s="162"/>
      <c r="AL27" s="162"/>
      <c r="AM27" s="162"/>
      <c r="AN27" s="164" t="str">
        <f>IFERROR(#REF!/AJ27,"")</f>
        <v/>
      </c>
      <c r="AO27" s="164"/>
      <c r="AP27" s="164" t="str">
        <f>IFERROR(#REF!/AK27,"")</f>
        <v/>
      </c>
      <c r="AQ27" s="166"/>
    </row>
    <row r="28" spans="1:43" ht="15" customHeight="1" x14ac:dyDescent="0.25">
      <c r="A28" s="552"/>
      <c r="B28" s="550"/>
      <c r="C28" s="552"/>
      <c r="D28" s="552"/>
      <c r="E28" s="550"/>
      <c r="F28" s="154">
        <v>2024</v>
      </c>
      <c r="G28" s="155">
        <v>1</v>
      </c>
      <c r="H28" s="182"/>
      <c r="I28" s="169">
        <f t="shared" si="7"/>
        <v>0</v>
      </c>
      <c r="J28" s="158">
        <v>637753972.43505502</v>
      </c>
      <c r="K28" s="159"/>
      <c r="L28" s="170"/>
      <c r="M28" s="159"/>
      <c r="N28" s="170"/>
      <c r="O28" s="159"/>
      <c r="P28" s="160">
        <f t="shared" si="2"/>
        <v>0</v>
      </c>
      <c r="Q28" s="159"/>
      <c r="R28" s="400">
        <f>IFERROR(K28/J28,"")</f>
        <v>0</v>
      </c>
      <c r="S28" s="161">
        <f t="shared" si="1"/>
        <v>0</v>
      </c>
      <c r="T28" s="161"/>
      <c r="U28" s="162"/>
      <c r="V28" s="162"/>
      <c r="W28" s="162"/>
      <c r="X28" s="171"/>
      <c r="Y28" s="162"/>
      <c r="Z28" s="162"/>
      <c r="AA28" s="159"/>
      <c r="AB28" s="159"/>
      <c r="AC28" s="171"/>
      <c r="AD28" s="162"/>
      <c r="AE28" s="162"/>
      <c r="AF28" s="162"/>
      <c r="AG28" s="162"/>
      <c r="AH28" s="171"/>
      <c r="AI28" s="162"/>
      <c r="AJ28" s="162"/>
      <c r="AK28" s="162"/>
      <c r="AL28" s="162"/>
      <c r="AM28" s="162"/>
      <c r="AN28" s="164"/>
      <c r="AO28" s="164"/>
      <c r="AP28" s="164"/>
      <c r="AQ28" s="166"/>
    </row>
    <row r="29" spans="1:43" s="181" customFormat="1" ht="15" customHeight="1" x14ac:dyDescent="0.25">
      <c r="A29" s="552"/>
      <c r="B29" s="550"/>
      <c r="C29" s="552"/>
      <c r="D29" s="552"/>
      <c r="E29" s="550"/>
      <c r="F29" s="172" t="s">
        <v>340</v>
      </c>
      <c r="G29" s="173">
        <v>1</v>
      </c>
      <c r="H29" s="174">
        <f>+SUM(H24:H28)</f>
        <v>1</v>
      </c>
      <c r="I29" s="175">
        <f t="shared" si="7"/>
        <v>1</v>
      </c>
      <c r="J29" s="176">
        <f>+SUM(J24:J28)</f>
        <v>2550229639.6320887</v>
      </c>
      <c r="K29" s="183"/>
      <c r="L29" s="170"/>
      <c r="M29" s="183"/>
      <c r="N29" s="170" t="str">
        <f>IFERROR(G29/F29,"")</f>
        <v/>
      </c>
      <c r="O29" s="187"/>
      <c r="P29" s="160">
        <f t="shared" si="2"/>
        <v>0</v>
      </c>
      <c r="Q29" s="187"/>
      <c r="R29" s="401">
        <f>IFERROR(K29/J29,"")</f>
        <v>0</v>
      </c>
      <c r="S29" s="161">
        <f t="shared" si="1"/>
        <v>0</v>
      </c>
      <c r="T29" s="161"/>
      <c r="U29" s="178"/>
      <c r="V29" s="178"/>
      <c r="W29" s="178"/>
      <c r="X29" s="171" t="str">
        <f>IFERROR(W29/U29,"")</f>
        <v/>
      </c>
      <c r="Y29" s="178"/>
      <c r="Z29" s="178"/>
      <c r="AA29" s="179"/>
      <c r="AB29" s="179"/>
      <c r="AC29" s="171" t="str">
        <f>IFERROR(AA29/Z29,"")</f>
        <v/>
      </c>
      <c r="AD29" s="178"/>
      <c r="AE29" s="178"/>
      <c r="AF29" s="178"/>
      <c r="AG29" s="178"/>
      <c r="AH29" s="171" t="str">
        <f>IFERROR(AF29/AE29,"")</f>
        <v/>
      </c>
      <c r="AI29" s="178"/>
      <c r="AJ29" s="178"/>
      <c r="AK29" s="178"/>
      <c r="AL29" s="178"/>
      <c r="AM29" s="178"/>
      <c r="AN29" s="164" t="str">
        <f>IFERROR(#REF!/AJ29,"")</f>
        <v/>
      </c>
      <c r="AO29" s="164"/>
      <c r="AP29" s="164" t="str">
        <f>IFERROR(#REF!/AK29,"")</f>
        <v/>
      </c>
      <c r="AQ29" s="180"/>
    </row>
    <row r="30" spans="1:43" ht="15" customHeight="1" x14ac:dyDescent="0.25">
      <c r="A30" s="552" t="s">
        <v>341</v>
      </c>
      <c r="B30" s="550">
        <v>5</v>
      </c>
      <c r="C30" s="552" t="s">
        <v>234</v>
      </c>
      <c r="D30" s="552" t="s">
        <v>336</v>
      </c>
      <c r="E30" s="550" t="s">
        <v>337</v>
      </c>
      <c r="F30" s="154">
        <v>2020</v>
      </c>
      <c r="G30" s="155">
        <v>1</v>
      </c>
      <c r="H30" s="182">
        <v>1</v>
      </c>
      <c r="I30" s="169">
        <f t="shared" si="7"/>
        <v>1</v>
      </c>
      <c r="J30" s="158">
        <v>1171286027</v>
      </c>
      <c r="K30" s="159"/>
      <c r="L30" s="160" t="str">
        <f>IFERROR(E30/D30,"")</f>
        <v/>
      </c>
      <c r="M30" s="159"/>
      <c r="N30" s="160">
        <f>IFERROR(G30/F30,"")</f>
        <v>4.9504950495049506E-4</v>
      </c>
      <c r="O30" s="399">
        <v>357000000</v>
      </c>
      <c r="P30" s="160">
        <f>IFERROR(O30/J30,"")</f>
        <v>0.30479318609680639</v>
      </c>
      <c r="Q30" s="399">
        <v>813086027</v>
      </c>
      <c r="R30" s="160">
        <f>IFERROR(Q30/J30,"")</f>
        <v>0.69418229899194384</v>
      </c>
      <c r="S30" s="161">
        <f t="shared" si="1"/>
        <v>1170086027</v>
      </c>
      <c r="T30" s="161"/>
      <c r="U30" s="162"/>
      <c r="V30" s="162"/>
      <c r="W30" s="162"/>
      <c r="X30" s="163" t="str">
        <f>IFERROR(W30/U30,"")</f>
        <v/>
      </c>
      <c r="Y30" s="162"/>
      <c r="Z30" s="162"/>
      <c r="AA30" s="159"/>
      <c r="AB30" s="159"/>
      <c r="AC30" s="163" t="str">
        <f>IFERROR(AA30/Z30,"")</f>
        <v/>
      </c>
      <c r="AD30" s="162"/>
      <c r="AE30" s="162"/>
      <c r="AF30" s="162"/>
      <c r="AG30" s="162"/>
      <c r="AH30" s="163" t="str">
        <f>IFERROR(AF30/AE30,"")</f>
        <v/>
      </c>
      <c r="AI30" s="162"/>
      <c r="AJ30" s="162"/>
      <c r="AK30" s="162"/>
      <c r="AL30" s="162"/>
      <c r="AM30" s="162"/>
      <c r="AN30" s="167" t="str">
        <f>IFERROR(#REF!/AJ30,"")</f>
        <v/>
      </c>
      <c r="AO30" s="167"/>
      <c r="AP30" s="167" t="str">
        <f>IFERROR(#REF!/AK30,"")</f>
        <v/>
      </c>
      <c r="AQ30" s="166"/>
    </row>
    <row r="31" spans="1:43" ht="15" customHeight="1" x14ac:dyDescent="0.25">
      <c r="A31" s="552"/>
      <c r="B31" s="550"/>
      <c r="C31" s="552"/>
      <c r="D31" s="552"/>
      <c r="E31" s="550"/>
      <c r="F31" s="154">
        <v>2021</v>
      </c>
      <c r="G31" s="155">
        <v>1</v>
      </c>
      <c r="H31" s="182"/>
      <c r="I31" s="169">
        <f t="shared" si="7"/>
        <v>0</v>
      </c>
      <c r="J31" s="158">
        <v>1519710656.6596601</v>
      </c>
      <c r="K31" s="159"/>
      <c r="L31" s="160" t="str">
        <f>IFERROR(E31/D31,"")</f>
        <v/>
      </c>
      <c r="M31" s="159"/>
      <c r="N31" s="160">
        <f>IFERROR(G31/F31,"")</f>
        <v>4.9480455220188031E-4</v>
      </c>
      <c r="O31" s="159"/>
      <c r="P31" s="160">
        <f t="shared" si="2"/>
        <v>0</v>
      </c>
      <c r="Q31" s="159"/>
      <c r="R31" s="160">
        <f>IFERROR(K31/J31,"")</f>
        <v>0</v>
      </c>
      <c r="S31" s="161">
        <f t="shared" si="1"/>
        <v>0</v>
      </c>
      <c r="T31" s="161"/>
      <c r="U31" s="162"/>
      <c r="V31" s="162"/>
      <c r="W31" s="162"/>
      <c r="X31" s="163" t="str">
        <f>IFERROR(W31/U31,"")</f>
        <v/>
      </c>
      <c r="Y31" s="162"/>
      <c r="Z31" s="162"/>
      <c r="AA31" s="159"/>
      <c r="AB31" s="159"/>
      <c r="AC31" s="163" t="str">
        <f>IFERROR(AA31/Z31,"")</f>
        <v/>
      </c>
      <c r="AD31" s="162"/>
      <c r="AE31" s="162"/>
      <c r="AF31" s="162"/>
      <c r="AG31" s="162"/>
      <c r="AH31" s="163" t="str">
        <f>IFERROR(AF31/AE31,"")</f>
        <v/>
      </c>
      <c r="AI31" s="162"/>
      <c r="AJ31" s="162"/>
      <c r="AK31" s="162"/>
      <c r="AL31" s="162"/>
      <c r="AM31" s="162"/>
      <c r="AN31" s="167" t="str">
        <f>IFERROR(#REF!/AJ31,"")</f>
        <v/>
      </c>
      <c r="AO31" s="167"/>
      <c r="AP31" s="167" t="str">
        <f>IFERROR(#REF!/AK31,"")</f>
        <v/>
      </c>
      <c r="AQ31" s="166"/>
    </row>
    <row r="32" spans="1:43" ht="15" customHeight="1" x14ac:dyDescent="0.25">
      <c r="A32" s="552"/>
      <c r="B32" s="550"/>
      <c r="C32" s="552"/>
      <c r="D32" s="552"/>
      <c r="E32" s="550"/>
      <c r="F32" s="154">
        <v>2022</v>
      </c>
      <c r="G32" s="155">
        <v>1</v>
      </c>
      <c r="H32" s="182"/>
      <c r="I32" s="169">
        <f t="shared" si="7"/>
        <v>0</v>
      </c>
      <c r="J32" s="158">
        <v>1004718938.44259</v>
      </c>
      <c r="K32" s="159"/>
      <c r="L32" s="160" t="str">
        <f>IFERROR(E32/D32,"")</f>
        <v/>
      </c>
      <c r="M32" s="159"/>
      <c r="N32" s="160">
        <f>IFERROR(G32/F32,"")</f>
        <v>4.9455984174085062E-4</v>
      </c>
      <c r="O32" s="159"/>
      <c r="P32" s="160">
        <f t="shared" si="2"/>
        <v>0</v>
      </c>
      <c r="Q32" s="159"/>
      <c r="R32" s="160">
        <f>IFERROR(K32/J32,"")</f>
        <v>0</v>
      </c>
      <c r="S32" s="161">
        <f t="shared" si="1"/>
        <v>0</v>
      </c>
      <c r="T32" s="161"/>
      <c r="U32" s="162"/>
      <c r="V32" s="162"/>
      <c r="W32" s="162"/>
      <c r="X32" s="163" t="str">
        <f>IFERROR(W32/U32,"")</f>
        <v/>
      </c>
      <c r="Y32" s="162"/>
      <c r="Z32" s="162"/>
      <c r="AA32" s="159"/>
      <c r="AB32" s="159"/>
      <c r="AC32" s="163" t="str">
        <f>IFERROR(AA32/Z32,"")</f>
        <v/>
      </c>
      <c r="AD32" s="162"/>
      <c r="AE32" s="162"/>
      <c r="AF32" s="162"/>
      <c r="AG32" s="162"/>
      <c r="AH32" s="163" t="str">
        <f>IFERROR(AF32/AE32,"")</f>
        <v/>
      </c>
      <c r="AI32" s="162"/>
      <c r="AJ32" s="162"/>
      <c r="AK32" s="162"/>
      <c r="AL32" s="162"/>
      <c r="AM32" s="162"/>
      <c r="AN32" s="167" t="str">
        <f>IFERROR(#REF!/AJ32,"")</f>
        <v/>
      </c>
      <c r="AO32" s="167"/>
      <c r="AP32" s="167" t="str">
        <f>IFERROR(#REF!/AK32,"")</f>
        <v/>
      </c>
      <c r="AQ32" s="166"/>
    </row>
    <row r="33" spans="1:43" ht="15" customHeight="1" x14ac:dyDescent="0.25">
      <c r="A33" s="552"/>
      <c r="B33" s="550"/>
      <c r="C33" s="552"/>
      <c r="D33" s="552"/>
      <c r="E33" s="550"/>
      <c r="F33" s="154">
        <v>2023</v>
      </c>
      <c r="G33" s="155">
        <v>1</v>
      </c>
      <c r="H33" s="182"/>
      <c r="I33" s="169">
        <f t="shared" si="7"/>
        <v>0</v>
      </c>
      <c r="J33" s="158">
        <v>1119130017.52985</v>
      </c>
      <c r="K33" s="159"/>
      <c r="L33" s="170" t="str">
        <f>IFERROR(E33/D33,"")</f>
        <v/>
      </c>
      <c r="M33" s="159"/>
      <c r="N33" s="160">
        <f>IFERROR(G33/F33,"")</f>
        <v>4.9431537320810673E-4</v>
      </c>
      <c r="O33" s="159"/>
      <c r="P33" s="160">
        <f t="shared" si="2"/>
        <v>0</v>
      </c>
      <c r="Q33" s="159"/>
      <c r="R33" s="400">
        <f>IFERROR(K33/J33,"")</f>
        <v>0</v>
      </c>
      <c r="S33" s="161">
        <f t="shared" si="1"/>
        <v>0</v>
      </c>
      <c r="T33" s="161"/>
      <c r="U33" s="162"/>
      <c r="V33" s="162"/>
      <c r="W33" s="162"/>
      <c r="X33" s="171" t="str">
        <f>IFERROR(W33/U33,"")</f>
        <v/>
      </c>
      <c r="Y33" s="162"/>
      <c r="Z33" s="162"/>
      <c r="AA33" s="159"/>
      <c r="AB33" s="159"/>
      <c r="AC33" s="171" t="str">
        <f>IFERROR(AA33/Z33,"")</f>
        <v/>
      </c>
      <c r="AD33" s="162"/>
      <c r="AE33" s="162"/>
      <c r="AF33" s="162"/>
      <c r="AG33" s="162"/>
      <c r="AH33" s="171" t="str">
        <f>IFERROR(AF33/AE33,"")</f>
        <v/>
      </c>
      <c r="AI33" s="162"/>
      <c r="AJ33" s="162"/>
      <c r="AK33" s="162"/>
      <c r="AL33" s="162"/>
      <c r="AM33" s="162"/>
      <c r="AN33" s="164" t="str">
        <f>IFERROR(#REF!/AJ33,"")</f>
        <v/>
      </c>
      <c r="AO33" s="164"/>
      <c r="AP33" s="164" t="str">
        <f>IFERROR(#REF!/AK33,"")</f>
        <v/>
      </c>
      <c r="AQ33" s="166"/>
    </row>
    <row r="34" spans="1:43" ht="15" customHeight="1" x14ac:dyDescent="0.25">
      <c r="A34" s="552"/>
      <c r="B34" s="550"/>
      <c r="C34" s="552"/>
      <c r="D34" s="552"/>
      <c r="E34" s="550"/>
      <c r="F34" s="154">
        <v>2024</v>
      </c>
      <c r="G34" s="155">
        <v>1</v>
      </c>
      <c r="H34" s="182"/>
      <c r="I34" s="169">
        <f t="shared" si="7"/>
        <v>0</v>
      </c>
      <c r="J34" s="158">
        <v>1324996906.1278801</v>
      </c>
      <c r="K34" s="159"/>
      <c r="L34" s="170"/>
      <c r="M34" s="159"/>
      <c r="N34" s="170"/>
      <c r="O34" s="159"/>
      <c r="P34" s="160">
        <f t="shared" si="2"/>
        <v>0</v>
      </c>
      <c r="Q34" s="159"/>
      <c r="R34" s="170">
        <f>IFERROR(K34/J34,"")</f>
        <v>0</v>
      </c>
      <c r="S34" s="161">
        <f t="shared" si="1"/>
        <v>0</v>
      </c>
      <c r="T34" s="161"/>
      <c r="U34" s="162"/>
      <c r="V34" s="162"/>
      <c r="W34" s="162"/>
      <c r="X34" s="171"/>
      <c r="Y34" s="162"/>
      <c r="Z34" s="162"/>
      <c r="AA34" s="159"/>
      <c r="AB34" s="159"/>
      <c r="AC34" s="171"/>
      <c r="AD34" s="162"/>
      <c r="AE34" s="162"/>
      <c r="AF34" s="162"/>
      <c r="AG34" s="162"/>
      <c r="AH34" s="171"/>
      <c r="AI34" s="162"/>
      <c r="AJ34" s="162"/>
      <c r="AK34" s="162"/>
      <c r="AL34" s="162"/>
      <c r="AM34" s="162"/>
      <c r="AN34" s="164"/>
      <c r="AO34" s="164"/>
      <c r="AP34" s="164"/>
      <c r="AQ34" s="166"/>
    </row>
    <row r="35" spans="1:43" s="181" customFormat="1" ht="15" customHeight="1" x14ac:dyDescent="0.25">
      <c r="A35" s="552"/>
      <c r="B35" s="550"/>
      <c r="C35" s="552"/>
      <c r="D35" s="552"/>
      <c r="E35" s="550"/>
      <c r="F35" s="184" t="s">
        <v>340</v>
      </c>
      <c r="G35" s="185">
        <v>1</v>
      </c>
      <c r="H35" s="174">
        <f>+SUM(H30:H34)</f>
        <v>1</v>
      </c>
      <c r="I35" s="186">
        <f t="shared" si="7"/>
        <v>1</v>
      </c>
      <c r="J35" s="176">
        <f>+SUM(J30:J34)</f>
        <v>6139842545.7599802</v>
      </c>
      <c r="K35" s="187"/>
      <c r="L35" s="187" t="str">
        <f t="shared" ref="L35:L40" si="8">IFERROR(E35/D35,"")</f>
        <v/>
      </c>
      <c r="M35" s="187"/>
      <c r="N35" s="187" t="str">
        <f t="shared" ref="N35:N40" si="9">IFERROR(G35/F35,"")</f>
        <v/>
      </c>
      <c r="O35" s="187"/>
      <c r="P35" s="160">
        <f t="shared" si="2"/>
        <v>0</v>
      </c>
      <c r="Q35" s="187"/>
      <c r="R35" s="401">
        <f t="shared" ref="R35:R40" si="10">IFERROR(K35/J35,"")</f>
        <v>0</v>
      </c>
      <c r="S35" s="161">
        <f t="shared" si="1"/>
        <v>0</v>
      </c>
      <c r="T35" s="161"/>
      <c r="U35" s="178"/>
      <c r="V35" s="178"/>
      <c r="W35" s="178"/>
      <c r="X35" s="171" t="str">
        <f>IFERROR(W35/U35,"")</f>
        <v/>
      </c>
      <c r="Y35" s="178"/>
      <c r="Z35" s="178"/>
      <c r="AA35" s="179"/>
      <c r="AB35" s="179"/>
      <c r="AC35" s="171" t="str">
        <f>IFERROR(AA35/Z35,"")</f>
        <v/>
      </c>
      <c r="AD35" s="178"/>
      <c r="AE35" s="178"/>
      <c r="AF35" s="178"/>
      <c r="AG35" s="178"/>
      <c r="AH35" s="171" t="str">
        <f>IFERROR(AF35/AE35,"")</f>
        <v/>
      </c>
      <c r="AI35" s="178"/>
      <c r="AJ35" s="178"/>
      <c r="AK35" s="178"/>
      <c r="AL35" s="178"/>
      <c r="AM35" s="178"/>
      <c r="AN35" s="164" t="str">
        <f>IFERROR(#REF!/AJ35,"")</f>
        <v/>
      </c>
      <c r="AO35" s="164"/>
      <c r="AP35" s="164" t="str">
        <f>IFERROR(#REF!/AK35,"")</f>
        <v/>
      </c>
      <c r="AQ35" s="180"/>
    </row>
    <row r="36" spans="1:43" ht="15" customHeight="1" x14ac:dyDescent="0.25">
      <c r="A36" s="552" t="s">
        <v>342</v>
      </c>
      <c r="B36" s="550">
        <v>6</v>
      </c>
      <c r="C36" s="552" t="s">
        <v>240</v>
      </c>
      <c r="D36" s="552" t="s">
        <v>343</v>
      </c>
      <c r="E36" s="550" t="s">
        <v>337</v>
      </c>
      <c r="F36" s="154">
        <v>2020</v>
      </c>
      <c r="G36" s="155">
        <v>0.01</v>
      </c>
      <c r="H36" s="188">
        <f>'1. METAS,ACTIVIDADES,TAREAS TRI'!L17</f>
        <v>5.0000000000000001E-3</v>
      </c>
      <c r="I36" s="169">
        <f t="shared" si="7"/>
        <v>0.5</v>
      </c>
      <c r="J36" s="158">
        <v>657378992</v>
      </c>
      <c r="K36" s="159"/>
      <c r="L36" s="160" t="str">
        <f t="shared" si="8"/>
        <v/>
      </c>
      <c r="M36" s="159"/>
      <c r="N36" s="160">
        <f t="shared" si="9"/>
        <v>4.9504950495049507E-6</v>
      </c>
      <c r="O36" s="399">
        <f>60950505+34391390+7977135</f>
        <v>103319030</v>
      </c>
      <c r="P36" s="160">
        <f t="shared" si="2"/>
        <v>0.15716813475536195</v>
      </c>
      <c r="Q36" s="399">
        <v>483700668</v>
      </c>
      <c r="R36" s="160">
        <f>IFERROR(Q36/J36,"")</f>
        <v>0.73580183408112321</v>
      </c>
      <c r="S36" s="161">
        <f t="shared" si="1"/>
        <v>587019698</v>
      </c>
      <c r="T36" s="161"/>
      <c r="U36" s="162"/>
      <c r="V36" s="162"/>
      <c r="W36" s="162"/>
      <c r="X36" s="163" t="str">
        <f>IFERROR(W36/U36,"")</f>
        <v/>
      </c>
      <c r="Y36" s="162"/>
      <c r="Z36" s="162"/>
      <c r="AA36" s="159"/>
      <c r="AB36" s="159"/>
      <c r="AC36" s="163" t="str">
        <f>IFERROR(AA36/Z36,"")</f>
        <v/>
      </c>
      <c r="AD36" s="162"/>
      <c r="AE36" s="162"/>
      <c r="AF36" s="162"/>
      <c r="AG36" s="162"/>
      <c r="AH36" s="163" t="str">
        <f>IFERROR(AF36/AE36,"")</f>
        <v/>
      </c>
      <c r="AI36" s="162"/>
      <c r="AJ36" s="162"/>
      <c r="AK36" s="162"/>
      <c r="AL36" s="162"/>
      <c r="AM36" s="162"/>
      <c r="AN36" s="167" t="str">
        <f>IFERROR(#REF!/AJ36,"")</f>
        <v/>
      </c>
      <c r="AO36" s="167"/>
      <c r="AP36" s="167" t="str">
        <f>IFERROR(#REF!/AK36,"")</f>
        <v/>
      </c>
      <c r="AQ36" s="166"/>
    </row>
    <row r="37" spans="1:43" ht="15" customHeight="1" x14ac:dyDescent="0.25">
      <c r="A37" s="552"/>
      <c r="B37" s="550"/>
      <c r="C37" s="552"/>
      <c r="D37" s="552"/>
      <c r="E37" s="550"/>
      <c r="F37" s="154">
        <v>2021</v>
      </c>
      <c r="G37" s="155">
        <v>0.1</v>
      </c>
      <c r="H37" s="182"/>
      <c r="I37" s="169">
        <f t="shared" si="7"/>
        <v>0</v>
      </c>
      <c r="J37" s="158">
        <v>2206863777.6492901</v>
      </c>
      <c r="K37" s="159"/>
      <c r="L37" s="160" t="str">
        <f t="shared" si="8"/>
        <v/>
      </c>
      <c r="M37" s="159"/>
      <c r="N37" s="160">
        <f t="shared" si="9"/>
        <v>4.9480455220188029E-5</v>
      </c>
      <c r="O37" s="159"/>
      <c r="P37" s="160">
        <f t="shared" si="2"/>
        <v>0</v>
      </c>
      <c r="Q37" s="159"/>
      <c r="R37" s="160">
        <f t="shared" si="10"/>
        <v>0</v>
      </c>
      <c r="S37" s="161">
        <f t="shared" si="1"/>
        <v>0</v>
      </c>
      <c r="T37" s="161"/>
      <c r="U37" s="162"/>
      <c r="V37" s="162"/>
      <c r="W37" s="162"/>
      <c r="X37" s="163" t="str">
        <f>IFERROR(W37/U37,"")</f>
        <v/>
      </c>
      <c r="Y37" s="162"/>
      <c r="Z37" s="162"/>
      <c r="AA37" s="159"/>
      <c r="AB37" s="159"/>
      <c r="AC37" s="163" t="str">
        <f>IFERROR(AA37/Z37,"")</f>
        <v/>
      </c>
      <c r="AD37" s="162"/>
      <c r="AE37" s="162"/>
      <c r="AF37" s="162"/>
      <c r="AG37" s="162"/>
      <c r="AH37" s="163" t="str">
        <f>IFERROR(AF37/AE37,"")</f>
        <v/>
      </c>
      <c r="AI37" s="162"/>
      <c r="AJ37" s="162"/>
      <c r="AK37" s="162"/>
      <c r="AL37" s="162"/>
      <c r="AM37" s="162"/>
      <c r="AN37" s="167" t="str">
        <f>IFERROR(#REF!/AJ37,"")</f>
        <v/>
      </c>
      <c r="AO37" s="167"/>
      <c r="AP37" s="167" t="str">
        <f>IFERROR(#REF!/AK37,"")</f>
        <v/>
      </c>
      <c r="AQ37" s="166"/>
    </row>
    <row r="38" spans="1:43" ht="15" customHeight="1" x14ac:dyDescent="0.25">
      <c r="A38" s="552"/>
      <c r="B38" s="550"/>
      <c r="C38" s="552"/>
      <c r="D38" s="552"/>
      <c r="E38" s="550"/>
      <c r="F38" s="154">
        <v>2022</v>
      </c>
      <c r="G38" s="155">
        <v>0.28999999999999998</v>
      </c>
      <c r="H38" s="182"/>
      <c r="I38" s="169">
        <f t="shared" si="7"/>
        <v>0</v>
      </c>
      <c r="J38" s="158">
        <v>46581701423.283096</v>
      </c>
      <c r="K38" s="159"/>
      <c r="L38" s="160" t="str">
        <f t="shared" si="8"/>
        <v/>
      </c>
      <c r="M38" s="159"/>
      <c r="N38" s="160">
        <f t="shared" si="9"/>
        <v>1.4342235410484666E-4</v>
      </c>
      <c r="O38" s="159"/>
      <c r="P38" s="160">
        <f t="shared" si="2"/>
        <v>0</v>
      </c>
      <c r="Q38" s="159"/>
      <c r="R38" s="160">
        <f t="shared" si="10"/>
        <v>0</v>
      </c>
      <c r="S38" s="161">
        <f t="shared" si="1"/>
        <v>0</v>
      </c>
      <c r="T38" s="161"/>
      <c r="U38" s="162"/>
      <c r="V38" s="162"/>
      <c r="W38" s="162"/>
      <c r="X38" s="163" t="str">
        <f>IFERROR(W38/U38,"")</f>
        <v/>
      </c>
      <c r="Y38" s="162"/>
      <c r="Z38" s="162"/>
      <c r="AA38" s="159"/>
      <c r="AB38" s="159"/>
      <c r="AC38" s="163" t="str">
        <f>IFERROR(AA38/Z38,"")</f>
        <v/>
      </c>
      <c r="AD38" s="162"/>
      <c r="AE38" s="162"/>
      <c r="AF38" s="162"/>
      <c r="AG38" s="162"/>
      <c r="AH38" s="163" t="str">
        <f>IFERROR(AF38/AE38,"")</f>
        <v/>
      </c>
      <c r="AI38" s="162"/>
      <c r="AJ38" s="162"/>
      <c r="AK38" s="162"/>
      <c r="AL38" s="162"/>
      <c r="AM38" s="162"/>
      <c r="AN38" s="167" t="str">
        <f>IFERROR(#REF!/AJ38,"")</f>
        <v/>
      </c>
      <c r="AO38" s="167"/>
      <c r="AP38" s="167" t="str">
        <f>IFERROR(#REF!/AK38,"")</f>
        <v/>
      </c>
      <c r="AQ38" s="166"/>
    </row>
    <row r="39" spans="1:43" ht="15" customHeight="1" x14ac:dyDescent="0.25">
      <c r="A39" s="552"/>
      <c r="B39" s="550"/>
      <c r="C39" s="552"/>
      <c r="D39" s="552"/>
      <c r="E39" s="550"/>
      <c r="F39" s="154">
        <v>2023</v>
      </c>
      <c r="G39" s="155">
        <v>0.1</v>
      </c>
      <c r="H39" s="182"/>
      <c r="I39" s="169">
        <f t="shared" si="7"/>
        <v>0</v>
      </c>
      <c r="J39" s="158">
        <v>1626035781.75214</v>
      </c>
      <c r="K39" s="159"/>
      <c r="L39" s="160" t="str">
        <f t="shared" si="8"/>
        <v/>
      </c>
      <c r="M39" s="159"/>
      <c r="N39" s="160">
        <f t="shared" si="9"/>
        <v>4.9431537320810677E-5</v>
      </c>
      <c r="O39" s="159"/>
      <c r="P39" s="160">
        <f t="shared" si="2"/>
        <v>0</v>
      </c>
      <c r="Q39" s="159"/>
      <c r="R39" s="160">
        <f t="shared" si="10"/>
        <v>0</v>
      </c>
      <c r="S39" s="161">
        <f t="shared" si="1"/>
        <v>0</v>
      </c>
      <c r="T39" s="161"/>
      <c r="U39" s="162"/>
      <c r="V39" s="162"/>
      <c r="W39" s="162"/>
      <c r="X39" s="171" t="str">
        <f>IFERROR(W39/U39,"")</f>
        <v/>
      </c>
      <c r="Y39" s="162"/>
      <c r="Z39" s="162"/>
      <c r="AA39" s="159"/>
      <c r="AB39" s="159"/>
      <c r="AC39" s="171" t="str">
        <f>IFERROR(AA39/Z39,"")</f>
        <v/>
      </c>
      <c r="AD39" s="162"/>
      <c r="AE39" s="162"/>
      <c r="AF39" s="162"/>
      <c r="AG39" s="162"/>
      <c r="AH39" s="171" t="str">
        <f>IFERROR(AF39/AE39,"")</f>
        <v/>
      </c>
      <c r="AI39" s="162"/>
      <c r="AJ39" s="162"/>
      <c r="AK39" s="162"/>
      <c r="AL39" s="162"/>
      <c r="AM39" s="162"/>
      <c r="AN39" s="164" t="str">
        <f>IFERROR(#REF!/AJ39,"")</f>
        <v/>
      </c>
      <c r="AO39" s="164"/>
      <c r="AP39" s="164" t="str">
        <f>IFERROR(#REF!/AK39,"")</f>
        <v/>
      </c>
      <c r="AQ39" s="166"/>
    </row>
    <row r="40" spans="1:43" ht="15" customHeight="1" x14ac:dyDescent="0.25">
      <c r="A40" s="552"/>
      <c r="B40" s="550"/>
      <c r="C40" s="552"/>
      <c r="D40" s="552"/>
      <c r="E40" s="550"/>
      <c r="F40" s="154">
        <v>2024</v>
      </c>
      <c r="G40" s="155">
        <v>0.1</v>
      </c>
      <c r="H40" s="182"/>
      <c r="I40" s="169">
        <f t="shared" si="7"/>
        <v>0</v>
      </c>
      <c r="J40" s="158">
        <v>1924512503.30704</v>
      </c>
      <c r="K40" s="159"/>
      <c r="L40" s="160" t="str">
        <f t="shared" si="8"/>
        <v/>
      </c>
      <c r="M40" s="159"/>
      <c r="N40" s="160">
        <f t="shared" si="9"/>
        <v>4.9407114624505928E-5</v>
      </c>
      <c r="O40" s="159"/>
      <c r="P40" s="160">
        <f t="shared" si="2"/>
        <v>0</v>
      </c>
      <c r="Q40" s="159"/>
      <c r="R40" s="160">
        <f t="shared" si="10"/>
        <v>0</v>
      </c>
      <c r="S40" s="161">
        <f t="shared" si="1"/>
        <v>0</v>
      </c>
      <c r="T40" s="161"/>
      <c r="U40" s="162"/>
      <c r="V40" s="162"/>
      <c r="W40" s="162"/>
      <c r="X40" s="171"/>
      <c r="Y40" s="162"/>
      <c r="Z40" s="162"/>
      <c r="AA40" s="159"/>
      <c r="AB40" s="159"/>
      <c r="AC40" s="171"/>
      <c r="AD40" s="162"/>
      <c r="AE40" s="162"/>
      <c r="AF40" s="162"/>
      <c r="AG40" s="162"/>
      <c r="AH40" s="171"/>
      <c r="AI40" s="162"/>
      <c r="AJ40" s="162"/>
      <c r="AK40" s="162"/>
      <c r="AL40" s="162"/>
      <c r="AM40" s="162"/>
      <c r="AN40" s="164"/>
      <c r="AO40" s="164"/>
      <c r="AP40" s="164"/>
      <c r="AQ40" s="166"/>
    </row>
    <row r="41" spans="1:43" s="181" customFormat="1" ht="15" customHeight="1" x14ac:dyDescent="0.25">
      <c r="A41" s="552"/>
      <c r="B41" s="550"/>
      <c r="C41" s="552"/>
      <c r="D41" s="552"/>
      <c r="E41" s="550"/>
      <c r="F41" s="172" t="s">
        <v>340</v>
      </c>
      <c r="G41" s="173">
        <f>+SUM(G36:G40)</f>
        <v>0.6</v>
      </c>
      <c r="H41" s="174">
        <f>+SUM(H36:H40)</f>
        <v>5.0000000000000001E-3</v>
      </c>
      <c r="I41" s="175">
        <f t="shared" si="7"/>
        <v>8.3333333333333332E-3</v>
      </c>
      <c r="J41" s="176">
        <f>+SUM(J36:J40)</f>
        <v>52996492477.991562</v>
      </c>
      <c r="K41" s="183"/>
      <c r="L41" s="170" t="str">
        <f>IFERROR(E40/D40,"")</f>
        <v/>
      </c>
      <c r="M41" s="183"/>
      <c r="N41" s="160">
        <f>IFERROR(G40/F40,"")</f>
        <v>4.9407114624505928E-5</v>
      </c>
      <c r="O41" s="183"/>
      <c r="P41" s="160">
        <f t="shared" si="2"/>
        <v>0</v>
      </c>
      <c r="Q41" s="183"/>
      <c r="R41" s="401">
        <f>IFERROR(K39/J39,"")</f>
        <v>0</v>
      </c>
      <c r="S41" s="161">
        <f t="shared" si="1"/>
        <v>0</v>
      </c>
      <c r="T41" s="161"/>
      <c r="U41" s="178"/>
      <c r="V41" s="178"/>
      <c r="W41" s="178"/>
      <c r="X41" s="171" t="str">
        <f>IFERROR(W41/U41,"")</f>
        <v/>
      </c>
      <c r="Y41" s="178"/>
      <c r="Z41" s="178"/>
      <c r="AA41" s="179"/>
      <c r="AB41" s="179"/>
      <c r="AC41" s="171" t="str">
        <f>IFERROR(AA41/Z41,"")</f>
        <v/>
      </c>
      <c r="AD41" s="178"/>
      <c r="AE41" s="178"/>
      <c r="AF41" s="178"/>
      <c r="AG41" s="178"/>
      <c r="AH41" s="171" t="str">
        <f>IFERROR(AF41/AE41,"")</f>
        <v/>
      </c>
      <c r="AI41" s="179"/>
      <c r="AJ41" s="179"/>
      <c r="AK41" s="179"/>
      <c r="AL41" s="179"/>
      <c r="AM41" s="179"/>
      <c r="AN41" s="164" t="str">
        <f>IFERROR(#REF!/AJ41,"")</f>
        <v/>
      </c>
      <c r="AO41" s="164"/>
      <c r="AP41" s="164" t="str">
        <f>IFERROR(#REF!/AK41,"")</f>
        <v/>
      </c>
      <c r="AQ41" s="180"/>
    </row>
    <row r="42" spans="1:43" ht="15" customHeight="1" x14ac:dyDescent="0.25">
      <c r="A42" s="552" t="s">
        <v>344</v>
      </c>
      <c r="B42" s="550">
        <v>7</v>
      </c>
      <c r="C42" s="552" t="s">
        <v>243</v>
      </c>
      <c r="D42" s="552" t="s">
        <v>336</v>
      </c>
      <c r="E42" s="550" t="s">
        <v>337</v>
      </c>
      <c r="F42" s="154">
        <v>2020</v>
      </c>
      <c r="G42" s="155">
        <v>0.8</v>
      </c>
      <c r="H42" s="182">
        <v>1</v>
      </c>
      <c r="I42" s="169">
        <v>1</v>
      </c>
      <c r="J42" s="158">
        <v>74500000</v>
      </c>
      <c r="K42" s="159"/>
      <c r="L42" s="160" t="str">
        <f>IFERROR(E42/D42,"")</f>
        <v/>
      </c>
      <c r="M42" s="159"/>
      <c r="N42" s="160">
        <f>IFERROR(G42/F42,"")</f>
        <v>3.9603960396039607E-4</v>
      </c>
      <c r="O42" s="159">
        <v>74500000</v>
      </c>
      <c r="P42" s="160">
        <f t="shared" si="2"/>
        <v>1</v>
      </c>
      <c r="Q42" s="159">
        <v>0</v>
      </c>
      <c r="R42" s="160">
        <f>IFERROR(Q42/J42,"")</f>
        <v>0</v>
      </c>
      <c r="S42" s="161">
        <f t="shared" si="1"/>
        <v>74500000</v>
      </c>
      <c r="T42" s="161"/>
      <c r="U42" s="162"/>
      <c r="V42" s="162"/>
      <c r="W42" s="162"/>
      <c r="X42" s="163"/>
      <c r="Y42" s="162"/>
      <c r="Z42" s="162"/>
      <c r="AA42" s="159"/>
      <c r="AB42" s="159"/>
      <c r="AC42" s="163"/>
      <c r="AD42" s="162"/>
      <c r="AE42" s="162"/>
      <c r="AF42" s="162"/>
      <c r="AG42" s="162"/>
      <c r="AH42" s="163"/>
      <c r="AI42" s="159"/>
      <c r="AJ42" s="159"/>
      <c r="AK42" s="159"/>
      <c r="AL42" s="159"/>
      <c r="AM42" s="159"/>
      <c r="AN42" s="167"/>
      <c r="AO42" s="167"/>
      <c r="AP42" s="167"/>
      <c r="AQ42" s="166"/>
    </row>
    <row r="43" spans="1:43" ht="15" customHeight="1" x14ac:dyDescent="0.25">
      <c r="A43" s="552"/>
      <c r="B43" s="550"/>
      <c r="C43" s="552"/>
      <c r="D43" s="552"/>
      <c r="E43" s="550"/>
      <c r="F43" s="154">
        <v>2021</v>
      </c>
      <c r="G43" s="155">
        <v>0.8</v>
      </c>
      <c r="H43" s="189"/>
      <c r="I43" s="169">
        <f t="shared" si="7"/>
        <v>0</v>
      </c>
      <c r="J43" s="158">
        <v>448044700.05523401</v>
      </c>
      <c r="K43" s="159"/>
      <c r="L43" s="160" t="str">
        <f>IFERROR(E43/D43,"")</f>
        <v/>
      </c>
      <c r="M43" s="159"/>
      <c r="N43" s="160">
        <f>IFERROR(G43/F43,"")</f>
        <v>3.9584364176150423E-4</v>
      </c>
      <c r="O43" s="159"/>
      <c r="P43" s="160">
        <f t="shared" si="2"/>
        <v>0</v>
      </c>
      <c r="Q43" s="159"/>
      <c r="R43" s="160">
        <f t="shared" ref="R43:R47" si="11">IFERROR(K43/J43,"")</f>
        <v>0</v>
      </c>
      <c r="S43" s="161">
        <f t="shared" si="1"/>
        <v>0</v>
      </c>
      <c r="T43" s="161"/>
      <c r="U43" s="162"/>
      <c r="V43" s="162"/>
      <c r="W43" s="162"/>
      <c r="X43" s="163"/>
      <c r="Y43" s="162"/>
      <c r="Z43" s="162"/>
      <c r="AA43" s="159"/>
      <c r="AB43" s="159"/>
      <c r="AC43" s="163"/>
      <c r="AD43" s="162"/>
      <c r="AE43" s="162"/>
      <c r="AF43" s="162"/>
      <c r="AG43" s="162"/>
      <c r="AH43" s="163"/>
      <c r="AI43" s="159"/>
      <c r="AJ43" s="159"/>
      <c r="AK43" s="159"/>
      <c r="AL43" s="159"/>
      <c r="AM43" s="159"/>
      <c r="AN43" s="167"/>
      <c r="AO43" s="167"/>
      <c r="AP43" s="167"/>
      <c r="AQ43" s="166"/>
    </row>
    <row r="44" spans="1:43" ht="15" customHeight="1" x14ac:dyDescent="0.25">
      <c r="A44" s="552"/>
      <c r="B44" s="550"/>
      <c r="C44" s="552"/>
      <c r="D44" s="552"/>
      <c r="E44" s="550"/>
      <c r="F44" s="154">
        <v>2022</v>
      </c>
      <c r="G44" s="155">
        <v>0.8</v>
      </c>
      <c r="H44" s="189"/>
      <c r="I44" s="169">
        <f t="shared" si="7"/>
        <v>0</v>
      </c>
      <c r="J44" s="158">
        <v>296336794.081586</v>
      </c>
      <c r="K44" s="159"/>
      <c r="L44" s="160" t="str">
        <f>IFERROR(E44/D44,"")</f>
        <v/>
      </c>
      <c r="M44" s="159"/>
      <c r="N44" s="160">
        <f>IFERROR(G44/F44,"")</f>
        <v>3.9564787339268055E-4</v>
      </c>
      <c r="O44" s="159"/>
      <c r="P44" s="160">
        <f t="shared" si="2"/>
        <v>0</v>
      </c>
      <c r="Q44" s="159"/>
      <c r="R44" s="160">
        <f t="shared" si="11"/>
        <v>0</v>
      </c>
      <c r="S44" s="161">
        <f t="shared" si="1"/>
        <v>0</v>
      </c>
      <c r="T44" s="161"/>
      <c r="U44" s="162"/>
      <c r="V44" s="162"/>
      <c r="W44" s="162"/>
      <c r="X44" s="163"/>
      <c r="Y44" s="162"/>
      <c r="Z44" s="162"/>
      <c r="AA44" s="159"/>
      <c r="AB44" s="159"/>
      <c r="AC44" s="163"/>
      <c r="AD44" s="162"/>
      <c r="AE44" s="162"/>
      <c r="AF44" s="162"/>
      <c r="AG44" s="162"/>
      <c r="AH44" s="163"/>
      <c r="AI44" s="159"/>
      <c r="AJ44" s="159"/>
      <c r="AK44" s="159"/>
      <c r="AL44" s="159"/>
      <c r="AM44" s="159"/>
      <c r="AN44" s="167"/>
      <c r="AO44" s="167"/>
      <c r="AP44" s="167"/>
      <c r="AQ44" s="166"/>
    </row>
    <row r="45" spans="1:43" ht="15" customHeight="1" x14ac:dyDescent="0.25">
      <c r="A45" s="552"/>
      <c r="B45" s="550"/>
      <c r="C45" s="552"/>
      <c r="D45" s="552"/>
      <c r="E45" s="550"/>
      <c r="F45" s="154">
        <v>2023</v>
      </c>
      <c r="G45" s="155">
        <v>0.8</v>
      </c>
      <c r="H45" s="189"/>
      <c r="I45" s="169">
        <f t="shared" si="7"/>
        <v>0</v>
      </c>
      <c r="J45" s="158">
        <v>330129080.80456603</v>
      </c>
      <c r="K45" s="159"/>
      <c r="L45" s="160" t="str">
        <f>IFERROR(E45/D45,"")</f>
        <v/>
      </c>
      <c r="M45" s="159"/>
      <c r="N45" s="160">
        <f>IFERROR(G45/F45,"")</f>
        <v>3.9545229856648541E-4</v>
      </c>
      <c r="O45" s="159"/>
      <c r="P45" s="160">
        <f t="shared" si="2"/>
        <v>0</v>
      </c>
      <c r="Q45" s="159"/>
      <c r="R45" s="160">
        <f t="shared" si="11"/>
        <v>0</v>
      </c>
      <c r="S45" s="161">
        <f t="shared" si="1"/>
        <v>0</v>
      </c>
      <c r="T45" s="161"/>
      <c r="U45" s="162"/>
      <c r="V45" s="162"/>
      <c r="W45" s="162"/>
      <c r="X45" s="163"/>
      <c r="Y45" s="162"/>
      <c r="Z45" s="162"/>
      <c r="AA45" s="159"/>
      <c r="AB45" s="159"/>
      <c r="AC45" s="163"/>
      <c r="AD45" s="162"/>
      <c r="AE45" s="162"/>
      <c r="AF45" s="162"/>
      <c r="AG45" s="162"/>
      <c r="AH45" s="163"/>
      <c r="AI45" s="159"/>
      <c r="AJ45" s="159"/>
      <c r="AK45" s="159"/>
      <c r="AL45" s="159"/>
      <c r="AM45" s="159"/>
      <c r="AN45" s="167"/>
      <c r="AO45" s="167"/>
      <c r="AP45" s="167"/>
      <c r="AQ45" s="166"/>
    </row>
    <row r="46" spans="1:43" ht="15" customHeight="1" x14ac:dyDescent="0.25">
      <c r="A46" s="552"/>
      <c r="B46" s="550"/>
      <c r="C46" s="552"/>
      <c r="D46" s="552"/>
      <c r="E46" s="550"/>
      <c r="F46" s="154">
        <v>2024</v>
      </c>
      <c r="G46" s="155">
        <v>0.8</v>
      </c>
      <c r="H46" s="189"/>
      <c r="I46" s="169">
        <f t="shared" si="7"/>
        <v>0</v>
      </c>
      <c r="J46" s="158">
        <v>390727898.41966599</v>
      </c>
      <c r="K46" s="159"/>
      <c r="L46" s="160" t="str">
        <f>IFERROR(E46/D46,"")</f>
        <v/>
      </c>
      <c r="M46" s="159"/>
      <c r="N46" s="160">
        <f>IFERROR(G46/F46,"")</f>
        <v>3.9525691699604743E-4</v>
      </c>
      <c r="O46" s="159"/>
      <c r="P46" s="160">
        <f t="shared" si="2"/>
        <v>0</v>
      </c>
      <c r="Q46" s="159"/>
      <c r="R46" s="160">
        <f t="shared" si="11"/>
        <v>0</v>
      </c>
      <c r="S46" s="190">
        <f t="shared" si="1"/>
        <v>0</v>
      </c>
      <c r="T46" s="190"/>
      <c r="U46" s="162"/>
      <c r="V46" s="162"/>
      <c r="W46" s="162"/>
      <c r="X46" s="163"/>
      <c r="Y46" s="162"/>
      <c r="Z46" s="162"/>
      <c r="AA46" s="159"/>
      <c r="AB46" s="159"/>
      <c r="AC46" s="163"/>
      <c r="AD46" s="162"/>
      <c r="AE46" s="162"/>
      <c r="AF46" s="162"/>
      <c r="AG46" s="162"/>
      <c r="AH46" s="163"/>
      <c r="AI46" s="159"/>
      <c r="AJ46" s="159"/>
      <c r="AK46" s="159"/>
      <c r="AL46" s="159"/>
      <c r="AM46" s="159"/>
      <c r="AN46" s="167"/>
      <c r="AO46" s="167"/>
      <c r="AP46" s="167"/>
      <c r="AQ46" s="166"/>
    </row>
    <row r="47" spans="1:43" s="181" customFormat="1" ht="15" customHeight="1" x14ac:dyDescent="0.25">
      <c r="A47" s="552"/>
      <c r="B47" s="550"/>
      <c r="C47" s="552"/>
      <c r="D47" s="552"/>
      <c r="E47" s="550"/>
      <c r="F47" s="184" t="s">
        <v>340</v>
      </c>
      <c r="G47" s="185">
        <v>0.8</v>
      </c>
      <c r="H47" s="174">
        <f>+SUM(H42:H46)</f>
        <v>1</v>
      </c>
      <c r="I47" s="186">
        <f t="shared" si="7"/>
        <v>1.25</v>
      </c>
      <c r="J47" s="176">
        <f>+SUM(J42:J46)</f>
        <v>1539738473.3610523</v>
      </c>
      <c r="K47" s="187"/>
      <c r="L47" s="187" t="str">
        <f>IFERROR(E46/D46,"")</f>
        <v/>
      </c>
      <c r="M47" s="187"/>
      <c r="N47" s="185">
        <f>IFERROR(G46/F46,"")</f>
        <v>3.9525691699604743E-4</v>
      </c>
      <c r="O47" s="187"/>
      <c r="P47" s="160">
        <f t="shared" si="2"/>
        <v>0</v>
      </c>
      <c r="Q47" s="183"/>
      <c r="R47" s="170">
        <f t="shared" si="11"/>
        <v>0</v>
      </c>
      <c r="S47" s="161">
        <f t="shared" si="1"/>
        <v>0</v>
      </c>
      <c r="T47" s="161"/>
      <c r="U47" s="178"/>
      <c r="V47" s="178"/>
      <c r="W47" s="178"/>
      <c r="X47" s="171"/>
      <c r="Y47" s="178"/>
      <c r="Z47" s="178"/>
      <c r="AA47" s="179"/>
      <c r="AB47" s="179"/>
      <c r="AC47" s="171"/>
      <c r="AD47" s="178"/>
      <c r="AE47" s="178"/>
      <c r="AF47" s="178"/>
      <c r="AG47" s="178"/>
      <c r="AH47" s="171"/>
      <c r="AI47" s="179"/>
      <c r="AJ47" s="179"/>
      <c r="AK47" s="179"/>
      <c r="AL47" s="179"/>
      <c r="AM47" s="179"/>
      <c r="AN47" s="164"/>
      <c r="AO47" s="164"/>
      <c r="AP47" s="164"/>
      <c r="AQ47" s="180"/>
    </row>
    <row r="48" spans="1:43" ht="33.75" customHeight="1" x14ac:dyDescent="0.25">
      <c r="F48" s="554">
        <v>2020</v>
      </c>
      <c r="G48" s="554"/>
      <c r="H48" s="554"/>
      <c r="I48" s="554"/>
      <c r="J48" s="191">
        <f>+J6+J12+J18+J24+J30+J36+J42</f>
        <v>2895088217</v>
      </c>
      <c r="K48" s="192">
        <f>SUMIFS($K$6:$K$41,$F$6:$F$41,2020)</f>
        <v>0</v>
      </c>
      <c r="L48" s="170" t="str">
        <f>IFERROR(E48/D48,"")</f>
        <v/>
      </c>
      <c r="M48" s="193"/>
      <c r="N48" s="170">
        <f>IFERROR(G48/F48,"")</f>
        <v>0</v>
      </c>
      <c r="O48" s="193">
        <f>+O42+O36+O30+O24+O18+O12+O6</f>
        <v>1465919198</v>
      </c>
      <c r="P48" s="170">
        <f>IFERROR(O48/J48,"")</f>
        <v>0.50634698776779974</v>
      </c>
      <c r="Q48" s="193">
        <f>+Q42+Q36+Q30+Q24+Q18+Q12+Q6</f>
        <v>1356987529</v>
      </c>
      <c r="R48" s="170">
        <f>IFERROR(Q48/J48,"")</f>
        <v>0.46872061480950722</v>
      </c>
      <c r="S48" s="176">
        <f>SUM(S6:S42)</f>
        <v>2822906727</v>
      </c>
      <c r="T48" s="183"/>
      <c r="U48" s="171"/>
      <c r="V48" s="171"/>
      <c r="W48" s="171"/>
      <c r="X48" s="171"/>
      <c r="Y48" s="171"/>
      <c r="Z48" s="171"/>
      <c r="AA48" s="171"/>
      <c r="AB48" s="171"/>
      <c r="AC48" s="171"/>
      <c r="AD48" s="171"/>
      <c r="AE48" s="171"/>
      <c r="AF48" s="171"/>
      <c r="AG48" s="171"/>
      <c r="AH48" s="171"/>
      <c r="AI48" s="171"/>
      <c r="AJ48" s="171"/>
      <c r="AK48" s="193">
        <f>SUMIFS($AK$6:$AK$41,$F$6:$F$41,2019)</f>
        <v>0</v>
      </c>
      <c r="AL48" s="193"/>
      <c r="AM48" s="193"/>
      <c r="AN48" s="171" t="str">
        <f>IFERROR(#REF!/AJ48,"")</f>
        <v/>
      </c>
      <c r="AO48" s="171"/>
      <c r="AP48" s="171" t="str">
        <f>IFERROR(#REF!/AK48,"")</f>
        <v/>
      </c>
    </row>
    <row r="49" spans="10:10" x14ac:dyDescent="0.3"/>
    <row r="50" spans="10:10" x14ac:dyDescent="0.3"/>
    <row r="51" spans="10:10" x14ac:dyDescent="0.3"/>
    <row r="52" spans="10:10" x14ac:dyDescent="0.3">
      <c r="J52" s="194">
        <f>+J42+J36+J30+J24+J18+J12+J6</f>
        <v>2895088217</v>
      </c>
    </row>
    <row r="53" spans="10:10" x14ac:dyDescent="0.3"/>
    <row r="54" spans="10:10" x14ac:dyDescent="0.3"/>
    <row r="55" spans="10:10" x14ac:dyDescent="0.3"/>
    <row r="56" spans="10:10" x14ac:dyDescent="0.3"/>
    <row r="57" spans="10:10" x14ac:dyDescent="0.3"/>
    <row r="58" spans="10:10" x14ac:dyDescent="0.3"/>
    <row r="59" spans="10:10" x14ac:dyDescent="0.3"/>
    <row r="60" spans="10:10" x14ac:dyDescent="0.3"/>
    <row r="61" spans="10:10" x14ac:dyDescent="0.3"/>
    <row r="62" spans="10:10" x14ac:dyDescent="0.3"/>
    <row r="63" spans="10:10" x14ac:dyDescent="0.3"/>
    <row r="64" spans="10:10"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row r="251" x14ac:dyDescent="0.3"/>
    <row r="252" x14ac:dyDescent="0.3"/>
    <row r="253" x14ac:dyDescent="0.3"/>
    <row r="254" x14ac:dyDescent="0.3"/>
    <row r="255" x14ac:dyDescent="0.3"/>
    <row r="256" x14ac:dyDescent="0.3"/>
    <row r="257" x14ac:dyDescent="0.3"/>
    <row r="258" x14ac:dyDescent="0.3"/>
    <row r="259" x14ac:dyDescent="0.3"/>
    <row r="260" x14ac:dyDescent="0.3"/>
    <row r="261" x14ac:dyDescent="0.3"/>
    <row r="262" x14ac:dyDescent="0.3"/>
    <row r="263" x14ac:dyDescent="0.3"/>
    <row r="264" x14ac:dyDescent="0.3"/>
    <row r="265" x14ac:dyDescent="0.3"/>
    <row r="266" x14ac:dyDescent="0.3"/>
    <row r="267" x14ac:dyDescent="0.3"/>
    <row r="268" x14ac:dyDescent="0.3"/>
    <row r="269" x14ac:dyDescent="0.3"/>
    <row r="270" x14ac:dyDescent="0.3"/>
    <row r="271" x14ac:dyDescent="0.3"/>
    <row r="272" x14ac:dyDescent="0.3"/>
    <row r="273" x14ac:dyDescent="0.3"/>
    <row r="274" x14ac:dyDescent="0.3"/>
    <row r="27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4" x14ac:dyDescent="0.3"/>
    <row r="295" x14ac:dyDescent="0.3"/>
    <row r="296" x14ac:dyDescent="0.3"/>
    <row r="297" x14ac:dyDescent="0.3"/>
    <row r="298" x14ac:dyDescent="0.3"/>
    <row r="299" x14ac:dyDescent="0.3"/>
    <row r="300" x14ac:dyDescent="0.3"/>
    <row r="301" x14ac:dyDescent="0.3"/>
    <row r="302" x14ac:dyDescent="0.3"/>
    <row r="303" x14ac:dyDescent="0.3"/>
    <row r="304" x14ac:dyDescent="0.3"/>
    <row r="305" x14ac:dyDescent="0.3"/>
    <row r="306" x14ac:dyDescent="0.3"/>
    <row r="307" x14ac:dyDescent="0.3"/>
    <row r="308" x14ac:dyDescent="0.3"/>
    <row r="309" x14ac:dyDescent="0.3"/>
    <row r="310" x14ac:dyDescent="0.3"/>
    <row r="311" x14ac:dyDescent="0.3"/>
    <row r="312" x14ac:dyDescent="0.3"/>
    <row r="313" x14ac:dyDescent="0.3"/>
    <row r="314" x14ac:dyDescent="0.3"/>
    <row r="315" x14ac:dyDescent="0.3"/>
    <row r="316" x14ac:dyDescent="0.3"/>
    <row r="317" x14ac:dyDescent="0.3"/>
    <row r="318" x14ac:dyDescent="0.3"/>
    <row r="319" x14ac:dyDescent="0.3"/>
    <row r="320" x14ac:dyDescent="0.3"/>
    <row r="321" x14ac:dyDescent="0.3"/>
    <row r="322" x14ac:dyDescent="0.3"/>
    <row r="323" x14ac:dyDescent="0.3"/>
    <row r="324" x14ac:dyDescent="0.3"/>
    <row r="325" x14ac:dyDescent="0.3"/>
    <row r="326" x14ac:dyDescent="0.3"/>
    <row r="327" x14ac:dyDescent="0.3"/>
    <row r="328" x14ac:dyDescent="0.3"/>
    <row r="329" x14ac:dyDescent="0.3"/>
    <row r="330" x14ac:dyDescent="0.3"/>
    <row r="331" x14ac:dyDescent="0.3"/>
    <row r="332" x14ac:dyDescent="0.3"/>
    <row r="333" x14ac:dyDescent="0.3"/>
    <row r="334" x14ac:dyDescent="0.3"/>
    <row r="335" x14ac:dyDescent="0.3"/>
    <row r="336" x14ac:dyDescent="0.3"/>
    <row r="337" x14ac:dyDescent="0.3"/>
    <row r="338" x14ac:dyDescent="0.3"/>
    <row r="339" x14ac:dyDescent="0.3"/>
    <row r="340" x14ac:dyDescent="0.3"/>
    <row r="341" x14ac:dyDescent="0.3"/>
    <row r="342" x14ac:dyDescent="0.3"/>
    <row r="343" x14ac:dyDescent="0.3"/>
    <row r="344" x14ac:dyDescent="0.3"/>
    <row r="345" x14ac:dyDescent="0.3"/>
    <row r="346" x14ac:dyDescent="0.3"/>
    <row r="347" x14ac:dyDescent="0.3"/>
    <row r="348" x14ac:dyDescent="0.3"/>
    <row r="349" x14ac:dyDescent="0.3"/>
    <row r="350" x14ac:dyDescent="0.3"/>
    <row r="351" x14ac:dyDescent="0.3"/>
    <row r="352" x14ac:dyDescent="0.3"/>
    <row r="353" x14ac:dyDescent="0.3"/>
    <row r="354" x14ac:dyDescent="0.3"/>
    <row r="355" x14ac:dyDescent="0.3"/>
    <row r="356" x14ac:dyDescent="0.3"/>
    <row r="357" x14ac:dyDescent="0.3"/>
    <row r="358" x14ac:dyDescent="0.3"/>
    <row r="359" x14ac:dyDescent="0.3"/>
    <row r="360" x14ac:dyDescent="0.3"/>
    <row r="361" x14ac:dyDescent="0.3"/>
    <row r="362" x14ac:dyDescent="0.3"/>
    <row r="363" x14ac:dyDescent="0.3"/>
    <row r="364" x14ac:dyDescent="0.3"/>
    <row r="365" x14ac:dyDescent="0.3"/>
    <row r="366" x14ac:dyDescent="0.3"/>
    <row r="367" x14ac:dyDescent="0.3"/>
    <row r="368" x14ac:dyDescent="0.3"/>
    <row r="369" x14ac:dyDescent="0.3"/>
    <row r="370" x14ac:dyDescent="0.3"/>
    <row r="371" x14ac:dyDescent="0.3"/>
    <row r="372" x14ac:dyDescent="0.3"/>
    <row r="373" x14ac:dyDescent="0.3"/>
    <row r="374" x14ac:dyDescent="0.3"/>
    <row r="375" x14ac:dyDescent="0.3"/>
    <row r="376" x14ac:dyDescent="0.3"/>
    <row r="377" x14ac:dyDescent="0.3"/>
    <row r="378" x14ac:dyDescent="0.3"/>
    <row r="379" x14ac:dyDescent="0.3"/>
    <row r="380" x14ac:dyDescent="0.3"/>
    <row r="381" x14ac:dyDescent="0.3"/>
    <row r="382" x14ac:dyDescent="0.3"/>
    <row r="383" x14ac:dyDescent="0.3"/>
    <row r="384" x14ac:dyDescent="0.3"/>
    <row r="385" x14ac:dyDescent="0.3"/>
    <row r="386" x14ac:dyDescent="0.3"/>
    <row r="387" x14ac:dyDescent="0.3"/>
    <row r="388" x14ac:dyDescent="0.3"/>
    <row r="389" x14ac:dyDescent="0.3"/>
    <row r="390" x14ac:dyDescent="0.3"/>
    <row r="391" x14ac:dyDescent="0.3"/>
    <row r="392" x14ac:dyDescent="0.3"/>
    <row r="393" x14ac:dyDescent="0.3"/>
    <row r="394" x14ac:dyDescent="0.3"/>
    <row r="395" x14ac:dyDescent="0.3"/>
    <row r="396" x14ac:dyDescent="0.3"/>
    <row r="397" x14ac:dyDescent="0.3"/>
    <row r="398" x14ac:dyDescent="0.3"/>
    <row r="399" x14ac:dyDescent="0.3"/>
    <row r="400" x14ac:dyDescent="0.3"/>
    <row r="401" x14ac:dyDescent="0.3"/>
    <row r="402" x14ac:dyDescent="0.3"/>
    <row r="403" x14ac:dyDescent="0.3"/>
    <row r="404" x14ac:dyDescent="0.3"/>
    <row r="405" x14ac:dyDescent="0.3"/>
    <row r="406" x14ac:dyDescent="0.3"/>
    <row r="407" x14ac:dyDescent="0.3"/>
    <row r="408" x14ac:dyDescent="0.3"/>
    <row r="409" x14ac:dyDescent="0.3"/>
    <row r="410" x14ac:dyDescent="0.3"/>
    <row r="411" x14ac:dyDescent="0.3"/>
    <row r="412" x14ac:dyDescent="0.3"/>
    <row r="413" x14ac:dyDescent="0.3"/>
    <row r="414" x14ac:dyDescent="0.3"/>
    <row r="415" x14ac:dyDescent="0.3"/>
    <row r="416" x14ac:dyDescent="0.3"/>
    <row r="417" x14ac:dyDescent="0.3"/>
    <row r="418" x14ac:dyDescent="0.3"/>
    <row r="419" x14ac:dyDescent="0.3"/>
    <row r="420" x14ac:dyDescent="0.3"/>
    <row r="421" x14ac:dyDescent="0.3"/>
    <row r="422" x14ac:dyDescent="0.3"/>
    <row r="423" x14ac:dyDescent="0.3"/>
    <row r="424" x14ac:dyDescent="0.3"/>
    <row r="425" x14ac:dyDescent="0.3"/>
    <row r="426" x14ac:dyDescent="0.3"/>
    <row r="427" x14ac:dyDescent="0.3"/>
    <row r="428" x14ac:dyDescent="0.3"/>
    <row r="429" x14ac:dyDescent="0.3"/>
    <row r="430" x14ac:dyDescent="0.3"/>
    <row r="431" x14ac:dyDescent="0.3"/>
    <row r="432" x14ac:dyDescent="0.3"/>
    <row r="433" x14ac:dyDescent="0.3"/>
    <row r="434" x14ac:dyDescent="0.3"/>
    <row r="435" x14ac:dyDescent="0.3"/>
    <row r="436" x14ac:dyDescent="0.3"/>
    <row r="437" x14ac:dyDescent="0.3"/>
    <row r="438" x14ac:dyDescent="0.3"/>
    <row r="439" x14ac:dyDescent="0.3"/>
    <row r="440" x14ac:dyDescent="0.3"/>
    <row r="441" x14ac:dyDescent="0.3"/>
    <row r="442" x14ac:dyDescent="0.3"/>
    <row r="443" x14ac:dyDescent="0.3"/>
    <row r="444" x14ac:dyDescent="0.3"/>
    <row r="445" x14ac:dyDescent="0.3"/>
    <row r="446" x14ac:dyDescent="0.3"/>
    <row r="447" x14ac:dyDescent="0.3"/>
    <row r="448" x14ac:dyDescent="0.3"/>
    <row r="449" x14ac:dyDescent="0.3"/>
    <row r="450" x14ac:dyDescent="0.3"/>
    <row r="451" x14ac:dyDescent="0.3"/>
    <row r="452" x14ac:dyDescent="0.3"/>
    <row r="453" x14ac:dyDescent="0.3"/>
    <row r="454" x14ac:dyDescent="0.3"/>
    <row r="455" x14ac:dyDescent="0.3"/>
    <row r="456" x14ac:dyDescent="0.3"/>
    <row r="457" x14ac:dyDescent="0.3"/>
    <row r="458" x14ac:dyDescent="0.3"/>
    <row r="459" x14ac:dyDescent="0.3"/>
    <row r="460" x14ac:dyDescent="0.3"/>
    <row r="461" x14ac:dyDescent="0.3"/>
    <row r="462" x14ac:dyDescent="0.3"/>
    <row r="463" x14ac:dyDescent="0.3"/>
    <row r="464" x14ac:dyDescent="0.3"/>
    <row r="465" x14ac:dyDescent="0.3"/>
    <row r="466" x14ac:dyDescent="0.3"/>
    <row r="467" x14ac:dyDescent="0.3"/>
    <row r="468" x14ac:dyDescent="0.3"/>
    <row r="469" x14ac:dyDescent="0.3"/>
    <row r="470" x14ac:dyDescent="0.3"/>
    <row r="471" x14ac:dyDescent="0.3"/>
    <row r="472" x14ac:dyDescent="0.3"/>
    <row r="473" x14ac:dyDescent="0.3"/>
    <row r="474" x14ac:dyDescent="0.3"/>
    <row r="475" x14ac:dyDescent="0.3"/>
    <row r="476" x14ac:dyDescent="0.3"/>
    <row r="477" x14ac:dyDescent="0.3"/>
    <row r="478" x14ac:dyDescent="0.3"/>
    <row r="479" x14ac:dyDescent="0.3"/>
    <row r="480" x14ac:dyDescent="0.3"/>
    <row r="481" x14ac:dyDescent="0.3"/>
    <row r="482" x14ac:dyDescent="0.3"/>
    <row r="483" x14ac:dyDescent="0.3"/>
    <row r="484" x14ac:dyDescent="0.3"/>
    <row r="485" x14ac:dyDescent="0.3"/>
    <row r="486" x14ac:dyDescent="0.3"/>
    <row r="487" x14ac:dyDescent="0.3"/>
    <row r="488" x14ac:dyDescent="0.3"/>
    <row r="489" x14ac:dyDescent="0.3"/>
    <row r="490" x14ac:dyDescent="0.3"/>
    <row r="491" x14ac:dyDescent="0.3"/>
    <row r="492" x14ac:dyDescent="0.3"/>
    <row r="493" x14ac:dyDescent="0.3"/>
    <row r="494" x14ac:dyDescent="0.3"/>
    <row r="495" x14ac:dyDescent="0.3"/>
    <row r="496" x14ac:dyDescent="0.3"/>
    <row r="497" x14ac:dyDescent="0.3"/>
    <row r="498" x14ac:dyDescent="0.3"/>
    <row r="499" x14ac:dyDescent="0.3"/>
    <row r="500" x14ac:dyDescent="0.3"/>
    <row r="501" x14ac:dyDescent="0.3"/>
    <row r="502" x14ac:dyDescent="0.3"/>
    <row r="503" x14ac:dyDescent="0.3"/>
    <row r="504" x14ac:dyDescent="0.3"/>
    <row r="505" x14ac:dyDescent="0.3"/>
    <row r="506" x14ac:dyDescent="0.3"/>
    <row r="507" x14ac:dyDescent="0.3"/>
    <row r="508" x14ac:dyDescent="0.3"/>
    <row r="509" x14ac:dyDescent="0.3"/>
    <row r="510" x14ac:dyDescent="0.3"/>
    <row r="511" x14ac:dyDescent="0.3"/>
    <row r="512" x14ac:dyDescent="0.3"/>
    <row r="513" x14ac:dyDescent="0.3"/>
    <row r="514" x14ac:dyDescent="0.3"/>
    <row r="515" x14ac:dyDescent="0.3"/>
    <row r="516" x14ac:dyDescent="0.3"/>
    <row r="517" x14ac:dyDescent="0.3"/>
    <row r="518" x14ac:dyDescent="0.3"/>
    <row r="519" x14ac:dyDescent="0.3"/>
    <row r="520" x14ac:dyDescent="0.3"/>
    <row r="521" x14ac:dyDescent="0.3"/>
    <row r="522" x14ac:dyDescent="0.3"/>
    <row r="523" x14ac:dyDescent="0.3"/>
    <row r="524" x14ac:dyDescent="0.3"/>
    <row r="525" x14ac:dyDescent="0.3"/>
    <row r="526" x14ac:dyDescent="0.3"/>
    <row r="527" x14ac:dyDescent="0.3"/>
    <row r="528" x14ac:dyDescent="0.3"/>
    <row r="529" x14ac:dyDescent="0.3"/>
    <row r="530" x14ac:dyDescent="0.3"/>
    <row r="531" x14ac:dyDescent="0.3"/>
    <row r="532" x14ac:dyDescent="0.3"/>
    <row r="533" x14ac:dyDescent="0.3"/>
    <row r="534" x14ac:dyDescent="0.3"/>
    <row r="535" x14ac:dyDescent="0.3"/>
    <row r="536" x14ac:dyDescent="0.3"/>
    <row r="537" x14ac:dyDescent="0.3"/>
    <row r="538" x14ac:dyDescent="0.3"/>
    <row r="539" x14ac:dyDescent="0.3"/>
    <row r="540" x14ac:dyDescent="0.3"/>
    <row r="541" x14ac:dyDescent="0.3"/>
    <row r="542" x14ac:dyDescent="0.3"/>
    <row r="543" x14ac:dyDescent="0.3"/>
    <row r="544" x14ac:dyDescent="0.3"/>
    <row r="545" x14ac:dyDescent="0.3"/>
    <row r="546" x14ac:dyDescent="0.3"/>
    <row r="547" x14ac:dyDescent="0.3"/>
    <row r="548" x14ac:dyDescent="0.3"/>
    <row r="549" x14ac:dyDescent="0.3"/>
    <row r="550" x14ac:dyDescent="0.3"/>
    <row r="551" x14ac:dyDescent="0.3"/>
    <row r="552" x14ac:dyDescent="0.3"/>
    <row r="553" x14ac:dyDescent="0.3"/>
    <row r="554" x14ac:dyDescent="0.3"/>
    <row r="555" x14ac:dyDescent="0.3"/>
    <row r="556" x14ac:dyDescent="0.3"/>
    <row r="557" x14ac:dyDescent="0.3"/>
    <row r="558" x14ac:dyDescent="0.3"/>
    <row r="559" x14ac:dyDescent="0.3"/>
    <row r="560" x14ac:dyDescent="0.3"/>
    <row r="561" x14ac:dyDescent="0.3"/>
    <row r="562" x14ac:dyDescent="0.3"/>
    <row r="563" x14ac:dyDescent="0.3"/>
    <row r="564" x14ac:dyDescent="0.3"/>
    <row r="565" x14ac:dyDescent="0.3"/>
    <row r="566" x14ac:dyDescent="0.3"/>
    <row r="567" x14ac:dyDescent="0.3"/>
    <row r="568" x14ac:dyDescent="0.3"/>
    <row r="569" x14ac:dyDescent="0.3"/>
    <row r="570" x14ac:dyDescent="0.3"/>
    <row r="571" x14ac:dyDescent="0.3"/>
    <row r="572" x14ac:dyDescent="0.3"/>
    <row r="573" x14ac:dyDescent="0.3"/>
    <row r="574" x14ac:dyDescent="0.3"/>
    <row r="575" x14ac:dyDescent="0.3"/>
    <row r="576" x14ac:dyDescent="0.3"/>
    <row r="577" x14ac:dyDescent="0.3"/>
    <row r="578" x14ac:dyDescent="0.3"/>
    <row r="579" x14ac:dyDescent="0.3"/>
    <row r="580" x14ac:dyDescent="0.3"/>
    <row r="581" x14ac:dyDescent="0.3"/>
    <row r="582" x14ac:dyDescent="0.3"/>
    <row r="583" x14ac:dyDescent="0.3"/>
    <row r="584" x14ac:dyDescent="0.3"/>
    <row r="585" x14ac:dyDescent="0.3"/>
    <row r="586" x14ac:dyDescent="0.3"/>
  </sheetData>
  <mergeCells count="50">
    <mergeCell ref="F48:I48"/>
    <mergeCell ref="A42:A47"/>
    <mergeCell ref="B42:B47"/>
    <mergeCell ref="C42:C47"/>
    <mergeCell ref="D42:D47"/>
    <mergeCell ref="E42:E47"/>
    <mergeCell ref="A36:A41"/>
    <mergeCell ref="B36:B41"/>
    <mergeCell ref="C36:C41"/>
    <mergeCell ref="D36:D41"/>
    <mergeCell ref="E36:E41"/>
    <mergeCell ref="A30:A35"/>
    <mergeCell ref="B30:B35"/>
    <mergeCell ref="C30:C35"/>
    <mergeCell ref="D30:D35"/>
    <mergeCell ref="E30:E35"/>
    <mergeCell ref="A24:A29"/>
    <mergeCell ref="B24:B29"/>
    <mergeCell ref="C24:C29"/>
    <mergeCell ref="D24:D29"/>
    <mergeCell ref="E24:E29"/>
    <mergeCell ref="A18:A23"/>
    <mergeCell ref="B18:B23"/>
    <mergeCell ref="C18:C23"/>
    <mergeCell ref="D18:D23"/>
    <mergeCell ref="E18:E23"/>
    <mergeCell ref="A12:A17"/>
    <mergeCell ref="B12:B17"/>
    <mergeCell ref="C12:C17"/>
    <mergeCell ref="D12:D17"/>
    <mergeCell ref="E12:E17"/>
    <mergeCell ref="A6:A11"/>
    <mergeCell ref="B6:B11"/>
    <mergeCell ref="C6:C11"/>
    <mergeCell ref="D6:D11"/>
    <mergeCell ref="E6:E11"/>
    <mergeCell ref="G3:I4"/>
    <mergeCell ref="J3:S3"/>
    <mergeCell ref="U3:AP3"/>
    <mergeCell ref="J4:J5"/>
    <mergeCell ref="K4:L4"/>
    <mergeCell ref="M4:N4"/>
    <mergeCell ref="O4:P4"/>
    <mergeCell ref="Q4:R4"/>
    <mergeCell ref="T4:T5"/>
    <mergeCell ref="U4:X4"/>
    <mergeCell ref="Y4:AC4"/>
    <mergeCell ref="AD4:AH4"/>
    <mergeCell ref="AI4:AM4"/>
    <mergeCell ref="AO4:AP4"/>
  </mergeCells>
  <dataValidations count="10">
    <dataValidation allowBlank="1" showInputMessage="1" showErrorMessage="1" prompt="Ingrese las reservas definitivas después de anulaciones. Debe coincidir con las Herramientas Financieras y PREDIS." sqref="V5 AA5 AF5:AG5 AK5:AL5 AN5">
      <formula1>0</formula1>
      <formula2>0</formula2>
    </dataValidation>
    <dataValidation allowBlank="1" showInputMessage="1" showErrorMessage="1" prompt="Ingrese el presupuesto ejecutado al periodo del reporte. _x000a_" sqref="K5 M5 O5 Q5">
      <formula1>0</formula1>
      <formula2>0</formula2>
    </dataValidation>
    <dataValidation allowBlank="1" showInputMessage="1" showErrorMessage="1" promptTitle="MAGNITUD EJECUTADA" prompt="Ingrese la magnitud alcanzada al periodo del reporte (acumulado)" sqref="H5">
      <formula1>0</formula1>
      <formula2>0</formula2>
    </dataValidation>
    <dataValidation allowBlank="1" showInputMessage="1" showErrorMessage="1" promptTitle="MAGNITUD PROGRAMADA" prompt="Transcriba, literalmente, la magnitud según como se encuentra en Ficha EBI. " sqref="G5">
      <formula1>0</formula1>
      <formula2>0</formula2>
    </dataValidation>
    <dataValidation allowBlank="1" showInputMessage="1" showErrorMessage="1" promptTitle="VIGENCIA" prompt="Años que comprenden el plan de desarrollo actual. " sqref="F5">
      <formula1>0</formula1>
      <formula2>0</formula2>
    </dataValidation>
    <dataValidation allowBlank="1" showInputMessage="1" showErrorMessage="1" prompt="Es el ajustado según las modificaciones presupuestales que hayan tenido lugar durante el tiempo de reporte. Todo ajuste presupuestal debe estar avalado por la OAPI. " sqref="J4">
      <formula1>0</formula1>
      <formula2>0</formula2>
    </dataValidation>
    <dataValidation allowBlank="1" showInputMessage="1" showErrorMessage="1" prompt="Relacione los objetivos específicos, debe guardar relación con las metas proyecto de inversión a asociar " sqref="A5">
      <formula1>0</formula1>
      <formula2>0</formula2>
    </dataValidation>
    <dataValidation allowBlank="1" showInputMessage="1" showErrorMessage="1" prompt="Corresponde al número de meta asignado en la ficha EBI-D del proyecto de inversión" sqref="B5">
      <formula1>0</formula1>
      <formula2>0</formula2>
    </dataValidation>
    <dataValidation allowBlank="1" showInputMessage="1" showErrorMessage="1" prompt="Corresponde a la descripción de la meta tal como se encuentra en ficha EBI-D" sqref="C5">
      <formula1>0</formula1>
      <formula2>0</formula2>
    </dataValidation>
    <dataValidation allowBlank="1" showInputMessage="1" showErrorMessage="1" prompt="Recuerde los tipos de anualización de las metas, indicador tipo suma, tipo constante, tipo creciente, tipo decreciente" sqref="D5">
      <formula1>0</formula1>
      <formula2>0</formula2>
    </dataValidation>
  </dataValidations>
  <pageMargins left="0.70833333333333304" right="0.70833333333333304" top="0.74791666666666701" bottom="0.74791666666666701" header="0.51180555555555496" footer="0.51180555555555496"/>
  <pageSetup paperSize="9" firstPageNumber="0" orientation="landscape"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LISTAS_1!$H$37:$H$38</xm:f>
          </x14:formula1>
          <x14:formula2>
            <xm:f>0</xm:f>
          </x14:formula2>
          <xm:sqref>E5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MK45"/>
  <sheetViews>
    <sheetView showGridLines="0" tabSelected="1" topLeftCell="C16" zoomScale="110" zoomScaleNormal="110" workbookViewId="0">
      <selection activeCell="G46" sqref="G46"/>
    </sheetView>
  </sheetViews>
  <sheetFormatPr baseColWidth="10" defaultColWidth="11.42578125" defaultRowHeight="15" x14ac:dyDescent="0.25"/>
  <cols>
    <col min="1" max="2" width="32.7109375" style="63" customWidth="1"/>
    <col min="3" max="4" width="39" style="63" customWidth="1"/>
    <col min="5" max="5" width="17.5703125" style="140" customWidth="1"/>
    <col min="6" max="6" width="17.5703125" style="63" customWidth="1"/>
    <col min="7" max="7" width="16" style="63" customWidth="1"/>
    <col min="8" max="13" width="16.5703125" style="63" customWidth="1"/>
    <col min="14" max="14" width="32.42578125" style="63" customWidth="1"/>
    <col min="15" max="15" width="32.42578125" style="146" customWidth="1"/>
    <col min="16" max="18" width="48.85546875" style="146" customWidth="1"/>
    <col min="19" max="19" width="31" style="63" customWidth="1"/>
    <col min="20" max="1025" width="11.42578125" style="63"/>
  </cols>
  <sheetData>
    <row r="1" spans="1:18" ht="20.25" customHeight="1" x14ac:dyDescent="0.25">
      <c r="A1" s="560"/>
      <c r="B1" s="560"/>
      <c r="C1" s="560"/>
      <c r="D1" s="195"/>
      <c r="N1" s="561" t="s">
        <v>345</v>
      </c>
      <c r="O1" s="561"/>
      <c r="P1" s="561"/>
      <c r="Q1" s="561"/>
      <c r="R1" s="561"/>
    </row>
    <row r="2" spans="1:18" s="199" customFormat="1" ht="81" x14ac:dyDescent="0.25">
      <c r="A2" s="150" t="s">
        <v>346</v>
      </c>
      <c r="B2" s="150" t="s">
        <v>347</v>
      </c>
      <c r="C2" s="150" t="s">
        <v>348</v>
      </c>
      <c r="D2" s="196" t="s">
        <v>349</v>
      </c>
      <c r="E2" s="404" t="s">
        <v>350</v>
      </c>
      <c r="F2" s="197" t="s">
        <v>351</v>
      </c>
      <c r="G2" s="197" t="s">
        <v>352</v>
      </c>
      <c r="H2" s="197" t="s">
        <v>353</v>
      </c>
      <c r="I2" s="197" t="s">
        <v>354</v>
      </c>
      <c r="J2" s="197" t="s">
        <v>355</v>
      </c>
      <c r="K2" s="197" t="s">
        <v>356</v>
      </c>
      <c r="L2" s="197" t="s">
        <v>357</v>
      </c>
      <c r="M2" s="197" t="s">
        <v>358</v>
      </c>
      <c r="N2" s="81" t="s">
        <v>359</v>
      </c>
      <c r="O2" s="81" t="s">
        <v>360</v>
      </c>
      <c r="P2" s="81" t="s">
        <v>361</v>
      </c>
      <c r="Q2" s="81" t="s">
        <v>362</v>
      </c>
      <c r="R2" s="198" t="s">
        <v>363</v>
      </c>
    </row>
    <row r="3" spans="1:18" ht="13.5" customHeight="1" x14ac:dyDescent="0.25">
      <c r="A3" s="551" t="s">
        <v>270</v>
      </c>
      <c r="B3" s="551" t="s">
        <v>364</v>
      </c>
      <c r="C3" s="551" t="s">
        <v>54</v>
      </c>
      <c r="D3" s="555" t="s">
        <v>365</v>
      </c>
      <c r="E3" s="437">
        <v>2020</v>
      </c>
      <c r="F3" s="439">
        <v>0.86299999999999999</v>
      </c>
      <c r="G3" s="439">
        <v>0.97599999999999998</v>
      </c>
      <c r="H3" s="440">
        <f>+G3/F3</f>
        <v>1.1309385863267671</v>
      </c>
      <c r="I3" s="437"/>
      <c r="J3" s="437"/>
      <c r="K3" s="437">
        <v>0</v>
      </c>
      <c r="L3" s="437">
        <v>0.01</v>
      </c>
      <c r="M3" s="437">
        <f>+I3+J3++K3+L3</f>
        <v>0.01</v>
      </c>
      <c r="N3" s="562" t="s">
        <v>366</v>
      </c>
      <c r="O3" s="562" t="s">
        <v>367</v>
      </c>
      <c r="P3" s="562" t="s">
        <v>368</v>
      </c>
      <c r="Q3" s="562" t="s">
        <v>369</v>
      </c>
      <c r="R3" s="562" t="s">
        <v>1253</v>
      </c>
    </row>
    <row r="4" spans="1:18" ht="15" customHeight="1" x14ac:dyDescent="0.25">
      <c r="A4" s="551"/>
      <c r="B4" s="551"/>
      <c r="C4" s="551"/>
      <c r="D4" s="556"/>
      <c r="E4" s="437">
        <v>2020</v>
      </c>
      <c r="F4" s="441">
        <v>0.873</v>
      </c>
      <c r="G4" s="442"/>
      <c r="H4" s="440">
        <f t="shared" ref="H4:H7" si="0">+G4/F4</f>
        <v>0</v>
      </c>
      <c r="I4" s="437"/>
      <c r="J4" s="437"/>
      <c r="K4" s="437"/>
      <c r="L4" s="437"/>
      <c r="M4" s="437"/>
      <c r="N4" s="562"/>
      <c r="O4" s="562"/>
      <c r="P4" s="562"/>
      <c r="Q4" s="562"/>
      <c r="R4" s="562"/>
    </row>
    <row r="5" spans="1:18" ht="15" customHeight="1" x14ac:dyDescent="0.25">
      <c r="A5" s="551"/>
      <c r="B5" s="551"/>
      <c r="C5" s="551"/>
      <c r="D5" s="556"/>
      <c r="E5" s="437">
        <v>2020</v>
      </c>
      <c r="F5" s="439">
        <v>0.88300000000000001</v>
      </c>
      <c r="G5" s="442"/>
      <c r="H5" s="440">
        <f t="shared" si="0"/>
        <v>0</v>
      </c>
      <c r="I5" s="437"/>
      <c r="J5" s="437"/>
      <c r="K5" s="437"/>
      <c r="L5" s="437"/>
      <c r="M5" s="437"/>
      <c r="N5" s="562"/>
      <c r="O5" s="562"/>
      <c r="P5" s="562"/>
      <c r="Q5" s="562"/>
      <c r="R5" s="562"/>
    </row>
    <row r="6" spans="1:18" ht="15" customHeight="1" x14ac:dyDescent="0.25">
      <c r="A6" s="551"/>
      <c r="B6" s="551"/>
      <c r="C6" s="551"/>
      <c r="D6" s="556"/>
      <c r="E6" s="437">
        <v>2020</v>
      </c>
      <c r="F6" s="439">
        <v>0.89300000000000002</v>
      </c>
      <c r="G6" s="442"/>
      <c r="H6" s="440">
        <f t="shared" si="0"/>
        <v>0</v>
      </c>
      <c r="I6" s="437"/>
      <c r="J6" s="437"/>
      <c r="K6" s="437"/>
      <c r="L6" s="437"/>
      <c r="M6" s="437"/>
      <c r="N6" s="562"/>
      <c r="O6" s="562"/>
      <c r="P6" s="562"/>
      <c r="Q6" s="562"/>
      <c r="R6" s="562"/>
    </row>
    <row r="7" spans="1:18" ht="15" customHeight="1" x14ac:dyDescent="0.25">
      <c r="A7" s="551"/>
      <c r="B7" s="551"/>
      <c r="C7" s="551"/>
      <c r="D7" s="556"/>
      <c r="E7" s="437">
        <v>2020</v>
      </c>
      <c r="F7" s="439">
        <v>0.90300000000000002</v>
      </c>
      <c r="G7" s="442"/>
      <c r="H7" s="440">
        <f t="shared" si="0"/>
        <v>0</v>
      </c>
      <c r="I7" s="437"/>
      <c r="J7" s="437"/>
      <c r="K7" s="437"/>
      <c r="L7" s="437"/>
      <c r="M7" s="437"/>
      <c r="N7" s="562"/>
      <c r="O7" s="562"/>
      <c r="P7" s="562"/>
      <c r="Q7" s="562"/>
      <c r="R7" s="562"/>
    </row>
    <row r="8" spans="1:18" ht="22.5" customHeight="1" x14ac:dyDescent="0.25">
      <c r="A8" s="551"/>
      <c r="B8" s="551"/>
      <c r="C8" s="551"/>
      <c r="D8" s="556"/>
      <c r="E8" s="438" t="s">
        <v>1302</v>
      </c>
      <c r="F8" s="443">
        <v>0.90300000000000002</v>
      </c>
      <c r="G8" s="444"/>
      <c r="H8" s="445">
        <f>+G8/F8</f>
        <v>0</v>
      </c>
      <c r="I8" s="438"/>
      <c r="J8" s="438"/>
      <c r="K8" s="438"/>
      <c r="L8" s="438"/>
      <c r="M8" s="438"/>
      <c r="N8" s="562"/>
      <c r="O8" s="562"/>
      <c r="P8" s="562"/>
      <c r="Q8" s="562"/>
      <c r="R8" s="562"/>
    </row>
    <row r="9" spans="1:18" ht="13.5" customHeight="1" x14ac:dyDescent="0.25">
      <c r="A9" s="551" t="s">
        <v>270</v>
      </c>
      <c r="B9" s="551" t="s">
        <v>364</v>
      </c>
      <c r="C9" s="551" t="s">
        <v>93</v>
      </c>
      <c r="D9" s="555" t="s">
        <v>365</v>
      </c>
      <c r="E9" s="437">
        <v>2020</v>
      </c>
      <c r="F9" s="439">
        <v>0.86299999999999999</v>
      </c>
      <c r="G9" s="439">
        <v>0.97599999999999998</v>
      </c>
      <c r="H9" s="440">
        <f>+G9/F9</f>
        <v>1.1309385863267671</v>
      </c>
      <c r="I9" s="437"/>
      <c r="J9" s="437"/>
      <c r="K9" s="437"/>
      <c r="L9" s="437"/>
      <c r="M9" s="437"/>
      <c r="N9" s="563" t="s">
        <v>1298</v>
      </c>
      <c r="O9" s="563" t="s">
        <v>1299</v>
      </c>
      <c r="P9" s="558" t="s">
        <v>1300</v>
      </c>
      <c r="Q9" s="559" t="s">
        <v>369</v>
      </c>
      <c r="R9" s="559" t="s">
        <v>370</v>
      </c>
    </row>
    <row r="10" spans="1:18" x14ac:dyDescent="0.25">
      <c r="A10" s="551"/>
      <c r="B10" s="551"/>
      <c r="C10" s="551"/>
      <c r="D10" s="556"/>
      <c r="E10" s="437">
        <v>2020</v>
      </c>
      <c r="F10" s="441">
        <v>0.873</v>
      </c>
      <c r="G10" s="442"/>
      <c r="H10" s="440">
        <f t="shared" ref="H10:H13" si="1">+G10/F10</f>
        <v>0</v>
      </c>
      <c r="I10" s="437"/>
      <c r="J10" s="437"/>
      <c r="K10" s="437"/>
      <c r="L10" s="437"/>
      <c r="M10" s="437"/>
      <c r="N10" s="563"/>
      <c r="O10" s="563"/>
      <c r="P10" s="558"/>
      <c r="Q10" s="559"/>
      <c r="R10" s="559"/>
    </row>
    <row r="11" spans="1:18" x14ac:dyDescent="0.25">
      <c r="A11" s="551"/>
      <c r="B11" s="551"/>
      <c r="C11" s="551"/>
      <c r="D11" s="556"/>
      <c r="E11" s="437">
        <v>2020</v>
      </c>
      <c r="F11" s="439">
        <v>0.88300000000000001</v>
      </c>
      <c r="G11" s="442"/>
      <c r="H11" s="440">
        <f t="shared" si="1"/>
        <v>0</v>
      </c>
      <c r="I11" s="437"/>
      <c r="J11" s="437"/>
      <c r="K11" s="437"/>
      <c r="L11" s="437"/>
      <c r="M11" s="437">
        <f>+I11+J11+K11+L11</f>
        <v>0</v>
      </c>
      <c r="N11" s="563"/>
      <c r="O11" s="563"/>
      <c r="P11" s="558"/>
      <c r="Q11" s="559"/>
      <c r="R11" s="559"/>
    </row>
    <row r="12" spans="1:18" x14ac:dyDescent="0.25">
      <c r="A12" s="551"/>
      <c r="B12" s="551"/>
      <c r="C12" s="551"/>
      <c r="D12" s="556"/>
      <c r="E12" s="437">
        <v>2020</v>
      </c>
      <c r="F12" s="439">
        <v>0.89300000000000002</v>
      </c>
      <c r="G12" s="442"/>
      <c r="H12" s="440">
        <f t="shared" si="1"/>
        <v>0</v>
      </c>
      <c r="I12" s="437"/>
      <c r="J12" s="437"/>
      <c r="K12" s="437"/>
      <c r="L12" s="437"/>
      <c r="M12" s="437">
        <f>+I12+J12+K12+L12</f>
        <v>0</v>
      </c>
      <c r="N12" s="563"/>
      <c r="O12" s="563"/>
      <c r="P12" s="558"/>
      <c r="Q12" s="559"/>
      <c r="R12" s="559"/>
    </row>
    <row r="13" spans="1:18" x14ac:dyDescent="0.25">
      <c r="A13" s="551"/>
      <c r="B13" s="551"/>
      <c r="C13" s="551"/>
      <c r="D13" s="556"/>
      <c r="E13" s="437">
        <v>2020</v>
      </c>
      <c r="F13" s="439">
        <v>0.90300000000000002</v>
      </c>
      <c r="G13" s="442"/>
      <c r="H13" s="440">
        <f t="shared" si="1"/>
        <v>0</v>
      </c>
      <c r="I13" s="437"/>
      <c r="J13" s="437"/>
      <c r="K13" s="437"/>
      <c r="L13" s="437"/>
      <c r="M13" s="437">
        <f>+I13+J13+K13+L13</f>
        <v>0</v>
      </c>
      <c r="N13" s="563"/>
      <c r="O13" s="563"/>
      <c r="P13" s="558"/>
      <c r="Q13" s="559"/>
      <c r="R13" s="559"/>
    </row>
    <row r="14" spans="1:18" ht="22.5" customHeight="1" x14ac:dyDescent="0.25">
      <c r="A14" s="551"/>
      <c r="B14" s="551"/>
      <c r="C14" s="551"/>
      <c r="D14" s="556"/>
      <c r="E14" s="438" t="s">
        <v>1302</v>
      </c>
      <c r="F14" s="443">
        <v>0.90300000000000002</v>
      </c>
      <c r="G14" s="444"/>
      <c r="H14" s="445">
        <f>+G14/F14</f>
        <v>0</v>
      </c>
      <c r="I14" s="438"/>
      <c r="J14" s="438"/>
      <c r="K14" s="438"/>
      <c r="L14" s="438"/>
      <c r="M14" s="438"/>
      <c r="N14" s="563"/>
      <c r="O14" s="563"/>
      <c r="P14" s="558"/>
      <c r="Q14" s="559"/>
      <c r="R14" s="559"/>
    </row>
    <row r="15" spans="1:18" ht="13.5" customHeight="1" x14ac:dyDescent="0.25">
      <c r="A15" s="551" t="s">
        <v>270</v>
      </c>
      <c r="B15" s="551" t="s">
        <v>364</v>
      </c>
      <c r="C15" s="551" t="s">
        <v>371</v>
      </c>
      <c r="D15" s="555" t="s">
        <v>365</v>
      </c>
      <c r="E15" s="437">
        <v>2020</v>
      </c>
      <c r="F15" s="439">
        <v>0.86299999999999999</v>
      </c>
      <c r="G15" s="439">
        <v>0.97599999999999998</v>
      </c>
      <c r="H15" s="440">
        <f>+G15/F15</f>
        <v>1.1309385863267671</v>
      </c>
      <c r="I15" s="437"/>
      <c r="J15" s="437"/>
      <c r="K15" s="437"/>
      <c r="L15" s="437"/>
      <c r="M15" s="437">
        <f>+I15+J15+K15+L15</f>
        <v>0</v>
      </c>
      <c r="N15" s="564" t="s">
        <v>283</v>
      </c>
      <c r="O15" s="564" t="s">
        <v>372</v>
      </c>
      <c r="P15" s="564" t="s">
        <v>373</v>
      </c>
      <c r="Q15" s="564" t="s">
        <v>1275</v>
      </c>
      <c r="R15" s="564" t="s">
        <v>374</v>
      </c>
    </row>
    <row r="16" spans="1:18" x14ac:dyDescent="0.25">
      <c r="A16" s="551"/>
      <c r="B16" s="551"/>
      <c r="C16" s="551"/>
      <c r="D16" s="556"/>
      <c r="E16" s="437">
        <v>2020</v>
      </c>
      <c r="F16" s="441">
        <v>0.873</v>
      </c>
      <c r="G16" s="442"/>
      <c r="H16" s="440">
        <f t="shared" ref="H16:H19" si="2">+G16/F16</f>
        <v>0</v>
      </c>
      <c r="I16" s="437"/>
      <c r="J16" s="437"/>
      <c r="K16" s="437"/>
      <c r="L16" s="437"/>
      <c r="M16" s="437">
        <f>+I16+J16+K16+L16</f>
        <v>0</v>
      </c>
      <c r="N16" s="564"/>
      <c r="O16" s="564"/>
      <c r="P16" s="564"/>
      <c r="Q16" s="564"/>
      <c r="R16" s="564"/>
    </row>
    <row r="17" spans="1:18" x14ac:dyDescent="0.25">
      <c r="A17" s="551"/>
      <c r="B17" s="551"/>
      <c r="C17" s="551"/>
      <c r="D17" s="556"/>
      <c r="E17" s="437">
        <v>2020</v>
      </c>
      <c r="F17" s="439">
        <v>0.88300000000000001</v>
      </c>
      <c r="G17" s="442"/>
      <c r="H17" s="440">
        <f t="shared" si="2"/>
        <v>0</v>
      </c>
      <c r="I17" s="437"/>
      <c r="J17" s="437"/>
      <c r="K17" s="437"/>
      <c r="L17" s="437"/>
      <c r="M17" s="437">
        <f>+I17+J17+K17+L17</f>
        <v>0</v>
      </c>
      <c r="N17" s="564"/>
      <c r="O17" s="564"/>
      <c r="P17" s="564"/>
      <c r="Q17" s="564"/>
      <c r="R17" s="564"/>
    </row>
    <row r="18" spans="1:18" x14ac:dyDescent="0.25">
      <c r="A18" s="551"/>
      <c r="B18" s="551"/>
      <c r="C18" s="551"/>
      <c r="D18" s="556"/>
      <c r="E18" s="437">
        <v>2020</v>
      </c>
      <c r="F18" s="439">
        <v>0.89300000000000002</v>
      </c>
      <c r="G18" s="442"/>
      <c r="H18" s="440">
        <f t="shared" si="2"/>
        <v>0</v>
      </c>
      <c r="I18" s="437"/>
      <c r="J18" s="437"/>
      <c r="K18" s="437"/>
      <c r="L18" s="437"/>
      <c r="M18" s="437">
        <f>+I18+J18+K18+L18</f>
        <v>0</v>
      </c>
      <c r="N18" s="564"/>
      <c r="O18" s="564"/>
      <c r="P18" s="564"/>
      <c r="Q18" s="564"/>
      <c r="R18" s="564"/>
    </row>
    <row r="19" spans="1:18" x14ac:dyDescent="0.25">
      <c r="A19" s="551"/>
      <c r="B19" s="551"/>
      <c r="C19" s="551"/>
      <c r="D19" s="556"/>
      <c r="E19" s="437">
        <v>2020</v>
      </c>
      <c r="F19" s="439">
        <v>0.90300000000000002</v>
      </c>
      <c r="G19" s="442"/>
      <c r="H19" s="440">
        <f t="shared" si="2"/>
        <v>0</v>
      </c>
      <c r="I19" s="437"/>
      <c r="J19" s="437"/>
      <c r="K19" s="437"/>
      <c r="L19" s="437"/>
      <c r="M19" s="437">
        <f>+I19+J19+K19+L19</f>
        <v>0</v>
      </c>
      <c r="N19" s="564"/>
      <c r="O19" s="564"/>
      <c r="P19" s="564"/>
      <c r="Q19" s="564"/>
      <c r="R19" s="564"/>
    </row>
    <row r="20" spans="1:18" ht="22.5" customHeight="1" x14ac:dyDescent="0.25">
      <c r="A20" s="551"/>
      <c r="B20" s="551"/>
      <c r="C20" s="551"/>
      <c r="D20" s="556"/>
      <c r="E20" s="438" t="s">
        <v>1302</v>
      </c>
      <c r="F20" s="443">
        <v>0.90300000000000002</v>
      </c>
      <c r="G20" s="444"/>
      <c r="H20" s="445">
        <f>+G20/F20</f>
        <v>0</v>
      </c>
      <c r="I20" s="438"/>
      <c r="J20" s="438"/>
      <c r="K20" s="438"/>
      <c r="L20" s="438"/>
      <c r="M20" s="438"/>
      <c r="N20" s="564"/>
      <c r="O20" s="564"/>
      <c r="P20" s="564"/>
      <c r="Q20" s="564"/>
      <c r="R20" s="564"/>
    </row>
    <row r="21" spans="1:18" ht="13.5" customHeight="1" x14ac:dyDescent="0.25">
      <c r="A21" s="551" t="s">
        <v>270</v>
      </c>
      <c r="B21" s="551" t="s">
        <v>364</v>
      </c>
      <c r="C21" s="551" t="s">
        <v>115</v>
      </c>
      <c r="D21" s="555" t="s">
        <v>365</v>
      </c>
      <c r="E21" s="437">
        <v>2020</v>
      </c>
      <c r="F21" s="439">
        <v>0.86299999999999999</v>
      </c>
      <c r="G21" s="439">
        <v>0.97599999999999998</v>
      </c>
      <c r="H21" s="440">
        <f>+G21/F21</f>
        <v>1.1309385863267671</v>
      </c>
      <c r="I21" s="437"/>
      <c r="J21" s="437"/>
      <c r="K21" s="437"/>
      <c r="L21" s="437"/>
      <c r="M21" s="437">
        <f>+I21+J21+K21+L21</f>
        <v>0</v>
      </c>
      <c r="N21" s="565" t="s">
        <v>1262</v>
      </c>
      <c r="O21" s="565" t="s">
        <v>1263</v>
      </c>
      <c r="P21" s="565" t="s">
        <v>1264</v>
      </c>
      <c r="Q21" s="565" t="s">
        <v>369</v>
      </c>
      <c r="R21" s="565" t="s">
        <v>1265</v>
      </c>
    </row>
    <row r="22" spans="1:18" x14ac:dyDescent="0.25">
      <c r="A22" s="551"/>
      <c r="B22" s="551"/>
      <c r="C22" s="551"/>
      <c r="D22" s="556"/>
      <c r="E22" s="437">
        <v>2020</v>
      </c>
      <c r="F22" s="441">
        <v>0.873</v>
      </c>
      <c r="G22" s="442"/>
      <c r="H22" s="440">
        <f t="shared" ref="H22:H25" si="3">+G22/F22</f>
        <v>0</v>
      </c>
      <c r="I22" s="437"/>
      <c r="J22" s="437"/>
      <c r="K22" s="437"/>
      <c r="L22" s="437"/>
      <c r="M22" s="437">
        <f>+I22+J22+K22+L22</f>
        <v>0</v>
      </c>
      <c r="N22" s="565"/>
      <c r="O22" s="565"/>
      <c r="P22" s="565"/>
      <c r="Q22" s="565"/>
      <c r="R22" s="565"/>
    </row>
    <row r="23" spans="1:18" x14ac:dyDescent="0.25">
      <c r="A23" s="551"/>
      <c r="B23" s="551"/>
      <c r="C23" s="551"/>
      <c r="D23" s="556"/>
      <c r="E23" s="437">
        <v>2020</v>
      </c>
      <c r="F23" s="439">
        <v>0.88300000000000001</v>
      </c>
      <c r="G23" s="442"/>
      <c r="H23" s="440">
        <f t="shared" si="3"/>
        <v>0</v>
      </c>
      <c r="I23" s="437"/>
      <c r="J23" s="437"/>
      <c r="K23" s="437"/>
      <c r="L23" s="437"/>
      <c r="M23" s="437">
        <f>+I23+J23+K23+L23</f>
        <v>0</v>
      </c>
      <c r="N23" s="565"/>
      <c r="O23" s="565"/>
      <c r="P23" s="565"/>
      <c r="Q23" s="565"/>
      <c r="R23" s="565"/>
    </row>
    <row r="24" spans="1:18" ht="15" customHeight="1" x14ac:dyDescent="0.25">
      <c r="A24" s="551"/>
      <c r="B24" s="551"/>
      <c r="C24" s="551"/>
      <c r="D24" s="556"/>
      <c r="E24" s="437">
        <v>2020</v>
      </c>
      <c r="F24" s="439">
        <v>0.89300000000000002</v>
      </c>
      <c r="G24" s="442"/>
      <c r="H24" s="440">
        <f t="shared" si="3"/>
        <v>0</v>
      </c>
      <c r="I24" s="437"/>
      <c r="J24" s="437"/>
      <c r="K24" s="437"/>
      <c r="L24" s="437"/>
      <c r="M24" s="437">
        <f>+I24+J24+K24+L24</f>
        <v>0</v>
      </c>
      <c r="N24" s="565"/>
      <c r="O24" s="565"/>
      <c r="P24" s="565"/>
      <c r="Q24" s="565"/>
      <c r="R24" s="565"/>
    </row>
    <row r="25" spans="1:18" x14ac:dyDescent="0.25">
      <c r="A25" s="551"/>
      <c r="B25" s="551"/>
      <c r="C25" s="551"/>
      <c r="D25" s="556"/>
      <c r="E25" s="437">
        <v>2020</v>
      </c>
      <c r="F25" s="439">
        <v>0.90300000000000002</v>
      </c>
      <c r="G25" s="442"/>
      <c r="H25" s="440">
        <f t="shared" si="3"/>
        <v>0</v>
      </c>
      <c r="I25" s="437">
        <v>0</v>
      </c>
      <c r="J25" s="437"/>
      <c r="K25" s="437"/>
      <c r="L25" s="437"/>
      <c r="M25" s="437">
        <f>+I25+J25+K25+L25</f>
        <v>0</v>
      </c>
      <c r="N25" s="565"/>
      <c r="O25" s="565"/>
      <c r="P25" s="565"/>
      <c r="Q25" s="565"/>
      <c r="R25" s="565"/>
    </row>
    <row r="26" spans="1:18" x14ac:dyDescent="0.25">
      <c r="A26" s="551"/>
      <c r="B26" s="551"/>
      <c r="C26" s="551"/>
      <c r="D26" s="556"/>
      <c r="E26" s="438" t="s">
        <v>1302</v>
      </c>
      <c r="F26" s="443">
        <v>0.90300000000000002</v>
      </c>
      <c r="G26" s="444"/>
      <c r="H26" s="445">
        <f>+G26/F26</f>
        <v>0</v>
      </c>
      <c r="I26" s="438"/>
      <c r="J26" s="438"/>
      <c r="K26" s="438"/>
      <c r="L26" s="438"/>
      <c r="M26" s="438"/>
      <c r="N26" s="565"/>
      <c r="O26" s="565"/>
      <c r="P26" s="565"/>
      <c r="Q26" s="565"/>
      <c r="R26" s="565"/>
    </row>
    <row r="27" spans="1:18" ht="13.5" customHeight="1" x14ac:dyDescent="0.25">
      <c r="A27" s="551" t="s">
        <v>270</v>
      </c>
      <c r="B27" s="551" t="s">
        <v>364</v>
      </c>
      <c r="C27" s="551" t="s">
        <v>127</v>
      </c>
      <c r="D27" s="555" t="s">
        <v>365</v>
      </c>
      <c r="E27" s="437">
        <v>2020</v>
      </c>
      <c r="F27" s="439">
        <v>0.86299999999999999</v>
      </c>
      <c r="G27" s="439">
        <v>0.97599999999999998</v>
      </c>
      <c r="H27" s="440">
        <f>+G27/F27</f>
        <v>1.1309385863267671</v>
      </c>
      <c r="I27" s="437"/>
      <c r="J27" s="437"/>
      <c r="K27" s="437"/>
      <c r="L27" s="437"/>
      <c r="M27" s="437">
        <f>+I27+J27+K27+L27</f>
        <v>0</v>
      </c>
      <c r="N27" s="562" t="s">
        <v>375</v>
      </c>
      <c r="O27" s="562" t="s">
        <v>376</v>
      </c>
      <c r="P27" s="562" t="s">
        <v>377</v>
      </c>
      <c r="Q27" s="562" t="s">
        <v>369</v>
      </c>
      <c r="R27" s="566" t="s">
        <v>378</v>
      </c>
    </row>
    <row r="28" spans="1:18" x14ac:dyDescent="0.25">
      <c r="A28" s="551"/>
      <c r="B28" s="551"/>
      <c r="C28" s="551"/>
      <c r="D28" s="556"/>
      <c r="E28" s="437">
        <v>2020</v>
      </c>
      <c r="F28" s="441">
        <v>0.873</v>
      </c>
      <c r="G28" s="442"/>
      <c r="H28" s="440">
        <f t="shared" ref="H28:H31" si="4">+G28/F28</f>
        <v>0</v>
      </c>
      <c r="I28" s="437"/>
      <c r="J28" s="437"/>
      <c r="K28" s="437"/>
      <c r="L28" s="437"/>
      <c r="M28" s="437">
        <f>+I28+J28+K28+L28</f>
        <v>0</v>
      </c>
      <c r="N28" s="562"/>
      <c r="O28" s="562"/>
      <c r="P28" s="562"/>
      <c r="Q28" s="562"/>
      <c r="R28" s="566"/>
    </row>
    <row r="29" spans="1:18" x14ac:dyDescent="0.25">
      <c r="A29" s="551"/>
      <c r="B29" s="551"/>
      <c r="C29" s="551"/>
      <c r="D29" s="556"/>
      <c r="E29" s="437">
        <v>2020</v>
      </c>
      <c r="F29" s="439">
        <v>0.88300000000000001</v>
      </c>
      <c r="G29" s="442"/>
      <c r="H29" s="440">
        <f t="shared" si="4"/>
        <v>0</v>
      </c>
      <c r="I29" s="437"/>
      <c r="J29" s="437"/>
      <c r="K29" s="437"/>
      <c r="L29" s="437"/>
      <c r="M29" s="437">
        <f>+I29+J29+K29+L29</f>
        <v>0</v>
      </c>
      <c r="N29" s="562"/>
      <c r="O29" s="562"/>
      <c r="P29" s="562"/>
      <c r="Q29" s="562"/>
      <c r="R29" s="566"/>
    </row>
    <row r="30" spans="1:18" x14ac:dyDescent="0.25">
      <c r="A30" s="551"/>
      <c r="B30" s="551"/>
      <c r="C30" s="551"/>
      <c r="D30" s="556"/>
      <c r="E30" s="437">
        <v>2020</v>
      </c>
      <c r="F30" s="439">
        <v>0.89300000000000002</v>
      </c>
      <c r="G30" s="442"/>
      <c r="H30" s="440">
        <f t="shared" si="4"/>
        <v>0</v>
      </c>
      <c r="I30" s="437"/>
      <c r="J30" s="437"/>
      <c r="K30" s="437"/>
      <c r="L30" s="437"/>
      <c r="M30" s="437">
        <f>+I30+J30+K30+L30</f>
        <v>0</v>
      </c>
      <c r="N30" s="562"/>
      <c r="O30" s="562"/>
      <c r="P30" s="562"/>
      <c r="Q30" s="562"/>
      <c r="R30" s="566"/>
    </row>
    <row r="31" spans="1:18" x14ac:dyDescent="0.25">
      <c r="A31" s="551"/>
      <c r="B31" s="551"/>
      <c r="C31" s="551"/>
      <c r="D31" s="556"/>
      <c r="E31" s="437">
        <v>2020</v>
      </c>
      <c r="F31" s="439">
        <v>0.90300000000000002</v>
      </c>
      <c r="G31" s="442"/>
      <c r="H31" s="440">
        <f t="shared" si="4"/>
        <v>0</v>
      </c>
      <c r="I31" s="437"/>
      <c r="J31" s="437"/>
      <c r="K31" s="437"/>
      <c r="L31" s="437"/>
      <c r="M31" s="437">
        <f>+I31+J31+K31+L31</f>
        <v>0</v>
      </c>
      <c r="N31" s="562"/>
      <c r="O31" s="562"/>
      <c r="P31" s="562"/>
      <c r="Q31" s="562"/>
      <c r="R31" s="566"/>
    </row>
    <row r="32" spans="1:18" x14ac:dyDescent="0.25">
      <c r="A32" s="551"/>
      <c r="B32" s="551"/>
      <c r="C32" s="551"/>
      <c r="D32" s="556"/>
      <c r="E32" s="438" t="s">
        <v>1302</v>
      </c>
      <c r="F32" s="443">
        <v>0.90300000000000002</v>
      </c>
      <c r="G32" s="444"/>
      <c r="H32" s="445">
        <f>+G32/F32</f>
        <v>0</v>
      </c>
      <c r="I32" s="438"/>
      <c r="J32" s="438"/>
      <c r="K32" s="438"/>
      <c r="L32" s="438"/>
      <c r="M32" s="438"/>
      <c r="N32" s="562"/>
      <c r="O32" s="562"/>
      <c r="P32" s="562"/>
      <c r="Q32" s="562"/>
      <c r="R32" s="566"/>
    </row>
    <row r="33" spans="1:18" ht="13.5" customHeight="1" x14ac:dyDescent="0.25">
      <c r="A33" s="551" t="s">
        <v>270</v>
      </c>
      <c r="B33" s="551" t="s">
        <v>364</v>
      </c>
      <c r="C33" s="551" t="s">
        <v>134</v>
      </c>
      <c r="D33" s="555" t="s">
        <v>365</v>
      </c>
      <c r="E33" s="437">
        <v>2020</v>
      </c>
      <c r="F33" s="439">
        <v>0.86299999999999999</v>
      </c>
      <c r="G33" s="439">
        <v>0.97599999999999998</v>
      </c>
      <c r="H33" s="440">
        <f>+G33/F33</f>
        <v>1.1309385863267671</v>
      </c>
      <c r="I33" s="437"/>
      <c r="J33" s="437"/>
      <c r="K33" s="437"/>
      <c r="L33" s="437"/>
      <c r="M33" s="437">
        <f>+I33+J33+K33+L33</f>
        <v>0</v>
      </c>
      <c r="N33" s="566" t="s">
        <v>1252</v>
      </c>
      <c r="O33" s="562" t="s">
        <v>1251</v>
      </c>
      <c r="P33" s="563" t="s">
        <v>1249</v>
      </c>
      <c r="Q33" s="562" t="s">
        <v>369</v>
      </c>
      <c r="R33" s="567" t="s">
        <v>1254</v>
      </c>
    </row>
    <row r="34" spans="1:18" x14ac:dyDescent="0.25">
      <c r="A34" s="551"/>
      <c r="B34" s="551"/>
      <c r="C34" s="551"/>
      <c r="D34" s="556"/>
      <c r="E34" s="437">
        <v>2020</v>
      </c>
      <c r="F34" s="441">
        <v>0.873</v>
      </c>
      <c r="G34" s="442"/>
      <c r="H34" s="440">
        <f t="shared" ref="H34:H37" si="5">+G34/F34</f>
        <v>0</v>
      </c>
      <c r="I34" s="437"/>
      <c r="J34" s="437"/>
      <c r="K34" s="437"/>
      <c r="L34" s="437"/>
      <c r="M34" s="437">
        <f>+I34+J34+K34+L34</f>
        <v>0</v>
      </c>
      <c r="N34" s="566"/>
      <c r="O34" s="566"/>
      <c r="P34" s="563"/>
      <c r="Q34" s="562"/>
      <c r="R34" s="567"/>
    </row>
    <row r="35" spans="1:18" x14ac:dyDescent="0.25">
      <c r="A35" s="551"/>
      <c r="B35" s="551"/>
      <c r="C35" s="551"/>
      <c r="D35" s="556"/>
      <c r="E35" s="437">
        <v>2020</v>
      </c>
      <c r="F35" s="439">
        <v>0.88300000000000001</v>
      </c>
      <c r="G35" s="442"/>
      <c r="H35" s="440">
        <f t="shared" si="5"/>
        <v>0</v>
      </c>
      <c r="I35" s="437"/>
      <c r="J35" s="437"/>
      <c r="K35" s="437"/>
      <c r="L35" s="437"/>
      <c r="M35" s="437">
        <f>+I35+J35+K35+L35</f>
        <v>0</v>
      </c>
      <c r="N35" s="566"/>
      <c r="O35" s="566"/>
      <c r="P35" s="563"/>
      <c r="Q35" s="562"/>
      <c r="R35" s="567"/>
    </row>
    <row r="36" spans="1:18" x14ac:dyDescent="0.25">
      <c r="A36" s="551"/>
      <c r="B36" s="551"/>
      <c r="C36" s="551"/>
      <c r="D36" s="556"/>
      <c r="E36" s="437">
        <v>2020</v>
      </c>
      <c r="F36" s="439">
        <v>0.89300000000000002</v>
      </c>
      <c r="G36" s="442"/>
      <c r="H36" s="440">
        <f t="shared" si="5"/>
        <v>0</v>
      </c>
      <c r="I36" s="437"/>
      <c r="J36" s="437"/>
      <c r="K36" s="437"/>
      <c r="L36" s="437"/>
      <c r="M36" s="437">
        <f>+I36+J36+K36+L36</f>
        <v>0</v>
      </c>
      <c r="N36" s="566"/>
      <c r="O36" s="566"/>
      <c r="P36" s="563"/>
      <c r="Q36" s="562"/>
      <c r="R36" s="567"/>
    </row>
    <row r="37" spans="1:18" x14ac:dyDescent="0.25">
      <c r="A37" s="551"/>
      <c r="B37" s="551"/>
      <c r="C37" s="551"/>
      <c r="D37" s="556"/>
      <c r="E37" s="437">
        <v>2020</v>
      </c>
      <c r="F37" s="439">
        <v>0.90300000000000002</v>
      </c>
      <c r="G37" s="442"/>
      <c r="H37" s="440">
        <f t="shared" si="5"/>
        <v>0</v>
      </c>
      <c r="I37" s="437"/>
      <c r="J37" s="437"/>
      <c r="K37" s="437"/>
      <c r="L37" s="437"/>
      <c r="M37" s="437">
        <f>+I37+J37+K37+L37</f>
        <v>0</v>
      </c>
      <c r="N37" s="566"/>
      <c r="O37" s="566"/>
      <c r="P37" s="563"/>
      <c r="Q37" s="562"/>
      <c r="R37" s="567"/>
    </row>
    <row r="38" spans="1:18" x14ac:dyDescent="0.25">
      <c r="A38" s="551"/>
      <c r="B38" s="551"/>
      <c r="C38" s="551"/>
      <c r="D38" s="556"/>
      <c r="E38" s="438" t="s">
        <v>1302</v>
      </c>
      <c r="F38" s="443">
        <v>0.90300000000000002</v>
      </c>
      <c r="G38" s="444"/>
      <c r="H38" s="445">
        <f>+G38/F38</f>
        <v>0</v>
      </c>
      <c r="I38" s="438"/>
      <c r="J38" s="438"/>
      <c r="K38" s="438"/>
      <c r="L38" s="438"/>
      <c r="M38" s="438"/>
      <c r="N38" s="566"/>
      <c r="O38" s="566"/>
      <c r="P38" s="563"/>
      <c r="Q38" s="562"/>
      <c r="R38" s="567"/>
    </row>
    <row r="39" spans="1:18" ht="13.5" customHeight="1" x14ac:dyDescent="0.25">
      <c r="A39" s="551" t="s">
        <v>270</v>
      </c>
      <c r="B39" s="551" t="s">
        <v>364</v>
      </c>
      <c r="C39" s="551" t="s">
        <v>144</v>
      </c>
      <c r="D39" s="555" t="s">
        <v>365</v>
      </c>
      <c r="E39" s="437">
        <v>2020</v>
      </c>
      <c r="F39" s="439">
        <v>0.86299999999999999</v>
      </c>
      <c r="G39" s="439">
        <v>0.97599999999999998</v>
      </c>
      <c r="H39" s="440">
        <f>+G39/F39</f>
        <v>1.1309385863267671</v>
      </c>
      <c r="I39" s="437"/>
      <c r="J39" s="437"/>
      <c r="K39" s="437"/>
      <c r="L39" s="437"/>
      <c r="M39" s="437">
        <f>+I39+J39+K39+L39</f>
        <v>0</v>
      </c>
      <c r="N39" s="564" t="s">
        <v>379</v>
      </c>
      <c r="O39" s="564" t="s">
        <v>295</v>
      </c>
      <c r="P39" s="564" t="s">
        <v>380</v>
      </c>
      <c r="Q39" s="564" t="s">
        <v>1275</v>
      </c>
      <c r="R39" s="564" t="s">
        <v>380</v>
      </c>
    </row>
    <row r="40" spans="1:18" x14ac:dyDescent="0.25">
      <c r="A40" s="551"/>
      <c r="B40" s="551"/>
      <c r="C40" s="551"/>
      <c r="D40" s="556"/>
      <c r="E40" s="437">
        <v>2020</v>
      </c>
      <c r="F40" s="441">
        <v>0.873</v>
      </c>
      <c r="G40" s="442"/>
      <c r="H40" s="440">
        <f t="shared" ref="H40:H43" si="6">+G40/F40</f>
        <v>0</v>
      </c>
      <c r="I40" s="437"/>
      <c r="J40" s="437"/>
      <c r="K40" s="437"/>
      <c r="L40" s="437"/>
      <c r="M40" s="437">
        <f>+I40+J40+K40+L40</f>
        <v>0</v>
      </c>
      <c r="N40" s="564"/>
      <c r="O40" s="564"/>
      <c r="P40" s="564"/>
      <c r="Q40" s="564"/>
      <c r="R40" s="564"/>
    </row>
    <row r="41" spans="1:18" x14ac:dyDescent="0.25">
      <c r="A41" s="551"/>
      <c r="B41" s="551"/>
      <c r="C41" s="551"/>
      <c r="D41" s="556"/>
      <c r="E41" s="437">
        <v>2020</v>
      </c>
      <c r="F41" s="439">
        <v>0.88300000000000001</v>
      </c>
      <c r="G41" s="442"/>
      <c r="H41" s="440">
        <f t="shared" si="6"/>
        <v>0</v>
      </c>
      <c r="I41" s="437"/>
      <c r="J41" s="437"/>
      <c r="K41" s="437"/>
      <c r="L41" s="437"/>
      <c r="M41" s="437">
        <f>+I41+J41+K41+L41</f>
        <v>0</v>
      </c>
      <c r="N41" s="564"/>
      <c r="O41" s="564"/>
      <c r="P41" s="564"/>
      <c r="Q41" s="564"/>
      <c r="R41" s="564"/>
    </row>
    <row r="42" spans="1:18" x14ac:dyDescent="0.25">
      <c r="A42" s="551"/>
      <c r="B42" s="551"/>
      <c r="C42" s="551"/>
      <c r="D42" s="556"/>
      <c r="E42" s="437">
        <v>2020</v>
      </c>
      <c r="F42" s="439">
        <v>0.89300000000000002</v>
      </c>
      <c r="G42" s="442"/>
      <c r="H42" s="440">
        <f t="shared" si="6"/>
        <v>0</v>
      </c>
      <c r="I42" s="437"/>
      <c r="J42" s="437"/>
      <c r="K42" s="437"/>
      <c r="L42" s="437"/>
      <c r="M42" s="437">
        <f>+I42+J42+K42+L42</f>
        <v>0</v>
      </c>
      <c r="N42" s="564"/>
      <c r="O42" s="564"/>
      <c r="P42" s="564"/>
      <c r="Q42" s="564"/>
      <c r="R42" s="564"/>
    </row>
    <row r="43" spans="1:18" x14ac:dyDescent="0.25">
      <c r="A43" s="551"/>
      <c r="B43" s="551"/>
      <c r="C43" s="551"/>
      <c r="D43" s="556"/>
      <c r="E43" s="437">
        <v>2020</v>
      </c>
      <c r="F43" s="439">
        <v>0.90300000000000002</v>
      </c>
      <c r="G43" s="442"/>
      <c r="H43" s="440">
        <f t="shared" si="6"/>
        <v>0</v>
      </c>
      <c r="I43" s="437"/>
      <c r="J43" s="437"/>
      <c r="K43" s="437"/>
      <c r="L43" s="437"/>
      <c r="M43" s="437">
        <f>+I43+J43+K43+L43</f>
        <v>0</v>
      </c>
      <c r="N43" s="564"/>
      <c r="O43" s="564"/>
      <c r="P43" s="564"/>
      <c r="Q43" s="564"/>
      <c r="R43" s="564"/>
    </row>
    <row r="44" spans="1:18" x14ac:dyDescent="0.25">
      <c r="A44" s="551"/>
      <c r="B44" s="551"/>
      <c r="C44" s="551"/>
      <c r="D44" s="557"/>
      <c r="E44" s="438" t="s">
        <v>1302</v>
      </c>
      <c r="F44" s="443">
        <v>0.90300000000000002</v>
      </c>
      <c r="G44" s="444"/>
      <c r="H44" s="445">
        <f>+G44/F44</f>
        <v>0</v>
      </c>
      <c r="I44" s="438"/>
      <c r="J44" s="438"/>
      <c r="K44" s="438"/>
      <c r="L44" s="438"/>
      <c r="M44" s="438"/>
      <c r="N44" s="564"/>
      <c r="O44" s="564"/>
      <c r="P44" s="564"/>
      <c r="Q44" s="564"/>
      <c r="R44" s="564"/>
    </row>
    <row r="45" spans="1:18" x14ac:dyDescent="0.25">
      <c r="F45" s="200"/>
    </row>
  </sheetData>
  <autoFilter ref="A2:R20"/>
  <mergeCells count="65">
    <mergeCell ref="R33:R38"/>
    <mergeCell ref="C39:C44"/>
    <mergeCell ref="N39:N44"/>
    <mergeCell ref="O39:O44"/>
    <mergeCell ref="P39:P44"/>
    <mergeCell ref="Q39:Q44"/>
    <mergeCell ref="R39:R44"/>
    <mergeCell ref="C33:C38"/>
    <mergeCell ref="N33:N38"/>
    <mergeCell ref="P15:P20"/>
    <mergeCell ref="Q15:Q20"/>
    <mergeCell ref="O33:O38"/>
    <mergeCell ref="P33:P38"/>
    <mergeCell ref="Q33:Q38"/>
    <mergeCell ref="C15:C20"/>
    <mergeCell ref="N15:N20"/>
    <mergeCell ref="O15:O20"/>
    <mergeCell ref="R21:R26"/>
    <mergeCell ref="C27:C32"/>
    <mergeCell ref="N27:N32"/>
    <mergeCell ref="O27:O32"/>
    <mergeCell ref="P27:P32"/>
    <mergeCell ref="Q27:Q32"/>
    <mergeCell ref="R27:R32"/>
    <mergeCell ref="C21:C26"/>
    <mergeCell ref="N21:N26"/>
    <mergeCell ref="O21:O26"/>
    <mergeCell ref="P21:P26"/>
    <mergeCell ref="Q21:Q26"/>
    <mergeCell ref="R15:R20"/>
    <mergeCell ref="P9:P14"/>
    <mergeCell ref="Q9:Q14"/>
    <mergeCell ref="A1:C1"/>
    <mergeCell ref="N1:R1"/>
    <mergeCell ref="C3:C8"/>
    <mergeCell ref="N3:N8"/>
    <mergeCell ref="O3:O8"/>
    <mergeCell ref="P3:P8"/>
    <mergeCell ref="Q3:Q8"/>
    <mergeCell ref="R3:R8"/>
    <mergeCell ref="R9:R14"/>
    <mergeCell ref="C9:C14"/>
    <mergeCell ref="N9:N14"/>
    <mergeCell ref="O9:O14"/>
    <mergeCell ref="B3:B8"/>
    <mergeCell ref="A9:A14"/>
    <mergeCell ref="B9:B14"/>
    <mergeCell ref="A15:A20"/>
    <mergeCell ref="B15:B20"/>
    <mergeCell ref="A39:A44"/>
    <mergeCell ref="B39:B44"/>
    <mergeCell ref="D3:D8"/>
    <mergeCell ref="D9:D14"/>
    <mergeCell ref="D15:D20"/>
    <mergeCell ref="D21:D26"/>
    <mergeCell ref="D27:D32"/>
    <mergeCell ref="D33:D38"/>
    <mergeCell ref="D39:D44"/>
    <mergeCell ref="A21:A26"/>
    <mergeCell ref="B21:B26"/>
    <mergeCell ref="A27:A32"/>
    <mergeCell ref="B27:B32"/>
    <mergeCell ref="A33:A38"/>
    <mergeCell ref="B33:B38"/>
    <mergeCell ref="A3:A8"/>
  </mergeCells>
  <dataValidations count="10">
    <dataValidation allowBlank="1" showInputMessage="1" showErrorMessage="1" promptTitle="% EJECUCIÓN" prompt="Ya se encuentra formulado, es la división entre “Ejecución vigencia y “Programación vigencia”." sqref="H2 M2">
      <formula1>0</formula1>
      <formula2>0</formula2>
    </dataValidation>
    <dataValidation allowBlank="1" showInputMessage="1" showErrorMessage="1" promptTitle="EJECUCIÓN VIGENCIA" prompt="Relacione la ejecución de la meta para el periodo de reporte- _x000a__x000a_Este campo sólo lo doligencia  el área a la que corresponde reportar la meta PDD" sqref="G2">
      <formula1>0</formula1>
      <formula2>0</formula2>
    </dataValidation>
    <dataValidation allowBlank="1" showInputMessage="1" showErrorMessage="1" promptTitle="PROGRAMACIÓN VIGENCIA" prompt="Relacione la programación de la meta para la vigencia, la información puede ser verificada en el sistema SEGPLAN." sqref="F2">
      <formula1>0</formula1>
      <formula2>0</formula2>
    </dataValidation>
    <dataValidation allowBlank="1" showInputMessage="1" showErrorMessage="1" prompt="Mencionar aspectos misionales que hayan retrasado el cumplimiento de la meta. " sqref="Q2">
      <formula1>0</formula1>
      <formula2>0</formula2>
    </dataValidation>
    <dataValidation allowBlank="1" showInputMessage="1" showErrorMessage="1" prompt="Mencionar los aspectos más relevantes frente a las acciones de cumplimiento de la meta. " sqref="P2">
      <formula1>0</formula1>
      <formula2>0</formula2>
    </dataValidation>
    <dataValidation allowBlank="1" showInputMessage="1" showErrorMessage="1" prompt="Representan el resultado alcanzado luego de las acciones realizadas durante el periodo del informe.  Se debe redactar en un lenguaje que la ciudadanía lo comprenda, que sea de su interés, que impliquen y aporten a la construcción de ciudad." sqref="O2">
      <formula1>0</formula1>
      <formula2>0</formula2>
    </dataValidation>
    <dataValidation allowBlank="1" showInputMessage="1" showErrorMessage="1" promptTitle="TIPO INDICADOR" sqref="E2">
      <formula1>0</formula1>
      <formula2>0</formula2>
    </dataValidation>
    <dataValidation allowBlank="1" showInputMessage="1" showErrorMessage="1" prompt="Teniendo en cuenta los logros, mencionar los beneficios que traen estas acciones a la ciudadanía y cuál es la apuesta de transformación." sqref="R2">
      <formula1>0</formula1>
      <formula2>0</formula2>
    </dataValidation>
    <dataValidation allowBlank="1" showInputMessage="1" showErrorMessage="1" promptTitle="% EJECUCIÓN" prompt="Representan el resultado alcanzado luego de las acciones realizadas durante el periodo del informe. " sqref="N2">
      <formula1>0</formula1>
      <formula2>0</formula2>
    </dataValidation>
    <dataValidation allowBlank="1" showInputMessage="1" showErrorMessage="1" promptTitle="% EJECUCIÓN" prompt="Ya se encuentra formulado, es la división entre “Ejecución vigencia y “Programación vigencia”._x000a__x000a_Este campo sólo lo doligencia  el área a la que corresponde reportar la meta PDD" sqref="I2:L2">
      <formula1>0</formula1>
      <formula2>0</formula2>
    </dataValidation>
  </dataValidations>
  <pageMargins left="0.70833333333333304" right="0.70833333333333304" top="0.74791666666666701" bottom="0.74791666666666701" header="0.51180555555555496" footer="0.51180555555555496"/>
  <pageSetup scale="41" firstPageNumber="0" orientation="landscape" horizontalDpi="300" verticalDpi="300"/>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LISTAS_1!$H$2:$H$23</xm:f>
          </x14:formula1>
          <x14:formula2>
            <xm:f>0</xm:f>
          </x14:formula2>
          <xm:sqref>A3 A9 A15 A21 A27 A33 A39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MK33"/>
  <sheetViews>
    <sheetView topLeftCell="AC1" zoomScale="70" zoomScaleNormal="70" workbookViewId="0">
      <selection activeCell="E6" sqref="E6"/>
    </sheetView>
  </sheetViews>
  <sheetFormatPr baseColWidth="10" defaultColWidth="11.42578125" defaultRowHeight="15" x14ac:dyDescent="0.25"/>
  <cols>
    <col min="1" max="1" width="20" style="134" customWidth="1"/>
    <col min="2" max="2" width="13" style="134" customWidth="1"/>
    <col min="3" max="3" width="21.42578125" style="134" customWidth="1"/>
    <col min="4" max="4" width="32.28515625" style="134" customWidth="1"/>
    <col min="5" max="5" width="37.28515625" style="134" customWidth="1"/>
    <col min="6" max="6" width="12.5703125" style="134" customWidth="1"/>
    <col min="7" max="7" width="13.42578125" style="134" customWidth="1"/>
    <col min="8" max="8" width="10.7109375" style="134" customWidth="1"/>
    <col min="9" max="9" width="12.85546875" style="134" customWidth="1"/>
    <col min="10" max="14" width="10.85546875" style="134" customWidth="1"/>
    <col min="15" max="15" width="23.28515625" style="134" customWidth="1"/>
    <col min="16" max="16" width="22" style="134" customWidth="1"/>
    <col min="17" max="17" width="14.7109375" style="134" customWidth="1"/>
    <col min="18" max="21" width="10.7109375" style="134" customWidth="1"/>
    <col min="22" max="22" width="12.85546875" style="134" customWidth="1"/>
    <col min="23" max="32" width="12.7109375" style="134" customWidth="1"/>
    <col min="33" max="33" width="18.85546875" style="134" customWidth="1"/>
    <col min="34" max="34" width="23.5703125" style="201" customWidth="1"/>
    <col min="35" max="35" width="18.5703125" style="134" customWidth="1"/>
    <col min="36" max="36" width="23.5703125" style="134" customWidth="1"/>
    <col min="37" max="37" width="19.5703125" style="134" customWidth="1"/>
    <col min="38" max="38" width="12.7109375" style="134" customWidth="1"/>
    <col min="39" max="39" width="18.5703125" style="134" customWidth="1"/>
    <col min="40" max="40" width="12.7109375" style="134" customWidth="1"/>
    <col min="41" max="41" width="18.5703125" style="134" customWidth="1"/>
    <col min="42" max="42" width="12.7109375" style="134" customWidth="1"/>
    <col min="43" max="43" width="9" style="134" customWidth="1"/>
    <col min="44" max="44" width="11.42578125" style="134"/>
    <col min="45" max="45" width="23.5703125" style="134" customWidth="1"/>
    <col min="46" max="46" width="12.5703125" style="134" customWidth="1"/>
    <col min="47" max="47" width="27.28515625" style="134" customWidth="1"/>
    <col min="48" max="48" width="14.42578125" style="134" customWidth="1"/>
    <col min="49" max="58" width="13.7109375" style="134" customWidth="1"/>
    <col min="59" max="1025" width="11.42578125" style="134"/>
  </cols>
  <sheetData>
    <row r="1" spans="1:58" x14ac:dyDescent="0.25">
      <c r="AQ1" s="199"/>
      <c r="AR1" s="199"/>
      <c r="AS1" s="199"/>
      <c r="AT1" s="199"/>
      <c r="AU1" s="199"/>
      <c r="AV1" s="199"/>
      <c r="AW1" s="199"/>
      <c r="AX1" s="199"/>
      <c r="AY1" s="199"/>
      <c r="AZ1" s="199"/>
      <c r="BA1" s="199"/>
      <c r="BB1" s="199"/>
      <c r="BC1" s="199"/>
      <c r="BD1" s="199"/>
      <c r="BE1" s="199"/>
      <c r="BF1" s="199"/>
    </row>
    <row r="2" spans="1:58" ht="16.5" customHeight="1" x14ac:dyDescent="0.25">
      <c r="A2" s="530" t="s">
        <v>381</v>
      </c>
      <c r="B2" s="530"/>
      <c r="C2" s="530"/>
      <c r="D2" s="530"/>
      <c r="E2" s="511" t="s">
        <v>382</v>
      </c>
      <c r="F2" s="511"/>
      <c r="G2" s="511"/>
      <c r="H2" s="511"/>
      <c r="I2" s="511"/>
      <c r="J2" s="511"/>
      <c r="K2" s="511"/>
      <c r="L2" s="511"/>
      <c r="M2" s="511"/>
      <c r="N2" s="511"/>
      <c r="O2" s="530" t="s">
        <v>383</v>
      </c>
      <c r="P2" s="530"/>
      <c r="Q2" s="530"/>
      <c r="R2" s="530"/>
      <c r="S2" s="530"/>
      <c r="T2" s="530"/>
      <c r="U2" s="530"/>
      <c r="V2" s="530"/>
      <c r="W2" s="569" t="s">
        <v>296</v>
      </c>
      <c r="X2" s="569"/>
      <c r="Y2" s="569"/>
      <c r="Z2" s="569"/>
      <c r="AA2" s="569"/>
      <c r="AB2" s="569"/>
      <c r="AC2" s="569"/>
      <c r="AD2" s="569"/>
      <c r="AE2" s="569"/>
      <c r="AF2" s="569"/>
      <c r="AG2" s="570" t="s">
        <v>384</v>
      </c>
      <c r="AH2" s="570"/>
      <c r="AI2" s="570"/>
      <c r="AJ2" s="570"/>
      <c r="AK2" s="570"/>
      <c r="AL2" s="570"/>
      <c r="AM2" s="570"/>
      <c r="AN2" s="570"/>
      <c r="AO2" s="570"/>
      <c r="AP2" s="570"/>
      <c r="AQ2" s="199"/>
      <c r="AR2" s="530" t="s">
        <v>385</v>
      </c>
      <c r="AS2" s="530"/>
      <c r="AT2" s="530"/>
      <c r="AU2" s="530"/>
      <c r="AV2" s="530"/>
      <c r="AW2" s="568" t="s">
        <v>296</v>
      </c>
      <c r="AX2" s="568"/>
      <c r="AY2" s="568"/>
      <c r="AZ2" s="568"/>
      <c r="BA2" s="568"/>
      <c r="BB2" s="568"/>
      <c r="BC2" s="568"/>
      <c r="BD2" s="568"/>
      <c r="BE2" s="568"/>
      <c r="BF2" s="568"/>
    </row>
    <row r="3" spans="1:58" ht="16.5" customHeight="1" x14ac:dyDescent="0.25">
      <c r="A3" s="530"/>
      <c r="B3" s="530"/>
      <c r="C3" s="530"/>
      <c r="D3" s="530"/>
      <c r="E3" s="511" t="s">
        <v>386</v>
      </c>
      <c r="F3" s="511"/>
      <c r="G3" s="511"/>
      <c r="H3" s="511"/>
      <c r="I3" s="511"/>
      <c r="J3" s="511" t="s">
        <v>352</v>
      </c>
      <c r="K3" s="511"/>
      <c r="L3" s="511"/>
      <c r="M3" s="511"/>
      <c r="N3" s="511"/>
      <c r="O3" s="530"/>
      <c r="P3" s="530"/>
      <c r="Q3" s="530"/>
      <c r="R3" s="530"/>
      <c r="S3" s="530"/>
      <c r="T3" s="530"/>
      <c r="U3" s="530"/>
      <c r="V3" s="530"/>
      <c r="W3" s="569"/>
      <c r="X3" s="569"/>
      <c r="Y3" s="569"/>
      <c r="Z3" s="569"/>
      <c r="AA3" s="569"/>
      <c r="AB3" s="569"/>
      <c r="AC3" s="569"/>
      <c r="AD3" s="569"/>
      <c r="AE3" s="569"/>
      <c r="AF3" s="569"/>
      <c r="AG3" s="570"/>
      <c r="AH3" s="570"/>
      <c r="AI3" s="570"/>
      <c r="AJ3" s="570"/>
      <c r="AK3" s="570"/>
      <c r="AL3" s="570"/>
      <c r="AM3" s="570"/>
      <c r="AN3" s="570"/>
      <c r="AO3" s="570"/>
      <c r="AP3" s="570"/>
      <c r="AQ3" s="199"/>
      <c r="AR3" s="530"/>
      <c r="AS3" s="530"/>
      <c r="AT3" s="530"/>
      <c r="AU3" s="530"/>
      <c r="AV3" s="530"/>
      <c r="AW3" s="568"/>
      <c r="AX3" s="568"/>
      <c r="AY3" s="568"/>
      <c r="AZ3" s="568"/>
      <c r="BA3" s="568"/>
      <c r="BB3" s="568"/>
      <c r="BC3" s="568"/>
      <c r="BD3" s="568"/>
      <c r="BE3" s="568"/>
      <c r="BF3" s="568"/>
    </row>
    <row r="4" spans="1:58" ht="38.25" x14ac:dyDescent="0.25">
      <c r="A4" s="119" t="s">
        <v>387</v>
      </c>
      <c r="B4" s="119" t="s">
        <v>388</v>
      </c>
      <c r="C4" s="119" t="s">
        <v>389</v>
      </c>
      <c r="D4" s="119" t="s">
        <v>390</v>
      </c>
      <c r="E4" s="75" t="s">
        <v>154</v>
      </c>
      <c r="F4" s="75" t="s">
        <v>391</v>
      </c>
      <c r="G4" s="75" t="s">
        <v>392</v>
      </c>
      <c r="H4" s="75" t="s">
        <v>69</v>
      </c>
      <c r="I4" s="75" t="s">
        <v>393</v>
      </c>
      <c r="J4" s="75" t="s">
        <v>394</v>
      </c>
      <c r="K4" s="75" t="s">
        <v>395</v>
      </c>
      <c r="L4" s="75" t="s">
        <v>396</v>
      </c>
      <c r="M4" s="75" t="s">
        <v>397</v>
      </c>
      <c r="N4" s="75" t="s">
        <v>398</v>
      </c>
      <c r="O4" s="119" t="s">
        <v>399</v>
      </c>
      <c r="P4" s="119" t="s">
        <v>400</v>
      </c>
      <c r="Q4" s="119" t="s">
        <v>401</v>
      </c>
      <c r="R4" s="119" t="s">
        <v>402</v>
      </c>
      <c r="S4" s="119" t="s">
        <v>403</v>
      </c>
      <c r="T4" s="119" t="s">
        <v>404</v>
      </c>
      <c r="U4" s="119" t="s">
        <v>69</v>
      </c>
      <c r="V4" s="119" t="s">
        <v>405</v>
      </c>
      <c r="W4" s="73" t="s">
        <v>406</v>
      </c>
      <c r="X4" s="73" t="s">
        <v>407</v>
      </c>
      <c r="Y4" s="73" t="s">
        <v>408</v>
      </c>
      <c r="Z4" s="73" t="s">
        <v>409</v>
      </c>
      <c r="AA4" s="73" t="s">
        <v>410</v>
      </c>
      <c r="AB4" s="73" t="s">
        <v>411</v>
      </c>
      <c r="AC4" s="73" t="s">
        <v>412</v>
      </c>
      <c r="AD4" s="73" t="s">
        <v>413</v>
      </c>
      <c r="AE4" s="73" t="s">
        <v>414</v>
      </c>
      <c r="AF4" s="73" t="s">
        <v>415</v>
      </c>
      <c r="AG4" s="202" t="s">
        <v>416</v>
      </c>
      <c r="AH4" s="203" t="s">
        <v>417</v>
      </c>
      <c r="AI4" s="202" t="s">
        <v>418</v>
      </c>
      <c r="AJ4" s="202" t="s">
        <v>419</v>
      </c>
      <c r="AK4" s="202" t="s">
        <v>420</v>
      </c>
      <c r="AL4" s="202" t="s">
        <v>421</v>
      </c>
      <c r="AM4" s="202" t="s">
        <v>422</v>
      </c>
      <c r="AN4" s="202" t="s">
        <v>423</v>
      </c>
      <c r="AO4" s="202" t="s">
        <v>424</v>
      </c>
      <c r="AP4" s="202" t="s">
        <v>425</v>
      </c>
      <c r="AQ4" s="199"/>
      <c r="AR4" s="119" t="s">
        <v>402</v>
      </c>
      <c r="AS4" s="119" t="s">
        <v>426</v>
      </c>
      <c r="AT4" s="119" t="s">
        <v>427</v>
      </c>
      <c r="AU4" s="119" t="s">
        <v>428</v>
      </c>
      <c r="AV4" s="119" t="s">
        <v>392</v>
      </c>
      <c r="AW4" s="73" t="s">
        <v>406</v>
      </c>
      <c r="AX4" s="73" t="s">
        <v>407</v>
      </c>
      <c r="AY4" s="73" t="s">
        <v>408</v>
      </c>
      <c r="AZ4" s="73" t="s">
        <v>409</v>
      </c>
      <c r="BA4" s="73" t="s">
        <v>410</v>
      </c>
      <c r="BB4" s="73" t="s">
        <v>411</v>
      </c>
      <c r="BC4" s="73" t="s">
        <v>412</v>
      </c>
      <c r="BD4" s="73" t="s">
        <v>413</v>
      </c>
      <c r="BE4" s="73" t="s">
        <v>414</v>
      </c>
      <c r="BF4" s="73" t="s">
        <v>415</v>
      </c>
    </row>
    <row r="5" spans="1:58" ht="60" customHeight="1" x14ac:dyDescent="0.25">
      <c r="A5" s="204">
        <v>202010010094</v>
      </c>
      <c r="B5" s="205">
        <v>7568</v>
      </c>
      <c r="C5" s="205" t="s">
        <v>429</v>
      </c>
      <c r="D5" s="205" t="s">
        <v>430</v>
      </c>
      <c r="E5" s="205" t="s">
        <v>270</v>
      </c>
      <c r="F5" s="206" t="s">
        <v>431</v>
      </c>
      <c r="G5" s="206" t="s">
        <v>431</v>
      </c>
      <c r="H5" s="206" t="s">
        <v>432</v>
      </c>
      <c r="I5" s="205" t="s">
        <v>433</v>
      </c>
      <c r="J5" s="395">
        <v>1.4285714285714286E-3</v>
      </c>
      <c r="K5" s="207"/>
      <c r="L5" s="207"/>
      <c r="M5" s="207"/>
      <c r="N5" s="207"/>
      <c r="O5" s="208" t="s">
        <v>434</v>
      </c>
      <c r="P5" s="206" t="s">
        <v>435</v>
      </c>
      <c r="Q5" s="209" t="s">
        <v>436</v>
      </c>
      <c r="R5" s="210">
        <v>4599025</v>
      </c>
      <c r="S5" s="210" t="s">
        <v>437</v>
      </c>
      <c r="T5" s="210" t="s">
        <v>438</v>
      </c>
      <c r="U5" s="210" t="s">
        <v>439</v>
      </c>
      <c r="V5" s="210" t="s">
        <v>337</v>
      </c>
      <c r="W5" s="210">
        <v>1</v>
      </c>
      <c r="X5" s="210">
        <v>1</v>
      </c>
      <c r="Y5" s="210">
        <v>1</v>
      </c>
      <c r="Z5" s="211"/>
      <c r="AA5" s="210">
        <v>1</v>
      </c>
      <c r="AB5" s="211"/>
      <c r="AC5" s="210">
        <v>1</v>
      </c>
      <c r="AD5" s="211"/>
      <c r="AE5" s="210">
        <v>1</v>
      </c>
      <c r="AF5" s="211"/>
      <c r="AG5" s="396">
        <v>788044238</v>
      </c>
      <c r="AH5" s="397">
        <v>788044238</v>
      </c>
      <c r="AI5" s="396">
        <v>3086567000</v>
      </c>
      <c r="AJ5" s="212"/>
      <c r="AK5" s="212">
        <v>1712287875.6205101</v>
      </c>
      <c r="AL5" s="212"/>
      <c r="AM5" s="212">
        <v>1907545852.3580201</v>
      </c>
      <c r="AN5" s="212"/>
      <c r="AO5" s="212">
        <v>2257696838.50491</v>
      </c>
      <c r="AP5" s="213"/>
      <c r="AQ5" s="214"/>
      <c r="AR5" s="122" t="s">
        <v>440</v>
      </c>
      <c r="AS5" s="122" t="s">
        <v>441</v>
      </c>
      <c r="AT5" s="122" t="s">
        <v>442</v>
      </c>
      <c r="AU5" s="122" t="s">
        <v>443</v>
      </c>
      <c r="AV5" s="122" t="s">
        <v>444</v>
      </c>
      <c r="AW5" s="215">
        <v>1</v>
      </c>
      <c r="AX5" s="215">
        <v>1</v>
      </c>
      <c r="AY5" s="215">
        <v>1</v>
      </c>
      <c r="AZ5" s="215"/>
      <c r="BA5" s="215">
        <v>1</v>
      </c>
      <c r="BB5" s="215"/>
      <c r="BC5" s="215">
        <v>1</v>
      </c>
      <c r="BD5" s="215"/>
      <c r="BE5" s="215">
        <v>1</v>
      </c>
      <c r="BF5" s="215"/>
    </row>
    <row r="6" spans="1:58" ht="60" customHeight="1" x14ac:dyDescent="0.25">
      <c r="A6" s="204">
        <v>202010010094</v>
      </c>
      <c r="B6" s="205">
        <v>7568</v>
      </c>
      <c r="C6" s="205" t="s">
        <v>429</v>
      </c>
      <c r="D6" s="205" t="s">
        <v>430</v>
      </c>
      <c r="E6" s="205" t="s">
        <v>270</v>
      </c>
      <c r="F6" s="206" t="s">
        <v>431</v>
      </c>
      <c r="G6" s="206" t="s">
        <v>431</v>
      </c>
      <c r="H6" s="206" t="s">
        <v>432</v>
      </c>
      <c r="I6" s="205" t="s">
        <v>433</v>
      </c>
      <c r="J6" s="395">
        <v>1.4285714285714286E-3</v>
      </c>
      <c r="K6" s="207"/>
      <c r="L6" s="207"/>
      <c r="M6" s="207"/>
      <c r="N6" s="207"/>
      <c r="O6" s="216" t="s">
        <v>445</v>
      </c>
      <c r="P6" s="206" t="s">
        <v>446</v>
      </c>
      <c r="Q6" s="209" t="s">
        <v>436</v>
      </c>
      <c r="R6" s="210">
        <v>4599023</v>
      </c>
      <c r="S6" s="210" t="s">
        <v>447</v>
      </c>
      <c r="T6" s="210" t="s">
        <v>448</v>
      </c>
      <c r="U6" s="210" t="s">
        <v>449</v>
      </c>
      <c r="V6" s="210" t="s">
        <v>337</v>
      </c>
      <c r="W6" s="210">
        <v>1</v>
      </c>
      <c r="X6" s="210">
        <v>1</v>
      </c>
      <c r="Y6" s="210">
        <v>1</v>
      </c>
      <c r="Z6" s="211"/>
      <c r="AA6" s="210">
        <v>1</v>
      </c>
      <c r="AB6" s="211"/>
      <c r="AC6" s="210">
        <v>1</v>
      </c>
      <c r="AD6" s="211"/>
      <c r="AE6" s="210">
        <v>1</v>
      </c>
      <c r="AF6" s="211"/>
      <c r="AG6" s="398">
        <v>20298056</v>
      </c>
      <c r="AH6" s="397">
        <v>19675860</v>
      </c>
      <c r="AI6" s="396">
        <v>101578000</v>
      </c>
      <c r="AJ6" s="212"/>
      <c r="AK6" s="212">
        <v>107758834.211486</v>
      </c>
      <c r="AL6" s="212"/>
      <c r="AM6" s="212">
        <v>120046938.758904</v>
      </c>
      <c r="AN6" s="212"/>
      <c r="AO6" s="212">
        <v>142082872.20008701</v>
      </c>
      <c r="AP6" s="213"/>
      <c r="AQ6" s="199"/>
      <c r="AR6" s="64"/>
      <c r="AS6" s="217"/>
      <c r="AT6" s="64"/>
      <c r="AU6" s="64"/>
      <c r="AV6" s="64"/>
      <c r="AW6" s="64"/>
      <c r="AX6" s="64"/>
      <c r="AY6" s="64"/>
      <c r="AZ6" s="64"/>
      <c r="BA6" s="64"/>
      <c r="BB6" s="64"/>
      <c r="BC6" s="64"/>
      <c r="BD6" s="64"/>
      <c r="BE6" s="64"/>
      <c r="BF6" s="64"/>
    </row>
    <row r="7" spans="1:58" ht="60" customHeight="1" x14ac:dyDescent="0.25">
      <c r="A7" s="204">
        <v>202010010094</v>
      </c>
      <c r="B7" s="205">
        <v>7568</v>
      </c>
      <c r="C7" s="205" t="s">
        <v>429</v>
      </c>
      <c r="D7" s="205" t="s">
        <v>430</v>
      </c>
      <c r="E7" s="205" t="s">
        <v>270</v>
      </c>
      <c r="F7" s="206" t="s">
        <v>431</v>
      </c>
      <c r="G7" s="206" t="s">
        <v>431</v>
      </c>
      <c r="H7" s="206" t="s">
        <v>432</v>
      </c>
      <c r="I7" s="205" t="s">
        <v>433</v>
      </c>
      <c r="J7" s="395">
        <v>1.4285714285714286E-3</v>
      </c>
      <c r="K7" s="207"/>
      <c r="L7" s="207"/>
      <c r="M7" s="207"/>
      <c r="N7" s="207"/>
      <c r="O7" s="216" t="s">
        <v>445</v>
      </c>
      <c r="P7" s="206" t="s">
        <v>450</v>
      </c>
      <c r="Q7" s="209" t="s">
        <v>436</v>
      </c>
      <c r="R7" s="210">
        <v>4599023</v>
      </c>
      <c r="S7" s="210" t="s">
        <v>447</v>
      </c>
      <c r="T7" s="210" t="s">
        <v>448</v>
      </c>
      <c r="U7" s="210" t="s">
        <v>449</v>
      </c>
      <c r="V7" s="210" t="s">
        <v>337</v>
      </c>
      <c r="W7" s="210">
        <v>1</v>
      </c>
      <c r="X7" s="210">
        <v>1</v>
      </c>
      <c r="Y7" s="210">
        <v>1</v>
      </c>
      <c r="Z7" s="211"/>
      <c r="AA7" s="210">
        <v>1</v>
      </c>
      <c r="AB7" s="211"/>
      <c r="AC7" s="210">
        <v>1</v>
      </c>
      <c r="AD7" s="211"/>
      <c r="AE7" s="210">
        <v>1</v>
      </c>
      <c r="AF7" s="211"/>
      <c r="AG7" s="398">
        <v>25608344</v>
      </c>
      <c r="AH7" s="397">
        <v>25608344</v>
      </c>
      <c r="AI7" s="396">
        <v>390000000</v>
      </c>
      <c r="AJ7" s="212"/>
      <c r="AK7" s="212">
        <v>323276502.63445801</v>
      </c>
      <c r="AL7" s="212"/>
      <c r="AM7" s="212">
        <v>360140815.42316198</v>
      </c>
      <c r="AN7" s="212"/>
      <c r="AO7" s="212">
        <v>426248616.45781702</v>
      </c>
      <c r="AP7" s="213"/>
      <c r="AQ7" s="199"/>
      <c r="AR7" s="64"/>
      <c r="AS7" s="217"/>
      <c r="AT7" s="64"/>
      <c r="AU7" s="64"/>
      <c r="AV7" s="64"/>
      <c r="AW7" s="64"/>
      <c r="AX7" s="64"/>
      <c r="AY7" s="64"/>
      <c r="AZ7" s="64"/>
      <c r="BA7" s="64"/>
      <c r="BB7" s="64"/>
      <c r="BC7" s="64"/>
      <c r="BD7" s="64"/>
      <c r="BE7" s="64"/>
      <c r="BF7" s="64"/>
    </row>
    <row r="8" spans="1:58" ht="60" customHeight="1" x14ac:dyDescent="0.25">
      <c r="A8" s="204">
        <v>202010010094</v>
      </c>
      <c r="B8" s="205">
        <v>7568</v>
      </c>
      <c r="C8" s="205" t="s">
        <v>429</v>
      </c>
      <c r="D8" s="205" t="s">
        <v>430</v>
      </c>
      <c r="E8" s="205" t="s">
        <v>270</v>
      </c>
      <c r="F8" s="206" t="s">
        <v>431</v>
      </c>
      <c r="G8" s="206" t="s">
        <v>431</v>
      </c>
      <c r="H8" s="206" t="s">
        <v>432</v>
      </c>
      <c r="I8" s="205" t="s">
        <v>433</v>
      </c>
      <c r="J8" s="395">
        <v>1.4285714285714286E-3</v>
      </c>
      <c r="K8" s="207"/>
      <c r="L8" s="207"/>
      <c r="M8" s="207"/>
      <c r="N8" s="207"/>
      <c r="O8" s="216" t="s">
        <v>445</v>
      </c>
      <c r="P8" s="206" t="s">
        <v>451</v>
      </c>
      <c r="Q8" s="209" t="s">
        <v>436</v>
      </c>
      <c r="R8" s="210">
        <v>4599023</v>
      </c>
      <c r="S8" s="210" t="s">
        <v>447</v>
      </c>
      <c r="T8" s="210" t="s">
        <v>448</v>
      </c>
      <c r="U8" s="210" t="s">
        <v>449</v>
      </c>
      <c r="V8" s="210" t="s">
        <v>337</v>
      </c>
      <c r="W8" s="210">
        <v>1</v>
      </c>
      <c r="X8" s="210">
        <v>1</v>
      </c>
      <c r="Y8" s="210">
        <v>1</v>
      </c>
      <c r="Z8" s="211"/>
      <c r="AA8" s="210">
        <v>1</v>
      </c>
      <c r="AB8" s="211"/>
      <c r="AC8" s="210">
        <v>1</v>
      </c>
      <c r="AD8" s="211"/>
      <c r="AE8" s="210">
        <v>1</v>
      </c>
      <c r="AF8" s="211"/>
      <c r="AG8" s="398">
        <v>157972560</v>
      </c>
      <c r="AH8" s="397">
        <v>157972560</v>
      </c>
      <c r="AI8" s="396">
        <v>391030000</v>
      </c>
      <c r="AJ8" s="212"/>
      <c r="AK8" s="212">
        <v>483558590.88217199</v>
      </c>
      <c r="AL8" s="212"/>
      <c r="AM8" s="212">
        <v>539231977.92317498</v>
      </c>
      <c r="AN8" s="212"/>
      <c r="AO8" s="212">
        <v>637753972.43505502</v>
      </c>
      <c r="AP8" s="213"/>
      <c r="AQ8" s="199"/>
      <c r="AR8" s="64"/>
      <c r="AS8" s="217"/>
      <c r="AT8" s="64"/>
      <c r="AU8" s="64"/>
      <c r="AV8" s="64"/>
      <c r="AW8" s="64"/>
      <c r="AX8" s="64"/>
      <c r="AY8" s="64"/>
      <c r="AZ8" s="64"/>
      <c r="BA8" s="64"/>
      <c r="BB8" s="64"/>
      <c r="BC8" s="64"/>
      <c r="BD8" s="64"/>
      <c r="BE8" s="64"/>
      <c r="BF8" s="64"/>
    </row>
    <row r="9" spans="1:58" ht="60" customHeight="1" x14ac:dyDescent="0.25">
      <c r="A9" s="204">
        <v>202010010094</v>
      </c>
      <c r="B9" s="205">
        <v>7568</v>
      </c>
      <c r="C9" s="205" t="s">
        <v>429</v>
      </c>
      <c r="D9" s="205" t="s">
        <v>430</v>
      </c>
      <c r="E9" s="205" t="s">
        <v>270</v>
      </c>
      <c r="F9" s="206" t="s">
        <v>431</v>
      </c>
      <c r="G9" s="206" t="s">
        <v>431</v>
      </c>
      <c r="H9" s="206" t="s">
        <v>432</v>
      </c>
      <c r="I9" s="205" t="s">
        <v>433</v>
      </c>
      <c r="J9" s="395">
        <v>1.4285714285714286E-3</v>
      </c>
      <c r="K9" s="207"/>
      <c r="L9" s="207"/>
      <c r="M9" s="207"/>
      <c r="N9" s="207"/>
      <c r="O9" s="216" t="s">
        <v>452</v>
      </c>
      <c r="P9" s="206" t="s">
        <v>453</v>
      </c>
      <c r="Q9" s="209" t="s">
        <v>436</v>
      </c>
      <c r="R9" s="210">
        <v>4599022</v>
      </c>
      <c r="S9" s="210" t="s">
        <v>454</v>
      </c>
      <c r="T9" s="210" t="s">
        <v>455</v>
      </c>
      <c r="U9" s="210" t="s">
        <v>456</v>
      </c>
      <c r="V9" s="210" t="s">
        <v>337</v>
      </c>
      <c r="W9" s="210">
        <v>1</v>
      </c>
      <c r="X9" s="210">
        <v>1</v>
      </c>
      <c r="Y9" s="210">
        <v>1</v>
      </c>
      <c r="Z9" s="211"/>
      <c r="AA9" s="210">
        <v>1</v>
      </c>
      <c r="AB9" s="211"/>
      <c r="AC9" s="210">
        <v>1</v>
      </c>
      <c r="AD9" s="211"/>
      <c r="AE9" s="210">
        <v>1</v>
      </c>
      <c r="AF9" s="211"/>
      <c r="AG9" s="398">
        <v>1171286027</v>
      </c>
      <c r="AH9" s="397">
        <v>1170086027</v>
      </c>
      <c r="AI9" s="396">
        <v>3324871000</v>
      </c>
      <c r="AJ9" s="212"/>
      <c r="AK9" s="212">
        <v>1004718938.44259</v>
      </c>
      <c r="AL9" s="212"/>
      <c r="AM9" s="212">
        <v>1119130017.52985</v>
      </c>
      <c r="AN9" s="212"/>
      <c r="AO9" s="212">
        <v>1324996906.1278801</v>
      </c>
      <c r="AP9" s="213"/>
      <c r="AQ9" s="199"/>
      <c r="AR9" s="64"/>
      <c r="AS9" s="217"/>
      <c r="AT9" s="64"/>
      <c r="AU9" s="64"/>
      <c r="AV9" s="64"/>
      <c r="AW9" s="64"/>
      <c r="AX9" s="64"/>
      <c r="AY9" s="64"/>
      <c r="AZ9" s="64"/>
      <c r="BA9" s="64"/>
      <c r="BB9" s="64"/>
      <c r="BC9" s="64"/>
      <c r="BD9" s="64"/>
      <c r="BE9" s="64"/>
      <c r="BF9" s="64"/>
    </row>
    <row r="10" spans="1:58" ht="60" customHeight="1" x14ac:dyDescent="0.25">
      <c r="A10" s="204">
        <v>202010010094</v>
      </c>
      <c r="B10" s="205">
        <v>7568</v>
      </c>
      <c r="C10" s="205" t="s">
        <v>429</v>
      </c>
      <c r="D10" s="205" t="s">
        <v>430</v>
      </c>
      <c r="E10" s="205" t="s">
        <v>270</v>
      </c>
      <c r="F10" s="206" t="s">
        <v>431</v>
      </c>
      <c r="G10" s="206" t="s">
        <v>431</v>
      </c>
      <c r="H10" s="206" t="s">
        <v>432</v>
      </c>
      <c r="I10" s="205" t="s">
        <v>433</v>
      </c>
      <c r="J10" s="395">
        <v>1.4285714285714286E-3</v>
      </c>
      <c r="K10" s="207"/>
      <c r="L10" s="207"/>
      <c r="M10" s="207"/>
      <c r="N10" s="207"/>
      <c r="O10" s="216" t="s">
        <v>457</v>
      </c>
      <c r="P10" s="206" t="s">
        <v>240</v>
      </c>
      <c r="Q10" s="209" t="s">
        <v>436</v>
      </c>
      <c r="R10" s="210">
        <v>4599016</v>
      </c>
      <c r="S10" s="210" t="s">
        <v>458</v>
      </c>
      <c r="T10" s="210" t="s">
        <v>459</v>
      </c>
      <c r="U10" s="210" t="s">
        <v>459</v>
      </c>
      <c r="V10" s="210" t="s">
        <v>221</v>
      </c>
      <c r="W10" s="210">
        <v>0.01</v>
      </c>
      <c r="X10" s="210">
        <v>0.01</v>
      </c>
      <c r="Y10" s="210">
        <v>0.1</v>
      </c>
      <c r="Z10" s="211"/>
      <c r="AA10" s="210">
        <v>0.28999999999999998</v>
      </c>
      <c r="AB10" s="211"/>
      <c r="AC10" s="210">
        <v>0.28999999999999998</v>
      </c>
      <c r="AD10" s="211"/>
      <c r="AE10" s="210">
        <v>0.1</v>
      </c>
      <c r="AF10" s="211"/>
      <c r="AG10" s="398">
        <v>657378992</v>
      </c>
      <c r="AH10" s="397">
        <v>587019698</v>
      </c>
      <c r="AI10" s="396">
        <v>4505327000</v>
      </c>
      <c r="AJ10" s="212"/>
      <c r="AK10" s="212">
        <v>46581701423.283096</v>
      </c>
      <c r="AL10" s="212"/>
      <c r="AM10" s="212">
        <v>1626035781.75214</v>
      </c>
      <c r="AN10" s="212"/>
      <c r="AO10" s="212">
        <v>1924512503.30704</v>
      </c>
      <c r="AP10" s="213"/>
      <c r="AR10" s="218"/>
      <c r="AS10" s="217"/>
      <c r="AT10" s="218"/>
      <c r="AU10" s="218"/>
      <c r="AV10" s="218"/>
      <c r="AW10" s="218"/>
      <c r="AX10" s="218"/>
      <c r="AY10" s="218"/>
      <c r="AZ10" s="218"/>
      <c r="BA10" s="218"/>
      <c r="BB10" s="218"/>
      <c r="BC10" s="218"/>
      <c r="BD10" s="218"/>
      <c r="BE10" s="218"/>
      <c r="BF10" s="218"/>
    </row>
    <row r="11" spans="1:58" ht="60" customHeight="1" x14ac:dyDescent="0.25">
      <c r="A11" s="204">
        <v>202010010094</v>
      </c>
      <c r="B11" s="205">
        <v>7568</v>
      </c>
      <c r="C11" s="205" t="s">
        <v>429</v>
      </c>
      <c r="D11" s="205" t="s">
        <v>430</v>
      </c>
      <c r="E11" s="205" t="s">
        <v>270</v>
      </c>
      <c r="F11" s="206" t="s">
        <v>431</v>
      </c>
      <c r="G11" s="206" t="s">
        <v>431</v>
      </c>
      <c r="H11" s="206" t="s">
        <v>432</v>
      </c>
      <c r="I11" s="205" t="s">
        <v>433</v>
      </c>
      <c r="J11" s="395">
        <v>1.4285714285714286E-3</v>
      </c>
      <c r="K11" s="207"/>
      <c r="L11" s="207"/>
      <c r="M11" s="207"/>
      <c r="N11" s="207"/>
      <c r="O11" s="219" t="s">
        <v>460</v>
      </c>
      <c r="P11" s="206" t="s">
        <v>461</v>
      </c>
      <c r="Q11" s="206" t="s">
        <v>436</v>
      </c>
      <c r="R11" s="210">
        <v>4599018</v>
      </c>
      <c r="S11" s="210" t="s">
        <v>462</v>
      </c>
      <c r="T11" s="210" t="s">
        <v>463</v>
      </c>
      <c r="U11" s="210" t="s">
        <v>464</v>
      </c>
      <c r="V11" s="210" t="s">
        <v>337</v>
      </c>
      <c r="W11" s="210">
        <v>0.8</v>
      </c>
      <c r="X11" s="210">
        <v>0.8</v>
      </c>
      <c r="Y11" s="210">
        <v>0.8</v>
      </c>
      <c r="Z11" s="211"/>
      <c r="AA11" s="210">
        <v>0.8</v>
      </c>
      <c r="AB11" s="211"/>
      <c r="AC11" s="210">
        <v>0.8</v>
      </c>
      <c r="AD11" s="211"/>
      <c r="AE11" s="210">
        <v>0.8</v>
      </c>
      <c r="AF11" s="211"/>
      <c r="AG11" s="398">
        <v>74500000</v>
      </c>
      <c r="AH11" s="397">
        <v>74500000</v>
      </c>
      <c r="AI11" s="396">
        <v>195015000</v>
      </c>
      <c r="AJ11" s="212"/>
      <c r="AK11" s="212">
        <v>296336794.081586</v>
      </c>
      <c r="AL11" s="212"/>
      <c r="AM11" s="212">
        <v>330129080.80456603</v>
      </c>
      <c r="AN11" s="212"/>
      <c r="AO11" s="212">
        <v>390727898.41966599</v>
      </c>
      <c r="AP11" s="213"/>
      <c r="AR11" s="218"/>
      <c r="AS11" s="217"/>
      <c r="AT11" s="218"/>
      <c r="AU11" s="218"/>
      <c r="AV11" s="218"/>
      <c r="AW11" s="218"/>
      <c r="AX11" s="218"/>
      <c r="AY11" s="218"/>
      <c r="AZ11" s="218"/>
      <c r="BA11" s="218"/>
      <c r="BB11" s="218"/>
      <c r="BC11" s="218"/>
      <c r="BD11" s="218"/>
      <c r="BE11" s="218"/>
      <c r="BF11" s="218"/>
    </row>
    <row r="12" spans="1:58" x14ac:dyDescent="0.25">
      <c r="A12" s="218"/>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20"/>
      <c r="AI12" s="218"/>
      <c r="AJ12" s="218"/>
      <c r="AK12" s="218"/>
      <c r="AL12" s="218"/>
      <c r="AM12" s="218"/>
      <c r="AN12" s="218"/>
      <c r="AO12" s="218"/>
      <c r="AP12" s="218"/>
      <c r="AR12" s="218"/>
      <c r="AS12" s="218"/>
      <c r="AT12" s="218"/>
      <c r="AU12" s="218"/>
      <c r="AV12" s="218"/>
      <c r="AW12" s="218"/>
      <c r="AX12" s="218"/>
      <c r="AY12" s="218"/>
      <c r="AZ12" s="218"/>
      <c r="BA12" s="218"/>
      <c r="BB12" s="218"/>
      <c r="BC12" s="218"/>
      <c r="BD12" s="218"/>
      <c r="BE12" s="218"/>
      <c r="BF12" s="218"/>
    </row>
    <row r="13" spans="1:58" x14ac:dyDescent="0.25">
      <c r="A13" s="218"/>
      <c r="B13" s="218"/>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21"/>
      <c r="AI13" s="218"/>
      <c r="AJ13" s="218"/>
      <c r="AK13" s="218"/>
      <c r="AL13" s="218"/>
      <c r="AM13" s="218"/>
      <c r="AN13" s="218"/>
      <c r="AO13" s="218"/>
      <c r="AP13" s="218"/>
      <c r="AR13" s="218"/>
      <c r="AS13" s="218"/>
      <c r="AT13" s="218"/>
      <c r="AU13" s="218"/>
      <c r="AV13" s="218"/>
      <c r="AW13" s="218"/>
      <c r="AX13" s="218"/>
      <c r="AY13" s="218"/>
      <c r="AZ13" s="218"/>
      <c r="BA13" s="218"/>
      <c r="BB13" s="218"/>
      <c r="BC13" s="218"/>
      <c r="BD13" s="218"/>
      <c r="BE13" s="218"/>
      <c r="BF13" s="218"/>
    </row>
    <row r="14" spans="1:58" x14ac:dyDescent="0.25">
      <c r="A14" s="218"/>
      <c r="B14" s="218"/>
      <c r="C14" s="218"/>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21"/>
      <c r="AI14" s="218"/>
      <c r="AJ14" s="218"/>
      <c r="AK14" s="218"/>
      <c r="AL14" s="218"/>
      <c r="AM14" s="218"/>
      <c r="AN14" s="218"/>
      <c r="AO14" s="218"/>
      <c r="AP14" s="218"/>
      <c r="AR14" s="218"/>
      <c r="AS14" s="218"/>
      <c r="AT14" s="218"/>
      <c r="AU14" s="218"/>
      <c r="AV14" s="218"/>
      <c r="AW14" s="218"/>
      <c r="AX14" s="218"/>
      <c r="AY14" s="218"/>
      <c r="AZ14" s="218"/>
      <c r="BA14" s="218"/>
      <c r="BB14" s="218"/>
      <c r="BC14" s="218"/>
      <c r="BD14" s="218"/>
      <c r="BE14" s="218"/>
      <c r="BF14" s="218"/>
    </row>
    <row r="15" spans="1:58" x14ac:dyDescent="0.25">
      <c r="A15" s="218"/>
      <c r="B15" s="218"/>
      <c r="C15" s="218"/>
      <c r="D15" s="218"/>
      <c r="E15" s="218"/>
      <c r="F15" s="218"/>
      <c r="G15" s="218"/>
      <c r="H15" s="218"/>
      <c r="I15" s="218"/>
      <c r="J15" s="218"/>
      <c r="K15" s="218"/>
      <c r="L15" s="218"/>
      <c r="M15" s="218"/>
      <c r="N15" s="218"/>
      <c r="O15" s="218"/>
      <c r="P15" s="218"/>
      <c r="Q15" s="218"/>
      <c r="R15" s="218"/>
      <c r="S15" s="218"/>
      <c r="T15" s="218"/>
      <c r="U15" s="218"/>
      <c r="V15" s="218"/>
      <c r="W15" s="218"/>
      <c r="X15" s="218"/>
      <c r="Y15" s="218"/>
      <c r="Z15" s="218"/>
      <c r="AA15" s="218"/>
      <c r="AB15" s="218"/>
      <c r="AC15" s="64"/>
      <c r="AD15" s="64"/>
      <c r="AE15" s="218"/>
      <c r="AF15" s="218"/>
      <c r="AG15" s="218"/>
      <c r="AH15" s="221"/>
      <c r="AI15" s="218"/>
      <c r="AJ15" s="218"/>
      <c r="AK15" s="218"/>
      <c r="AL15" s="218"/>
      <c r="AM15" s="218"/>
      <c r="AN15" s="218"/>
      <c r="AO15" s="218"/>
      <c r="AP15" s="218"/>
      <c r="AR15" s="218"/>
      <c r="AS15" s="218"/>
      <c r="AT15" s="218"/>
      <c r="AU15" s="218"/>
      <c r="AV15" s="218"/>
      <c r="AW15" s="218"/>
      <c r="AX15" s="218"/>
      <c r="AY15" s="218"/>
      <c r="AZ15" s="218"/>
      <c r="BA15" s="218"/>
      <c r="BB15" s="218"/>
      <c r="BC15" s="218"/>
      <c r="BD15" s="218"/>
      <c r="BE15" s="218"/>
      <c r="BF15" s="218"/>
    </row>
    <row r="16" spans="1:58" x14ac:dyDescent="0.25">
      <c r="A16" s="218"/>
      <c r="B16" s="218"/>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21"/>
      <c r="AI16" s="218"/>
      <c r="AJ16" s="218"/>
      <c r="AK16" s="218"/>
      <c r="AL16" s="218"/>
      <c r="AM16" s="218"/>
      <c r="AN16" s="218"/>
      <c r="AO16" s="218"/>
      <c r="AP16" s="218"/>
      <c r="AR16" s="218"/>
      <c r="AS16" s="218"/>
      <c r="AT16" s="218"/>
      <c r="AU16" s="218"/>
      <c r="AV16" s="218"/>
      <c r="AW16" s="218"/>
      <c r="AX16" s="218"/>
      <c r="AY16" s="218"/>
      <c r="AZ16" s="218"/>
      <c r="BA16" s="218"/>
      <c r="BB16" s="218"/>
      <c r="BC16" s="218"/>
      <c r="BD16" s="218"/>
      <c r="BE16" s="218"/>
      <c r="BF16" s="218"/>
    </row>
    <row r="17" spans="1:58" x14ac:dyDescent="0.25">
      <c r="A17" s="218"/>
      <c r="B17" s="218"/>
      <c r="C17" s="218"/>
      <c r="D17" s="218"/>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21"/>
      <c r="AI17" s="218"/>
      <c r="AJ17" s="218"/>
      <c r="AK17" s="218"/>
      <c r="AL17" s="218"/>
      <c r="AM17" s="218"/>
      <c r="AN17" s="218"/>
      <c r="AO17" s="218"/>
      <c r="AP17" s="218"/>
      <c r="AR17" s="218"/>
      <c r="AS17" s="218"/>
      <c r="AT17" s="218"/>
      <c r="AU17" s="218"/>
      <c r="AV17" s="218"/>
      <c r="AW17" s="218"/>
      <c r="AX17" s="218"/>
      <c r="AY17" s="218"/>
      <c r="AZ17" s="218"/>
      <c r="BA17" s="218"/>
      <c r="BB17" s="218"/>
      <c r="BC17" s="218"/>
      <c r="BD17" s="218"/>
      <c r="BE17" s="218"/>
      <c r="BF17" s="218"/>
    </row>
    <row r="18" spans="1:58" x14ac:dyDescent="0.25">
      <c r="A18" s="218"/>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21"/>
      <c r="AI18" s="218"/>
      <c r="AJ18" s="218"/>
      <c r="AK18" s="218"/>
      <c r="AL18" s="218"/>
      <c r="AM18" s="218"/>
      <c r="AN18" s="218"/>
      <c r="AO18" s="218"/>
      <c r="AP18" s="218"/>
      <c r="AR18" s="218"/>
      <c r="AS18" s="218"/>
      <c r="AT18" s="218"/>
      <c r="AU18" s="218"/>
      <c r="AV18" s="218"/>
      <c r="AW18" s="218"/>
      <c r="AX18" s="218"/>
      <c r="AY18" s="218"/>
      <c r="AZ18" s="218"/>
      <c r="BA18" s="218"/>
      <c r="BB18" s="218"/>
      <c r="BC18" s="218"/>
      <c r="BD18" s="218"/>
      <c r="BE18" s="218"/>
      <c r="BF18" s="218"/>
    </row>
    <row r="19" spans="1:58" x14ac:dyDescent="0.25">
      <c r="A19" s="218"/>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21"/>
      <c r="AI19" s="218"/>
      <c r="AJ19" s="218"/>
      <c r="AK19" s="218"/>
      <c r="AL19" s="218"/>
      <c r="AM19" s="218"/>
      <c r="AN19" s="218"/>
      <c r="AO19" s="218"/>
      <c r="AP19" s="218"/>
      <c r="AR19" s="218"/>
      <c r="AS19" s="218"/>
      <c r="AT19" s="218"/>
      <c r="AU19" s="218"/>
      <c r="AV19" s="218"/>
      <c r="AW19" s="218"/>
      <c r="AX19" s="218"/>
      <c r="AY19" s="218"/>
      <c r="AZ19" s="218"/>
      <c r="BA19" s="218"/>
      <c r="BB19" s="218"/>
      <c r="BC19" s="218"/>
      <c r="BD19" s="218"/>
      <c r="BE19" s="218"/>
      <c r="BF19" s="218"/>
    </row>
    <row r="20" spans="1:58" x14ac:dyDescent="0.25">
      <c r="A20" s="218"/>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21"/>
      <c r="AI20" s="218"/>
      <c r="AJ20" s="218"/>
      <c r="AK20" s="218"/>
      <c r="AL20" s="218"/>
      <c r="AM20" s="218"/>
      <c r="AN20" s="218"/>
      <c r="AO20" s="218"/>
      <c r="AP20" s="218"/>
      <c r="AR20" s="218"/>
      <c r="AS20" s="218"/>
      <c r="AT20" s="218"/>
      <c r="AU20" s="218"/>
      <c r="AV20" s="218"/>
      <c r="AW20" s="218"/>
      <c r="AX20" s="218"/>
      <c r="AY20" s="218"/>
      <c r="AZ20" s="218"/>
      <c r="BA20" s="218"/>
      <c r="BB20" s="218"/>
      <c r="BC20" s="218"/>
      <c r="BD20" s="218"/>
      <c r="BE20" s="218"/>
      <c r="BF20" s="218"/>
    </row>
    <row r="21" spans="1:58" x14ac:dyDescent="0.25">
      <c r="A21" s="218"/>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21"/>
      <c r="AI21" s="218"/>
      <c r="AJ21" s="218"/>
      <c r="AK21" s="218"/>
      <c r="AL21" s="218"/>
      <c r="AM21" s="218"/>
      <c r="AN21" s="218"/>
      <c r="AO21" s="218"/>
      <c r="AP21" s="218"/>
    </row>
    <row r="22" spans="1:58" x14ac:dyDescent="0.25">
      <c r="A22" s="218"/>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21"/>
      <c r="AI22" s="218"/>
      <c r="AJ22" s="218"/>
      <c r="AK22" s="218"/>
      <c r="AL22" s="218"/>
      <c r="AM22" s="218"/>
      <c r="AN22" s="218"/>
      <c r="AO22" s="218"/>
      <c r="AP22" s="218"/>
    </row>
    <row r="23" spans="1:58" x14ac:dyDescent="0.25">
      <c r="A23" s="218"/>
      <c r="B23" s="218"/>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21"/>
      <c r="AI23" s="218"/>
      <c r="AJ23" s="218"/>
      <c r="AK23" s="218"/>
      <c r="AL23" s="218"/>
      <c r="AM23" s="218"/>
      <c r="AN23" s="218"/>
      <c r="AO23" s="218"/>
      <c r="AP23" s="218"/>
    </row>
    <row r="24" spans="1:58" x14ac:dyDescent="0.25">
      <c r="A24" s="218"/>
      <c r="B24" s="218"/>
      <c r="C24" s="218"/>
      <c r="D24" s="218"/>
      <c r="E24" s="218"/>
      <c r="F24" s="218"/>
      <c r="G24" s="218"/>
      <c r="H24" s="218"/>
      <c r="I24" s="218"/>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21"/>
      <c r="AI24" s="218"/>
      <c r="AJ24" s="218"/>
      <c r="AK24" s="218"/>
      <c r="AL24" s="218"/>
      <c r="AM24" s="218"/>
      <c r="AN24" s="218"/>
      <c r="AO24" s="218"/>
      <c r="AP24" s="218"/>
    </row>
    <row r="25" spans="1:58" x14ac:dyDescent="0.25">
      <c r="A25" s="218"/>
      <c r="B25" s="218"/>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21"/>
      <c r="AI25" s="218"/>
      <c r="AJ25" s="218"/>
      <c r="AK25" s="218"/>
      <c r="AL25" s="218"/>
      <c r="AM25" s="218"/>
      <c r="AN25" s="218"/>
      <c r="AO25" s="218"/>
      <c r="AP25" s="218"/>
    </row>
    <row r="26" spans="1:58" x14ac:dyDescent="0.25">
      <c r="A26" s="218"/>
      <c r="B26" s="218"/>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21"/>
      <c r="AI26" s="218"/>
      <c r="AJ26" s="218"/>
      <c r="AK26" s="218"/>
      <c r="AL26" s="218"/>
      <c r="AM26" s="218"/>
      <c r="AN26" s="218"/>
      <c r="AO26" s="218"/>
      <c r="AP26" s="218"/>
    </row>
    <row r="27" spans="1:58" x14ac:dyDescent="0.25">
      <c r="A27" s="218"/>
      <c r="B27" s="218"/>
      <c r="C27" s="218"/>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21"/>
      <c r="AI27" s="218"/>
      <c r="AJ27" s="218"/>
      <c r="AK27" s="218"/>
      <c r="AL27" s="218"/>
      <c r="AM27" s="218"/>
      <c r="AN27" s="218"/>
      <c r="AO27" s="218"/>
      <c r="AP27" s="218"/>
    </row>
    <row r="28" spans="1:58" x14ac:dyDescent="0.25">
      <c r="A28" s="218"/>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21"/>
      <c r="AI28" s="218"/>
      <c r="AJ28" s="218"/>
      <c r="AK28" s="218"/>
      <c r="AL28" s="218"/>
      <c r="AM28" s="218"/>
      <c r="AN28" s="218"/>
      <c r="AO28" s="218"/>
      <c r="AP28" s="218"/>
    </row>
    <row r="29" spans="1:58" x14ac:dyDescent="0.25">
      <c r="A29" s="218"/>
      <c r="B29" s="218"/>
      <c r="C29" s="218"/>
      <c r="D29" s="218"/>
      <c r="E29" s="218"/>
      <c r="F29" s="218"/>
      <c r="G29" s="218"/>
      <c r="H29" s="218"/>
      <c r="I29" s="218"/>
      <c r="J29" s="218"/>
      <c r="K29" s="218"/>
      <c r="L29" s="218"/>
      <c r="M29" s="218"/>
      <c r="N29" s="218"/>
      <c r="O29" s="218"/>
      <c r="P29" s="218"/>
      <c r="Q29" s="218"/>
      <c r="R29" s="218"/>
      <c r="S29" s="218"/>
      <c r="T29" s="218"/>
      <c r="U29" s="218"/>
      <c r="V29" s="218"/>
      <c r="W29" s="218"/>
      <c r="X29" s="218"/>
      <c r="Y29" s="218"/>
      <c r="Z29" s="218"/>
      <c r="AA29" s="218"/>
      <c r="AB29" s="218"/>
      <c r="AC29" s="218"/>
      <c r="AD29" s="218"/>
      <c r="AE29" s="218"/>
      <c r="AF29" s="218"/>
      <c r="AG29" s="218"/>
      <c r="AH29" s="221"/>
      <c r="AI29" s="218"/>
      <c r="AJ29" s="218"/>
      <c r="AK29" s="218"/>
      <c r="AL29" s="218"/>
      <c r="AM29" s="218"/>
      <c r="AN29" s="218"/>
      <c r="AO29" s="218"/>
      <c r="AP29" s="218"/>
    </row>
    <row r="30" spans="1:58" x14ac:dyDescent="0.25">
      <c r="A30" s="218"/>
      <c r="B30" s="218"/>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21"/>
      <c r="AI30" s="218"/>
      <c r="AJ30" s="218"/>
      <c r="AK30" s="218"/>
      <c r="AL30" s="218"/>
      <c r="AM30" s="218"/>
      <c r="AN30" s="218"/>
      <c r="AO30" s="218"/>
      <c r="AP30" s="218"/>
    </row>
    <row r="31" spans="1:58" x14ac:dyDescent="0.25">
      <c r="A31" s="218"/>
      <c r="B31" s="218"/>
      <c r="C31" s="218"/>
      <c r="D31" s="218"/>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21"/>
      <c r="AI31" s="218"/>
      <c r="AJ31" s="218"/>
      <c r="AK31" s="218"/>
      <c r="AL31" s="218"/>
      <c r="AM31" s="218"/>
      <c r="AN31" s="218"/>
      <c r="AO31" s="218"/>
      <c r="AP31" s="218"/>
    </row>
    <row r="32" spans="1:58" x14ac:dyDescent="0.25">
      <c r="A32" s="218"/>
      <c r="B32" s="218"/>
      <c r="C32" s="218"/>
      <c r="D32" s="218"/>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21"/>
      <c r="AI32" s="218"/>
      <c r="AJ32" s="218"/>
      <c r="AK32" s="218"/>
      <c r="AL32" s="218"/>
      <c r="AM32" s="218"/>
      <c r="AN32" s="218"/>
      <c r="AO32" s="218"/>
      <c r="AP32" s="218"/>
    </row>
    <row r="33" spans="1:42" x14ac:dyDescent="0.25">
      <c r="A33" s="218"/>
      <c r="B33" s="218"/>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21"/>
      <c r="AI33" s="218"/>
      <c r="AJ33" s="218"/>
      <c r="AK33" s="218"/>
      <c r="AL33" s="218"/>
      <c r="AM33" s="218"/>
      <c r="AN33" s="218"/>
      <c r="AO33" s="218"/>
      <c r="AP33" s="218"/>
    </row>
  </sheetData>
  <mergeCells count="9">
    <mergeCell ref="AR2:AV3"/>
    <mergeCell ref="AW2:BF3"/>
    <mergeCell ref="E3:I3"/>
    <mergeCell ref="J3:N3"/>
    <mergeCell ref="A2:D3"/>
    <mergeCell ref="E2:N2"/>
    <mergeCell ref="O2:V3"/>
    <mergeCell ref="W2:AF3"/>
    <mergeCell ref="AG2:AP3"/>
  </mergeCells>
  <dataValidations count="16">
    <dataValidation allowBlank="1" showInputMessage="1" showErrorMessage="1" prompt="Corresponde al código registrado en el PDF del proyecto de inversión en MGA" sqref="A4">
      <formula1>0</formula1>
      <formula2>0</formula2>
    </dataValidation>
    <dataValidation allowBlank="1" showInputMessage="1" showErrorMessage="1" prompt="Transcriba literalmente el nombre del indicador como se registra en el PDF del proyecto de inversión de la MGA" sqref="I4">
      <formula1>0</formula1>
      <formula2>0</formula2>
    </dataValidation>
    <dataValidation allowBlank="1" showInputMessage="1" showErrorMessage="1" prompt="Transcriba literalmente el tipo de fuente  como se registra en el PDF del proyecto de inversión de la MGA" sqref="F4">
      <formula1>0</formula1>
      <formula2>0</formula2>
    </dataValidation>
    <dataValidation allowBlank="1" showInputMessage="1" showErrorMessage="1" prompt="Transcriba literalmente la funete de verificación   como se registra en el PDF del proyecto de inversión de la MGA" sqref="G4">
      <formula1>0</formula1>
      <formula2>0</formula2>
    </dataValidation>
    <dataValidation allowBlank="1" showInputMessage="1" showErrorMessage="1" prompt="Transcriba literalmente la unidad de medida   como se registra en el PDF del proyecto de inversión de la MGA" sqref="H4">
      <formula1>0</formula1>
      <formula2>0</formula2>
    </dataValidation>
    <dataValidation allowBlank="1" showInputMessage="1" showErrorMessage="1" prompt="Transcriba literalmente el Sector del producto como se registra en el PDF del proyecto de inversión de la MGA" sqref="Q4">
      <formula1>0</formula1>
      <formula2>0</formula2>
    </dataValidation>
    <dataValidation allowBlank="1" showInputMessage="1" showErrorMessage="1" prompt="Transcriba literalmente el Id del Producto como se registra en el PDF del proyecto de inversión de la MGA" sqref="R4">
      <formula1>0</formula1>
      <formula2>0</formula2>
    </dataValidation>
    <dataValidation allowBlank="1" showInputMessage="1" showErrorMessage="1" prompt="Transcriba literalmente el Nombre del Producto como se registra en el PDF del proyecto de inversión de la MGA" sqref="S4">
      <formula1>0</formula1>
      <formula2>0</formula2>
    </dataValidation>
    <dataValidation allowBlank="1" showInputMessage="1" showErrorMessage="1" prompt="Transcriba literalmente el Indicador del Producto como se registra en el PDF del proyecto de inversión de la MGA" sqref="T4">
      <formula1>0</formula1>
      <formula2>0</formula2>
    </dataValidation>
    <dataValidation allowBlank="1" showInputMessage="1" showErrorMessage="1" prompt="Transcriba literalmente l aunidad de medida del Producto como se registra en el PDF del proyecto de inversión de la MGA" sqref="U4">
      <formula1>0</formula1>
      <formula2>0</formula2>
    </dataValidation>
    <dataValidation allowBlank="1" showInputMessage="1" showErrorMessage="1" prompt="Transcriba literalmente si el producto es o no acumulativo, tal como se  registra en el PDF del proyecto de inversión de la MGA" sqref="V4">
      <formula1>0</formula1>
      <formula2>0</formula2>
    </dataValidation>
    <dataValidation allowBlank="1" showInputMessage="1" showErrorMessage="1" prompt="Transcriba literalmente el Cod del Producto de gestión como se registra en el PDF del proyecto de inversión de la MGA" sqref="AR4">
      <formula1>0</formula1>
      <formula2>0</formula2>
    </dataValidation>
    <dataValidation allowBlank="1" showInputMessage="1" showErrorMessage="1" prompt="Transcriba literalmente el nombre del Indicador de gestión  como se registra en el PDF del proyecto de inversión de la MGA" sqref="AS4">
      <formula1>0</formula1>
      <formula2>0</formula2>
    </dataValidation>
    <dataValidation allowBlank="1" showInputMessage="1" showErrorMessage="1" prompt="Transcriba literalmente la forma dde medición del indicador de gestión como se registra en el PDF del proyecto de inversión de la MGA" sqref="AT4">
      <formula1>0</formula1>
      <formula2>0</formula2>
    </dataValidation>
    <dataValidation allowBlank="1" showInputMessage="1" showErrorMessage="1" prompt="Transcriba literalmente la fórmula del indicador de gestión como se registra en el PDF del proyecto de inversión de la MGA" sqref="AU4">
      <formula1>0</formula1>
      <formula2>0</formula2>
    </dataValidation>
    <dataValidation allowBlank="1" showInputMessage="1" showErrorMessage="1" prompt="Transcriba literalmente la fuente de verificación del indicador de gestión, como se registra en el PDF del proyecto de inversión de la MGA" sqref="AV4">
      <formula1>0</formula1>
      <formula2>0</formula2>
    </dataValidation>
  </dataValidations>
  <pageMargins left="0.7" right="0.7" top="0.75" bottom="0.75" header="0.51180555555555496" footer="0.51180555555555496"/>
  <pageSetup paperSize="9" firstPageNumber="0" orientation="portrait" horizontalDpi="300" verticalDpi="300"/>
  <drawing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LISTAS_1!$I$2:$I$18</xm:f>
          </x14:formula1>
          <x14:formula2>
            <xm:f>0</xm:f>
          </x14:formula2>
          <xm:sqref>A5:A33</xm:sqref>
        </x14:dataValidation>
        <x14:dataValidation type="list" allowBlank="1" showInputMessage="1" showErrorMessage="1">
          <x14:formula1>
            <xm:f>LISTAS_1!$J$2:$J$18</xm:f>
          </x14:formula1>
          <x14:formula2>
            <xm:f>0</xm:f>
          </x14:formula2>
          <xm:sqref>B5:B33</xm:sqref>
        </x14:dataValidation>
        <x14:dataValidation type="list" allowBlank="1" showInputMessage="1" showErrorMessage="1">
          <x14:formula1>
            <xm:f>LISTAS_1!$K$2:$K$18</xm:f>
          </x14:formula1>
          <x14:formula2>
            <xm:f>0</xm:f>
          </x14:formula2>
          <xm:sqref>C5:C33</xm:sqref>
        </x14:dataValidation>
        <x14:dataValidation type="list" allowBlank="1" showInputMessage="1" showErrorMessage="1">
          <x14:formula1>
            <xm:f>LISTAS_1!$H$2:$H$23</xm:f>
          </x14:formula1>
          <x14:formula2>
            <xm:f>0</xm:f>
          </x14:formula2>
          <xm:sqref>E5:E33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MK5017"/>
  <sheetViews>
    <sheetView showGridLines="0" topLeftCell="A4" zoomScale="86" zoomScaleNormal="86" workbookViewId="0">
      <selection activeCell="D9" sqref="D9"/>
    </sheetView>
  </sheetViews>
  <sheetFormatPr baseColWidth="10" defaultColWidth="11.42578125" defaultRowHeight="15" zeroHeight="1" x14ac:dyDescent="0.25"/>
  <cols>
    <col min="1" max="1" width="33.7109375" style="222" customWidth="1"/>
    <col min="2" max="6" width="25.7109375" style="222" customWidth="1"/>
    <col min="7" max="7" width="19.28515625" style="222" customWidth="1"/>
    <col min="8" max="8" width="35" style="222" customWidth="1"/>
    <col min="9" max="9" width="25.140625" style="222" customWidth="1"/>
    <col min="10" max="10" width="19.7109375" style="222" customWidth="1"/>
    <col min="11" max="11" width="19.7109375" style="223" customWidth="1"/>
    <col min="12" max="12" width="19.7109375" style="224" customWidth="1"/>
    <col min="13" max="22" width="19.7109375" style="222" customWidth="1"/>
    <col min="23" max="23" width="24.7109375" style="222" customWidth="1"/>
    <col min="24" max="24" width="47.7109375" style="222" customWidth="1"/>
    <col min="25" max="25" width="20" style="222" customWidth="1"/>
    <col min="26" max="26" width="21.85546875" style="222" customWidth="1"/>
    <col min="27" max="27" width="19.85546875" style="222" customWidth="1"/>
    <col min="28" max="28" width="25.7109375" style="222" customWidth="1"/>
    <col min="29" max="29" width="19.7109375" style="222" customWidth="1"/>
    <col min="30" max="30" width="20" style="222" customWidth="1"/>
    <col min="31" max="31" width="17.7109375" style="222" customWidth="1"/>
    <col min="32" max="32" width="16.140625" style="222" customWidth="1"/>
    <col min="33" max="34" width="20" style="222" customWidth="1"/>
    <col min="35" max="36" width="16.140625" style="222" customWidth="1"/>
    <col min="37" max="37" width="18" style="222" customWidth="1"/>
    <col min="38" max="44" width="16.140625" style="222" customWidth="1"/>
    <col min="45" max="45" width="20.5703125" style="222" customWidth="1"/>
    <col min="46" max="47" width="19.42578125" style="222" customWidth="1"/>
    <col min="48" max="48" width="16.140625" style="222" customWidth="1"/>
    <col min="49" max="49" width="11.42578125" style="222"/>
    <col min="50" max="50" width="9.85546875" style="222" customWidth="1"/>
    <col min="51" max="66" width="11.5703125" style="222" hidden="1" customWidth="1"/>
    <col min="67" max="1025" width="11.42578125" style="222" hidden="1"/>
  </cols>
  <sheetData>
    <row r="1" spans="1:13" x14ac:dyDescent="0.25"/>
    <row r="2" spans="1:13" s="222" customFormat="1" ht="13.5" x14ac:dyDescent="0.25">
      <c r="L2" s="223"/>
      <c r="M2" s="224"/>
    </row>
    <row r="3" spans="1:13" ht="26.25" customHeight="1" x14ac:dyDescent="0.25">
      <c r="A3" s="572" t="s">
        <v>465</v>
      </c>
      <c r="B3" s="572"/>
      <c r="C3" s="225"/>
      <c r="D3" s="225"/>
      <c r="E3" s="225"/>
      <c r="F3" s="225"/>
      <c r="G3" s="225"/>
      <c r="H3" s="225"/>
      <c r="I3" s="225"/>
      <c r="J3" s="225"/>
      <c r="K3" s="225"/>
      <c r="L3" s="223"/>
      <c r="M3" s="226"/>
    </row>
    <row r="4" spans="1:13" ht="25.5" x14ac:dyDescent="0.25">
      <c r="A4" s="72"/>
      <c r="B4" s="75" t="s">
        <v>466</v>
      </c>
      <c r="C4" s="75" t="s">
        <v>467</v>
      </c>
      <c r="D4" s="75" t="s">
        <v>468</v>
      </c>
      <c r="E4" s="75" t="s">
        <v>469</v>
      </c>
      <c r="F4" s="75" t="s">
        <v>470</v>
      </c>
      <c r="G4" s="75" t="s">
        <v>469</v>
      </c>
      <c r="H4" s="227"/>
      <c r="I4" s="225"/>
      <c r="J4" s="225"/>
      <c r="K4" s="225"/>
      <c r="L4" s="223"/>
      <c r="M4" s="226"/>
    </row>
    <row r="5" spans="1:13" ht="21" customHeight="1" x14ac:dyDescent="0.25">
      <c r="A5" s="228">
        <v>2020</v>
      </c>
      <c r="B5" s="430">
        <f>+SUM('5. PRODUCTOS_MGA'!AG5:AG11)</f>
        <v>2895088217</v>
      </c>
      <c r="C5" s="431">
        <f>B5</f>
        <v>2895088217</v>
      </c>
      <c r="D5" s="432">
        <v>2822906727</v>
      </c>
      <c r="E5" s="433">
        <f>D5/B5</f>
        <v>0.97506760257730685</v>
      </c>
      <c r="F5" s="434">
        <v>848185568</v>
      </c>
      <c r="G5" s="405">
        <f>F5/C5</f>
        <v>0.29297399748285458</v>
      </c>
      <c r="H5" s="227"/>
      <c r="I5" s="225"/>
      <c r="J5" s="225"/>
      <c r="K5" s="225"/>
      <c r="L5" s="223"/>
      <c r="M5" s="226"/>
    </row>
    <row r="6" spans="1:13" ht="21" customHeight="1" x14ac:dyDescent="0.25">
      <c r="A6" s="228">
        <v>2021</v>
      </c>
      <c r="B6" s="435">
        <f>+SUM('5. PRODUCTOS_MGA'!AI5:AI11)</f>
        <v>11994388000</v>
      </c>
      <c r="C6" s="436"/>
      <c r="D6" s="436"/>
      <c r="E6" s="436"/>
      <c r="F6" s="436"/>
      <c r="G6" s="229"/>
      <c r="H6" s="227"/>
      <c r="I6" s="225"/>
      <c r="J6" s="225"/>
      <c r="K6" s="225"/>
      <c r="L6" s="223"/>
      <c r="M6" s="226"/>
    </row>
    <row r="7" spans="1:13" ht="21" customHeight="1" x14ac:dyDescent="0.25">
      <c r="A7" s="228">
        <v>2022</v>
      </c>
      <c r="B7" s="435">
        <f>+SUM('5. PRODUCTOS_MGA'!AK5:AK11)</f>
        <v>50509638959.155899</v>
      </c>
      <c r="C7" s="436"/>
      <c r="D7" s="436"/>
      <c r="E7" s="436"/>
      <c r="F7" s="436"/>
      <c r="G7" s="229"/>
      <c r="H7" s="227"/>
      <c r="I7" s="225"/>
      <c r="J7" s="225"/>
      <c r="K7" s="225"/>
      <c r="L7" s="223"/>
      <c r="M7" s="226"/>
    </row>
    <row r="8" spans="1:13" ht="21" customHeight="1" x14ac:dyDescent="0.25">
      <c r="A8" s="228">
        <v>2023</v>
      </c>
      <c r="B8" s="435">
        <f>+SUM('5. PRODUCTOS_MGA'!AM5:AM11)</f>
        <v>6002260464.5498171</v>
      </c>
      <c r="C8" s="436"/>
      <c r="D8" s="436"/>
      <c r="E8" s="436"/>
      <c r="F8" s="436"/>
      <c r="G8" s="229"/>
      <c r="H8" s="227"/>
      <c r="I8" s="225"/>
      <c r="J8" s="225"/>
      <c r="K8" s="225"/>
      <c r="L8" s="223"/>
      <c r="M8" s="226"/>
    </row>
    <row r="9" spans="1:13" ht="21" customHeight="1" x14ac:dyDescent="0.25">
      <c r="A9" s="228">
        <v>2024</v>
      </c>
      <c r="B9" s="435">
        <f>+SUM('5. PRODUCTOS_MGA'!AO5:AO11)</f>
        <v>7104019607.4524555</v>
      </c>
      <c r="C9" s="436"/>
      <c r="D9" s="436"/>
      <c r="E9" s="436"/>
      <c r="F9" s="436"/>
      <c r="G9" s="229"/>
      <c r="H9" s="227"/>
      <c r="I9" s="225"/>
      <c r="J9" s="225"/>
      <c r="K9" s="225"/>
      <c r="L9" s="223"/>
      <c r="M9" s="226"/>
    </row>
    <row r="10" spans="1:13" x14ac:dyDescent="0.25">
      <c r="A10" s="230"/>
      <c r="B10" s="230"/>
      <c r="C10" s="227"/>
      <c r="D10" s="227"/>
      <c r="E10" s="227"/>
      <c r="F10" s="227"/>
      <c r="G10" s="227"/>
      <c r="H10" s="227"/>
      <c r="I10" s="225"/>
      <c r="J10" s="225"/>
      <c r="K10" s="225"/>
      <c r="L10" s="223"/>
      <c r="M10" s="226"/>
    </row>
    <row r="11" spans="1:13" x14ac:dyDescent="0.25">
      <c r="A11" s="230"/>
      <c r="B11" s="230"/>
      <c r="C11" s="227"/>
      <c r="D11" s="227"/>
      <c r="E11" s="227"/>
      <c r="F11" s="227"/>
      <c r="G11" s="227"/>
      <c r="H11" s="227"/>
      <c r="I11" s="225"/>
      <c r="J11" s="225"/>
      <c r="K11" s="225"/>
      <c r="L11" s="223"/>
      <c r="M11" s="226"/>
    </row>
    <row r="12" spans="1:13" ht="27" customHeight="1" x14ac:dyDescent="0.25">
      <c r="A12" s="573" t="s">
        <v>471</v>
      </c>
      <c r="B12" s="573"/>
      <c r="C12" s="227"/>
      <c r="D12" s="227"/>
      <c r="E12" s="227"/>
      <c r="F12" s="227"/>
      <c r="G12" s="227"/>
      <c r="H12" s="227"/>
      <c r="I12" s="225"/>
      <c r="J12" s="225"/>
      <c r="K12" s="225"/>
      <c r="L12" s="223"/>
      <c r="M12" s="226"/>
    </row>
    <row r="13" spans="1:13" ht="37.5" customHeight="1" x14ac:dyDescent="0.25">
      <c r="A13" s="72"/>
      <c r="B13" s="231" t="s">
        <v>472</v>
      </c>
      <c r="C13" s="231" t="s">
        <v>473</v>
      </c>
      <c r="D13" s="231" t="s">
        <v>474</v>
      </c>
      <c r="E13" s="231" t="s">
        <v>475</v>
      </c>
      <c r="F13" s="231" t="s">
        <v>469</v>
      </c>
      <c r="G13" s="231" t="s">
        <v>476</v>
      </c>
      <c r="H13" s="231" t="s">
        <v>469</v>
      </c>
      <c r="I13" s="225"/>
      <c r="J13" s="225"/>
      <c r="K13" s="225"/>
      <c r="L13" s="223"/>
      <c r="M13" s="226"/>
    </row>
    <row r="14" spans="1:13" ht="21.75" customHeight="1" x14ac:dyDescent="0.25">
      <c r="A14" s="228">
        <v>2020</v>
      </c>
      <c r="B14" s="232"/>
      <c r="C14" s="229"/>
      <c r="D14" s="229"/>
      <c r="E14" s="229"/>
      <c r="F14" s="229"/>
      <c r="G14" s="229"/>
      <c r="H14" s="229"/>
      <c r="I14" s="225"/>
      <c r="J14" s="225"/>
      <c r="K14" s="225"/>
      <c r="L14" s="223"/>
      <c r="M14" s="226"/>
    </row>
    <row r="15" spans="1:13" ht="21.75" customHeight="1" x14ac:dyDescent="0.25">
      <c r="A15" s="228">
        <v>2021</v>
      </c>
      <c r="B15" s="232"/>
      <c r="C15" s="229"/>
      <c r="D15" s="229"/>
      <c r="E15" s="229"/>
      <c r="F15" s="229"/>
      <c r="G15" s="229"/>
      <c r="H15" s="229"/>
      <c r="I15" s="225"/>
      <c r="J15" s="225"/>
      <c r="K15" s="225"/>
      <c r="L15" s="223"/>
      <c r="M15" s="226"/>
    </row>
    <row r="16" spans="1:13" ht="21.75" customHeight="1" x14ac:dyDescent="0.25">
      <c r="A16" s="228">
        <v>2022</v>
      </c>
      <c r="B16" s="232"/>
      <c r="C16" s="229"/>
      <c r="D16" s="229"/>
      <c r="E16" s="229"/>
      <c r="F16" s="229"/>
      <c r="G16" s="229"/>
      <c r="H16" s="229"/>
      <c r="I16" s="225"/>
      <c r="J16" s="225"/>
      <c r="K16" s="225"/>
      <c r="L16" s="223"/>
      <c r="M16" s="226"/>
    </row>
    <row r="17" spans="1:23" ht="21.75" customHeight="1" x14ac:dyDescent="0.25">
      <c r="A17" s="228">
        <v>2023</v>
      </c>
      <c r="B17" s="232"/>
      <c r="C17" s="229"/>
      <c r="D17" s="229"/>
      <c r="E17" s="229"/>
      <c r="F17" s="229"/>
      <c r="G17" s="229"/>
      <c r="H17" s="229"/>
      <c r="I17" s="225"/>
      <c r="J17" s="225"/>
      <c r="K17" s="225"/>
      <c r="L17" s="223"/>
      <c r="M17" s="226"/>
    </row>
    <row r="18" spans="1:23" x14ac:dyDescent="0.25">
      <c r="A18" s="233"/>
      <c r="B18" s="233"/>
      <c r="C18" s="225"/>
      <c r="D18" s="225"/>
      <c r="E18" s="225"/>
      <c r="F18" s="225"/>
      <c r="G18" s="225"/>
      <c r="H18" s="225"/>
      <c r="I18" s="225"/>
      <c r="J18" s="225"/>
      <c r="K18" s="225"/>
      <c r="L18" s="223"/>
      <c r="M18" s="226"/>
    </row>
    <row r="19" spans="1:23" ht="16.5" customHeight="1" x14ac:dyDescent="0.3">
      <c r="A19" s="574"/>
      <c r="B19" s="574"/>
      <c r="C19" s="575"/>
      <c r="D19" s="575"/>
      <c r="E19" s="234"/>
      <c r="F19" s="235"/>
      <c r="G19" s="235"/>
      <c r="I19" s="236"/>
      <c r="J19" s="236"/>
      <c r="K19" s="236"/>
      <c r="L19" s="236"/>
      <c r="M19" s="236"/>
      <c r="N19" s="236"/>
      <c r="O19" s="236"/>
      <c r="P19" s="236"/>
      <c r="Q19" s="236"/>
      <c r="R19" s="236"/>
      <c r="S19" s="236"/>
      <c r="T19" s="236"/>
      <c r="U19" s="236"/>
      <c r="V19" s="236"/>
      <c r="W19" s="236"/>
    </row>
    <row r="20" spans="1:23" ht="18" customHeight="1" x14ac:dyDescent="0.25">
      <c r="A20" s="572" t="s">
        <v>477</v>
      </c>
      <c r="B20" s="572"/>
      <c r="C20" s="576"/>
      <c r="D20" s="576"/>
      <c r="E20" s="576"/>
      <c r="F20" s="576"/>
      <c r="G20" s="576"/>
      <c r="H20" s="576"/>
      <c r="I20" s="576"/>
      <c r="J20" s="576"/>
      <c r="K20" s="576"/>
      <c r="L20" s="576"/>
      <c r="M20" s="576"/>
      <c r="N20" s="576"/>
      <c r="O20" s="576"/>
      <c r="P20" s="576"/>
      <c r="Q20" s="576"/>
      <c r="R20" s="576"/>
      <c r="S20" s="576"/>
      <c r="T20" s="576"/>
      <c r="U20" s="576"/>
      <c r="V20" s="576"/>
      <c r="W20" s="576"/>
    </row>
    <row r="21" spans="1:23" ht="27" x14ac:dyDescent="0.25">
      <c r="A21" s="81" t="s">
        <v>478</v>
      </c>
      <c r="B21" s="81" t="s">
        <v>479</v>
      </c>
      <c r="C21" s="81" t="s">
        <v>480</v>
      </c>
      <c r="D21" s="81" t="s">
        <v>481</v>
      </c>
      <c r="E21" s="81" t="s">
        <v>482</v>
      </c>
      <c r="F21" s="81" t="s">
        <v>483</v>
      </c>
      <c r="G21" s="81" t="s">
        <v>484</v>
      </c>
      <c r="H21" s="81" t="s">
        <v>485</v>
      </c>
      <c r="I21" s="81" t="s">
        <v>486</v>
      </c>
      <c r="J21" s="81" t="s">
        <v>487</v>
      </c>
      <c r="K21" s="81" t="s">
        <v>488</v>
      </c>
      <c r="L21" s="81" t="s">
        <v>489</v>
      </c>
      <c r="M21" s="81" t="s">
        <v>490</v>
      </c>
      <c r="N21" s="81" t="s">
        <v>491</v>
      </c>
      <c r="O21" s="81" t="s">
        <v>492</v>
      </c>
      <c r="P21" s="81" t="s">
        <v>493</v>
      </c>
      <c r="Q21" s="81" t="s">
        <v>494</v>
      </c>
      <c r="R21" s="81" t="s">
        <v>495</v>
      </c>
      <c r="S21" s="81" t="s">
        <v>496</v>
      </c>
      <c r="T21" s="81" t="s">
        <v>497</v>
      </c>
      <c r="U21" s="81" t="s">
        <v>498</v>
      </c>
      <c r="V21" s="81" t="s">
        <v>499</v>
      </c>
      <c r="W21" s="81" t="s">
        <v>500</v>
      </c>
    </row>
    <row r="22" spans="1:23" x14ac:dyDescent="0.25">
      <c r="A22" s="237"/>
      <c r="B22" s="237"/>
      <c r="C22" s="237"/>
      <c r="D22" s="237"/>
      <c r="E22" s="237"/>
      <c r="F22" s="237"/>
      <c r="G22" s="238">
        <f t="shared" ref="G22:G37" si="0">IFERROR(F22/E22,0)</f>
        <v>0</v>
      </c>
      <c r="H22" s="237"/>
      <c r="I22" s="237"/>
      <c r="J22" s="237"/>
      <c r="K22" s="238">
        <f t="shared" ref="K22:K37" si="1">IFERROR(J22/I22,0)</f>
        <v>0</v>
      </c>
      <c r="L22" s="237"/>
      <c r="M22" s="237"/>
      <c r="N22" s="237"/>
      <c r="O22" s="238">
        <f t="shared" ref="O22:O37" si="2">IFERROR(N22/M22,0)</f>
        <v>0</v>
      </c>
      <c r="P22" s="237"/>
      <c r="Q22" s="237"/>
      <c r="R22" s="237"/>
      <c r="S22" s="238">
        <f t="shared" ref="S22:S37" si="3">IFERROR(R22/Q22,0)</f>
        <v>0</v>
      </c>
      <c r="T22" s="237"/>
      <c r="U22" s="237"/>
      <c r="V22" s="237"/>
      <c r="W22" s="238">
        <f t="shared" ref="W22:W37" si="4">IFERROR(V22/U22,0)</f>
        <v>0</v>
      </c>
    </row>
    <row r="23" spans="1:23" x14ac:dyDescent="0.25">
      <c r="A23" s="237"/>
      <c r="B23" s="237"/>
      <c r="C23" s="237"/>
      <c r="D23" s="237"/>
      <c r="E23" s="237"/>
      <c r="F23" s="237"/>
      <c r="G23" s="238">
        <f t="shared" si="0"/>
        <v>0</v>
      </c>
      <c r="H23" s="237"/>
      <c r="I23" s="237"/>
      <c r="J23" s="237"/>
      <c r="K23" s="238">
        <f t="shared" si="1"/>
        <v>0</v>
      </c>
      <c r="L23" s="237"/>
      <c r="M23" s="237"/>
      <c r="N23" s="237"/>
      <c r="O23" s="238">
        <f t="shared" si="2"/>
        <v>0</v>
      </c>
      <c r="P23" s="237"/>
      <c r="Q23" s="237"/>
      <c r="R23" s="237"/>
      <c r="S23" s="238">
        <f t="shared" si="3"/>
        <v>0</v>
      </c>
      <c r="T23" s="237"/>
      <c r="U23" s="237"/>
      <c r="V23" s="237"/>
      <c r="W23" s="238">
        <f t="shared" si="4"/>
        <v>0</v>
      </c>
    </row>
    <row r="24" spans="1:23" x14ac:dyDescent="0.25">
      <c r="A24" s="237"/>
      <c r="B24" s="237"/>
      <c r="C24" s="237"/>
      <c r="D24" s="237"/>
      <c r="E24" s="237"/>
      <c r="F24" s="237"/>
      <c r="G24" s="238">
        <f t="shared" si="0"/>
        <v>0</v>
      </c>
      <c r="H24" s="237"/>
      <c r="I24" s="237"/>
      <c r="J24" s="237"/>
      <c r="K24" s="238">
        <f t="shared" si="1"/>
        <v>0</v>
      </c>
      <c r="L24" s="237"/>
      <c r="M24" s="237"/>
      <c r="N24" s="237"/>
      <c r="O24" s="238">
        <f t="shared" si="2"/>
        <v>0</v>
      </c>
      <c r="P24" s="237"/>
      <c r="Q24" s="237"/>
      <c r="R24" s="237"/>
      <c r="S24" s="238">
        <f t="shared" si="3"/>
        <v>0</v>
      </c>
      <c r="T24" s="237"/>
      <c r="U24" s="237"/>
      <c r="V24" s="237"/>
      <c r="W24" s="238">
        <f t="shared" si="4"/>
        <v>0</v>
      </c>
    </row>
    <row r="25" spans="1:23" x14ac:dyDescent="0.25">
      <c r="A25" s="237"/>
      <c r="B25" s="237"/>
      <c r="C25" s="237"/>
      <c r="D25" s="237"/>
      <c r="E25" s="237"/>
      <c r="F25" s="237"/>
      <c r="G25" s="238">
        <f t="shared" si="0"/>
        <v>0</v>
      </c>
      <c r="H25" s="237"/>
      <c r="I25" s="237"/>
      <c r="J25" s="237"/>
      <c r="K25" s="238">
        <f t="shared" si="1"/>
        <v>0</v>
      </c>
      <c r="L25" s="237"/>
      <c r="M25" s="237"/>
      <c r="N25" s="237"/>
      <c r="O25" s="238">
        <f t="shared" si="2"/>
        <v>0</v>
      </c>
      <c r="P25" s="237"/>
      <c r="Q25" s="237"/>
      <c r="R25" s="237"/>
      <c r="S25" s="238">
        <f t="shared" si="3"/>
        <v>0</v>
      </c>
      <c r="T25" s="237"/>
      <c r="U25" s="237"/>
      <c r="V25" s="237"/>
      <c r="W25" s="238">
        <f t="shared" si="4"/>
        <v>0</v>
      </c>
    </row>
    <row r="26" spans="1:23" x14ac:dyDescent="0.25">
      <c r="A26" s="237"/>
      <c r="B26" s="237"/>
      <c r="C26" s="237"/>
      <c r="D26" s="237"/>
      <c r="E26" s="237"/>
      <c r="F26" s="237"/>
      <c r="G26" s="238">
        <f t="shared" si="0"/>
        <v>0</v>
      </c>
      <c r="H26" s="237"/>
      <c r="I26" s="237"/>
      <c r="J26" s="237"/>
      <c r="K26" s="238">
        <f t="shared" si="1"/>
        <v>0</v>
      </c>
      <c r="L26" s="237"/>
      <c r="M26" s="237"/>
      <c r="N26" s="237"/>
      <c r="O26" s="238">
        <f t="shared" si="2"/>
        <v>0</v>
      </c>
      <c r="P26" s="237"/>
      <c r="Q26" s="237"/>
      <c r="R26" s="237"/>
      <c r="S26" s="238">
        <f t="shared" si="3"/>
        <v>0</v>
      </c>
      <c r="T26" s="237"/>
      <c r="U26" s="237"/>
      <c r="V26" s="237"/>
      <c r="W26" s="238">
        <f t="shared" si="4"/>
        <v>0</v>
      </c>
    </row>
    <row r="27" spans="1:23" x14ac:dyDescent="0.25">
      <c r="A27" s="237"/>
      <c r="B27" s="237"/>
      <c r="C27" s="237"/>
      <c r="D27" s="237"/>
      <c r="E27" s="237"/>
      <c r="F27" s="237"/>
      <c r="G27" s="238">
        <f t="shared" si="0"/>
        <v>0</v>
      </c>
      <c r="H27" s="237"/>
      <c r="I27" s="237"/>
      <c r="J27" s="237"/>
      <c r="K27" s="238">
        <f t="shared" si="1"/>
        <v>0</v>
      </c>
      <c r="L27" s="237"/>
      <c r="M27" s="237"/>
      <c r="N27" s="237"/>
      <c r="O27" s="238">
        <f t="shared" si="2"/>
        <v>0</v>
      </c>
      <c r="P27" s="237"/>
      <c r="Q27" s="237"/>
      <c r="R27" s="237"/>
      <c r="S27" s="238">
        <f t="shared" si="3"/>
        <v>0</v>
      </c>
      <c r="T27" s="237"/>
      <c r="U27" s="237"/>
      <c r="V27" s="237"/>
      <c r="W27" s="238">
        <f t="shared" si="4"/>
        <v>0</v>
      </c>
    </row>
    <row r="28" spans="1:23" x14ac:dyDescent="0.25">
      <c r="A28" s="237"/>
      <c r="B28" s="237"/>
      <c r="C28" s="237"/>
      <c r="D28" s="237"/>
      <c r="E28" s="237"/>
      <c r="F28" s="237"/>
      <c r="G28" s="238">
        <f t="shared" si="0"/>
        <v>0</v>
      </c>
      <c r="H28" s="237"/>
      <c r="I28" s="237"/>
      <c r="J28" s="237"/>
      <c r="K28" s="238">
        <f t="shared" si="1"/>
        <v>0</v>
      </c>
      <c r="L28" s="237"/>
      <c r="M28" s="237"/>
      <c r="N28" s="237"/>
      <c r="O28" s="238">
        <f t="shared" si="2"/>
        <v>0</v>
      </c>
      <c r="P28" s="237"/>
      <c r="Q28" s="237"/>
      <c r="R28" s="237"/>
      <c r="S28" s="238">
        <f t="shared" si="3"/>
        <v>0</v>
      </c>
      <c r="T28" s="237"/>
      <c r="U28" s="237"/>
      <c r="V28" s="237"/>
      <c r="W28" s="238">
        <f t="shared" si="4"/>
        <v>0</v>
      </c>
    </row>
    <row r="29" spans="1:23" x14ac:dyDescent="0.25">
      <c r="A29" s="237"/>
      <c r="B29" s="237"/>
      <c r="C29" s="237"/>
      <c r="D29" s="237"/>
      <c r="E29" s="237"/>
      <c r="F29" s="237"/>
      <c r="G29" s="238">
        <f t="shared" si="0"/>
        <v>0</v>
      </c>
      <c r="H29" s="237"/>
      <c r="I29" s="237"/>
      <c r="J29" s="237"/>
      <c r="K29" s="238">
        <f t="shared" si="1"/>
        <v>0</v>
      </c>
      <c r="L29" s="237"/>
      <c r="M29" s="237"/>
      <c r="N29" s="237"/>
      <c r="O29" s="238">
        <f t="shared" si="2"/>
        <v>0</v>
      </c>
      <c r="P29" s="237"/>
      <c r="Q29" s="237"/>
      <c r="R29" s="237"/>
      <c r="S29" s="238">
        <f t="shared" si="3"/>
        <v>0</v>
      </c>
      <c r="T29" s="237"/>
      <c r="U29" s="237"/>
      <c r="V29" s="237"/>
      <c r="W29" s="238">
        <f t="shared" si="4"/>
        <v>0</v>
      </c>
    </row>
    <row r="30" spans="1:23" x14ac:dyDescent="0.25">
      <c r="A30" s="237"/>
      <c r="B30" s="237"/>
      <c r="C30" s="237"/>
      <c r="D30" s="237"/>
      <c r="E30" s="237"/>
      <c r="F30" s="237"/>
      <c r="G30" s="238">
        <f t="shared" si="0"/>
        <v>0</v>
      </c>
      <c r="H30" s="237"/>
      <c r="I30" s="237"/>
      <c r="J30" s="237"/>
      <c r="K30" s="238">
        <f t="shared" si="1"/>
        <v>0</v>
      </c>
      <c r="L30" s="237"/>
      <c r="M30" s="237"/>
      <c r="N30" s="237"/>
      <c r="O30" s="238">
        <f t="shared" si="2"/>
        <v>0</v>
      </c>
      <c r="P30" s="237"/>
      <c r="Q30" s="237"/>
      <c r="R30" s="237"/>
      <c r="S30" s="238">
        <f t="shared" si="3"/>
        <v>0</v>
      </c>
      <c r="T30" s="237"/>
      <c r="U30" s="237"/>
      <c r="V30" s="237"/>
      <c r="W30" s="238">
        <f t="shared" si="4"/>
        <v>0</v>
      </c>
    </row>
    <row r="31" spans="1:23" x14ac:dyDescent="0.25">
      <c r="A31" s="237"/>
      <c r="B31" s="237"/>
      <c r="C31" s="237"/>
      <c r="D31" s="237"/>
      <c r="E31" s="237"/>
      <c r="F31" s="237"/>
      <c r="G31" s="238">
        <f t="shared" si="0"/>
        <v>0</v>
      </c>
      <c r="H31" s="237"/>
      <c r="I31" s="237"/>
      <c r="J31" s="237"/>
      <c r="K31" s="238">
        <f t="shared" si="1"/>
        <v>0</v>
      </c>
      <c r="L31" s="237"/>
      <c r="M31" s="237"/>
      <c r="N31" s="237"/>
      <c r="O31" s="238">
        <f t="shared" si="2"/>
        <v>0</v>
      </c>
      <c r="P31" s="237"/>
      <c r="Q31" s="237"/>
      <c r="R31" s="237"/>
      <c r="S31" s="238">
        <f t="shared" si="3"/>
        <v>0</v>
      </c>
      <c r="T31" s="237"/>
      <c r="U31" s="237"/>
      <c r="V31" s="237"/>
      <c r="W31" s="238">
        <f t="shared" si="4"/>
        <v>0</v>
      </c>
    </row>
    <row r="32" spans="1:23" x14ac:dyDescent="0.25">
      <c r="A32" s="239"/>
      <c r="B32" s="237"/>
      <c r="C32" s="237"/>
      <c r="D32" s="237"/>
      <c r="E32" s="237"/>
      <c r="F32" s="237"/>
      <c r="G32" s="238">
        <f t="shared" si="0"/>
        <v>0</v>
      </c>
      <c r="H32" s="237"/>
      <c r="I32" s="237"/>
      <c r="J32" s="237"/>
      <c r="K32" s="238">
        <f t="shared" si="1"/>
        <v>0</v>
      </c>
      <c r="L32" s="237"/>
      <c r="M32" s="237"/>
      <c r="N32" s="237"/>
      <c r="O32" s="238">
        <f t="shared" si="2"/>
        <v>0</v>
      </c>
      <c r="P32" s="237"/>
      <c r="Q32" s="237"/>
      <c r="R32" s="237"/>
      <c r="S32" s="238">
        <f t="shared" si="3"/>
        <v>0</v>
      </c>
      <c r="T32" s="237"/>
      <c r="U32" s="237"/>
      <c r="V32" s="237"/>
      <c r="W32" s="238">
        <f t="shared" si="4"/>
        <v>0</v>
      </c>
    </row>
    <row r="33" spans="1:51" x14ac:dyDescent="0.25">
      <c r="A33" s="239"/>
      <c r="B33" s="237"/>
      <c r="C33" s="237"/>
      <c r="D33" s="237"/>
      <c r="E33" s="237"/>
      <c r="F33" s="237"/>
      <c r="G33" s="238">
        <f t="shared" si="0"/>
        <v>0</v>
      </c>
      <c r="H33" s="237"/>
      <c r="I33" s="237"/>
      <c r="J33" s="237"/>
      <c r="K33" s="238">
        <f t="shared" si="1"/>
        <v>0</v>
      </c>
      <c r="L33" s="237"/>
      <c r="M33" s="237"/>
      <c r="N33" s="237"/>
      <c r="O33" s="238">
        <f t="shared" si="2"/>
        <v>0</v>
      </c>
      <c r="P33" s="237"/>
      <c r="Q33" s="237"/>
      <c r="R33" s="237"/>
      <c r="S33" s="238">
        <f t="shared" si="3"/>
        <v>0</v>
      </c>
      <c r="T33" s="237"/>
      <c r="U33" s="237"/>
      <c r="V33" s="237"/>
      <c r="W33" s="238">
        <f t="shared" si="4"/>
        <v>0</v>
      </c>
    </row>
    <row r="34" spans="1:51" x14ac:dyDescent="0.25">
      <c r="A34" s="239"/>
      <c r="B34" s="237"/>
      <c r="C34" s="237"/>
      <c r="D34" s="237"/>
      <c r="E34" s="237"/>
      <c r="F34" s="237"/>
      <c r="G34" s="238">
        <f t="shared" si="0"/>
        <v>0</v>
      </c>
      <c r="H34" s="237"/>
      <c r="I34" s="237"/>
      <c r="J34" s="237"/>
      <c r="K34" s="238">
        <f t="shared" si="1"/>
        <v>0</v>
      </c>
      <c r="L34" s="237"/>
      <c r="M34" s="237"/>
      <c r="N34" s="237"/>
      <c r="O34" s="238">
        <f t="shared" si="2"/>
        <v>0</v>
      </c>
      <c r="P34" s="237"/>
      <c r="Q34" s="237"/>
      <c r="R34" s="237"/>
      <c r="S34" s="238">
        <f t="shared" si="3"/>
        <v>0</v>
      </c>
      <c r="T34" s="237"/>
      <c r="U34" s="237"/>
      <c r="V34" s="237"/>
      <c r="W34" s="238">
        <f t="shared" si="4"/>
        <v>0</v>
      </c>
    </row>
    <row r="35" spans="1:51" x14ac:dyDescent="0.25">
      <c r="A35" s="239"/>
      <c r="B35" s="237"/>
      <c r="C35" s="237"/>
      <c r="D35" s="237"/>
      <c r="E35" s="237"/>
      <c r="F35" s="237"/>
      <c r="G35" s="238">
        <f t="shared" si="0"/>
        <v>0</v>
      </c>
      <c r="H35" s="237"/>
      <c r="I35" s="237"/>
      <c r="J35" s="237"/>
      <c r="K35" s="238">
        <f t="shared" si="1"/>
        <v>0</v>
      </c>
      <c r="L35" s="237"/>
      <c r="M35" s="237"/>
      <c r="N35" s="237"/>
      <c r="O35" s="238">
        <f t="shared" si="2"/>
        <v>0</v>
      </c>
      <c r="P35" s="237"/>
      <c r="Q35" s="237"/>
      <c r="R35" s="237"/>
      <c r="S35" s="238">
        <f t="shared" si="3"/>
        <v>0</v>
      </c>
      <c r="T35" s="237"/>
      <c r="U35" s="237"/>
      <c r="V35" s="237"/>
      <c r="W35" s="238">
        <f t="shared" si="4"/>
        <v>0</v>
      </c>
    </row>
    <row r="36" spans="1:51" x14ac:dyDescent="0.25">
      <c r="A36" s="239"/>
      <c r="B36" s="237"/>
      <c r="C36" s="237"/>
      <c r="D36" s="237"/>
      <c r="E36" s="237"/>
      <c r="F36" s="237"/>
      <c r="G36" s="238">
        <f t="shared" si="0"/>
        <v>0</v>
      </c>
      <c r="H36" s="237"/>
      <c r="I36" s="237"/>
      <c r="J36" s="237"/>
      <c r="K36" s="238">
        <f t="shared" si="1"/>
        <v>0</v>
      </c>
      <c r="L36" s="237"/>
      <c r="M36" s="237"/>
      <c r="N36" s="237"/>
      <c r="O36" s="238">
        <f t="shared" si="2"/>
        <v>0</v>
      </c>
      <c r="P36" s="237"/>
      <c r="Q36" s="237"/>
      <c r="R36" s="237"/>
      <c r="S36" s="238">
        <f t="shared" si="3"/>
        <v>0</v>
      </c>
      <c r="T36" s="237"/>
      <c r="U36" s="237"/>
      <c r="V36" s="237"/>
      <c r="W36" s="238">
        <f t="shared" si="4"/>
        <v>0</v>
      </c>
    </row>
    <row r="37" spans="1:51" x14ac:dyDescent="0.25">
      <c r="A37" s="239"/>
      <c r="B37" s="237"/>
      <c r="C37" s="237"/>
      <c r="D37" s="237"/>
      <c r="E37" s="237"/>
      <c r="F37" s="237"/>
      <c r="G37" s="238">
        <f t="shared" si="0"/>
        <v>0</v>
      </c>
      <c r="H37" s="237"/>
      <c r="I37" s="237"/>
      <c r="J37" s="237"/>
      <c r="K37" s="238">
        <f t="shared" si="1"/>
        <v>0</v>
      </c>
      <c r="L37" s="237"/>
      <c r="M37" s="237"/>
      <c r="N37" s="237"/>
      <c r="O37" s="238">
        <f t="shared" si="2"/>
        <v>0</v>
      </c>
      <c r="P37" s="237"/>
      <c r="Q37" s="237"/>
      <c r="R37" s="237"/>
      <c r="S37" s="238">
        <f t="shared" si="3"/>
        <v>0</v>
      </c>
      <c r="T37" s="237"/>
      <c r="U37" s="237"/>
      <c r="V37" s="237"/>
      <c r="W37" s="238">
        <f t="shared" si="4"/>
        <v>0</v>
      </c>
    </row>
    <row r="38" spans="1:51" ht="15" customHeight="1" x14ac:dyDescent="0.25">
      <c r="A38" s="571" t="s">
        <v>501</v>
      </c>
      <c r="B38" s="571"/>
      <c r="C38" s="571"/>
      <c r="D38" s="240"/>
      <c r="E38" s="240"/>
      <c r="F38" s="240"/>
      <c r="G38" s="241"/>
      <c r="H38" s="240"/>
      <c r="I38" s="240"/>
      <c r="J38" s="240"/>
      <c r="K38" s="241"/>
      <c r="L38" s="240"/>
      <c r="M38" s="240"/>
      <c r="N38" s="240"/>
      <c r="O38" s="241"/>
      <c r="P38" s="240"/>
      <c r="Q38" s="240"/>
      <c r="R38" s="240"/>
      <c r="S38" s="241"/>
      <c r="T38" s="240"/>
      <c r="U38" s="240"/>
      <c r="V38" s="240"/>
      <c r="W38" s="241"/>
    </row>
    <row r="39" spans="1:51" x14ac:dyDescent="0.25">
      <c r="H39" s="242"/>
      <c r="I39" s="243"/>
      <c r="J39" s="243"/>
      <c r="K39" s="243"/>
      <c r="L39" s="243"/>
      <c r="M39" s="243"/>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2"/>
      <c r="AS39" s="242"/>
      <c r="AT39" s="242"/>
      <c r="AU39" s="242"/>
      <c r="AV39" s="242"/>
      <c r="AW39" s="242"/>
      <c r="AX39" s="242"/>
      <c r="AY39" s="242"/>
    </row>
    <row r="40" spans="1:51" ht="40.5" x14ac:dyDescent="0.25">
      <c r="A40" s="244" t="s">
        <v>52</v>
      </c>
      <c r="B40" s="244" t="s">
        <v>502</v>
      </c>
      <c r="C40" s="81" t="s">
        <v>503</v>
      </c>
      <c r="D40" s="81" t="s">
        <v>504</v>
      </c>
      <c r="E40" s="81" t="s">
        <v>505</v>
      </c>
      <c r="F40" s="81" t="s">
        <v>506</v>
      </c>
      <c r="G40" s="81" t="s">
        <v>507</v>
      </c>
      <c r="H40" s="81" t="s">
        <v>508</v>
      </c>
      <c r="I40" s="81" t="s">
        <v>509</v>
      </c>
      <c r="J40" s="81" t="s">
        <v>510</v>
      </c>
      <c r="K40" s="81" t="s">
        <v>511</v>
      </c>
      <c r="L40" s="81" t="s">
        <v>512</v>
      </c>
      <c r="M40" s="81" t="s">
        <v>513</v>
      </c>
      <c r="N40" s="81" t="s">
        <v>514</v>
      </c>
      <c r="O40" s="81" t="s">
        <v>515</v>
      </c>
      <c r="P40" s="81" t="s">
        <v>516</v>
      </c>
    </row>
    <row r="41" spans="1:51" ht="54" x14ac:dyDescent="0.25">
      <c r="A41" s="245" t="s">
        <v>1270</v>
      </c>
      <c r="B41" s="246" t="s">
        <v>517</v>
      </c>
      <c r="C41" s="246" t="s">
        <v>518</v>
      </c>
      <c r="D41" s="406">
        <v>777544238</v>
      </c>
      <c r="E41" s="406">
        <v>777544238</v>
      </c>
      <c r="F41" s="246"/>
      <c r="G41" s="247"/>
      <c r="H41" s="247"/>
      <c r="I41" s="247"/>
      <c r="J41" s="247"/>
      <c r="K41" s="247"/>
      <c r="L41" s="247"/>
      <c r="M41" s="247"/>
      <c r="N41" s="247"/>
      <c r="O41" s="248">
        <f t="shared" ref="O41:O55" si="5">IFERROR(N41/M41,0)</f>
        <v>0</v>
      </c>
      <c r="P41" s="249">
        <f t="shared" ref="P41:P55" si="6">D41+F41+H41+M41+J41</f>
        <v>777544238</v>
      </c>
    </row>
    <row r="42" spans="1:51" ht="54" x14ac:dyDescent="0.25">
      <c r="A42" s="245" t="s">
        <v>1270</v>
      </c>
      <c r="B42" s="250" t="s">
        <v>521</v>
      </c>
      <c r="C42" s="246" t="s">
        <v>522</v>
      </c>
      <c r="D42" s="406">
        <v>10500000</v>
      </c>
      <c r="E42" s="406">
        <v>10500000</v>
      </c>
      <c r="F42" s="246"/>
      <c r="G42" s="247"/>
      <c r="H42" s="247"/>
      <c r="I42" s="247"/>
      <c r="J42" s="247"/>
      <c r="K42" s="247"/>
      <c r="L42" s="247"/>
      <c r="M42" s="247"/>
      <c r="N42" s="247"/>
      <c r="O42" s="248">
        <f t="shared" si="5"/>
        <v>0</v>
      </c>
      <c r="P42" s="249">
        <f t="shared" si="6"/>
        <v>10500000</v>
      </c>
    </row>
    <row r="43" spans="1:51" ht="60" customHeight="1" x14ac:dyDescent="0.25">
      <c r="A43" s="245" t="s">
        <v>446</v>
      </c>
      <c r="B43" s="246" t="s">
        <v>519</v>
      </c>
      <c r="C43" s="246" t="s">
        <v>520</v>
      </c>
      <c r="D43" s="406">
        <v>20298056</v>
      </c>
      <c r="E43" s="406">
        <v>19675860</v>
      </c>
      <c r="F43" s="246"/>
      <c r="G43" s="247"/>
      <c r="H43" s="247"/>
      <c r="I43" s="247"/>
      <c r="J43" s="247"/>
      <c r="K43" s="247"/>
      <c r="L43" s="247"/>
      <c r="M43" s="247"/>
      <c r="N43" s="247"/>
      <c r="O43" s="248">
        <f t="shared" si="5"/>
        <v>0</v>
      </c>
      <c r="P43" s="249">
        <f t="shared" si="6"/>
        <v>20298056</v>
      </c>
    </row>
    <row r="44" spans="1:51" ht="54.75" customHeight="1" x14ac:dyDescent="0.25">
      <c r="A44" s="245" t="s">
        <v>523</v>
      </c>
      <c r="B44" s="250" t="s">
        <v>519</v>
      </c>
      <c r="C44" s="246" t="s">
        <v>520</v>
      </c>
      <c r="D44" s="406">
        <v>25608344</v>
      </c>
      <c r="E44" s="406">
        <v>25608344</v>
      </c>
      <c r="F44" s="246"/>
      <c r="G44" s="247"/>
      <c r="H44" s="247"/>
      <c r="I44" s="247"/>
      <c r="J44" s="247"/>
      <c r="K44" s="247"/>
      <c r="L44" s="247"/>
      <c r="M44" s="247"/>
      <c r="N44" s="247"/>
      <c r="O44" s="248">
        <f t="shared" si="5"/>
        <v>0</v>
      </c>
      <c r="P44" s="249">
        <f t="shared" si="6"/>
        <v>25608344</v>
      </c>
    </row>
    <row r="45" spans="1:51" ht="54" x14ac:dyDescent="0.25">
      <c r="A45" s="245" t="s">
        <v>451</v>
      </c>
      <c r="B45" s="250" t="s">
        <v>521</v>
      </c>
      <c r="C45" s="246" t="s">
        <v>518</v>
      </c>
      <c r="D45" s="406">
        <v>109880400</v>
      </c>
      <c r="E45" s="406">
        <v>109880400</v>
      </c>
      <c r="F45" s="246"/>
      <c r="G45" s="247"/>
      <c r="H45" s="247"/>
      <c r="I45" s="247"/>
      <c r="J45" s="247"/>
      <c r="K45" s="247"/>
      <c r="L45" s="247"/>
      <c r="M45" s="247"/>
      <c r="N45" s="247"/>
      <c r="O45" s="248">
        <f t="shared" si="5"/>
        <v>0</v>
      </c>
      <c r="P45" s="249">
        <f t="shared" si="6"/>
        <v>109880400</v>
      </c>
    </row>
    <row r="46" spans="1:51" ht="54" x14ac:dyDescent="0.25">
      <c r="A46" s="206" t="s">
        <v>451</v>
      </c>
      <c r="B46" s="246" t="s">
        <v>519</v>
      </c>
      <c r="C46" s="246" t="s">
        <v>524</v>
      </c>
      <c r="D46" s="406">
        <v>48092160</v>
      </c>
      <c r="E46" s="406">
        <v>48092160</v>
      </c>
      <c r="F46" s="246"/>
      <c r="G46" s="247"/>
      <c r="H46" s="247"/>
      <c r="I46" s="247"/>
      <c r="J46" s="247"/>
      <c r="K46" s="247"/>
      <c r="L46" s="247"/>
      <c r="M46" s="247"/>
      <c r="N46" s="247"/>
      <c r="O46" s="248">
        <f t="shared" si="5"/>
        <v>0</v>
      </c>
      <c r="P46" s="249">
        <f t="shared" si="6"/>
        <v>48092160</v>
      </c>
    </row>
    <row r="47" spans="1:51" ht="67.5" x14ac:dyDescent="0.25">
      <c r="A47" s="206" t="s">
        <v>453</v>
      </c>
      <c r="B47" s="246" t="s">
        <v>525</v>
      </c>
      <c r="C47" s="246" t="s">
        <v>524</v>
      </c>
      <c r="D47" s="406">
        <v>357000000</v>
      </c>
      <c r="E47" s="406">
        <v>357000000</v>
      </c>
      <c r="F47" s="246"/>
      <c r="G47" s="247"/>
      <c r="H47" s="247"/>
      <c r="I47" s="247"/>
      <c r="J47" s="247"/>
      <c r="K47" s="247"/>
      <c r="L47" s="247"/>
      <c r="M47" s="247"/>
      <c r="N47" s="247"/>
      <c r="O47" s="248">
        <f t="shared" si="5"/>
        <v>0</v>
      </c>
      <c r="P47" s="249">
        <f t="shared" si="6"/>
        <v>357000000</v>
      </c>
    </row>
    <row r="48" spans="1:51" ht="67.5" x14ac:dyDescent="0.25">
      <c r="A48" s="206" t="s">
        <v>453</v>
      </c>
      <c r="B48" s="246" t="s">
        <v>519</v>
      </c>
      <c r="C48" s="246" t="s">
        <v>520</v>
      </c>
      <c r="D48" s="406">
        <v>1200000</v>
      </c>
      <c r="E48" s="406">
        <v>0</v>
      </c>
      <c r="F48" s="246"/>
      <c r="G48" s="247"/>
      <c r="H48" s="247"/>
      <c r="I48" s="247"/>
      <c r="J48" s="247"/>
      <c r="K48" s="247"/>
      <c r="L48" s="247"/>
      <c r="M48" s="247"/>
      <c r="N48" s="247"/>
      <c r="O48" s="248">
        <f t="shared" si="5"/>
        <v>0</v>
      </c>
      <c r="P48" s="249">
        <f t="shared" si="6"/>
        <v>1200000</v>
      </c>
    </row>
    <row r="49" spans="1:16" ht="67.5" x14ac:dyDescent="0.25">
      <c r="A49" s="206" t="s">
        <v>453</v>
      </c>
      <c r="B49" s="250" t="s">
        <v>1142</v>
      </c>
      <c r="C49" s="246" t="s">
        <v>1271</v>
      </c>
      <c r="D49" s="406">
        <v>442696427</v>
      </c>
      <c r="E49" s="406">
        <v>442696427</v>
      </c>
      <c r="F49" s="246"/>
      <c r="G49" s="247"/>
      <c r="H49" s="247"/>
      <c r="I49" s="247"/>
      <c r="J49" s="247"/>
      <c r="K49" s="247"/>
      <c r="L49" s="247"/>
      <c r="M49" s="247"/>
      <c r="N49" s="247"/>
      <c r="O49" s="248">
        <f t="shared" si="5"/>
        <v>0</v>
      </c>
      <c r="P49" s="249">
        <f t="shared" si="6"/>
        <v>442696427</v>
      </c>
    </row>
    <row r="50" spans="1:16" ht="67.5" x14ac:dyDescent="0.25">
      <c r="A50" s="206" t="s">
        <v>453</v>
      </c>
      <c r="B50" s="246" t="s">
        <v>526</v>
      </c>
      <c r="C50" s="246" t="s">
        <v>527</v>
      </c>
      <c r="D50" s="406">
        <v>370389600</v>
      </c>
      <c r="E50" s="406">
        <v>370389600</v>
      </c>
      <c r="F50" s="246"/>
      <c r="G50" s="247"/>
      <c r="H50" s="247"/>
      <c r="I50" s="247"/>
      <c r="J50" s="247"/>
      <c r="K50" s="247"/>
      <c r="L50" s="247"/>
      <c r="M50" s="247"/>
      <c r="N50" s="247"/>
      <c r="O50" s="248">
        <f t="shared" si="5"/>
        <v>0</v>
      </c>
      <c r="P50" s="249">
        <f t="shared" si="6"/>
        <v>370389600</v>
      </c>
    </row>
    <row r="51" spans="1:16" s="63" customFormat="1" ht="27" x14ac:dyDescent="0.25">
      <c r="A51" s="206" t="s">
        <v>240</v>
      </c>
      <c r="B51" s="246" t="s">
        <v>528</v>
      </c>
      <c r="C51" s="246" t="s">
        <v>529</v>
      </c>
      <c r="D51" s="406">
        <v>649401854</v>
      </c>
      <c r="E51" s="406">
        <v>579042563</v>
      </c>
      <c r="F51" s="246"/>
      <c r="G51" s="247"/>
      <c r="H51" s="247"/>
      <c r="I51" s="247"/>
      <c r="J51" s="247"/>
      <c r="K51" s="247"/>
      <c r="L51" s="247"/>
      <c r="M51" s="247"/>
      <c r="N51" s="247"/>
      <c r="O51" s="248">
        <f t="shared" si="5"/>
        <v>0</v>
      </c>
      <c r="P51" s="249">
        <f t="shared" si="6"/>
        <v>649401854</v>
      </c>
    </row>
    <row r="52" spans="1:16" s="63" customFormat="1" ht="27" x14ac:dyDescent="0.25">
      <c r="A52" s="206" t="s">
        <v>240</v>
      </c>
      <c r="B52" s="246" t="s">
        <v>519</v>
      </c>
      <c r="C52" s="246" t="s">
        <v>520</v>
      </c>
      <c r="D52" s="406">
        <v>7977138</v>
      </c>
      <c r="E52" s="406">
        <v>7977135</v>
      </c>
      <c r="F52" s="246"/>
      <c r="G52" s="247"/>
      <c r="H52" s="247"/>
      <c r="I52" s="247"/>
      <c r="J52" s="247"/>
      <c r="K52" s="247"/>
      <c r="L52" s="247"/>
      <c r="M52" s="247"/>
      <c r="N52" s="247"/>
      <c r="O52" s="248">
        <f t="shared" si="5"/>
        <v>0</v>
      </c>
      <c r="P52" s="249">
        <f t="shared" si="6"/>
        <v>7977138</v>
      </c>
    </row>
    <row r="53" spans="1:16" ht="67.5" x14ac:dyDescent="0.25">
      <c r="A53" s="206" t="s">
        <v>461</v>
      </c>
      <c r="B53" s="246" t="s">
        <v>525</v>
      </c>
      <c r="C53" s="246" t="s">
        <v>524</v>
      </c>
      <c r="D53" s="406">
        <v>74500000</v>
      </c>
      <c r="E53" s="406">
        <v>74500000</v>
      </c>
      <c r="F53" s="246"/>
      <c r="G53" s="247"/>
      <c r="H53" s="247"/>
      <c r="I53" s="247"/>
      <c r="J53" s="247"/>
      <c r="K53" s="247"/>
      <c r="L53" s="247"/>
      <c r="M53" s="247"/>
      <c r="N53" s="247"/>
      <c r="O53" s="248">
        <f t="shared" si="5"/>
        <v>0</v>
      </c>
      <c r="P53" s="249">
        <f t="shared" si="6"/>
        <v>74500000</v>
      </c>
    </row>
    <row r="54" spans="1:16" ht="16.5" x14ac:dyDescent="0.3">
      <c r="A54" s="251"/>
      <c r="B54" s="246"/>
      <c r="C54" s="246"/>
      <c r="D54" s="246"/>
      <c r="E54" s="246"/>
      <c r="F54" s="246"/>
      <c r="G54" s="247"/>
      <c r="H54" s="247"/>
      <c r="I54" s="247"/>
      <c r="J54" s="247"/>
      <c r="K54" s="247"/>
      <c r="L54" s="247"/>
      <c r="M54" s="247"/>
      <c r="N54" s="247"/>
      <c r="O54" s="248">
        <f t="shared" si="5"/>
        <v>0</v>
      </c>
      <c r="P54" s="249">
        <f t="shared" si="6"/>
        <v>0</v>
      </c>
    </row>
    <row r="55" spans="1:16" ht="16.5" customHeight="1" x14ac:dyDescent="0.3">
      <c r="B55" s="252"/>
      <c r="C55" s="246" t="s">
        <v>530</v>
      </c>
      <c r="D55" s="253">
        <f t="shared" ref="D55:N55" si="7">SUM(D41:D54)</f>
        <v>2895088217</v>
      </c>
      <c r="E55" s="254">
        <f t="shared" si="7"/>
        <v>2822906727</v>
      </c>
      <c r="F55" s="254">
        <f t="shared" si="7"/>
        <v>0</v>
      </c>
      <c r="G55" s="254">
        <f t="shared" si="7"/>
        <v>0</v>
      </c>
      <c r="H55" s="254">
        <f t="shared" si="7"/>
        <v>0</v>
      </c>
      <c r="I55" s="254">
        <f t="shared" si="7"/>
        <v>0</v>
      </c>
      <c r="J55" s="254">
        <f t="shared" si="7"/>
        <v>0</v>
      </c>
      <c r="K55" s="254">
        <f t="shared" si="7"/>
        <v>0</v>
      </c>
      <c r="L55" s="254">
        <f t="shared" si="7"/>
        <v>0</v>
      </c>
      <c r="M55" s="254">
        <f t="shared" si="7"/>
        <v>0</v>
      </c>
      <c r="N55" s="254">
        <f t="shared" si="7"/>
        <v>0</v>
      </c>
      <c r="O55" s="255">
        <f t="shared" si="5"/>
        <v>0</v>
      </c>
      <c r="P55" s="249">
        <f t="shared" si="6"/>
        <v>2895088217</v>
      </c>
    </row>
    <row r="56" spans="1:16" s="235" customFormat="1" ht="13.5" x14ac:dyDescent="0.25">
      <c r="H56" s="243"/>
      <c r="I56" s="243"/>
      <c r="J56" s="243"/>
      <c r="K56" s="243"/>
      <c r="L56" s="243"/>
    </row>
    <row r="57" spans="1:16" s="235" customFormat="1" ht="13.5" x14ac:dyDescent="0.25">
      <c r="H57" s="243"/>
      <c r="I57" s="243"/>
      <c r="J57" s="243"/>
      <c r="K57" s="243"/>
      <c r="L57" s="243"/>
    </row>
    <row r="58" spans="1:16" s="235" customFormat="1" ht="13.5" x14ac:dyDescent="0.25">
      <c r="H58" s="243"/>
      <c r="I58" s="243"/>
      <c r="J58" s="243"/>
      <c r="K58" s="243"/>
      <c r="L58" s="243"/>
    </row>
    <row r="59" spans="1:16" s="235" customFormat="1" ht="13.5" x14ac:dyDescent="0.25">
      <c r="H59" s="243"/>
      <c r="I59" s="243"/>
      <c r="J59" s="243"/>
      <c r="K59" s="243"/>
      <c r="L59" s="243"/>
    </row>
    <row r="60" spans="1:16" s="235" customFormat="1" ht="13.5" x14ac:dyDescent="0.25">
      <c r="H60" s="243"/>
      <c r="I60" s="243"/>
      <c r="J60" s="243"/>
      <c r="K60" s="243"/>
      <c r="L60" s="243"/>
    </row>
    <row r="61" spans="1:16" s="235" customFormat="1" ht="13.5" x14ac:dyDescent="0.25">
      <c r="H61" s="243"/>
      <c r="I61" s="243"/>
      <c r="J61" s="243"/>
      <c r="K61" s="243"/>
      <c r="L61" s="243"/>
    </row>
    <row r="62" spans="1:16" s="235" customFormat="1" ht="13.5" x14ac:dyDescent="0.25">
      <c r="H62" s="243"/>
      <c r="I62" s="243"/>
      <c r="J62" s="243"/>
      <c r="K62" s="243"/>
      <c r="L62" s="243"/>
    </row>
    <row r="63" spans="1:16" s="235" customFormat="1" ht="13.5" x14ac:dyDescent="0.25">
      <c r="H63" s="243"/>
      <c r="I63" s="243"/>
      <c r="J63" s="243"/>
      <c r="K63" s="243"/>
      <c r="L63" s="243"/>
    </row>
    <row r="64" spans="1:16" s="235" customFormat="1" ht="13.5" x14ac:dyDescent="0.25">
      <c r="H64" s="243"/>
      <c r="I64" s="243"/>
      <c r="J64" s="243"/>
      <c r="K64" s="243"/>
      <c r="L64" s="243"/>
    </row>
    <row r="65" spans="8:12" s="235" customFormat="1" ht="13.5" x14ac:dyDescent="0.25">
      <c r="H65" s="243"/>
      <c r="I65" s="243"/>
      <c r="J65" s="243"/>
      <c r="K65" s="243"/>
      <c r="L65" s="243"/>
    </row>
    <row r="66" spans="8:12" s="235" customFormat="1" ht="13.5" x14ac:dyDescent="0.25">
      <c r="H66" s="243"/>
      <c r="I66" s="243"/>
      <c r="J66" s="243"/>
      <c r="K66" s="243"/>
      <c r="L66" s="243"/>
    </row>
    <row r="67" spans="8:12" s="235" customFormat="1" ht="13.5" x14ac:dyDescent="0.25">
      <c r="H67" s="243"/>
      <c r="I67" s="243"/>
      <c r="J67" s="243"/>
      <c r="K67" s="243"/>
      <c r="L67" s="243"/>
    </row>
    <row r="68" spans="8:12" s="235" customFormat="1" ht="13.5" x14ac:dyDescent="0.25">
      <c r="H68" s="243"/>
      <c r="I68" s="243"/>
      <c r="J68" s="243"/>
      <c r="K68" s="243"/>
      <c r="L68" s="243"/>
    </row>
    <row r="69" spans="8:12" s="235" customFormat="1" ht="13.5" x14ac:dyDescent="0.25">
      <c r="H69" s="243"/>
      <c r="I69" s="243"/>
      <c r="J69" s="243"/>
      <c r="K69" s="243"/>
      <c r="L69" s="243"/>
    </row>
    <row r="70" spans="8:12" s="235" customFormat="1" ht="13.5" x14ac:dyDescent="0.25">
      <c r="H70" s="243"/>
      <c r="I70" s="243"/>
      <c r="J70" s="243"/>
      <c r="K70" s="243"/>
      <c r="L70" s="243"/>
    </row>
    <row r="71" spans="8:12" s="235" customFormat="1" ht="13.5" x14ac:dyDescent="0.25">
      <c r="H71" s="243"/>
      <c r="I71" s="243"/>
      <c r="J71" s="243"/>
      <c r="K71" s="243"/>
      <c r="L71" s="243"/>
    </row>
    <row r="72" spans="8:12" s="235" customFormat="1" ht="13.5" x14ac:dyDescent="0.25">
      <c r="H72" s="243"/>
      <c r="I72" s="243"/>
      <c r="J72" s="243"/>
      <c r="K72" s="243"/>
      <c r="L72" s="243"/>
    </row>
    <row r="73" spans="8:12" s="235" customFormat="1" ht="13.5" x14ac:dyDescent="0.25">
      <c r="H73" s="243"/>
      <c r="I73" s="243"/>
      <c r="J73" s="243"/>
      <c r="K73" s="243"/>
      <c r="L73" s="243"/>
    </row>
    <row r="74" spans="8:12" s="235" customFormat="1" ht="13.5" x14ac:dyDescent="0.25">
      <c r="H74" s="243"/>
      <c r="I74" s="243"/>
      <c r="J74" s="243"/>
      <c r="K74" s="243"/>
      <c r="L74" s="243"/>
    </row>
    <row r="75" spans="8:12" s="235" customFormat="1" ht="13.5" x14ac:dyDescent="0.25">
      <c r="H75" s="243"/>
      <c r="I75" s="243"/>
      <c r="J75" s="243"/>
      <c r="K75" s="243"/>
      <c r="L75" s="243"/>
    </row>
    <row r="76" spans="8:12" s="235" customFormat="1" ht="13.5" x14ac:dyDescent="0.25">
      <c r="H76" s="243"/>
      <c r="I76" s="243"/>
      <c r="J76" s="243"/>
      <c r="K76" s="243"/>
      <c r="L76" s="243"/>
    </row>
    <row r="77" spans="8:12" s="235" customFormat="1" ht="13.5" x14ac:dyDescent="0.25">
      <c r="H77" s="243"/>
      <c r="I77" s="243"/>
      <c r="J77" s="243"/>
      <c r="K77" s="243"/>
      <c r="L77" s="243"/>
    </row>
    <row r="78" spans="8:12" s="235" customFormat="1" ht="13.5" x14ac:dyDescent="0.25">
      <c r="H78" s="243"/>
      <c r="I78" s="243"/>
      <c r="J78" s="243"/>
      <c r="K78" s="243"/>
      <c r="L78" s="243"/>
    </row>
    <row r="79" spans="8:12" s="235" customFormat="1" ht="13.5" x14ac:dyDescent="0.25">
      <c r="H79" s="243"/>
      <c r="I79" s="243"/>
      <c r="J79" s="243"/>
      <c r="K79" s="243"/>
      <c r="L79" s="243"/>
    </row>
    <row r="80" spans="8:12" s="235" customFormat="1" ht="13.5" x14ac:dyDescent="0.25">
      <c r="H80" s="243"/>
      <c r="I80" s="243"/>
      <c r="J80" s="243"/>
      <c r="K80" s="243"/>
      <c r="L80" s="243"/>
    </row>
    <row r="81" spans="8:12" s="235" customFormat="1" ht="13.5" x14ac:dyDescent="0.25">
      <c r="H81" s="243"/>
      <c r="I81" s="243"/>
      <c r="J81" s="243"/>
      <c r="K81" s="243"/>
      <c r="L81" s="243"/>
    </row>
    <row r="82" spans="8:12" s="235" customFormat="1" ht="13.5" x14ac:dyDescent="0.25">
      <c r="H82" s="243"/>
      <c r="I82" s="243"/>
      <c r="J82" s="243"/>
      <c r="K82" s="243"/>
      <c r="L82" s="243"/>
    </row>
    <row r="83" spans="8:12" s="235" customFormat="1" ht="13.5" x14ac:dyDescent="0.25">
      <c r="H83" s="243"/>
      <c r="I83" s="243"/>
      <c r="J83" s="243"/>
      <c r="K83" s="243"/>
      <c r="L83" s="243"/>
    </row>
    <row r="84" spans="8:12" s="235" customFormat="1" ht="13.5" x14ac:dyDescent="0.25">
      <c r="H84" s="243"/>
      <c r="I84" s="243"/>
      <c r="J84" s="243"/>
      <c r="K84" s="243"/>
      <c r="L84" s="243"/>
    </row>
    <row r="85" spans="8:12" s="235" customFormat="1" ht="13.5" x14ac:dyDescent="0.25">
      <c r="H85" s="243"/>
      <c r="I85" s="243"/>
      <c r="J85" s="243"/>
      <c r="K85" s="243"/>
      <c r="L85" s="243"/>
    </row>
    <row r="86" spans="8:12" s="235" customFormat="1" ht="13.5" x14ac:dyDescent="0.25">
      <c r="H86" s="243"/>
      <c r="I86" s="243"/>
      <c r="J86" s="243"/>
      <c r="K86" s="243"/>
      <c r="L86" s="243"/>
    </row>
    <row r="87" spans="8:12" s="235" customFormat="1" ht="13.5" x14ac:dyDescent="0.25">
      <c r="H87" s="243"/>
      <c r="I87" s="243"/>
      <c r="J87" s="243"/>
      <c r="K87" s="243"/>
      <c r="L87" s="243"/>
    </row>
    <row r="88" spans="8:12" s="235" customFormat="1" ht="13.5" x14ac:dyDescent="0.25">
      <c r="H88" s="243"/>
      <c r="I88" s="243"/>
      <c r="J88" s="243"/>
      <c r="K88" s="243"/>
      <c r="L88" s="243"/>
    </row>
    <row r="89" spans="8:12" s="235" customFormat="1" ht="13.5" x14ac:dyDescent="0.25">
      <c r="H89" s="243"/>
      <c r="I89" s="243"/>
      <c r="J89" s="243"/>
      <c r="K89" s="243"/>
      <c r="L89" s="243"/>
    </row>
    <row r="90" spans="8:12" s="235" customFormat="1" ht="13.5" x14ac:dyDescent="0.25">
      <c r="H90" s="243"/>
      <c r="I90" s="243"/>
      <c r="J90" s="243"/>
      <c r="K90" s="243"/>
      <c r="L90" s="243"/>
    </row>
    <row r="91" spans="8:12" s="235" customFormat="1" ht="13.5" x14ac:dyDescent="0.25">
      <c r="H91" s="243"/>
      <c r="I91" s="243"/>
      <c r="J91" s="243"/>
      <c r="K91" s="243"/>
      <c r="L91" s="243"/>
    </row>
    <row r="92" spans="8:12" s="235" customFormat="1" ht="13.5" x14ac:dyDescent="0.25">
      <c r="H92" s="243"/>
      <c r="I92" s="243"/>
      <c r="J92" s="243"/>
      <c r="K92" s="243"/>
      <c r="L92" s="243"/>
    </row>
    <row r="93" spans="8:12" s="235" customFormat="1" ht="13.5" x14ac:dyDescent="0.25">
      <c r="H93" s="243"/>
      <c r="I93" s="243"/>
      <c r="J93" s="243"/>
      <c r="K93" s="243"/>
      <c r="L93" s="243"/>
    </row>
    <row r="94" spans="8:12" s="235" customFormat="1" ht="13.5" x14ac:dyDescent="0.25">
      <c r="H94" s="243"/>
      <c r="I94" s="243"/>
      <c r="J94" s="243"/>
      <c r="K94" s="243"/>
      <c r="L94" s="243"/>
    </row>
    <row r="95" spans="8:12" s="235" customFormat="1" ht="13.5" x14ac:dyDescent="0.25">
      <c r="H95" s="243"/>
      <c r="I95" s="243"/>
      <c r="J95" s="243"/>
      <c r="K95" s="243"/>
      <c r="L95" s="243"/>
    </row>
    <row r="96" spans="8:12" s="235" customFormat="1" ht="13.5" x14ac:dyDescent="0.25">
      <c r="H96" s="243"/>
      <c r="I96" s="243"/>
      <c r="J96" s="243"/>
      <c r="K96" s="243"/>
      <c r="L96" s="243"/>
    </row>
    <row r="97" spans="8:12" s="235" customFormat="1" ht="13.5" x14ac:dyDescent="0.25">
      <c r="H97" s="243"/>
      <c r="I97" s="243"/>
      <c r="J97" s="243"/>
      <c r="K97" s="243"/>
      <c r="L97" s="243"/>
    </row>
    <row r="98" spans="8:12" s="235" customFormat="1" ht="13.5" x14ac:dyDescent="0.25">
      <c r="H98" s="243"/>
      <c r="I98" s="243"/>
      <c r="J98" s="243"/>
      <c r="K98" s="243"/>
      <c r="L98" s="243"/>
    </row>
    <row r="99" spans="8:12" s="235" customFormat="1" ht="13.5" x14ac:dyDescent="0.25">
      <c r="H99" s="243"/>
      <c r="I99" s="243"/>
      <c r="J99" s="243"/>
      <c r="K99" s="243"/>
      <c r="L99" s="243"/>
    </row>
    <row r="100" spans="8:12" s="235" customFormat="1" ht="13.5" x14ac:dyDescent="0.25">
      <c r="H100" s="243"/>
      <c r="I100" s="243"/>
      <c r="J100" s="243"/>
      <c r="K100" s="243"/>
      <c r="L100" s="243"/>
    </row>
    <row r="101" spans="8:12" s="235" customFormat="1" ht="13.5" x14ac:dyDescent="0.25">
      <c r="H101" s="243"/>
      <c r="I101" s="243"/>
      <c r="J101" s="243"/>
      <c r="K101" s="243"/>
      <c r="L101" s="243"/>
    </row>
    <row r="102" spans="8:12" s="235" customFormat="1" ht="13.5" x14ac:dyDescent="0.25">
      <c r="H102" s="243"/>
      <c r="I102" s="243"/>
      <c r="J102" s="243"/>
      <c r="K102" s="243"/>
      <c r="L102" s="243"/>
    </row>
    <row r="103" spans="8:12" s="235" customFormat="1" ht="13.5" x14ac:dyDescent="0.25">
      <c r="H103" s="243"/>
      <c r="I103" s="243"/>
      <c r="J103" s="243"/>
      <c r="K103" s="243"/>
      <c r="L103" s="243"/>
    </row>
    <row r="104" spans="8:12" s="235" customFormat="1" ht="13.5" x14ac:dyDescent="0.25">
      <c r="H104" s="243"/>
      <c r="I104" s="243"/>
      <c r="J104" s="243"/>
      <c r="K104" s="243"/>
      <c r="L104" s="243"/>
    </row>
    <row r="105" spans="8:12" s="235" customFormat="1" ht="13.5" x14ac:dyDescent="0.25">
      <c r="H105" s="243"/>
      <c r="I105" s="243"/>
      <c r="J105" s="243"/>
      <c r="K105" s="243"/>
      <c r="L105" s="243"/>
    </row>
    <row r="106" spans="8:12" s="235" customFormat="1" ht="13.5" x14ac:dyDescent="0.25">
      <c r="H106" s="243"/>
      <c r="I106" s="243"/>
      <c r="J106" s="243"/>
      <c r="K106" s="243"/>
      <c r="L106" s="243"/>
    </row>
    <row r="107" spans="8:12" s="235" customFormat="1" ht="13.5" x14ac:dyDescent="0.25">
      <c r="H107" s="243"/>
      <c r="I107" s="243"/>
      <c r="J107" s="243"/>
      <c r="K107" s="243"/>
      <c r="L107" s="243"/>
    </row>
    <row r="108" spans="8:12" s="235" customFormat="1" ht="13.5" x14ac:dyDescent="0.25">
      <c r="H108" s="243"/>
      <c r="I108" s="243"/>
      <c r="J108" s="243"/>
      <c r="K108" s="243"/>
      <c r="L108" s="243"/>
    </row>
    <row r="109" spans="8:12" s="235" customFormat="1" ht="13.5" x14ac:dyDescent="0.25">
      <c r="H109" s="243"/>
      <c r="I109" s="243"/>
      <c r="J109" s="243"/>
      <c r="K109" s="243"/>
      <c r="L109" s="243"/>
    </row>
    <row r="110" spans="8:12" s="235" customFormat="1" ht="13.5" x14ac:dyDescent="0.25">
      <c r="H110" s="243"/>
      <c r="I110" s="243"/>
      <c r="J110" s="243"/>
      <c r="K110" s="243"/>
      <c r="L110" s="243"/>
    </row>
    <row r="111" spans="8:12" s="235" customFormat="1" ht="13.5" x14ac:dyDescent="0.25">
      <c r="H111" s="243"/>
      <c r="I111" s="243"/>
      <c r="J111" s="243"/>
      <c r="K111" s="243"/>
      <c r="L111" s="243"/>
    </row>
    <row r="112" spans="8:12" s="235" customFormat="1" ht="13.5" x14ac:dyDescent="0.25">
      <c r="H112" s="243"/>
      <c r="I112" s="243"/>
      <c r="J112" s="243"/>
      <c r="K112" s="243"/>
      <c r="L112" s="243"/>
    </row>
    <row r="113" spans="8:12" s="235" customFormat="1" ht="13.5" x14ac:dyDescent="0.25">
      <c r="H113" s="243"/>
      <c r="I113" s="243"/>
      <c r="J113" s="243"/>
      <c r="K113" s="243"/>
      <c r="L113" s="243"/>
    </row>
    <row r="114" spans="8:12" s="235" customFormat="1" ht="13.5" x14ac:dyDescent="0.25">
      <c r="H114" s="243"/>
      <c r="I114" s="243"/>
      <c r="J114" s="243"/>
      <c r="K114" s="243"/>
      <c r="L114" s="243"/>
    </row>
    <row r="115" spans="8:12" s="235" customFormat="1" ht="13.5" x14ac:dyDescent="0.25">
      <c r="H115" s="243"/>
      <c r="I115" s="243"/>
      <c r="J115" s="243"/>
      <c r="K115" s="243"/>
      <c r="L115" s="243"/>
    </row>
    <row r="116" spans="8:12" s="235" customFormat="1" ht="13.5" x14ac:dyDescent="0.25">
      <c r="H116" s="243"/>
      <c r="I116" s="243"/>
      <c r="J116" s="243"/>
      <c r="K116" s="243"/>
      <c r="L116" s="243"/>
    </row>
    <row r="117" spans="8:12" s="235" customFormat="1" ht="13.5" x14ac:dyDescent="0.25">
      <c r="H117" s="243"/>
      <c r="I117" s="243"/>
      <c r="J117" s="243"/>
      <c r="K117" s="243"/>
      <c r="L117" s="243"/>
    </row>
    <row r="118" spans="8:12" s="235" customFormat="1" ht="13.5" x14ac:dyDescent="0.25">
      <c r="H118" s="243"/>
      <c r="I118" s="243"/>
      <c r="J118" s="243"/>
      <c r="K118" s="243"/>
      <c r="L118" s="243"/>
    </row>
    <row r="119" spans="8:12" s="235" customFormat="1" ht="13.5" x14ac:dyDescent="0.25">
      <c r="H119" s="243"/>
      <c r="I119" s="243"/>
      <c r="J119" s="243"/>
      <c r="K119" s="243"/>
      <c r="L119" s="243"/>
    </row>
    <row r="120" spans="8:12" s="235" customFormat="1" ht="13.5" x14ac:dyDescent="0.25">
      <c r="H120" s="243"/>
      <c r="I120" s="243"/>
      <c r="J120" s="243"/>
      <c r="K120" s="243"/>
      <c r="L120" s="243"/>
    </row>
    <row r="121" spans="8:12" s="235" customFormat="1" ht="13.5" x14ac:dyDescent="0.25">
      <c r="H121" s="243"/>
      <c r="I121" s="243"/>
      <c r="J121" s="243"/>
      <c r="K121" s="243"/>
      <c r="L121" s="243"/>
    </row>
    <row r="122" spans="8:12" s="235" customFormat="1" ht="13.5" x14ac:dyDescent="0.25">
      <c r="H122" s="243"/>
      <c r="I122" s="243"/>
      <c r="J122" s="243"/>
      <c r="K122" s="243"/>
      <c r="L122" s="243"/>
    </row>
    <row r="123" spans="8:12" s="235" customFormat="1" ht="13.5" x14ac:dyDescent="0.25">
      <c r="H123" s="243"/>
      <c r="I123" s="243"/>
      <c r="J123" s="243"/>
      <c r="K123" s="243"/>
      <c r="L123" s="243"/>
    </row>
    <row r="124" spans="8:12" s="235" customFormat="1" ht="13.5" x14ac:dyDescent="0.25">
      <c r="H124" s="243"/>
      <c r="I124" s="243"/>
      <c r="J124" s="243"/>
      <c r="K124" s="243"/>
      <c r="L124" s="243"/>
    </row>
    <row r="125" spans="8:12" s="235" customFormat="1" ht="13.5" x14ac:dyDescent="0.25">
      <c r="H125" s="243"/>
      <c r="I125" s="243"/>
      <c r="J125" s="243"/>
      <c r="K125" s="243"/>
      <c r="L125" s="243"/>
    </row>
    <row r="126" spans="8:12" s="235" customFormat="1" ht="13.5" x14ac:dyDescent="0.25">
      <c r="H126" s="243"/>
      <c r="I126" s="243"/>
      <c r="J126" s="243"/>
      <c r="K126" s="243"/>
      <c r="L126" s="243"/>
    </row>
    <row r="127" spans="8:12" s="235" customFormat="1" ht="13.5" x14ac:dyDescent="0.25">
      <c r="H127" s="243"/>
      <c r="I127" s="243"/>
      <c r="J127" s="243"/>
      <c r="K127" s="243"/>
      <c r="L127" s="243"/>
    </row>
    <row r="128" spans="8:12" s="235" customFormat="1" ht="13.5" x14ac:dyDescent="0.25">
      <c r="H128" s="243"/>
      <c r="I128" s="243"/>
      <c r="J128" s="243"/>
      <c r="K128" s="243"/>
      <c r="L128" s="243"/>
    </row>
    <row r="129" spans="8:12" s="235" customFormat="1" ht="13.5" x14ac:dyDescent="0.25">
      <c r="H129" s="243"/>
      <c r="I129" s="243"/>
      <c r="J129" s="243"/>
      <c r="K129" s="243"/>
      <c r="L129" s="243"/>
    </row>
    <row r="130" spans="8:12" s="235" customFormat="1" ht="13.5" x14ac:dyDescent="0.25">
      <c r="H130" s="243"/>
      <c r="I130" s="243"/>
      <c r="J130" s="243"/>
      <c r="K130" s="243"/>
      <c r="L130" s="243"/>
    </row>
    <row r="131" spans="8:12" s="235" customFormat="1" ht="13.5" x14ac:dyDescent="0.25">
      <c r="H131" s="243"/>
      <c r="I131" s="243"/>
      <c r="J131" s="243"/>
      <c r="K131" s="243"/>
      <c r="L131" s="243"/>
    </row>
    <row r="132" spans="8:12" s="235" customFormat="1" ht="13.5" x14ac:dyDescent="0.25">
      <c r="H132" s="243"/>
      <c r="I132" s="243"/>
      <c r="J132" s="243"/>
      <c r="K132" s="243"/>
      <c r="L132" s="243"/>
    </row>
    <row r="133" spans="8:12" s="235" customFormat="1" ht="13.5" x14ac:dyDescent="0.25">
      <c r="H133" s="243"/>
      <c r="I133" s="243"/>
      <c r="J133" s="243"/>
      <c r="K133" s="243"/>
      <c r="L133" s="243"/>
    </row>
    <row r="134" spans="8:12" s="235" customFormat="1" ht="13.5" x14ac:dyDescent="0.25">
      <c r="H134" s="243"/>
      <c r="I134" s="243"/>
      <c r="J134" s="243"/>
      <c r="K134" s="243"/>
      <c r="L134" s="243"/>
    </row>
    <row r="135" spans="8:12" s="235" customFormat="1" ht="13.5" x14ac:dyDescent="0.25">
      <c r="H135" s="243"/>
      <c r="I135" s="243"/>
      <c r="J135" s="243"/>
      <c r="K135" s="243"/>
      <c r="L135" s="243"/>
    </row>
    <row r="136" spans="8:12" s="235" customFormat="1" ht="13.5" x14ac:dyDescent="0.25">
      <c r="H136" s="243"/>
      <c r="I136" s="243"/>
      <c r="J136" s="243"/>
      <c r="K136" s="243"/>
      <c r="L136" s="243"/>
    </row>
    <row r="137" spans="8:12" s="235" customFormat="1" ht="13.5" x14ac:dyDescent="0.25">
      <c r="H137" s="243"/>
      <c r="I137" s="243"/>
      <c r="J137" s="243"/>
      <c r="K137" s="243"/>
      <c r="L137" s="243"/>
    </row>
    <row r="138" spans="8:12" s="235" customFormat="1" ht="13.5" x14ac:dyDescent="0.25">
      <c r="H138" s="243"/>
      <c r="I138" s="243"/>
      <c r="J138" s="243"/>
      <c r="K138" s="243"/>
      <c r="L138" s="243"/>
    </row>
    <row r="139" spans="8:12" s="235" customFormat="1" ht="13.5" x14ac:dyDescent="0.25">
      <c r="H139" s="243"/>
      <c r="I139" s="243"/>
      <c r="J139" s="243"/>
      <c r="K139" s="243"/>
      <c r="L139" s="243"/>
    </row>
    <row r="140" spans="8:12" s="235" customFormat="1" ht="13.5" x14ac:dyDescent="0.25">
      <c r="H140" s="243"/>
      <c r="I140" s="243"/>
      <c r="J140" s="243"/>
      <c r="K140" s="243"/>
      <c r="L140" s="243"/>
    </row>
    <row r="141" spans="8:12" s="235" customFormat="1" ht="13.5" x14ac:dyDescent="0.25">
      <c r="H141" s="243"/>
      <c r="I141" s="243"/>
      <c r="J141" s="243"/>
      <c r="K141" s="243"/>
      <c r="L141" s="243"/>
    </row>
    <row r="142" spans="8:12" s="235" customFormat="1" ht="13.5" x14ac:dyDescent="0.25">
      <c r="H142" s="243"/>
      <c r="I142" s="243"/>
      <c r="J142" s="243"/>
      <c r="K142" s="243"/>
      <c r="L142" s="243"/>
    </row>
    <row r="143" spans="8:12" s="235" customFormat="1" ht="13.5" x14ac:dyDescent="0.25">
      <c r="H143" s="243"/>
      <c r="I143" s="243"/>
      <c r="J143" s="243"/>
      <c r="K143" s="243"/>
      <c r="L143" s="243"/>
    </row>
    <row r="144" spans="8:12" s="235" customFormat="1" ht="13.5" x14ac:dyDescent="0.25">
      <c r="H144" s="243"/>
      <c r="I144" s="243"/>
      <c r="J144" s="243"/>
      <c r="K144" s="243"/>
      <c r="L144" s="243"/>
    </row>
    <row r="145" spans="8:12" s="235" customFormat="1" ht="13.5" x14ac:dyDescent="0.25">
      <c r="H145" s="243"/>
      <c r="I145" s="243"/>
      <c r="J145" s="243"/>
      <c r="K145" s="243"/>
      <c r="L145" s="243"/>
    </row>
    <row r="146" spans="8:12" s="235" customFormat="1" ht="13.5" x14ac:dyDescent="0.25">
      <c r="H146" s="243"/>
      <c r="I146" s="243"/>
      <c r="J146" s="243"/>
      <c r="K146" s="243"/>
      <c r="L146" s="243"/>
    </row>
    <row r="147" spans="8:12" s="235" customFormat="1" ht="13.5" x14ac:dyDescent="0.25">
      <c r="H147" s="243"/>
      <c r="I147" s="243"/>
      <c r="J147" s="243"/>
      <c r="K147" s="243"/>
      <c r="L147" s="243"/>
    </row>
    <row r="148" spans="8:12" s="235" customFormat="1" ht="13.5" x14ac:dyDescent="0.25">
      <c r="H148" s="243"/>
      <c r="I148" s="243"/>
      <c r="J148" s="243"/>
      <c r="K148" s="243"/>
      <c r="L148" s="243"/>
    </row>
    <row r="149" spans="8:12" s="235" customFormat="1" ht="13.5" x14ac:dyDescent="0.25">
      <c r="H149" s="243"/>
      <c r="I149" s="243"/>
      <c r="J149" s="243"/>
      <c r="K149" s="243"/>
      <c r="L149" s="243"/>
    </row>
    <row r="150" spans="8:12" s="235" customFormat="1" ht="13.5" x14ac:dyDescent="0.25">
      <c r="H150" s="243"/>
      <c r="I150" s="243"/>
      <c r="J150" s="243"/>
      <c r="K150" s="243"/>
      <c r="L150" s="243"/>
    </row>
    <row r="151" spans="8:12" s="235" customFormat="1" ht="13.5" x14ac:dyDescent="0.25">
      <c r="H151" s="243"/>
      <c r="I151" s="243"/>
      <c r="J151" s="243"/>
      <c r="K151" s="243"/>
      <c r="L151" s="243"/>
    </row>
    <row r="152" spans="8:12" s="235" customFormat="1" ht="13.5" x14ac:dyDescent="0.25">
      <c r="H152" s="243"/>
      <c r="I152" s="243"/>
      <c r="J152" s="243"/>
      <c r="K152" s="243"/>
      <c r="L152" s="243"/>
    </row>
    <row r="153" spans="8:12" s="235" customFormat="1" ht="13.5" x14ac:dyDescent="0.25">
      <c r="H153" s="243"/>
      <c r="I153" s="243"/>
      <c r="J153" s="243"/>
      <c r="K153" s="243"/>
      <c r="L153" s="243"/>
    </row>
    <row r="154" spans="8:12" s="235" customFormat="1" ht="13.5" x14ac:dyDescent="0.25">
      <c r="H154" s="243"/>
      <c r="I154" s="243"/>
      <c r="J154" s="243"/>
      <c r="K154" s="243"/>
      <c r="L154" s="243"/>
    </row>
    <row r="155" spans="8:12" s="235" customFormat="1" ht="13.5" x14ac:dyDescent="0.25">
      <c r="H155" s="243"/>
      <c r="I155" s="243"/>
      <c r="J155" s="243"/>
      <c r="K155" s="243"/>
      <c r="L155" s="243"/>
    </row>
    <row r="156" spans="8:12" s="235" customFormat="1" ht="13.5" x14ac:dyDescent="0.25">
      <c r="H156" s="243"/>
      <c r="I156" s="243"/>
      <c r="J156" s="243"/>
      <c r="K156" s="243"/>
      <c r="L156" s="243"/>
    </row>
    <row r="157" spans="8:12" s="235" customFormat="1" ht="13.5" x14ac:dyDescent="0.25">
      <c r="H157" s="243"/>
      <c r="I157" s="243"/>
      <c r="J157" s="243"/>
      <c r="K157" s="243"/>
      <c r="L157" s="243"/>
    </row>
    <row r="158" spans="8:12" s="235" customFormat="1" ht="13.5" x14ac:dyDescent="0.25">
      <c r="H158" s="243"/>
      <c r="I158" s="243"/>
      <c r="J158" s="243"/>
      <c r="K158" s="243"/>
      <c r="L158" s="243"/>
    </row>
    <row r="159" spans="8:12" s="235" customFormat="1" ht="13.5" x14ac:dyDescent="0.25">
      <c r="H159" s="243"/>
      <c r="I159" s="243"/>
      <c r="J159" s="243"/>
      <c r="K159" s="243"/>
      <c r="L159" s="243"/>
    </row>
    <row r="160" spans="8:12" s="235" customFormat="1" ht="13.5" x14ac:dyDescent="0.25">
      <c r="H160" s="243"/>
      <c r="I160" s="243"/>
      <c r="J160" s="243"/>
      <c r="K160" s="243"/>
      <c r="L160" s="243"/>
    </row>
    <row r="161" spans="8:12" s="235" customFormat="1" ht="13.5" x14ac:dyDescent="0.25">
      <c r="H161" s="243"/>
      <c r="I161" s="243"/>
      <c r="J161" s="243"/>
      <c r="K161" s="243"/>
      <c r="L161" s="243"/>
    </row>
    <row r="162" spans="8:12" s="235" customFormat="1" ht="13.5" x14ac:dyDescent="0.25">
      <c r="H162" s="243"/>
      <c r="I162" s="243"/>
      <c r="J162" s="243"/>
      <c r="K162" s="243"/>
      <c r="L162" s="243"/>
    </row>
    <row r="163" spans="8:12" s="235" customFormat="1" ht="13.5" x14ac:dyDescent="0.25">
      <c r="H163" s="243"/>
      <c r="I163" s="243"/>
      <c r="J163" s="243"/>
      <c r="K163" s="243"/>
      <c r="L163" s="243"/>
    </row>
    <row r="164" spans="8:12" s="235" customFormat="1" ht="13.5" x14ac:dyDescent="0.25">
      <c r="H164" s="243"/>
      <c r="I164" s="243"/>
      <c r="J164" s="243"/>
      <c r="K164" s="243"/>
      <c r="L164" s="243"/>
    </row>
    <row r="165" spans="8:12" s="235" customFormat="1" ht="13.5" x14ac:dyDescent="0.25">
      <c r="H165" s="243"/>
      <c r="I165" s="243"/>
      <c r="J165" s="243"/>
      <c r="K165" s="243"/>
      <c r="L165" s="243"/>
    </row>
    <row r="166" spans="8:12" s="235" customFormat="1" ht="13.5" x14ac:dyDescent="0.25">
      <c r="H166" s="243"/>
      <c r="I166" s="243"/>
      <c r="J166" s="243"/>
      <c r="K166" s="243"/>
      <c r="L166" s="243"/>
    </row>
    <row r="167" spans="8:12" s="235" customFormat="1" ht="13.5" x14ac:dyDescent="0.25">
      <c r="H167" s="243"/>
      <c r="I167" s="243"/>
      <c r="J167" s="243"/>
      <c r="K167" s="243"/>
      <c r="L167" s="243"/>
    </row>
    <row r="168" spans="8:12" s="235" customFormat="1" ht="13.5" x14ac:dyDescent="0.25">
      <c r="H168" s="243"/>
      <c r="I168" s="243"/>
      <c r="J168" s="243"/>
      <c r="K168" s="243"/>
      <c r="L168" s="243"/>
    </row>
    <row r="169" spans="8:12" s="235" customFormat="1" ht="13.5" x14ac:dyDescent="0.25">
      <c r="H169" s="243"/>
      <c r="I169" s="243"/>
      <c r="J169" s="243"/>
      <c r="K169" s="243"/>
      <c r="L169" s="243"/>
    </row>
    <row r="170" spans="8:12" s="235" customFormat="1" ht="13.5" x14ac:dyDescent="0.25">
      <c r="H170" s="243"/>
      <c r="I170" s="243"/>
      <c r="J170" s="243"/>
      <c r="K170" s="243"/>
      <c r="L170" s="243"/>
    </row>
    <row r="171" spans="8:12" s="235" customFormat="1" ht="13.5" x14ac:dyDescent="0.25">
      <c r="H171" s="243"/>
      <c r="I171" s="243"/>
      <c r="J171" s="243"/>
      <c r="K171" s="243"/>
      <c r="L171" s="243"/>
    </row>
    <row r="172" spans="8:12" s="235" customFormat="1" ht="13.5" x14ac:dyDescent="0.25">
      <c r="H172" s="243"/>
      <c r="I172" s="243"/>
      <c r="J172" s="243"/>
      <c r="K172" s="243"/>
      <c r="L172" s="243"/>
    </row>
    <row r="173" spans="8:12" s="235" customFormat="1" ht="13.5" x14ac:dyDescent="0.25">
      <c r="H173" s="243"/>
      <c r="I173" s="243"/>
      <c r="J173" s="243"/>
      <c r="K173" s="243"/>
      <c r="L173" s="243"/>
    </row>
    <row r="174" spans="8:12" s="235" customFormat="1" ht="13.5" x14ac:dyDescent="0.25">
      <c r="H174" s="243"/>
      <c r="I174" s="243"/>
      <c r="J174" s="243"/>
      <c r="K174" s="243"/>
      <c r="L174" s="243"/>
    </row>
    <row r="175" spans="8:12" s="235" customFormat="1" ht="13.5" x14ac:dyDescent="0.25">
      <c r="H175" s="243"/>
      <c r="I175" s="243"/>
      <c r="J175" s="243"/>
      <c r="K175" s="243"/>
      <c r="L175" s="243"/>
    </row>
    <row r="176" spans="8:12" s="235" customFormat="1" ht="13.5" x14ac:dyDescent="0.25">
      <c r="H176" s="243"/>
      <c r="I176" s="243"/>
      <c r="J176" s="243"/>
      <c r="K176" s="243"/>
      <c r="L176" s="243"/>
    </row>
    <row r="177" spans="7:50" s="235" customFormat="1" ht="13.5" x14ac:dyDescent="0.25">
      <c r="H177" s="243"/>
      <c r="I177" s="243"/>
      <c r="J177" s="243"/>
      <c r="K177" s="243"/>
      <c r="L177" s="243"/>
    </row>
    <row r="178" spans="7:50" s="235" customFormat="1" ht="13.5" x14ac:dyDescent="0.25">
      <c r="H178" s="243"/>
      <c r="I178" s="243"/>
      <c r="J178" s="243"/>
      <c r="K178" s="243"/>
      <c r="L178" s="243"/>
    </row>
    <row r="179" spans="7:50" s="235" customFormat="1" ht="13.5" x14ac:dyDescent="0.25">
      <c r="H179" s="243"/>
      <c r="I179" s="243"/>
      <c r="J179" s="243"/>
      <c r="K179" s="243"/>
      <c r="L179" s="243"/>
    </row>
    <row r="180" spans="7:50" s="235" customFormat="1" ht="13.5" x14ac:dyDescent="0.25">
      <c r="H180" s="243"/>
      <c r="I180" s="243"/>
      <c r="J180" s="243"/>
      <c r="K180" s="243"/>
      <c r="L180" s="243"/>
    </row>
    <row r="181" spans="7:50" s="235" customFormat="1" ht="13.5" x14ac:dyDescent="0.25">
      <c r="H181" s="243"/>
      <c r="I181" s="243"/>
      <c r="J181" s="243"/>
      <c r="K181" s="243"/>
      <c r="L181" s="243"/>
    </row>
    <row r="182" spans="7:50" s="235" customFormat="1" ht="13.5" x14ac:dyDescent="0.25">
      <c r="H182" s="243"/>
      <c r="I182" s="243"/>
      <c r="J182" s="243"/>
      <c r="K182" s="243"/>
      <c r="L182" s="243"/>
    </row>
    <row r="183" spans="7:50" s="235" customFormat="1" ht="13.5" x14ac:dyDescent="0.25">
      <c r="H183" s="243"/>
      <c r="I183" s="243"/>
      <c r="J183" s="243"/>
      <c r="K183" s="243"/>
      <c r="L183" s="243"/>
    </row>
    <row r="184" spans="7:50" x14ac:dyDescent="0.25">
      <c r="G184" s="242"/>
      <c r="H184" s="243"/>
      <c r="I184" s="243"/>
      <c r="J184" s="243"/>
      <c r="K184" s="243"/>
      <c r="L184" s="243"/>
      <c r="M184" s="242"/>
      <c r="N184" s="242"/>
      <c r="O184" s="242"/>
      <c r="P184" s="242"/>
      <c r="Q184" s="242"/>
      <c r="R184" s="242"/>
      <c r="S184" s="242"/>
      <c r="T184" s="242"/>
      <c r="U184" s="242"/>
      <c r="V184" s="242"/>
      <c r="W184" s="242"/>
      <c r="X184" s="242"/>
      <c r="Y184" s="242"/>
      <c r="Z184" s="242"/>
      <c r="AA184" s="242"/>
      <c r="AB184" s="242"/>
      <c r="AC184" s="242"/>
      <c r="AD184" s="242"/>
      <c r="AE184" s="242"/>
      <c r="AF184" s="242"/>
      <c r="AG184" s="242"/>
      <c r="AH184" s="242"/>
      <c r="AI184" s="242"/>
      <c r="AJ184" s="242"/>
      <c r="AK184" s="242"/>
      <c r="AL184" s="242"/>
      <c r="AM184" s="242"/>
      <c r="AN184" s="242"/>
      <c r="AO184" s="242"/>
      <c r="AP184" s="242"/>
      <c r="AQ184" s="242"/>
      <c r="AR184" s="242"/>
      <c r="AS184" s="242"/>
      <c r="AT184" s="242"/>
      <c r="AU184" s="242"/>
      <c r="AV184" s="242"/>
      <c r="AW184" s="242"/>
      <c r="AX184" s="242"/>
    </row>
    <row r="185" spans="7:50" x14ac:dyDescent="0.25">
      <c r="G185" s="242"/>
      <c r="H185" s="243"/>
      <c r="I185" s="243"/>
      <c r="J185" s="243"/>
      <c r="K185" s="243"/>
      <c r="L185" s="243"/>
      <c r="M185" s="242"/>
      <c r="N185" s="242"/>
      <c r="O185" s="242"/>
      <c r="P185" s="242"/>
      <c r="Q185" s="242"/>
      <c r="R185" s="242"/>
      <c r="S185" s="242"/>
      <c r="T185" s="242"/>
      <c r="U185" s="242"/>
      <c r="V185" s="242"/>
      <c r="W185" s="242"/>
      <c r="X185" s="242"/>
      <c r="Y185" s="242"/>
      <c r="Z185" s="242"/>
      <c r="AA185" s="242"/>
      <c r="AB185" s="242"/>
      <c r="AC185" s="242"/>
      <c r="AD185" s="242"/>
      <c r="AE185" s="242"/>
      <c r="AF185" s="242"/>
      <c r="AG185" s="242"/>
      <c r="AH185" s="242"/>
      <c r="AI185" s="242"/>
      <c r="AJ185" s="242"/>
      <c r="AK185" s="242"/>
      <c r="AL185" s="242"/>
      <c r="AM185" s="242"/>
      <c r="AN185" s="242"/>
      <c r="AO185" s="242"/>
      <c r="AP185" s="242"/>
      <c r="AQ185" s="242"/>
      <c r="AR185" s="242"/>
      <c r="AS185" s="242"/>
      <c r="AT185" s="242"/>
      <c r="AU185" s="242"/>
      <c r="AV185" s="242"/>
      <c r="AW185" s="242"/>
      <c r="AX185" s="242"/>
    </row>
    <row r="186" spans="7:50" x14ac:dyDescent="0.25">
      <c r="G186" s="242"/>
      <c r="H186" s="243"/>
      <c r="I186" s="243"/>
      <c r="J186" s="243"/>
      <c r="K186" s="243"/>
      <c r="L186" s="243"/>
      <c r="M186" s="242"/>
      <c r="N186" s="242"/>
      <c r="O186" s="242"/>
      <c r="P186" s="242"/>
      <c r="Q186" s="242"/>
      <c r="R186" s="242"/>
      <c r="S186" s="242"/>
      <c r="T186" s="242"/>
      <c r="U186" s="242"/>
      <c r="V186" s="242"/>
      <c r="W186" s="242"/>
      <c r="X186" s="242"/>
      <c r="Y186" s="242"/>
      <c r="Z186" s="242"/>
      <c r="AA186" s="242"/>
      <c r="AB186" s="242"/>
      <c r="AC186" s="242"/>
      <c r="AD186" s="242"/>
      <c r="AE186" s="242"/>
      <c r="AF186" s="242"/>
      <c r="AG186" s="242"/>
      <c r="AH186" s="242"/>
      <c r="AI186" s="242"/>
      <c r="AJ186" s="242"/>
      <c r="AK186" s="242"/>
      <c r="AL186" s="242"/>
      <c r="AM186" s="242"/>
      <c r="AN186" s="242"/>
      <c r="AO186" s="242"/>
      <c r="AP186" s="242"/>
      <c r="AQ186" s="242"/>
      <c r="AR186" s="242"/>
      <c r="AS186" s="242"/>
      <c r="AT186" s="242"/>
      <c r="AU186" s="242"/>
      <c r="AV186" s="242"/>
      <c r="AW186" s="242"/>
      <c r="AX186" s="242"/>
    </row>
    <row r="187" spans="7:50" x14ac:dyDescent="0.25">
      <c r="G187" s="242"/>
      <c r="H187" s="243"/>
      <c r="I187" s="243"/>
      <c r="J187" s="243"/>
      <c r="K187" s="243"/>
      <c r="L187" s="243"/>
      <c r="M187" s="242"/>
      <c r="N187" s="242"/>
      <c r="O187" s="242"/>
      <c r="P187" s="242"/>
      <c r="Q187" s="242"/>
      <c r="R187" s="242"/>
      <c r="S187" s="242"/>
      <c r="T187" s="242"/>
      <c r="U187" s="242"/>
      <c r="V187" s="242"/>
      <c r="W187" s="242"/>
      <c r="X187" s="242"/>
      <c r="Y187" s="242"/>
      <c r="Z187" s="242"/>
      <c r="AA187" s="242"/>
      <c r="AB187" s="242"/>
      <c r="AC187" s="242"/>
      <c r="AD187" s="242"/>
      <c r="AE187" s="242"/>
      <c r="AF187" s="242"/>
      <c r="AG187" s="242"/>
      <c r="AH187" s="242"/>
      <c r="AI187" s="242"/>
      <c r="AJ187" s="242"/>
      <c r="AK187" s="242"/>
      <c r="AL187" s="242"/>
      <c r="AM187" s="242"/>
      <c r="AN187" s="242"/>
      <c r="AO187" s="242"/>
      <c r="AP187" s="242"/>
      <c r="AQ187" s="242"/>
      <c r="AR187" s="242"/>
      <c r="AS187" s="242"/>
      <c r="AT187" s="242"/>
      <c r="AU187" s="242"/>
      <c r="AV187" s="242"/>
      <c r="AW187" s="242"/>
      <c r="AX187" s="242"/>
    </row>
    <row r="188" spans="7:50" x14ac:dyDescent="0.25">
      <c r="G188" s="242"/>
      <c r="H188" s="243"/>
      <c r="I188" s="243"/>
      <c r="J188" s="243"/>
      <c r="K188" s="243"/>
      <c r="L188" s="243"/>
      <c r="M188" s="242"/>
      <c r="N188" s="242"/>
      <c r="O188" s="242"/>
      <c r="P188" s="242"/>
      <c r="Q188" s="242"/>
      <c r="R188" s="242"/>
      <c r="S188" s="242"/>
      <c r="T188" s="242"/>
      <c r="U188" s="242"/>
      <c r="V188" s="242"/>
      <c r="W188" s="242"/>
      <c r="X188" s="242"/>
      <c r="Y188" s="242"/>
      <c r="Z188" s="242"/>
      <c r="AA188" s="242"/>
      <c r="AB188" s="242"/>
      <c r="AC188" s="242"/>
      <c r="AD188" s="242"/>
      <c r="AE188" s="242"/>
      <c r="AF188" s="242"/>
      <c r="AG188" s="242"/>
      <c r="AH188" s="242"/>
      <c r="AI188" s="242"/>
      <c r="AJ188" s="242"/>
      <c r="AK188" s="242"/>
      <c r="AL188" s="242"/>
      <c r="AM188" s="242"/>
      <c r="AN188" s="242"/>
      <c r="AO188" s="242"/>
      <c r="AP188" s="242"/>
      <c r="AQ188" s="242"/>
      <c r="AR188" s="242"/>
      <c r="AS188" s="242"/>
      <c r="AT188" s="242"/>
      <c r="AU188" s="242"/>
      <c r="AV188" s="242"/>
      <c r="AW188" s="242"/>
      <c r="AX188" s="242"/>
    </row>
    <row r="189" spans="7:50" x14ac:dyDescent="0.25">
      <c r="G189" s="242"/>
      <c r="H189" s="243"/>
      <c r="I189" s="243"/>
      <c r="J189" s="243"/>
      <c r="K189" s="243"/>
      <c r="L189" s="243"/>
      <c r="M189" s="242"/>
      <c r="N189" s="242"/>
      <c r="O189" s="242"/>
      <c r="P189" s="242"/>
      <c r="Q189" s="242"/>
      <c r="R189" s="242"/>
      <c r="S189" s="242"/>
      <c r="T189" s="242"/>
      <c r="U189" s="242"/>
      <c r="V189" s="242"/>
      <c r="W189" s="242"/>
      <c r="X189" s="242"/>
      <c r="Y189" s="242"/>
      <c r="Z189" s="242"/>
      <c r="AA189" s="242"/>
      <c r="AB189" s="242"/>
      <c r="AC189" s="242"/>
      <c r="AD189" s="242"/>
      <c r="AE189" s="242"/>
      <c r="AF189" s="242"/>
      <c r="AG189" s="242"/>
      <c r="AH189" s="242"/>
      <c r="AI189" s="242"/>
      <c r="AJ189" s="242"/>
      <c r="AK189" s="242"/>
      <c r="AL189" s="242"/>
      <c r="AM189" s="242"/>
      <c r="AN189" s="242"/>
      <c r="AO189" s="242"/>
      <c r="AP189" s="242"/>
      <c r="AQ189" s="242"/>
      <c r="AR189" s="242"/>
      <c r="AS189" s="242"/>
      <c r="AT189" s="242"/>
      <c r="AU189" s="242"/>
      <c r="AV189" s="242"/>
      <c r="AW189" s="242"/>
      <c r="AX189" s="242"/>
    </row>
    <row r="190" spans="7:50" x14ac:dyDescent="0.25">
      <c r="G190" s="242"/>
      <c r="H190" s="243"/>
      <c r="I190" s="243"/>
      <c r="J190" s="243"/>
      <c r="K190" s="243"/>
      <c r="L190" s="243"/>
      <c r="M190" s="242"/>
      <c r="N190" s="242"/>
      <c r="O190" s="242"/>
      <c r="P190" s="242"/>
      <c r="Q190" s="242"/>
      <c r="R190" s="242"/>
      <c r="S190" s="242"/>
      <c r="T190" s="242"/>
      <c r="U190" s="242"/>
      <c r="V190" s="242"/>
      <c r="W190" s="242"/>
      <c r="X190" s="242"/>
      <c r="Y190" s="242"/>
      <c r="Z190" s="242"/>
      <c r="AA190" s="242"/>
      <c r="AB190" s="242"/>
      <c r="AC190" s="242"/>
      <c r="AD190" s="242"/>
      <c r="AE190" s="242"/>
      <c r="AF190" s="242"/>
      <c r="AG190" s="242"/>
      <c r="AH190" s="242"/>
      <c r="AI190" s="242"/>
      <c r="AJ190" s="242"/>
      <c r="AK190" s="242"/>
      <c r="AL190" s="242"/>
      <c r="AM190" s="242"/>
      <c r="AN190" s="242"/>
      <c r="AO190" s="242"/>
      <c r="AP190" s="242"/>
      <c r="AQ190" s="242"/>
      <c r="AR190" s="242"/>
      <c r="AS190" s="242"/>
      <c r="AT190" s="242"/>
      <c r="AU190" s="242"/>
      <c r="AV190" s="242"/>
      <c r="AW190" s="242"/>
      <c r="AX190" s="242"/>
    </row>
    <row r="191" spans="7:50" x14ac:dyDescent="0.25">
      <c r="G191" s="242"/>
      <c r="H191" s="243"/>
      <c r="I191" s="243"/>
      <c r="J191" s="243"/>
      <c r="K191" s="243"/>
      <c r="L191" s="243"/>
      <c r="M191" s="242"/>
      <c r="N191" s="242"/>
      <c r="O191" s="242"/>
      <c r="P191" s="242"/>
      <c r="Q191" s="242"/>
      <c r="R191" s="242"/>
      <c r="S191" s="242"/>
      <c r="T191" s="242"/>
      <c r="U191" s="242"/>
      <c r="V191" s="242"/>
      <c r="W191" s="242"/>
      <c r="X191" s="242"/>
      <c r="Y191" s="242"/>
      <c r="Z191" s="242"/>
      <c r="AA191" s="242"/>
      <c r="AB191" s="242"/>
      <c r="AC191" s="242"/>
      <c r="AD191" s="242"/>
      <c r="AE191" s="242"/>
      <c r="AF191" s="242"/>
      <c r="AG191" s="242"/>
      <c r="AH191" s="242"/>
      <c r="AI191" s="242"/>
      <c r="AJ191" s="242"/>
      <c r="AK191" s="242"/>
      <c r="AL191" s="242"/>
      <c r="AM191" s="242"/>
      <c r="AN191" s="242"/>
      <c r="AO191" s="242"/>
      <c r="AP191" s="242"/>
      <c r="AQ191" s="242"/>
      <c r="AR191" s="242"/>
      <c r="AS191" s="242"/>
      <c r="AT191" s="242"/>
      <c r="AU191" s="242"/>
      <c r="AV191" s="242"/>
      <c r="AW191" s="242"/>
      <c r="AX191" s="242"/>
    </row>
    <row r="192" spans="7:50" x14ac:dyDescent="0.25">
      <c r="G192" s="242"/>
      <c r="H192" s="243"/>
      <c r="I192" s="243"/>
      <c r="J192" s="243"/>
      <c r="K192" s="243"/>
      <c r="L192" s="243"/>
      <c r="M192" s="242"/>
      <c r="N192" s="242"/>
      <c r="O192" s="242"/>
      <c r="P192" s="242"/>
      <c r="Q192" s="242"/>
      <c r="R192" s="242"/>
      <c r="S192" s="242"/>
      <c r="T192" s="242"/>
      <c r="U192" s="242"/>
      <c r="V192" s="242"/>
      <c r="W192" s="242"/>
      <c r="X192" s="242"/>
      <c r="Y192" s="242"/>
      <c r="Z192" s="242"/>
      <c r="AA192" s="242"/>
      <c r="AB192" s="242"/>
      <c r="AC192" s="242"/>
      <c r="AD192" s="242"/>
      <c r="AE192" s="242"/>
      <c r="AF192" s="242"/>
      <c r="AG192" s="242"/>
      <c r="AH192" s="242"/>
      <c r="AI192" s="242"/>
      <c r="AJ192" s="242"/>
      <c r="AK192" s="242"/>
      <c r="AL192" s="242"/>
      <c r="AM192" s="242"/>
      <c r="AN192" s="242"/>
      <c r="AO192" s="242"/>
      <c r="AP192" s="242"/>
      <c r="AQ192" s="242"/>
      <c r="AR192" s="242"/>
      <c r="AS192" s="242"/>
      <c r="AT192" s="242"/>
      <c r="AU192" s="242"/>
      <c r="AV192" s="242"/>
      <c r="AW192" s="242"/>
      <c r="AX192" s="242"/>
    </row>
    <row r="193" spans="7:50" x14ac:dyDescent="0.25">
      <c r="G193" s="242"/>
      <c r="H193" s="243"/>
      <c r="I193" s="243"/>
      <c r="J193" s="243"/>
      <c r="K193" s="243"/>
      <c r="L193" s="243"/>
      <c r="M193" s="242"/>
      <c r="N193" s="242"/>
      <c r="O193" s="242"/>
      <c r="P193" s="242"/>
      <c r="Q193" s="242"/>
      <c r="R193" s="242"/>
      <c r="S193" s="242"/>
      <c r="T193" s="242"/>
      <c r="U193" s="242"/>
      <c r="V193" s="242"/>
      <c r="W193" s="242"/>
      <c r="X193" s="242"/>
      <c r="Y193" s="242"/>
      <c r="Z193" s="242"/>
      <c r="AA193" s="242"/>
      <c r="AB193" s="242"/>
      <c r="AC193" s="242"/>
      <c r="AD193" s="242"/>
      <c r="AE193" s="242"/>
      <c r="AF193" s="242"/>
      <c r="AG193" s="242"/>
      <c r="AH193" s="242"/>
      <c r="AI193" s="242"/>
      <c r="AJ193" s="242"/>
      <c r="AK193" s="242"/>
      <c r="AL193" s="242"/>
      <c r="AM193" s="242"/>
      <c r="AN193" s="242"/>
      <c r="AO193" s="242"/>
      <c r="AP193" s="242"/>
      <c r="AQ193" s="242"/>
      <c r="AR193" s="242"/>
      <c r="AS193" s="242"/>
      <c r="AT193" s="242"/>
      <c r="AU193" s="242"/>
      <c r="AV193" s="242"/>
      <c r="AW193" s="242"/>
      <c r="AX193" s="242"/>
    </row>
    <row r="194" spans="7:50" x14ac:dyDescent="0.25">
      <c r="G194" s="242"/>
      <c r="H194" s="243"/>
      <c r="I194" s="243"/>
      <c r="J194" s="243"/>
      <c r="K194" s="243"/>
      <c r="L194" s="243"/>
      <c r="M194" s="242"/>
      <c r="N194" s="242"/>
      <c r="O194" s="242"/>
      <c r="P194" s="242"/>
      <c r="Q194" s="242"/>
      <c r="R194" s="242"/>
      <c r="S194" s="242"/>
      <c r="T194" s="242"/>
      <c r="U194" s="242"/>
      <c r="V194" s="242"/>
      <c r="W194" s="242"/>
      <c r="X194" s="242"/>
      <c r="Y194" s="242"/>
      <c r="Z194" s="242"/>
      <c r="AA194" s="242"/>
      <c r="AB194" s="242"/>
      <c r="AC194" s="242"/>
      <c r="AD194" s="242"/>
      <c r="AE194" s="242"/>
      <c r="AF194" s="242"/>
      <c r="AG194" s="242"/>
      <c r="AH194" s="242"/>
      <c r="AI194" s="242"/>
      <c r="AJ194" s="242"/>
      <c r="AK194" s="242"/>
      <c r="AL194" s="242"/>
      <c r="AM194" s="242"/>
      <c r="AN194" s="242"/>
      <c r="AO194" s="242"/>
      <c r="AP194" s="242"/>
      <c r="AQ194" s="242"/>
      <c r="AR194" s="242"/>
      <c r="AS194" s="242"/>
      <c r="AT194" s="242"/>
      <c r="AU194" s="242"/>
      <c r="AV194" s="242"/>
      <c r="AW194" s="242"/>
      <c r="AX194" s="242"/>
    </row>
    <row r="195" spans="7:50" x14ac:dyDescent="0.25">
      <c r="G195" s="242"/>
      <c r="H195" s="243"/>
      <c r="I195" s="243"/>
      <c r="J195" s="243"/>
      <c r="K195" s="243"/>
      <c r="L195" s="243"/>
      <c r="M195" s="242"/>
      <c r="N195" s="242"/>
      <c r="O195" s="242"/>
      <c r="P195" s="242"/>
      <c r="Q195" s="242"/>
      <c r="R195" s="242"/>
      <c r="S195" s="242"/>
      <c r="T195" s="242"/>
      <c r="U195" s="242"/>
      <c r="V195" s="242"/>
      <c r="W195" s="242"/>
      <c r="X195" s="242"/>
      <c r="Y195" s="242"/>
      <c r="Z195" s="242"/>
      <c r="AA195" s="242"/>
      <c r="AB195" s="242"/>
      <c r="AC195" s="242"/>
      <c r="AD195" s="242"/>
      <c r="AE195" s="242"/>
      <c r="AF195" s="242"/>
      <c r="AG195" s="242"/>
      <c r="AH195" s="242"/>
      <c r="AI195" s="242"/>
      <c r="AJ195" s="242"/>
      <c r="AK195" s="242"/>
      <c r="AL195" s="242"/>
      <c r="AM195" s="242"/>
      <c r="AN195" s="242"/>
      <c r="AO195" s="242"/>
      <c r="AP195" s="242"/>
      <c r="AQ195" s="242"/>
      <c r="AR195" s="242"/>
      <c r="AS195" s="242"/>
      <c r="AT195" s="242"/>
      <c r="AU195" s="242"/>
      <c r="AV195" s="242"/>
      <c r="AW195" s="242"/>
      <c r="AX195" s="242"/>
    </row>
    <row r="196" spans="7:50" x14ac:dyDescent="0.25">
      <c r="G196" s="242"/>
      <c r="H196" s="243"/>
      <c r="I196" s="243"/>
      <c r="J196" s="243"/>
      <c r="K196" s="243"/>
      <c r="L196" s="243"/>
      <c r="M196" s="242"/>
      <c r="N196" s="242"/>
      <c r="O196" s="242"/>
      <c r="P196" s="242"/>
      <c r="Q196" s="242"/>
      <c r="R196" s="242"/>
      <c r="S196" s="242"/>
      <c r="T196" s="242"/>
      <c r="U196" s="242"/>
      <c r="V196" s="242"/>
      <c r="W196" s="242"/>
      <c r="X196" s="242"/>
      <c r="Y196" s="242"/>
      <c r="Z196" s="242"/>
      <c r="AA196" s="242"/>
      <c r="AB196" s="242"/>
      <c r="AC196" s="242"/>
      <c r="AD196" s="242"/>
      <c r="AE196" s="242"/>
      <c r="AF196" s="242"/>
      <c r="AG196" s="242"/>
      <c r="AH196" s="242"/>
      <c r="AI196" s="242"/>
      <c r="AJ196" s="242"/>
      <c r="AK196" s="242"/>
      <c r="AL196" s="242"/>
      <c r="AM196" s="242"/>
      <c r="AN196" s="242"/>
      <c r="AO196" s="242"/>
      <c r="AP196" s="242"/>
      <c r="AQ196" s="242"/>
      <c r="AR196" s="242"/>
      <c r="AS196" s="242"/>
      <c r="AT196" s="242"/>
      <c r="AU196" s="242"/>
      <c r="AV196" s="242"/>
      <c r="AW196" s="242"/>
      <c r="AX196" s="242"/>
    </row>
    <row r="197" spans="7:50" x14ac:dyDescent="0.25">
      <c r="G197" s="242"/>
      <c r="H197" s="243"/>
      <c r="I197" s="243"/>
      <c r="J197" s="243"/>
      <c r="K197" s="243"/>
      <c r="L197" s="243"/>
      <c r="M197" s="242"/>
      <c r="N197" s="242"/>
      <c r="O197" s="242"/>
      <c r="P197" s="242"/>
      <c r="Q197" s="242"/>
      <c r="R197" s="242"/>
      <c r="S197" s="242"/>
      <c r="T197" s="242"/>
      <c r="U197" s="242"/>
      <c r="V197" s="242"/>
      <c r="W197" s="242"/>
      <c r="X197" s="242"/>
      <c r="Y197" s="242"/>
      <c r="Z197" s="242"/>
      <c r="AA197" s="242"/>
      <c r="AB197" s="242"/>
      <c r="AC197" s="242"/>
      <c r="AD197" s="242"/>
      <c r="AE197" s="242"/>
      <c r="AF197" s="242"/>
      <c r="AG197" s="242"/>
      <c r="AH197" s="242"/>
      <c r="AI197" s="242"/>
      <c r="AJ197" s="242"/>
      <c r="AK197" s="242"/>
      <c r="AL197" s="242"/>
      <c r="AM197" s="242"/>
      <c r="AN197" s="242"/>
      <c r="AO197" s="242"/>
      <c r="AP197" s="242"/>
      <c r="AQ197" s="242"/>
      <c r="AR197" s="242"/>
      <c r="AS197" s="242"/>
      <c r="AT197" s="242"/>
      <c r="AU197" s="242"/>
      <c r="AV197" s="242"/>
      <c r="AW197" s="242"/>
      <c r="AX197" s="242"/>
    </row>
    <row r="198" spans="7:50" x14ac:dyDescent="0.25">
      <c r="G198" s="242"/>
      <c r="H198" s="243"/>
      <c r="I198" s="243"/>
      <c r="J198" s="243"/>
      <c r="K198" s="243"/>
      <c r="L198" s="243"/>
      <c r="M198" s="242"/>
      <c r="N198" s="242"/>
      <c r="O198" s="242"/>
      <c r="P198" s="242"/>
      <c r="Q198" s="242"/>
      <c r="R198" s="242"/>
      <c r="S198" s="242"/>
      <c r="T198" s="242"/>
      <c r="U198" s="242"/>
      <c r="V198" s="242"/>
      <c r="W198" s="242"/>
      <c r="X198" s="242"/>
      <c r="Y198" s="242"/>
      <c r="Z198" s="242"/>
      <c r="AA198" s="242"/>
      <c r="AB198" s="242"/>
      <c r="AC198" s="242"/>
      <c r="AD198" s="242"/>
      <c r="AE198" s="242"/>
      <c r="AF198" s="242"/>
      <c r="AG198" s="242"/>
      <c r="AH198" s="242"/>
      <c r="AI198" s="242"/>
      <c r="AJ198" s="242"/>
      <c r="AK198" s="242"/>
      <c r="AL198" s="242"/>
      <c r="AM198" s="242"/>
      <c r="AN198" s="242"/>
      <c r="AO198" s="242"/>
      <c r="AP198" s="242"/>
      <c r="AQ198" s="242"/>
      <c r="AR198" s="242"/>
      <c r="AS198" s="242"/>
      <c r="AT198" s="242"/>
      <c r="AU198" s="242"/>
      <c r="AV198" s="242"/>
      <c r="AW198" s="242"/>
      <c r="AX198" s="242"/>
    </row>
    <row r="199" spans="7:50" x14ac:dyDescent="0.25">
      <c r="G199" s="242"/>
      <c r="H199" s="243"/>
      <c r="I199" s="243"/>
      <c r="J199" s="243"/>
      <c r="K199" s="243"/>
      <c r="L199" s="243"/>
      <c r="M199" s="242"/>
      <c r="N199" s="242"/>
      <c r="O199" s="242"/>
      <c r="P199" s="242"/>
      <c r="Q199" s="242"/>
      <c r="R199" s="242"/>
      <c r="S199" s="242"/>
      <c r="T199" s="242"/>
      <c r="U199" s="242"/>
      <c r="V199" s="242"/>
      <c r="W199" s="242"/>
      <c r="X199" s="242"/>
      <c r="Y199" s="242"/>
      <c r="Z199" s="242"/>
      <c r="AA199" s="242"/>
      <c r="AB199" s="242"/>
      <c r="AC199" s="242"/>
      <c r="AD199" s="242"/>
      <c r="AE199" s="242"/>
      <c r="AF199" s="242"/>
      <c r="AG199" s="242"/>
      <c r="AH199" s="242"/>
      <c r="AI199" s="242"/>
      <c r="AJ199" s="242"/>
      <c r="AK199" s="242"/>
      <c r="AL199" s="242"/>
      <c r="AM199" s="242"/>
      <c r="AN199" s="242"/>
      <c r="AO199" s="242"/>
      <c r="AP199" s="242"/>
      <c r="AQ199" s="242"/>
      <c r="AR199" s="242"/>
      <c r="AS199" s="242"/>
      <c r="AT199" s="242"/>
      <c r="AU199" s="242"/>
      <c r="AV199" s="242"/>
      <c r="AW199" s="242"/>
      <c r="AX199" s="242"/>
    </row>
    <row r="200" spans="7:50" x14ac:dyDescent="0.25">
      <c r="G200" s="242"/>
      <c r="H200" s="243"/>
      <c r="I200" s="243"/>
      <c r="J200" s="243"/>
      <c r="K200" s="243"/>
      <c r="L200" s="243"/>
      <c r="M200" s="242"/>
      <c r="N200" s="242"/>
      <c r="O200" s="242"/>
      <c r="P200" s="242"/>
      <c r="Q200" s="242"/>
      <c r="R200" s="242"/>
      <c r="S200" s="242"/>
      <c r="T200" s="242"/>
      <c r="U200" s="242"/>
      <c r="V200" s="242"/>
      <c r="W200" s="242"/>
      <c r="X200" s="242"/>
      <c r="Y200" s="242"/>
      <c r="Z200" s="242"/>
      <c r="AA200" s="242"/>
      <c r="AB200" s="242"/>
      <c r="AC200" s="242"/>
      <c r="AD200" s="242"/>
      <c r="AE200" s="242"/>
      <c r="AF200" s="242"/>
      <c r="AG200" s="242"/>
      <c r="AH200" s="242"/>
      <c r="AI200" s="242"/>
      <c r="AJ200" s="242"/>
      <c r="AK200" s="242"/>
      <c r="AL200" s="242"/>
      <c r="AM200" s="242"/>
      <c r="AN200" s="242"/>
      <c r="AO200" s="242"/>
      <c r="AP200" s="242"/>
      <c r="AQ200" s="242"/>
      <c r="AR200" s="242"/>
      <c r="AS200" s="242"/>
      <c r="AT200" s="242"/>
      <c r="AU200" s="242"/>
      <c r="AV200" s="242"/>
      <c r="AW200" s="242"/>
      <c r="AX200" s="242"/>
    </row>
    <row r="201" spans="7:50" x14ac:dyDescent="0.25">
      <c r="G201" s="242"/>
      <c r="H201" s="243"/>
      <c r="I201" s="243"/>
      <c r="J201" s="243"/>
      <c r="K201" s="243"/>
      <c r="L201" s="243"/>
      <c r="M201" s="242"/>
      <c r="N201" s="242"/>
      <c r="O201" s="242"/>
      <c r="P201" s="242"/>
      <c r="Q201" s="242"/>
      <c r="R201" s="242"/>
      <c r="S201" s="242"/>
      <c r="T201" s="242"/>
      <c r="U201" s="242"/>
      <c r="V201" s="242"/>
      <c r="W201" s="242"/>
      <c r="X201" s="242"/>
      <c r="Y201" s="242"/>
      <c r="Z201" s="242"/>
      <c r="AA201" s="242"/>
      <c r="AB201" s="242"/>
      <c r="AC201" s="242"/>
      <c r="AD201" s="242"/>
      <c r="AE201" s="242"/>
      <c r="AF201" s="242"/>
      <c r="AG201" s="242"/>
      <c r="AH201" s="242"/>
      <c r="AI201" s="242"/>
      <c r="AJ201" s="242"/>
      <c r="AK201" s="242"/>
      <c r="AL201" s="242"/>
      <c r="AM201" s="242"/>
      <c r="AN201" s="242"/>
      <c r="AO201" s="242"/>
      <c r="AP201" s="242"/>
      <c r="AQ201" s="242"/>
      <c r="AR201" s="242"/>
      <c r="AS201" s="242"/>
      <c r="AT201" s="242"/>
      <c r="AU201" s="242"/>
      <c r="AV201" s="242"/>
      <c r="AW201" s="242"/>
      <c r="AX201" s="242"/>
    </row>
    <row r="202" spans="7:50" x14ac:dyDescent="0.25">
      <c r="G202" s="242"/>
      <c r="H202" s="243"/>
      <c r="I202" s="243"/>
      <c r="J202" s="243"/>
      <c r="K202" s="243"/>
      <c r="L202" s="243"/>
      <c r="M202" s="242"/>
      <c r="N202" s="242"/>
      <c r="O202" s="242"/>
      <c r="P202" s="242"/>
      <c r="Q202" s="242"/>
      <c r="R202" s="242"/>
      <c r="S202" s="242"/>
      <c r="T202" s="242"/>
      <c r="U202" s="242"/>
      <c r="V202" s="242"/>
      <c r="W202" s="242"/>
      <c r="X202" s="242"/>
      <c r="Y202" s="242"/>
      <c r="Z202" s="242"/>
      <c r="AA202" s="242"/>
      <c r="AB202" s="242"/>
      <c r="AC202" s="242"/>
      <c r="AD202" s="242"/>
      <c r="AE202" s="242"/>
      <c r="AF202" s="242"/>
      <c r="AG202" s="242"/>
      <c r="AH202" s="242"/>
      <c r="AI202" s="242"/>
      <c r="AJ202" s="242"/>
      <c r="AK202" s="242"/>
      <c r="AL202" s="242"/>
      <c r="AM202" s="242"/>
      <c r="AN202" s="242"/>
      <c r="AO202" s="242"/>
      <c r="AP202" s="242"/>
      <c r="AQ202" s="242"/>
      <c r="AR202" s="242"/>
      <c r="AS202" s="242"/>
      <c r="AT202" s="242"/>
      <c r="AU202" s="242"/>
      <c r="AV202" s="242"/>
      <c r="AW202" s="242"/>
      <c r="AX202" s="242"/>
    </row>
    <row r="203" spans="7:50" x14ac:dyDescent="0.25">
      <c r="G203" s="242"/>
      <c r="H203" s="243"/>
      <c r="I203" s="243"/>
      <c r="J203" s="243"/>
      <c r="K203" s="243"/>
      <c r="L203" s="243"/>
      <c r="M203" s="242"/>
      <c r="N203" s="242"/>
      <c r="O203" s="242"/>
      <c r="P203" s="242"/>
      <c r="Q203" s="242"/>
      <c r="R203" s="242"/>
      <c r="S203" s="242"/>
      <c r="T203" s="242"/>
      <c r="U203" s="242"/>
      <c r="V203" s="242"/>
      <c r="W203" s="242"/>
      <c r="X203" s="242"/>
      <c r="Y203" s="242"/>
      <c r="Z203" s="242"/>
      <c r="AA203" s="242"/>
      <c r="AB203" s="242"/>
      <c r="AC203" s="242"/>
      <c r="AD203" s="242"/>
      <c r="AE203" s="242"/>
      <c r="AF203" s="242"/>
      <c r="AG203" s="242"/>
      <c r="AH203" s="242"/>
      <c r="AI203" s="242"/>
      <c r="AJ203" s="242"/>
      <c r="AK203" s="242"/>
      <c r="AL203" s="242"/>
      <c r="AM203" s="242"/>
      <c r="AN203" s="242"/>
      <c r="AO203" s="242"/>
      <c r="AP203" s="242"/>
      <c r="AQ203" s="242"/>
      <c r="AR203" s="242"/>
      <c r="AS203" s="242"/>
      <c r="AT203" s="242"/>
      <c r="AU203" s="242"/>
      <c r="AV203" s="242"/>
      <c r="AW203" s="242"/>
      <c r="AX203" s="242"/>
    </row>
    <row r="204" spans="7:50" x14ac:dyDescent="0.25">
      <c r="G204" s="242"/>
      <c r="H204" s="243"/>
      <c r="I204" s="243"/>
      <c r="J204" s="243"/>
      <c r="K204" s="243"/>
      <c r="L204" s="243"/>
      <c r="M204" s="242"/>
      <c r="N204" s="242"/>
      <c r="O204" s="242"/>
      <c r="P204" s="242"/>
      <c r="Q204" s="242"/>
      <c r="R204" s="242"/>
      <c r="S204" s="242"/>
      <c r="T204" s="242"/>
      <c r="U204" s="242"/>
      <c r="V204" s="242"/>
      <c r="W204" s="242"/>
      <c r="X204" s="242"/>
      <c r="Y204" s="242"/>
      <c r="Z204" s="242"/>
      <c r="AA204" s="242"/>
      <c r="AB204" s="242"/>
      <c r="AC204" s="242"/>
      <c r="AD204" s="242"/>
      <c r="AE204" s="242"/>
      <c r="AF204" s="242"/>
      <c r="AG204" s="242"/>
      <c r="AH204" s="242"/>
      <c r="AI204" s="242"/>
      <c r="AJ204" s="242"/>
      <c r="AK204" s="242"/>
      <c r="AL204" s="242"/>
      <c r="AM204" s="242"/>
      <c r="AN204" s="242"/>
      <c r="AO204" s="242"/>
      <c r="AP204" s="242"/>
      <c r="AQ204" s="242"/>
      <c r="AR204" s="242"/>
      <c r="AS204" s="242"/>
      <c r="AT204" s="242"/>
      <c r="AU204" s="242"/>
      <c r="AV204" s="242"/>
      <c r="AW204" s="242"/>
      <c r="AX204" s="242"/>
    </row>
    <row r="205" spans="7:50" x14ac:dyDescent="0.25">
      <c r="G205" s="242"/>
      <c r="H205" s="243"/>
      <c r="I205" s="243"/>
      <c r="J205" s="243"/>
      <c r="K205" s="243"/>
      <c r="L205" s="243"/>
      <c r="M205" s="242"/>
      <c r="N205" s="242"/>
      <c r="O205" s="242"/>
      <c r="P205" s="242"/>
      <c r="Q205" s="242"/>
      <c r="R205" s="242"/>
      <c r="S205" s="242"/>
      <c r="T205" s="242"/>
      <c r="U205" s="242"/>
      <c r="V205" s="242"/>
      <c r="W205" s="242"/>
      <c r="X205" s="242"/>
      <c r="Y205" s="242"/>
      <c r="Z205" s="242"/>
      <c r="AA205" s="242"/>
      <c r="AB205" s="242"/>
      <c r="AC205" s="242"/>
      <c r="AD205" s="242"/>
      <c r="AE205" s="242"/>
      <c r="AF205" s="242"/>
      <c r="AG205" s="242"/>
      <c r="AH205" s="242"/>
      <c r="AI205" s="242"/>
      <c r="AJ205" s="242"/>
      <c r="AK205" s="242"/>
      <c r="AL205" s="242"/>
      <c r="AM205" s="242"/>
      <c r="AN205" s="242"/>
      <c r="AO205" s="242"/>
      <c r="AP205" s="242"/>
      <c r="AQ205" s="242"/>
      <c r="AR205" s="242"/>
      <c r="AS205" s="242"/>
      <c r="AT205" s="242"/>
      <c r="AU205" s="242"/>
      <c r="AV205" s="242"/>
      <c r="AW205" s="242"/>
      <c r="AX205" s="242"/>
    </row>
    <row r="206" spans="7:50" x14ac:dyDescent="0.25">
      <c r="G206" s="242"/>
      <c r="H206" s="243"/>
      <c r="I206" s="243"/>
      <c r="J206" s="243"/>
      <c r="K206" s="243"/>
      <c r="L206" s="243"/>
      <c r="M206" s="242"/>
      <c r="N206" s="242"/>
      <c r="O206" s="242"/>
      <c r="P206" s="242"/>
      <c r="Q206" s="242"/>
      <c r="R206" s="242"/>
      <c r="S206" s="242"/>
      <c r="T206" s="242"/>
      <c r="U206" s="242"/>
      <c r="V206" s="242"/>
      <c r="W206" s="242"/>
      <c r="X206" s="242"/>
      <c r="Y206" s="242"/>
      <c r="Z206" s="242"/>
      <c r="AA206" s="242"/>
      <c r="AB206" s="242"/>
      <c r="AC206" s="242"/>
      <c r="AD206" s="242"/>
      <c r="AE206" s="242"/>
      <c r="AF206" s="242"/>
      <c r="AG206" s="242"/>
      <c r="AH206" s="242"/>
      <c r="AI206" s="242"/>
      <c r="AJ206" s="242"/>
      <c r="AK206" s="242"/>
      <c r="AL206" s="242"/>
      <c r="AM206" s="242"/>
      <c r="AN206" s="242"/>
      <c r="AO206" s="242"/>
      <c r="AP206" s="242"/>
      <c r="AQ206" s="242"/>
      <c r="AR206" s="242"/>
      <c r="AS206" s="242"/>
      <c r="AT206" s="242"/>
      <c r="AU206" s="242"/>
      <c r="AV206" s="242"/>
      <c r="AW206" s="242"/>
      <c r="AX206" s="242"/>
    </row>
    <row r="207" spans="7:50" x14ac:dyDescent="0.25">
      <c r="G207" s="242"/>
      <c r="H207" s="243"/>
      <c r="I207" s="243"/>
      <c r="J207" s="243"/>
      <c r="K207" s="243"/>
      <c r="L207" s="243"/>
      <c r="M207" s="242"/>
      <c r="N207" s="242"/>
      <c r="O207" s="242"/>
      <c r="P207" s="242"/>
      <c r="Q207" s="242"/>
      <c r="R207" s="242"/>
      <c r="S207" s="242"/>
      <c r="T207" s="242"/>
      <c r="U207" s="242"/>
      <c r="V207" s="242"/>
      <c r="W207" s="242"/>
      <c r="X207" s="242"/>
      <c r="Y207" s="242"/>
      <c r="Z207" s="242"/>
      <c r="AA207" s="242"/>
      <c r="AB207" s="242"/>
      <c r="AC207" s="242"/>
      <c r="AD207" s="242"/>
      <c r="AE207" s="242"/>
      <c r="AF207" s="242"/>
      <c r="AG207" s="242"/>
      <c r="AH207" s="242"/>
      <c r="AI207" s="242"/>
      <c r="AJ207" s="242"/>
      <c r="AK207" s="242"/>
      <c r="AL207" s="242"/>
      <c r="AM207" s="242"/>
      <c r="AN207" s="242"/>
      <c r="AO207" s="242"/>
      <c r="AP207" s="242"/>
      <c r="AQ207" s="242"/>
      <c r="AR207" s="242"/>
      <c r="AS207" s="242"/>
      <c r="AT207" s="242"/>
      <c r="AU207" s="242"/>
      <c r="AV207" s="242"/>
      <c r="AW207" s="242"/>
      <c r="AX207" s="242"/>
    </row>
    <row r="208" spans="7:50" x14ac:dyDescent="0.25">
      <c r="G208" s="242"/>
      <c r="H208" s="243"/>
      <c r="I208" s="243"/>
      <c r="J208" s="243"/>
      <c r="K208" s="243"/>
      <c r="L208" s="243"/>
      <c r="M208" s="242"/>
      <c r="N208" s="242"/>
      <c r="O208" s="242"/>
      <c r="P208" s="242"/>
      <c r="Q208" s="242"/>
      <c r="R208" s="242"/>
      <c r="S208" s="242"/>
      <c r="T208" s="242"/>
      <c r="U208" s="242"/>
      <c r="V208" s="242"/>
      <c r="W208" s="242"/>
      <c r="X208" s="242"/>
      <c r="Y208" s="242"/>
      <c r="Z208" s="242"/>
      <c r="AA208" s="242"/>
      <c r="AB208" s="242"/>
      <c r="AC208" s="242"/>
      <c r="AD208" s="242"/>
      <c r="AE208" s="242"/>
      <c r="AF208" s="242"/>
      <c r="AG208" s="242"/>
      <c r="AH208" s="242"/>
      <c r="AI208" s="242"/>
      <c r="AJ208" s="242"/>
      <c r="AK208" s="242"/>
      <c r="AL208" s="242"/>
      <c r="AM208" s="242"/>
      <c r="AN208" s="242"/>
      <c r="AO208" s="242"/>
      <c r="AP208" s="242"/>
      <c r="AQ208" s="242"/>
      <c r="AR208" s="242"/>
      <c r="AS208" s="242"/>
      <c r="AT208" s="242"/>
      <c r="AU208" s="242"/>
      <c r="AV208" s="242"/>
      <c r="AW208" s="242"/>
      <c r="AX208" s="242"/>
    </row>
    <row r="209" spans="7:50" x14ac:dyDescent="0.25">
      <c r="G209" s="242"/>
      <c r="H209" s="243"/>
      <c r="I209" s="243"/>
      <c r="J209" s="243"/>
      <c r="K209" s="243"/>
      <c r="L209" s="243"/>
      <c r="M209" s="242"/>
      <c r="N209" s="242"/>
      <c r="O209" s="242"/>
      <c r="P209" s="242"/>
      <c r="Q209" s="242"/>
      <c r="R209" s="242"/>
      <c r="S209" s="242"/>
      <c r="T209" s="242"/>
      <c r="U209" s="242"/>
      <c r="V209" s="242"/>
      <c r="W209" s="242"/>
      <c r="X209" s="242"/>
      <c r="Y209" s="242"/>
      <c r="Z209" s="242"/>
      <c r="AA209" s="242"/>
      <c r="AB209" s="242"/>
      <c r="AC209" s="242"/>
      <c r="AD209" s="242"/>
      <c r="AE209" s="242"/>
      <c r="AF209" s="242"/>
      <c r="AG209" s="242"/>
      <c r="AH209" s="242"/>
      <c r="AI209" s="242"/>
      <c r="AJ209" s="242"/>
      <c r="AK209" s="242"/>
      <c r="AL209" s="242"/>
      <c r="AM209" s="242"/>
      <c r="AN209" s="242"/>
      <c r="AO209" s="242"/>
      <c r="AP209" s="242"/>
      <c r="AQ209" s="242"/>
      <c r="AR209" s="242"/>
      <c r="AS209" s="242"/>
      <c r="AT209" s="242"/>
      <c r="AU209" s="242"/>
      <c r="AV209" s="242"/>
      <c r="AW209" s="242"/>
      <c r="AX209" s="242"/>
    </row>
    <row r="210" spans="7:50" x14ac:dyDescent="0.25">
      <c r="G210" s="242"/>
      <c r="H210" s="243"/>
      <c r="I210" s="243"/>
      <c r="J210" s="243"/>
      <c r="K210" s="243"/>
      <c r="L210" s="243"/>
      <c r="M210" s="242"/>
      <c r="N210" s="242"/>
      <c r="O210" s="242"/>
      <c r="P210" s="242"/>
      <c r="Q210" s="242"/>
      <c r="R210" s="242"/>
      <c r="S210" s="242"/>
      <c r="T210" s="242"/>
      <c r="U210" s="242"/>
      <c r="V210" s="242"/>
      <c r="W210" s="242"/>
      <c r="X210" s="242"/>
      <c r="Y210" s="242"/>
      <c r="Z210" s="242"/>
      <c r="AA210" s="242"/>
      <c r="AB210" s="242"/>
      <c r="AC210" s="242"/>
      <c r="AD210" s="242"/>
      <c r="AE210" s="242"/>
      <c r="AF210" s="242"/>
      <c r="AG210" s="242"/>
      <c r="AH210" s="242"/>
      <c r="AI210" s="242"/>
      <c r="AJ210" s="242"/>
      <c r="AK210" s="242"/>
      <c r="AL210" s="242"/>
      <c r="AM210" s="242"/>
      <c r="AN210" s="242"/>
      <c r="AO210" s="242"/>
      <c r="AP210" s="242"/>
      <c r="AQ210" s="242"/>
      <c r="AR210" s="242"/>
      <c r="AS210" s="242"/>
      <c r="AT210" s="242"/>
      <c r="AU210" s="242"/>
      <c r="AV210" s="242"/>
      <c r="AW210" s="242"/>
      <c r="AX210" s="242"/>
    </row>
    <row r="211" spans="7:50" x14ac:dyDescent="0.25">
      <c r="G211" s="242"/>
      <c r="H211" s="243"/>
      <c r="I211" s="243"/>
      <c r="J211" s="243"/>
      <c r="K211" s="243"/>
      <c r="L211" s="243"/>
      <c r="M211" s="242"/>
      <c r="N211" s="242"/>
      <c r="O211" s="242"/>
      <c r="P211" s="242"/>
      <c r="Q211" s="242"/>
      <c r="R211" s="242"/>
      <c r="S211" s="242"/>
      <c r="T211" s="242"/>
      <c r="U211" s="242"/>
      <c r="V211" s="242"/>
      <c r="W211" s="242"/>
      <c r="X211" s="242"/>
      <c r="Y211" s="242"/>
      <c r="Z211" s="242"/>
      <c r="AA211" s="242"/>
      <c r="AB211" s="242"/>
      <c r="AC211" s="242"/>
      <c r="AD211" s="242"/>
      <c r="AE211" s="242"/>
      <c r="AF211" s="242"/>
      <c r="AG211" s="242"/>
      <c r="AH211" s="242"/>
      <c r="AI211" s="242"/>
      <c r="AJ211" s="242"/>
      <c r="AK211" s="242"/>
      <c r="AL211" s="242"/>
      <c r="AM211" s="242"/>
      <c r="AN211" s="242"/>
      <c r="AO211" s="242"/>
      <c r="AP211" s="242"/>
      <c r="AQ211" s="242"/>
      <c r="AR211" s="242"/>
      <c r="AS211" s="242"/>
      <c r="AT211" s="242"/>
      <c r="AU211" s="242"/>
      <c r="AV211" s="242"/>
      <c r="AW211" s="242"/>
      <c r="AX211" s="242"/>
    </row>
    <row r="212" spans="7:50" x14ac:dyDescent="0.25">
      <c r="G212" s="242"/>
      <c r="H212" s="243"/>
      <c r="I212" s="243"/>
      <c r="J212" s="243"/>
      <c r="K212" s="243"/>
      <c r="L212" s="243"/>
      <c r="M212" s="242"/>
      <c r="N212" s="242"/>
      <c r="O212" s="242"/>
      <c r="P212" s="242"/>
      <c r="Q212" s="242"/>
      <c r="R212" s="242"/>
      <c r="S212" s="242"/>
      <c r="T212" s="242"/>
      <c r="U212" s="242"/>
      <c r="V212" s="242"/>
      <c r="W212" s="242"/>
      <c r="X212" s="242"/>
      <c r="Y212" s="242"/>
      <c r="Z212" s="242"/>
      <c r="AA212" s="242"/>
      <c r="AB212" s="242"/>
      <c r="AC212" s="242"/>
      <c r="AD212" s="242"/>
      <c r="AE212" s="242"/>
      <c r="AF212" s="242"/>
      <c r="AG212" s="242"/>
      <c r="AH212" s="242"/>
      <c r="AI212" s="242"/>
      <c r="AJ212" s="242"/>
      <c r="AK212" s="242"/>
      <c r="AL212" s="242"/>
      <c r="AM212" s="242"/>
      <c r="AN212" s="242"/>
      <c r="AO212" s="242"/>
      <c r="AP212" s="242"/>
      <c r="AQ212" s="242"/>
      <c r="AR212" s="242"/>
      <c r="AS212" s="242"/>
      <c r="AT212" s="242"/>
      <c r="AU212" s="242"/>
      <c r="AV212" s="242"/>
      <c r="AW212" s="242"/>
      <c r="AX212" s="242"/>
    </row>
    <row r="213" spans="7:50" x14ac:dyDescent="0.25">
      <c r="G213" s="242"/>
      <c r="H213" s="243"/>
      <c r="I213" s="243"/>
      <c r="J213" s="243"/>
      <c r="K213" s="243"/>
      <c r="L213" s="243"/>
      <c r="M213" s="242"/>
      <c r="N213" s="242"/>
      <c r="O213" s="242"/>
      <c r="P213" s="242"/>
      <c r="Q213" s="242"/>
      <c r="R213" s="242"/>
      <c r="S213" s="242"/>
      <c r="T213" s="242"/>
      <c r="U213" s="242"/>
      <c r="V213" s="242"/>
      <c r="W213" s="242"/>
      <c r="X213" s="242"/>
      <c r="Y213" s="242"/>
      <c r="Z213" s="242"/>
      <c r="AA213" s="242"/>
      <c r="AB213" s="242"/>
      <c r="AC213" s="242"/>
      <c r="AD213" s="242"/>
      <c r="AE213" s="242"/>
      <c r="AF213" s="242"/>
      <c r="AG213" s="242"/>
      <c r="AH213" s="242"/>
      <c r="AI213" s="242"/>
      <c r="AJ213" s="242"/>
      <c r="AK213" s="242"/>
      <c r="AL213" s="242"/>
      <c r="AM213" s="242"/>
      <c r="AN213" s="242"/>
      <c r="AO213" s="242"/>
      <c r="AP213" s="242"/>
      <c r="AQ213" s="242"/>
      <c r="AR213" s="242"/>
      <c r="AS213" s="242"/>
      <c r="AT213" s="242"/>
      <c r="AU213" s="242"/>
      <c r="AV213" s="242"/>
      <c r="AW213" s="242"/>
      <c r="AX213" s="242"/>
    </row>
    <row r="214" spans="7:50" x14ac:dyDescent="0.25">
      <c r="G214" s="242"/>
      <c r="H214" s="243"/>
      <c r="I214" s="243"/>
      <c r="J214" s="243"/>
      <c r="K214" s="243"/>
      <c r="L214" s="243"/>
      <c r="M214" s="242"/>
      <c r="N214" s="242"/>
      <c r="O214" s="242"/>
      <c r="P214" s="242"/>
      <c r="Q214" s="242"/>
      <c r="R214" s="242"/>
      <c r="S214" s="242"/>
      <c r="T214" s="242"/>
      <c r="U214" s="242"/>
      <c r="V214" s="242"/>
      <c r="W214" s="242"/>
      <c r="X214" s="242"/>
      <c r="Y214" s="242"/>
      <c r="Z214" s="242"/>
      <c r="AA214" s="242"/>
      <c r="AB214" s="242"/>
      <c r="AC214" s="242"/>
      <c r="AD214" s="242"/>
      <c r="AE214" s="242"/>
      <c r="AF214" s="242"/>
      <c r="AG214" s="242"/>
      <c r="AH214" s="242"/>
      <c r="AI214" s="242"/>
      <c r="AJ214" s="242"/>
      <c r="AK214" s="242"/>
      <c r="AL214" s="242"/>
      <c r="AM214" s="242"/>
      <c r="AN214" s="242"/>
      <c r="AO214" s="242"/>
      <c r="AP214" s="242"/>
      <c r="AQ214" s="242"/>
      <c r="AR214" s="242"/>
      <c r="AS214" s="242"/>
      <c r="AT214" s="242"/>
      <c r="AU214" s="242"/>
      <c r="AV214" s="242"/>
      <c r="AW214" s="242"/>
      <c r="AX214" s="242"/>
    </row>
    <row r="215" spans="7:50" x14ac:dyDescent="0.25">
      <c r="G215" s="242"/>
      <c r="H215" s="243"/>
      <c r="I215" s="243"/>
      <c r="J215" s="243"/>
      <c r="K215" s="243"/>
      <c r="L215" s="243"/>
      <c r="M215" s="242"/>
      <c r="N215" s="242"/>
      <c r="O215" s="242"/>
      <c r="P215" s="242"/>
      <c r="Q215" s="242"/>
      <c r="R215" s="242"/>
      <c r="S215" s="242"/>
      <c r="T215" s="242"/>
      <c r="U215" s="242"/>
      <c r="V215" s="242"/>
      <c r="W215" s="242"/>
      <c r="X215" s="242"/>
      <c r="Y215" s="242"/>
      <c r="Z215" s="242"/>
      <c r="AA215" s="242"/>
      <c r="AB215" s="242"/>
      <c r="AC215" s="242"/>
      <c r="AD215" s="242"/>
      <c r="AE215" s="242"/>
      <c r="AF215" s="242"/>
      <c r="AG215" s="242"/>
      <c r="AH215" s="242"/>
      <c r="AI215" s="242"/>
      <c r="AJ215" s="242"/>
      <c r="AK215" s="242"/>
      <c r="AL215" s="242"/>
      <c r="AM215" s="242"/>
      <c r="AN215" s="242"/>
      <c r="AO215" s="242"/>
      <c r="AP215" s="242"/>
      <c r="AQ215" s="242"/>
      <c r="AR215" s="242"/>
      <c r="AS215" s="242"/>
      <c r="AT215" s="242"/>
      <c r="AU215" s="242"/>
      <c r="AV215" s="242"/>
      <c r="AW215" s="242"/>
      <c r="AX215" s="242"/>
    </row>
    <row r="216" spans="7:50" x14ac:dyDescent="0.25">
      <c r="G216" s="242"/>
      <c r="H216" s="243"/>
      <c r="I216" s="243"/>
      <c r="J216" s="243"/>
      <c r="K216" s="243"/>
      <c r="L216" s="243"/>
      <c r="M216" s="242"/>
      <c r="N216" s="242"/>
      <c r="O216" s="242"/>
      <c r="P216" s="242"/>
      <c r="Q216" s="242"/>
      <c r="R216" s="242"/>
      <c r="S216" s="242"/>
      <c r="T216" s="242"/>
      <c r="U216" s="242"/>
      <c r="V216" s="242"/>
      <c r="W216" s="242"/>
      <c r="X216" s="242"/>
      <c r="Y216" s="242"/>
      <c r="Z216" s="242"/>
      <c r="AA216" s="242"/>
      <c r="AB216" s="242"/>
      <c r="AC216" s="242"/>
      <c r="AD216" s="242"/>
      <c r="AE216" s="242"/>
      <c r="AF216" s="242"/>
      <c r="AG216" s="242"/>
      <c r="AH216" s="242"/>
      <c r="AI216" s="242"/>
      <c r="AJ216" s="242"/>
      <c r="AK216" s="242"/>
      <c r="AL216" s="242"/>
      <c r="AM216" s="242"/>
      <c r="AN216" s="242"/>
      <c r="AO216" s="242"/>
      <c r="AP216" s="242"/>
      <c r="AQ216" s="242"/>
      <c r="AR216" s="242"/>
      <c r="AS216" s="242"/>
      <c r="AT216" s="242"/>
      <c r="AU216" s="242"/>
      <c r="AV216" s="242"/>
      <c r="AW216" s="242"/>
      <c r="AX216" s="242"/>
    </row>
    <row r="217" spans="7:50" x14ac:dyDescent="0.25">
      <c r="G217" s="242"/>
      <c r="H217" s="243"/>
      <c r="I217" s="243"/>
      <c r="J217" s="243"/>
      <c r="K217" s="243"/>
      <c r="L217" s="243"/>
      <c r="M217" s="242"/>
      <c r="N217" s="242"/>
      <c r="O217" s="242"/>
      <c r="P217" s="242"/>
      <c r="Q217" s="242"/>
      <c r="R217" s="242"/>
      <c r="S217" s="242"/>
      <c r="T217" s="242"/>
      <c r="U217" s="242"/>
      <c r="V217" s="242"/>
      <c r="W217" s="242"/>
      <c r="X217" s="242"/>
      <c r="Y217" s="242"/>
      <c r="Z217" s="242"/>
      <c r="AA217" s="242"/>
      <c r="AB217" s="242"/>
      <c r="AC217" s="242"/>
      <c r="AD217" s="242"/>
      <c r="AE217" s="242"/>
      <c r="AF217" s="242"/>
      <c r="AG217" s="242"/>
      <c r="AH217" s="242"/>
      <c r="AI217" s="242"/>
      <c r="AJ217" s="242"/>
      <c r="AK217" s="242"/>
      <c r="AL217" s="242"/>
      <c r="AM217" s="242"/>
      <c r="AN217" s="242"/>
      <c r="AO217" s="242"/>
      <c r="AP217" s="242"/>
      <c r="AQ217" s="242"/>
      <c r="AR217" s="242"/>
      <c r="AS217" s="242"/>
      <c r="AT217" s="242"/>
      <c r="AU217" s="242"/>
      <c r="AV217" s="242"/>
      <c r="AW217" s="242"/>
      <c r="AX217" s="242"/>
    </row>
    <row r="218" spans="7:50" x14ac:dyDescent="0.25">
      <c r="G218" s="242"/>
      <c r="H218" s="243"/>
      <c r="I218" s="243"/>
      <c r="J218" s="243"/>
      <c r="K218" s="243"/>
      <c r="L218" s="243"/>
      <c r="M218" s="242"/>
      <c r="N218" s="242"/>
      <c r="O218" s="242"/>
      <c r="P218" s="242"/>
      <c r="Q218" s="242"/>
      <c r="R218" s="242"/>
      <c r="S218" s="242"/>
      <c r="T218" s="242"/>
      <c r="U218" s="242"/>
      <c r="V218" s="242"/>
      <c r="W218" s="242"/>
      <c r="X218" s="242"/>
      <c r="Y218" s="242"/>
      <c r="Z218" s="242"/>
      <c r="AA218" s="242"/>
      <c r="AB218" s="242"/>
      <c r="AC218" s="242"/>
      <c r="AD218" s="242"/>
      <c r="AE218" s="242"/>
      <c r="AF218" s="242"/>
      <c r="AG218" s="242"/>
      <c r="AH218" s="242"/>
      <c r="AI218" s="242"/>
      <c r="AJ218" s="242"/>
      <c r="AK218" s="242"/>
      <c r="AL218" s="242"/>
      <c r="AM218" s="242"/>
      <c r="AN218" s="242"/>
      <c r="AO218" s="242"/>
      <c r="AP218" s="242"/>
      <c r="AQ218" s="242"/>
      <c r="AR218" s="242"/>
      <c r="AS218" s="242"/>
      <c r="AT218" s="242"/>
      <c r="AU218" s="242"/>
      <c r="AV218" s="242"/>
      <c r="AW218" s="242"/>
      <c r="AX218" s="242"/>
    </row>
    <row r="219" spans="7:50" x14ac:dyDescent="0.25">
      <c r="G219" s="242"/>
      <c r="H219" s="243"/>
      <c r="I219" s="243"/>
      <c r="J219" s="243"/>
      <c r="K219" s="243"/>
      <c r="L219" s="243"/>
      <c r="M219" s="242"/>
      <c r="N219" s="242"/>
      <c r="O219" s="242"/>
      <c r="P219" s="242"/>
      <c r="Q219" s="242"/>
      <c r="R219" s="242"/>
      <c r="S219" s="242"/>
      <c r="T219" s="242"/>
      <c r="U219" s="242"/>
      <c r="V219" s="242"/>
      <c r="W219" s="242"/>
      <c r="X219" s="242"/>
      <c r="Y219" s="242"/>
      <c r="Z219" s="242"/>
      <c r="AA219" s="242"/>
      <c r="AB219" s="242"/>
      <c r="AC219" s="242"/>
      <c r="AD219" s="242"/>
      <c r="AE219" s="242"/>
      <c r="AF219" s="242"/>
      <c r="AG219" s="242"/>
      <c r="AH219" s="242"/>
      <c r="AI219" s="242"/>
      <c r="AJ219" s="242"/>
      <c r="AK219" s="242"/>
      <c r="AL219" s="242"/>
      <c r="AM219" s="242"/>
      <c r="AN219" s="242"/>
      <c r="AO219" s="242"/>
      <c r="AP219" s="242"/>
      <c r="AQ219" s="242"/>
      <c r="AR219" s="242"/>
      <c r="AS219" s="242"/>
      <c r="AT219" s="242"/>
      <c r="AU219" s="242"/>
      <c r="AV219" s="242"/>
      <c r="AW219" s="242"/>
      <c r="AX219" s="242"/>
    </row>
    <row r="220" spans="7:50" x14ac:dyDescent="0.25">
      <c r="G220" s="242"/>
      <c r="H220" s="243"/>
      <c r="I220" s="243"/>
      <c r="J220" s="243"/>
      <c r="K220" s="243"/>
      <c r="L220" s="243"/>
      <c r="M220" s="242"/>
      <c r="N220" s="242"/>
      <c r="O220" s="242"/>
      <c r="P220" s="242"/>
      <c r="Q220" s="242"/>
      <c r="R220" s="242"/>
      <c r="S220" s="242"/>
      <c r="T220" s="242"/>
      <c r="U220" s="242"/>
      <c r="V220" s="242"/>
      <c r="W220" s="242"/>
      <c r="X220" s="242"/>
      <c r="Y220" s="242"/>
      <c r="Z220" s="242"/>
      <c r="AA220" s="242"/>
      <c r="AB220" s="242"/>
      <c r="AC220" s="242"/>
      <c r="AD220" s="242"/>
      <c r="AE220" s="242"/>
      <c r="AF220" s="242"/>
      <c r="AG220" s="242"/>
      <c r="AH220" s="242"/>
      <c r="AI220" s="242"/>
      <c r="AJ220" s="242"/>
      <c r="AK220" s="242"/>
      <c r="AL220" s="242"/>
      <c r="AM220" s="242"/>
      <c r="AN220" s="242"/>
      <c r="AO220" s="242"/>
      <c r="AP220" s="242"/>
      <c r="AQ220" s="242"/>
      <c r="AR220" s="242"/>
      <c r="AS220" s="242"/>
      <c r="AT220" s="242"/>
      <c r="AU220" s="242"/>
      <c r="AV220" s="242"/>
      <c r="AW220" s="242"/>
      <c r="AX220" s="242"/>
    </row>
    <row r="221" spans="7:50" x14ac:dyDescent="0.25">
      <c r="G221" s="242"/>
      <c r="H221" s="243"/>
      <c r="I221" s="243"/>
      <c r="J221" s="243"/>
      <c r="K221" s="243"/>
      <c r="L221" s="243"/>
      <c r="M221" s="242"/>
      <c r="N221" s="242"/>
      <c r="O221" s="242"/>
      <c r="P221" s="242"/>
      <c r="Q221" s="242"/>
      <c r="R221" s="242"/>
      <c r="S221" s="242"/>
      <c r="T221" s="242"/>
      <c r="U221" s="242"/>
      <c r="V221" s="242"/>
      <c r="W221" s="242"/>
      <c r="X221" s="242"/>
      <c r="Y221" s="242"/>
      <c r="Z221" s="242"/>
      <c r="AA221" s="242"/>
      <c r="AB221" s="242"/>
      <c r="AC221" s="242"/>
      <c r="AD221" s="242"/>
      <c r="AE221" s="242"/>
      <c r="AF221" s="242"/>
      <c r="AG221" s="242"/>
      <c r="AH221" s="242"/>
      <c r="AI221" s="242"/>
      <c r="AJ221" s="242"/>
      <c r="AK221" s="242"/>
      <c r="AL221" s="242"/>
      <c r="AM221" s="242"/>
      <c r="AN221" s="242"/>
      <c r="AO221" s="242"/>
      <c r="AP221" s="242"/>
      <c r="AQ221" s="242"/>
      <c r="AR221" s="242"/>
      <c r="AS221" s="242"/>
      <c r="AT221" s="242"/>
      <c r="AU221" s="242"/>
      <c r="AV221" s="242"/>
      <c r="AW221" s="242"/>
      <c r="AX221" s="242"/>
    </row>
    <row r="222" spans="7:50" x14ac:dyDescent="0.25">
      <c r="G222" s="242"/>
      <c r="H222" s="243"/>
      <c r="I222" s="243"/>
      <c r="J222" s="243"/>
      <c r="K222" s="243"/>
      <c r="L222" s="243"/>
      <c r="M222" s="242"/>
      <c r="N222" s="242"/>
      <c r="O222" s="242"/>
      <c r="P222" s="242"/>
      <c r="Q222" s="242"/>
      <c r="R222" s="242"/>
      <c r="S222" s="242"/>
      <c r="T222" s="242"/>
      <c r="U222" s="242"/>
      <c r="V222" s="242"/>
      <c r="W222" s="242"/>
      <c r="X222" s="242"/>
      <c r="Y222" s="242"/>
      <c r="Z222" s="242"/>
      <c r="AA222" s="242"/>
      <c r="AB222" s="242"/>
      <c r="AC222" s="242"/>
      <c r="AD222" s="242"/>
      <c r="AE222" s="242"/>
      <c r="AF222" s="242"/>
      <c r="AG222" s="242"/>
      <c r="AH222" s="242"/>
      <c r="AI222" s="242"/>
      <c r="AJ222" s="242"/>
      <c r="AK222" s="242"/>
      <c r="AL222" s="242"/>
      <c r="AM222" s="242"/>
      <c r="AN222" s="242"/>
      <c r="AO222" s="242"/>
      <c r="AP222" s="242"/>
      <c r="AQ222" s="242"/>
      <c r="AR222" s="242"/>
      <c r="AS222" s="242"/>
      <c r="AT222" s="242"/>
      <c r="AU222" s="242"/>
      <c r="AV222" s="242"/>
      <c r="AW222" s="242"/>
      <c r="AX222" s="242"/>
    </row>
    <row r="223" spans="7:50" x14ac:dyDescent="0.25">
      <c r="G223" s="242"/>
      <c r="H223" s="243"/>
      <c r="I223" s="243"/>
      <c r="J223" s="243"/>
      <c r="K223" s="243"/>
      <c r="L223" s="243"/>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c r="AK223" s="242"/>
      <c r="AL223" s="242"/>
      <c r="AM223" s="242"/>
      <c r="AN223" s="242"/>
      <c r="AO223" s="242"/>
      <c r="AP223" s="242"/>
      <c r="AQ223" s="242"/>
      <c r="AR223" s="242"/>
      <c r="AS223" s="242"/>
      <c r="AT223" s="242"/>
      <c r="AU223" s="242"/>
      <c r="AV223" s="242"/>
      <c r="AW223" s="242"/>
      <c r="AX223" s="242"/>
    </row>
    <row r="224" spans="7:50" x14ac:dyDescent="0.25">
      <c r="G224" s="242"/>
      <c r="H224" s="243"/>
      <c r="I224" s="243"/>
      <c r="J224" s="243"/>
      <c r="K224" s="243"/>
      <c r="L224" s="243"/>
      <c r="M224" s="242"/>
      <c r="N224" s="242"/>
      <c r="O224" s="242"/>
      <c r="P224" s="242"/>
      <c r="Q224" s="242"/>
      <c r="R224" s="242"/>
      <c r="S224" s="242"/>
      <c r="T224" s="242"/>
      <c r="U224" s="242"/>
      <c r="V224" s="242"/>
      <c r="W224" s="242"/>
      <c r="X224" s="242"/>
      <c r="Y224" s="242"/>
      <c r="Z224" s="242"/>
      <c r="AA224" s="242"/>
      <c r="AB224" s="242"/>
      <c r="AC224" s="242"/>
      <c r="AD224" s="242"/>
      <c r="AE224" s="242"/>
      <c r="AF224" s="242"/>
      <c r="AG224" s="242"/>
      <c r="AH224" s="242"/>
      <c r="AI224" s="242"/>
      <c r="AJ224" s="242"/>
      <c r="AK224" s="242"/>
      <c r="AL224" s="242"/>
      <c r="AM224" s="242"/>
      <c r="AN224" s="242"/>
      <c r="AO224" s="242"/>
      <c r="AP224" s="242"/>
      <c r="AQ224" s="242"/>
      <c r="AR224" s="242"/>
      <c r="AS224" s="242"/>
      <c r="AT224" s="242"/>
      <c r="AU224" s="242"/>
      <c r="AV224" s="242"/>
      <c r="AW224" s="242"/>
      <c r="AX224" s="242"/>
    </row>
    <row r="225" spans="7:50" x14ac:dyDescent="0.25">
      <c r="G225" s="242"/>
      <c r="H225" s="243"/>
      <c r="I225" s="243"/>
      <c r="J225" s="243"/>
      <c r="K225" s="243"/>
      <c r="L225" s="243"/>
      <c r="M225" s="242"/>
      <c r="N225" s="242"/>
      <c r="O225" s="242"/>
      <c r="P225" s="242"/>
      <c r="Q225" s="242"/>
      <c r="R225" s="242"/>
      <c r="S225" s="242"/>
      <c r="T225" s="242"/>
      <c r="U225" s="242"/>
      <c r="V225" s="242"/>
      <c r="W225" s="242"/>
      <c r="X225" s="242"/>
      <c r="Y225" s="242"/>
      <c r="Z225" s="242"/>
      <c r="AA225" s="242"/>
      <c r="AB225" s="242"/>
      <c r="AC225" s="242"/>
      <c r="AD225" s="242"/>
      <c r="AE225" s="242"/>
      <c r="AF225" s="242"/>
      <c r="AG225" s="242"/>
      <c r="AH225" s="242"/>
      <c r="AI225" s="242"/>
      <c r="AJ225" s="242"/>
      <c r="AK225" s="242"/>
      <c r="AL225" s="242"/>
      <c r="AM225" s="242"/>
      <c r="AN225" s="242"/>
      <c r="AO225" s="242"/>
      <c r="AP225" s="242"/>
      <c r="AQ225" s="242"/>
      <c r="AR225" s="242"/>
      <c r="AS225" s="242"/>
      <c r="AT225" s="242"/>
      <c r="AU225" s="242"/>
      <c r="AV225" s="242"/>
      <c r="AW225" s="242"/>
      <c r="AX225" s="242"/>
    </row>
    <row r="226" spans="7:50" x14ac:dyDescent="0.25">
      <c r="G226" s="242"/>
      <c r="H226" s="243"/>
      <c r="I226" s="243"/>
      <c r="J226" s="243"/>
      <c r="K226" s="243"/>
      <c r="L226" s="243"/>
      <c r="M226" s="242"/>
      <c r="N226" s="242"/>
      <c r="O226" s="242"/>
      <c r="P226" s="242"/>
      <c r="Q226" s="242"/>
      <c r="R226" s="242"/>
      <c r="S226" s="242"/>
      <c r="T226" s="242"/>
      <c r="U226" s="242"/>
      <c r="V226" s="242"/>
      <c r="W226" s="242"/>
      <c r="X226" s="242"/>
      <c r="Y226" s="242"/>
      <c r="Z226" s="242"/>
      <c r="AA226" s="242"/>
      <c r="AB226" s="242"/>
      <c r="AC226" s="242"/>
      <c r="AD226" s="242"/>
      <c r="AE226" s="242"/>
      <c r="AF226" s="242"/>
      <c r="AG226" s="242"/>
      <c r="AH226" s="242"/>
      <c r="AI226" s="242"/>
      <c r="AJ226" s="242"/>
      <c r="AK226" s="242"/>
      <c r="AL226" s="242"/>
      <c r="AM226" s="242"/>
      <c r="AN226" s="242"/>
      <c r="AO226" s="242"/>
      <c r="AP226" s="242"/>
      <c r="AQ226" s="242"/>
      <c r="AR226" s="242"/>
      <c r="AS226" s="242"/>
      <c r="AT226" s="242"/>
      <c r="AU226" s="242"/>
      <c r="AV226" s="242"/>
      <c r="AW226" s="242"/>
      <c r="AX226" s="242"/>
    </row>
    <row r="227" spans="7:50" x14ac:dyDescent="0.25">
      <c r="G227" s="242"/>
      <c r="H227" s="243"/>
      <c r="I227" s="243"/>
      <c r="J227" s="243"/>
      <c r="K227" s="243"/>
      <c r="L227" s="243"/>
      <c r="M227" s="242"/>
      <c r="N227" s="242"/>
      <c r="O227" s="242"/>
      <c r="P227" s="242"/>
      <c r="Q227" s="242"/>
      <c r="R227" s="242"/>
      <c r="S227" s="242"/>
      <c r="T227" s="242"/>
      <c r="U227" s="242"/>
      <c r="V227" s="242"/>
      <c r="W227" s="242"/>
      <c r="X227" s="242"/>
      <c r="Y227" s="242"/>
      <c r="Z227" s="242"/>
      <c r="AA227" s="242"/>
      <c r="AB227" s="242"/>
      <c r="AC227" s="242"/>
      <c r="AD227" s="242"/>
      <c r="AE227" s="242"/>
      <c r="AF227" s="242"/>
      <c r="AG227" s="242"/>
      <c r="AH227" s="242"/>
      <c r="AI227" s="242"/>
      <c r="AJ227" s="242"/>
      <c r="AK227" s="242"/>
      <c r="AL227" s="242"/>
      <c r="AM227" s="242"/>
      <c r="AN227" s="242"/>
      <c r="AO227" s="242"/>
      <c r="AP227" s="242"/>
      <c r="AQ227" s="242"/>
      <c r="AR227" s="242"/>
      <c r="AS227" s="242"/>
      <c r="AT227" s="242"/>
      <c r="AU227" s="242"/>
      <c r="AV227" s="242"/>
      <c r="AW227" s="242"/>
      <c r="AX227" s="242"/>
    </row>
    <row r="228" spans="7:50" x14ac:dyDescent="0.25">
      <c r="G228" s="242"/>
      <c r="H228" s="243"/>
      <c r="I228" s="243"/>
      <c r="J228" s="243"/>
      <c r="K228" s="243"/>
      <c r="L228" s="243"/>
      <c r="M228" s="242"/>
      <c r="N228" s="242"/>
      <c r="O228" s="242"/>
      <c r="P228" s="242"/>
      <c r="Q228" s="242"/>
      <c r="R228" s="242"/>
      <c r="S228" s="242"/>
      <c r="T228" s="242"/>
      <c r="U228" s="242"/>
      <c r="V228" s="242"/>
      <c r="W228" s="242"/>
      <c r="X228" s="242"/>
      <c r="Y228" s="242"/>
      <c r="Z228" s="242"/>
      <c r="AA228" s="242"/>
      <c r="AB228" s="242"/>
      <c r="AC228" s="242"/>
      <c r="AD228" s="242"/>
      <c r="AE228" s="242"/>
      <c r="AF228" s="242"/>
      <c r="AG228" s="242"/>
      <c r="AH228" s="242"/>
      <c r="AI228" s="242"/>
      <c r="AJ228" s="242"/>
      <c r="AK228" s="242"/>
      <c r="AL228" s="242"/>
      <c r="AM228" s="242"/>
      <c r="AN228" s="242"/>
      <c r="AO228" s="242"/>
      <c r="AP228" s="242"/>
      <c r="AQ228" s="242"/>
      <c r="AR228" s="242"/>
      <c r="AS228" s="242"/>
      <c r="AT228" s="242"/>
      <c r="AU228" s="242"/>
      <c r="AV228" s="242"/>
      <c r="AW228" s="242"/>
      <c r="AX228" s="242"/>
    </row>
    <row r="229" spans="7:50" x14ac:dyDescent="0.25">
      <c r="G229" s="242"/>
      <c r="H229" s="243"/>
      <c r="I229" s="243"/>
      <c r="J229" s="243"/>
      <c r="K229" s="243"/>
      <c r="L229" s="243"/>
      <c r="M229" s="242"/>
      <c r="N229" s="242"/>
      <c r="O229" s="242"/>
      <c r="P229" s="242"/>
      <c r="Q229" s="242"/>
      <c r="R229" s="242"/>
      <c r="S229" s="242"/>
      <c r="T229" s="242"/>
      <c r="U229" s="242"/>
      <c r="V229" s="242"/>
      <c r="W229" s="242"/>
      <c r="X229" s="242"/>
      <c r="Y229" s="242"/>
      <c r="Z229" s="242"/>
      <c r="AA229" s="242"/>
      <c r="AB229" s="242"/>
      <c r="AC229" s="242"/>
      <c r="AD229" s="242"/>
      <c r="AE229" s="242"/>
      <c r="AF229" s="242"/>
      <c r="AG229" s="242"/>
      <c r="AH229" s="242"/>
      <c r="AI229" s="242"/>
      <c r="AJ229" s="242"/>
      <c r="AK229" s="242"/>
      <c r="AL229" s="242"/>
      <c r="AM229" s="242"/>
      <c r="AN229" s="242"/>
      <c r="AO229" s="242"/>
      <c r="AP229" s="242"/>
      <c r="AQ229" s="242"/>
      <c r="AR229" s="242"/>
      <c r="AS229" s="242"/>
      <c r="AT229" s="242"/>
      <c r="AU229" s="242"/>
      <c r="AV229" s="242"/>
      <c r="AW229" s="242"/>
      <c r="AX229" s="242"/>
    </row>
    <row r="230" spans="7:50" x14ac:dyDescent="0.25">
      <c r="G230" s="242"/>
      <c r="H230" s="243"/>
      <c r="I230" s="243"/>
      <c r="J230" s="243"/>
      <c r="K230" s="243"/>
      <c r="L230" s="243"/>
      <c r="M230" s="242"/>
      <c r="N230" s="242"/>
      <c r="O230" s="242"/>
      <c r="P230" s="242"/>
      <c r="Q230" s="242"/>
      <c r="R230" s="242"/>
      <c r="S230" s="242"/>
      <c r="T230" s="242"/>
      <c r="U230" s="242"/>
      <c r="V230" s="242"/>
      <c r="W230" s="242"/>
      <c r="X230" s="242"/>
      <c r="Y230" s="242"/>
      <c r="Z230" s="242"/>
      <c r="AA230" s="242"/>
      <c r="AB230" s="242"/>
      <c r="AC230" s="242"/>
      <c r="AD230" s="242"/>
      <c r="AE230" s="242"/>
      <c r="AF230" s="242"/>
      <c r="AG230" s="242"/>
      <c r="AH230" s="242"/>
      <c r="AI230" s="242"/>
      <c r="AJ230" s="242"/>
      <c r="AK230" s="242"/>
      <c r="AL230" s="242"/>
      <c r="AM230" s="242"/>
      <c r="AN230" s="242"/>
      <c r="AO230" s="242"/>
      <c r="AP230" s="242"/>
      <c r="AQ230" s="242"/>
      <c r="AR230" s="242"/>
      <c r="AS230" s="242"/>
      <c r="AT230" s="242"/>
      <c r="AU230" s="242"/>
      <c r="AV230" s="242"/>
      <c r="AW230" s="242"/>
      <c r="AX230" s="242"/>
    </row>
    <row r="231" spans="7:50" x14ac:dyDescent="0.25">
      <c r="G231" s="242"/>
      <c r="H231" s="243"/>
      <c r="I231" s="243"/>
      <c r="J231" s="243"/>
      <c r="K231" s="243"/>
      <c r="L231" s="243"/>
      <c r="M231" s="242"/>
      <c r="N231" s="242"/>
      <c r="O231" s="242"/>
      <c r="P231" s="242"/>
      <c r="Q231" s="242"/>
      <c r="R231" s="242"/>
      <c r="S231" s="242"/>
      <c r="T231" s="242"/>
      <c r="U231" s="242"/>
      <c r="V231" s="242"/>
      <c r="W231" s="242"/>
      <c r="X231" s="242"/>
      <c r="Y231" s="242"/>
      <c r="Z231" s="242"/>
      <c r="AA231" s="242"/>
      <c r="AB231" s="242"/>
      <c r="AC231" s="242"/>
      <c r="AD231" s="242"/>
      <c r="AE231" s="242"/>
      <c r="AF231" s="242"/>
      <c r="AG231" s="242"/>
      <c r="AH231" s="242"/>
      <c r="AI231" s="242"/>
      <c r="AJ231" s="242"/>
      <c r="AK231" s="242"/>
      <c r="AL231" s="242"/>
      <c r="AM231" s="242"/>
      <c r="AN231" s="242"/>
      <c r="AO231" s="242"/>
      <c r="AP231" s="242"/>
      <c r="AQ231" s="242"/>
      <c r="AR231" s="242"/>
      <c r="AS231" s="242"/>
      <c r="AT231" s="242"/>
      <c r="AU231" s="242"/>
      <c r="AV231" s="242"/>
      <c r="AW231" s="242"/>
      <c r="AX231" s="242"/>
    </row>
    <row r="232" spans="7:50" x14ac:dyDescent="0.25">
      <c r="G232" s="242"/>
      <c r="H232" s="243"/>
      <c r="I232" s="243"/>
      <c r="J232" s="243"/>
      <c r="K232" s="243"/>
      <c r="L232" s="243"/>
      <c r="M232" s="242"/>
      <c r="N232" s="242"/>
      <c r="O232" s="242"/>
      <c r="P232" s="242"/>
      <c r="Q232" s="242"/>
      <c r="R232" s="242"/>
      <c r="S232" s="242"/>
      <c r="T232" s="242"/>
      <c r="U232" s="242"/>
      <c r="V232" s="242"/>
      <c r="W232" s="242"/>
      <c r="X232" s="242"/>
      <c r="Y232" s="242"/>
      <c r="Z232" s="242"/>
      <c r="AA232" s="242"/>
      <c r="AB232" s="242"/>
      <c r="AC232" s="242"/>
      <c r="AD232" s="242"/>
      <c r="AE232" s="242"/>
      <c r="AF232" s="242"/>
      <c r="AG232" s="242"/>
      <c r="AH232" s="242"/>
      <c r="AI232" s="242"/>
      <c r="AJ232" s="242"/>
      <c r="AK232" s="242"/>
      <c r="AL232" s="242"/>
      <c r="AM232" s="242"/>
      <c r="AN232" s="242"/>
      <c r="AO232" s="242"/>
      <c r="AP232" s="242"/>
      <c r="AQ232" s="242"/>
      <c r="AR232" s="242"/>
      <c r="AS232" s="242"/>
      <c r="AT232" s="242"/>
      <c r="AU232" s="242"/>
      <c r="AV232" s="242"/>
      <c r="AW232" s="242"/>
      <c r="AX232" s="242"/>
    </row>
    <row r="233" spans="7:50" x14ac:dyDescent="0.25">
      <c r="G233" s="242"/>
      <c r="H233" s="243"/>
      <c r="I233" s="243"/>
      <c r="J233" s="243"/>
      <c r="K233" s="243"/>
      <c r="L233" s="243"/>
      <c r="M233" s="242"/>
      <c r="N233" s="242"/>
      <c r="O233" s="242"/>
      <c r="P233" s="242"/>
      <c r="Q233" s="242"/>
      <c r="R233" s="242"/>
      <c r="S233" s="242"/>
      <c r="T233" s="242"/>
      <c r="U233" s="242"/>
      <c r="V233" s="242"/>
      <c r="W233" s="242"/>
      <c r="X233" s="242"/>
      <c r="Y233" s="242"/>
      <c r="Z233" s="242"/>
      <c r="AA233" s="242"/>
      <c r="AB233" s="242"/>
      <c r="AC233" s="242"/>
      <c r="AD233" s="242"/>
      <c r="AE233" s="242"/>
      <c r="AF233" s="242"/>
      <c r="AG233" s="242"/>
      <c r="AH233" s="242"/>
      <c r="AI233" s="242"/>
      <c r="AJ233" s="242"/>
      <c r="AK233" s="242"/>
      <c r="AL233" s="242"/>
      <c r="AM233" s="242"/>
      <c r="AN233" s="242"/>
      <c r="AO233" s="242"/>
      <c r="AP233" s="242"/>
      <c r="AQ233" s="242"/>
      <c r="AR233" s="242"/>
      <c r="AS233" s="242"/>
      <c r="AT233" s="242"/>
      <c r="AU233" s="242"/>
      <c r="AV233" s="242"/>
      <c r="AW233" s="242"/>
      <c r="AX233" s="242"/>
    </row>
    <row r="234" spans="7:50" x14ac:dyDescent="0.25">
      <c r="G234" s="242"/>
      <c r="H234" s="243"/>
      <c r="I234" s="243"/>
      <c r="J234" s="243"/>
      <c r="K234" s="243"/>
      <c r="L234" s="243"/>
      <c r="M234" s="242"/>
      <c r="N234" s="242"/>
      <c r="O234" s="242"/>
      <c r="P234" s="242"/>
      <c r="Q234" s="242"/>
      <c r="R234" s="242"/>
      <c r="S234" s="242"/>
      <c r="T234" s="242"/>
      <c r="U234" s="242"/>
      <c r="V234" s="242"/>
      <c r="W234" s="242"/>
      <c r="X234" s="242"/>
      <c r="Y234" s="242"/>
      <c r="Z234" s="242"/>
      <c r="AA234" s="242"/>
      <c r="AB234" s="242"/>
      <c r="AC234" s="242"/>
      <c r="AD234" s="242"/>
      <c r="AE234" s="242"/>
      <c r="AF234" s="242"/>
      <c r="AG234" s="242"/>
      <c r="AH234" s="242"/>
      <c r="AI234" s="242"/>
      <c r="AJ234" s="242"/>
      <c r="AK234" s="242"/>
      <c r="AL234" s="242"/>
      <c r="AM234" s="242"/>
      <c r="AN234" s="242"/>
      <c r="AO234" s="242"/>
      <c r="AP234" s="242"/>
      <c r="AQ234" s="242"/>
      <c r="AR234" s="242"/>
      <c r="AS234" s="242"/>
      <c r="AT234" s="242"/>
      <c r="AU234" s="242"/>
      <c r="AV234" s="242"/>
      <c r="AW234" s="242"/>
      <c r="AX234" s="242"/>
    </row>
    <row r="235" spans="7:50" x14ac:dyDescent="0.25">
      <c r="G235" s="242"/>
      <c r="H235" s="243"/>
      <c r="I235" s="243"/>
      <c r="J235" s="243"/>
      <c r="K235" s="243"/>
      <c r="L235" s="243"/>
      <c r="M235" s="242"/>
      <c r="N235" s="242"/>
      <c r="O235" s="242"/>
      <c r="P235" s="242"/>
      <c r="Q235" s="242"/>
      <c r="R235" s="242"/>
      <c r="S235" s="242"/>
      <c r="T235" s="242"/>
      <c r="U235" s="242"/>
      <c r="V235" s="242"/>
      <c r="W235" s="242"/>
      <c r="X235" s="242"/>
      <c r="Y235" s="242"/>
      <c r="Z235" s="242"/>
      <c r="AA235" s="242"/>
      <c r="AB235" s="242"/>
      <c r="AC235" s="242"/>
      <c r="AD235" s="242"/>
      <c r="AE235" s="242"/>
      <c r="AF235" s="242"/>
      <c r="AG235" s="242"/>
      <c r="AH235" s="242"/>
      <c r="AI235" s="242"/>
      <c r="AJ235" s="242"/>
      <c r="AK235" s="242"/>
      <c r="AL235" s="242"/>
      <c r="AM235" s="242"/>
      <c r="AN235" s="242"/>
      <c r="AO235" s="242"/>
      <c r="AP235" s="242"/>
      <c r="AQ235" s="242"/>
      <c r="AR235" s="242"/>
      <c r="AS235" s="242"/>
      <c r="AT235" s="242"/>
      <c r="AU235" s="242"/>
      <c r="AV235" s="242"/>
      <c r="AW235" s="242"/>
      <c r="AX235" s="242"/>
    </row>
    <row r="236" spans="7:50" x14ac:dyDescent="0.25">
      <c r="G236" s="242"/>
      <c r="H236" s="243"/>
      <c r="I236" s="243"/>
      <c r="J236" s="243"/>
      <c r="K236" s="243"/>
      <c r="L236" s="243"/>
      <c r="M236" s="242"/>
      <c r="N236" s="242"/>
      <c r="O236" s="242"/>
      <c r="P236" s="242"/>
      <c r="Q236" s="242"/>
      <c r="R236" s="242"/>
      <c r="S236" s="242"/>
      <c r="T236" s="242"/>
      <c r="U236" s="242"/>
      <c r="V236" s="242"/>
      <c r="W236" s="242"/>
      <c r="X236" s="242"/>
      <c r="Y236" s="242"/>
      <c r="Z236" s="242"/>
      <c r="AA236" s="242"/>
      <c r="AB236" s="242"/>
      <c r="AC236" s="242"/>
      <c r="AD236" s="242"/>
      <c r="AE236" s="242"/>
      <c r="AF236" s="242"/>
      <c r="AG236" s="242"/>
      <c r="AH236" s="242"/>
      <c r="AI236" s="242"/>
      <c r="AJ236" s="242"/>
      <c r="AK236" s="242"/>
      <c r="AL236" s="242"/>
      <c r="AM236" s="242"/>
      <c r="AN236" s="242"/>
      <c r="AO236" s="242"/>
      <c r="AP236" s="242"/>
      <c r="AQ236" s="242"/>
      <c r="AR236" s="242"/>
      <c r="AS236" s="242"/>
      <c r="AT236" s="242"/>
      <c r="AU236" s="242"/>
      <c r="AV236" s="242"/>
      <c r="AW236" s="242"/>
      <c r="AX236" s="242"/>
    </row>
    <row r="237" spans="7:50" x14ac:dyDescent="0.25">
      <c r="G237" s="242"/>
      <c r="H237" s="243"/>
      <c r="I237" s="243"/>
      <c r="J237" s="243"/>
      <c r="K237" s="243"/>
      <c r="L237" s="243"/>
      <c r="M237" s="242"/>
      <c r="N237" s="242"/>
      <c r="O237" s="242"/>
      <c r="P237" s="242"/>
      <c r="Q237" s="242"/>
      <c r="R237" s="242"/>
      <c r="S237" s="242"/>
      <c r="T237" s="242"/>
      <c r="U237" s="242"/>
      <c r="V237" s="242"/>
      <c r="W237" s="242"/>
      <c r="X237" s="242"/>
      <c r="Y237" s="242"/>
      <c r="Z237" s="242"/>
      <c r="AA237" s="242"/>
      <c r="AB237" s="242"/>
      <c r="AC237" s="242"/>
      <c r="AD237" s="242"/>
      <c r="AE237" s="242"/>
      <c r="AF237" s="242"/>
      <c r="AG237" s="242"/>
      <c r="AH237" s="242"/>
      <c r="AI237" s="242"/>
      <c r="AJ237" s="242"/>
      <c r="AK237" s="242"/>
      <c r="AL237" s="242"/>
      <c r="AM237" s="242"/>
      <c r="AN237" s="242"/>
      <c r="AO237" s="242"/>
      <c r="AP237" s="242"/>
      <c r="AQ237" s="242"/>
      <c r="AR237" s="242"/>
      <c r="AS237" s="242"/>
      <c r="AT237" s="242"/>
      <c r="AU237" s="242"/>
      <c r="AV237" s="242"/>
      <c r="AW237" s="242"/>
      <c r="AX237" s="242"/>
    </row>
    <row r="238" spans="7:50" x14ac:dyDescent="0.25">
      <c r="G238" s="242"/>
      <c r="H238" s="243"/>
      <c r="I238" s="243"/>
      <c r="J238" s="243"/>
      <c r="K238" s="243"/>
      <c r="L238" s="243"/>
      <c r="M238" s="242"/>
      <c r="N238" s="242"/>
      <c r="O238" s="242"/>
      <c r="P238" s="242"/>
      <c r="Q238" s="242"/>
      <c r="R238" s="242"/>
      <c r="S238" s="242"/>
      <c r="T238" s="242"/>
      <c r="U238" s="242"/>
      <c r="V238" s="242"/>
      <c r="W238" s="242"/>
      <c r="X238" s="242"/>
      <c r="Y238" s="242"/>
      <c r="Z238" s="242"/>
      <c r="AA238" s="242"/>
      <c r="AB238" s="242"/>
      <c r="AC238" s="242"/>
      <c r="AD238" s="242"/>
      <c r="AE238" s="242"/>
      <c r="AF238" s="242"/>
      <c r="AG238" s="242"/>
      <c r="AH238" s="242"/>
      <c r="AI238" s="242"/>
      <c r="AJ238" s="242"/>
      <c r="AK238" s="242"/>
      <c r="AL238" s="242"/>
      <c r="AM238" s="242"/>
      <c r="AN238" s="242"/>
      <c r="AO238" s="242"/>
      <c r="AP238" s="242"/>
      <c r="AQ238" s="242"/>
      <c r="AR238" s="242"/>
      <c r="AS238" s="242"/>
      <c r="AT238" s="242"/>
      <c r="AU238" s="242"/>
      <c r="AV238" s="242"/>
      <c r="AW238" s="242"/>
      <c r="AX238" s="242"/>
    </row>
    <row r="239" spans="7:50" x14ac:dyDescent="0.25">
      <c r="G239" s="242"/>
      <c r="H239" s="243"/>
      <c r="I239" s="243"/>
      <c r="J239" s="243"/>
      <c r="K239" s="243"/>
      <c r="L239" s="243"/>
      <c r="M239" s="242"/>
      <c r="N239" s="242"/>
      <c r="O239" s="242"/>
      <c r="P239" s="242"/>
      <c r="Q239" s="242"/>
      <c r="R239" s="242"/>
      <c r="S239" s="242"/>
      <c r="T239" s="242"/>
      <c r="U239" s="242"/>
      <c r="V239" s="242"/>
      <c r="W239" s="242"/>
      <c r="X239" s="242"/>
      <c r="Y239" s="242"/>
      <c r="Z239" s="242"/>
      <c r="AA239" s="242"/>
      <c r="AB239" s="242"/>
      <c r="AC239" s="242"/>
      <c r="AD239" s="242"/>
      <c r="AE239" s="242"/>
      <c r="AF239" s="242"/>
      <c r="AG239" s="242"/>
      <c r="AH239" s="242"/>
      <c r="AI239" s="242"/>
      <c r="AJ239" s="242"/>
      <c r="AK239" s="242"/>
      <c r="AL239" s="242"/>
      <c r="AM239" s="242"/>
      <c r="AN239" s="242"/>
      <c r="AO239" s="242"/>
      <c r="AP239" s="242"/>
      <c r="AQ239" s="242"/>
      <c r="AR239" s="242"/>
      <c r="AS239" s="242"/>
      <c r="AT239" s="242"/>
      <c r="AU239" s="242"/>
      <c r="AV239" s="242"/>
      <c r="AW239" s="242"/>
      <c r="AX239" s="242"/>
    </row>
    <row r="240" spans="7:50" x14ac:dyDescent="0.25">
      <c r="G240" s="242"/>
      <c r="H240" s="243"/>
      <c r="I240" s="243"/>
      <c r="J240" s="243"/>
      <c r="K240" s="243"/>
      <c r="L240" s="243"/>
      <c r="M240" s="242"/>
      <c r="N240" s="242"/>
      <c r="O240" s="242"/>
      <c r="P240" s="242"/>
      <c r="Q240" s="242"/>
      <c r="R240" s="242"/>
      <c r="S240" s="242"/>
      <c r="T240" s="242"/>
      <c r="U240" s="242"/>
      <c r="V240" s="242"/>
      <c r="W240" s="242"/>
      <c r="X240" s="242"/>
      <c r="Y240" s="242"/>
      <c r="Z240" s="242"/>
      <c r="AA240" s="242"/>
      <c r="AB240" s="242"/>
      <c r="AC240" s="242"/>
      <c r="AD240" s="242"/>
      <c r="AE240" s="242"/>
      <c r="AF240" s="242"/>
      <c r="AG240" s="242"/>
      <c r="AH240" s="242"/>
      <c r="AI240" s="242"/>
      <c r="AJ240" s="242"/>
      <c r="AK240" s="242"/>
      <c r="AL240" s="242"/>
      <c r="AM240" s="242"/>
      <c r="AN240" s="242"/>
      <c r="AO240" s="242"/>
      <c r="AP240" s="242"/>
      <c r="AQ240" s="242"/>
      <c r="AR240" s="242"/>
      <c r="AS240" s="242"/>
      <c r="AT240" s="242"/>
      <c r="AU240" s="242"/>
      <c r="AV240" s="242"/>
      <c r="AW240" s="242"/>
      <c r="AX240" s="242"/>
    </row>
    <row r="241" spans="7:50" x14ac:dyDescent="0.25">
      <c r="G241" s="242"/>
      <c r="H241" s="243"/>
      <c r="I241" s="243"/>
      <c r="J241" s="243"/>
      <c r="K241" s="243"/>
      <c r="L241" s="243"/>
      <c r="M241" s="242"/>
      <c r="N241" s="242"/>
      <c r="O241" s="242"/>
      <c r="P241" s="242"/>
      <c r="Q241" s="242"/>
      <c r="R241" s="242"/>
      <c r="S241" s="242"/>
      <c r="T241" s="242"/>
      <c r="U241" s="242"/>
      <c r="V241" s="242"/>
      <c r="W241" s="242"/>
      <c r="X241" s="242"/>
      <c r="Y241" s="242"/>
      <c r="Z241" s="242"/>
      <c r="AA241" s="242"/>
      <c r="AB241" s="242"/>
      <c r="AC241" s="242"/>
      <c r="AD241" s="242"/>
      <c r="AE241" s="242"/>
      <c r="AF241" s="242"/>
      <c r="AG241" s="242"/>
      <c r="AH241" s="242"/>
      <c r="AI241" s="242"/>
      <c r="AJ241" s="242"/>
      <c r="AK241" s="242"/>
      <c r="AL241" s="242"/>
      <c r="AM241" s="242"/>
      <c r="AN241" s="242"/>
      <c r="AO241" s="242"/>
      <c r="AP241" s="242"/>
      <c r="AQ241" s="242"/>
      <c r="AR241" s="242"/>
      <c r="AS241" s="242"/>
      <c r="AT241" s="242"/>
      <c r="AU241" s="242"/>
      <c r="AV241" s="242"/>
      <c r="AW241" s="242"/>
      <c r="AX241" s="242"/>
    </row>
    <row r="242" spans="7:50" x14ac:dyDescent="0.25">
      <c r="G242" s="242"/>
      <c r="H242" s="243"/>
      <c r="I242" s="243"/>
      <c r="J242" s="243"/>
      <c r="K242" s="243"/>
      <c r="L242" s="243"/>
      <c r="M242" s="242"/>
      <c r="N242" s="242"/>
      <c r="O242" s="242"/>
      <c r="P242" s="242"/>
      <c r="Q242" s="242"/>
      <c r="R242" s="242"/>
      <c r="S242" s="242"/>
      <c r="T242" s="242"/>
      <c r="U242" s="242"/>
      <c r="V242" s="242"/>
      <c r="W242" s="242"/>
      <c r="X242" s="242"/>
      <c r="Y242" s="242"/>
      <c r="Z242" s="242"/>
      <c r="AA242" s="242"/>
      <c r="AB242" s="242"/>
      <c r="AC242" s="242"/>
      <c r="AD242" s="242"/>
      <c r="AE242" s="242"/>
      <c r="AF242" s="242"/>
      <c r="AG242" s="242"/>
      <c r="AH242" s="242"/>
      <c r="AI242" s="242"/>
      <c r="AJ242" s="242"/>
      <c r="AK242" s="242"/>
      <c r="AL242" s="242"/>
      <c r="AM242" s="242"/>
      <c r="AN242" s="242"/>
      <c r="AO242" s="242"/>
      <c r="AP242" s="242"/>
      <c r="AQ242" s="242"/>
      <c r="AR242" s="242"/>
      <c r="AS242" s="242"/>
      <c r="AT242" s="242"/>
      <c r="AU242" s="242"/>
      <c r="AV242" s="242"/>
      <c r="AW242" s="242"/>
      <c r="AX242" s="242"/>
    </row>
    <row r="243" spans="7:50" x14ac:dyDescent="0.25">
      <c r="G243" s="242"/>
      <c r="H243" s="243"/>
      <c r="I243" s="243"/>
      <c r="J243" s="243"/>
      <c r="K243" s="243"/>
      <c r="L243" s="243"/>
      <c r="M243" s="242"/>
      <c r="N243" s="242"/>
      <c r="O243" s="242"/>
      <c r="P243" s="242"/>
      <c r="Q243" s="242"/>
      <c r="R243" s="242"/>
      <c r="S243" s="242"/>
      <c r="T243" s="242"/>
      <c r="U243" s="242"/>
      <c r="V243" s="242"/>
      <c r="W243" s="242"/>
      <c r="X243" s="242"/>
      <c r="Y243" s="242"/>
      <c r="Z243" s="242"/>
      <c r="AA243" s="242"/>
      <c r="AB243" s="242"/>
      <c r="AC243" s="242"/>
      <c r="AD243" s="242"/>
      <c r="AE243" s="242"/>
      <c r="AF243" s="242"/>
      <c r="AG243" s="242"/>
      <c r="AH243" s="242"/>
      <c r="AI243" s="242"/>
      <c r="AJ243" s="242"/>
      <c r="AK243" s="242"/>
      <c r="AL243" s="242"/>
      <c r="AM243" s="242"/>
      <c r="AN243" s="242"/>
      <c r="AO243" s="242"/>
      <c r="AP243" s="242"/>
      <c r="AQ243" s="242"/>
      <c r="AR243" s="242"/>
      <c r="AS243" s="242"/>
      <c r="AT243" s="242"/>
      <c r="AU243" s="242"/>
      <c r="AV243" s="242"/>
      <c r="AW243" s="242"/>
      <c r="AX243" s="242"/>
    </row>
    <row r="244" spans="7:50" x14ac:dyDescent="0.25">
      <c r="G244" s="242"/>
      <c r="H244" s="243"/>
      <c r="I244" s="243"/>
      <c r="J244" s="243"/>
      <c r="K244" s="243"/>
      <c r="L244" s="243"/>
      <c r="M244" s="242"/>
      <c r="N244" s="242"/>
      <c r="O244" s="242"/>
      <c r="P244" s="242"/>
      <c r="Q244" s="242"/>
      <c r="R244" s="242"/>
      <c r="S244" s="242"/>
      <c r="T244" s="242"/>
      <c r="U244" s="242"/>
      <c r="V244" s="242"/>
      <c r="W244" s="242"/>
      <c r="X244" s="242"/>
      <c r="Y244" s="242"/>
      <c r="Z244" s="242"/>
      <c r="AA244" s="242"/>
      <c r="AB244" s="242"/>
      <c r="AC244" s="242"/>
      <c r="AD244" s="242"/>
      <c r="AE244" s="242"/>
      <c r="AF244" s="242"/>
      <c r="AG244" s="242"/>
      <c r="AH244" s="242"/>
      <c r="AI244" s="242"/>
      <c r="AJ244" s="242"/>
      <c r="AK244" s="242"/>
      <c r="AL244" s="242"/>
      <c r="AM244" s="242"/>
      <c r="AN244" s="242"/>
      <c r="AO244" s="242"/>
      <c r="AP244" s="242"/>
      <c r="AQ244" s="242"/>
      <c r="AR244" s="242"/>
      <c r="AS244" s="242"/>
      <c r="AT244" s="242"/>
      <c r="AU244" s="242"/>
      <c r="AV244" s="242"/>
      <c r="AW244" s="242"/>
      <c r="AX244" s="242"/>
    </row>
    <row r="245" spans="7:50" x14ac:dyDescent="0.25">
      <c r="G245" s="242"/>
      <c r="H245" s="243"/>
      <c r="I245" s="243"/>
      <c r="J245" s="243"/>
      <c r="K245" s="243"/>
      <c r="L245" s="243"/>
      <c r="M245" s="242"/>
      <c r="N245" s="242"/>
      <c r="O245" s="242"/>
      <c r="P245" s="242"/>
      <c r="Q245" s="242"/>
      <c r="R245" s="242"/>
      <c r="S245" s="242"/>
      <c r="T245" s="242"/>
      <c r="U245" s="242"/>
      <c r="V245" s="242"/>
      <c r="W245" s="242"/>
      <c r="X245" s="242"/>
      <c r="Y245" s="242"/>
      <c r="Z245" s="242"/>
      <c r="AA245" s="242"/>
      <c r="AB245" s="242"/>
      <c r="AC245" s="242"/>
      <c r="AD245" s="242"/>
      <c r="AE245" s="242"/>
      <c r="AF245" s="242"/>
      <c r="AG245" s="242"/>
      <c r="AH245" s="242"/>
      <c r="AI245" s="242"/>
      <c r="AJ245" s="242"/>
      <c r="AK245" s="242"/>
      <c r="AL245" s="242"/>
      <c r="AM245" s="242"/>
      <c r="AN245" s="242"/>
      <c r="AO245" s="242"/>
      <c r="AP245" s="242"/>
      <c r="AQ245" s="242"/>
      <c r="AR245" s="242"/>
      <c r="AS245" s="242"/>
      <c r="AT245" s="242"/>
      <c r="AU245" s="242"/>
      <c r="AV245" s="242"/>
      <c r="AW245" s="242"/>
      <c r="AX245" s="242"/>
    </row>
    <row r="246" spans="7:50" x14ac:dyDescent="0.25">
      <c r="G246" s="242"/>
      <c r="H246" s="243"/>
      <c r="I246" s="243"/>
      <c r="J246" s="243"/>
      <c r="K246" s="243"/>
      <c r="L246" s="243"/>
      <c r="M246" s="242"/>
      <c r="N246" s="242"/>
      <c r="O246" s="242"/>
      <c r="P246" s="242"/>
      <c r="Q246" s="242"/>
      <c r="R246" s="242"/>
      <c r="S246" s="242"/>
      <c r="T246" s="242"/>
      <c r="U246" s="242"/>
      <c r="V246" s="242"/>
      <c r="W246" s="242"/>
      <c r="X246" s="242"/>
      <c r="Y246" s="242"/>
      <c r="Z246" s="242"/>
      <c r="AA246" s="242"/>
      <c r="AB246" s="242"/>
      <c r="AC246" s="242"/>
      <c r="AD246" s="242"/>
      <c r="AE246" s="242"/>
      <c r="AF246" s="242"/>
      <c r="AG246" s="242"/>
      <c r="AH246" s="242"/>
      <c r="AI246" s="242"/>
      <c r="AJ246" s="242"/>
      <c r="AK246" s="242"/>
      <c r="AL246" s="242"/>
      <c r="AM246" s="242"/>
      <c r="AN246" s="242"/>
      <c r="AO246" s="242"/>
      <c r="AP246" s="242"/>
      <c r="AQ246" s="242"/>
      <c r="AR246" s="242"/>
      <c r="AS246" s="242"/>
      <c r="AT246" s="242"/>
      <c r="AU246" s="242"/>
      <c r="AV246" s="242"/>
      <c r="AW246" s="242"/>
      <c r="AX246" s="242"/>
    </row>
    <row r="247" spans="7:50" x14ac:dyDescent="0.25">
      <c r="G247" s="242"/>
      <c r="H247" s="243"/>
      <c r="I247" s="243"/>
      <c r="J247" s="243"/>
      <c r="K247" s="243"/>
      <c r="L247" s="243"/>
      <c r="M247" s="242"/>
      <c r="N247" s="242"/>
      <c r="O247" s="242"/>
      <c r="P247" s="242"/>
      <c r="Q247" s="242"/>
      <c r="R247" s="242"/>
      <c r="S247" s="242"/>
      <c r="T247" s="242"/>
      <c r="U247" s="242"/>
      <c r="V247" s="242"/>
      <c r="W247" s="242"/>
      <c r="X247" s="242"/>
      <c r="Y247" s="242"/>
      <c r="Z247" s="242"/>
      <c r="AA247" s="242"/>
      <c r="AB247" s="242"/>
      <c r="AC247" s="242"/>
      <c r="AD247" s="242"/>
      <c r="AE247" s="242"/>
      <c r="AF247" s="242"/>
      <c r="AG247" s="242"/>
      <c r="AH247" s="242"/>
      <c r="AI247" s="242"/>
      <c r="AJ247" s="242"/>
      <c r="AK247" s="242"/>
      <c r="AL247" s="242"/>
      <c r="AM247" s="242"/>
      <c r="AN247" s="242"/>
      <c r="AO247" s="242"/>
      <c r="AP247" s="242"/>
      <c r="AQ247" s="242"/>
      <c r="AR247" s="242"/>
      <c r="AS247" s="242"/>
      <c r="AT247" s="242"/>
      <c r="AU247" s="242"/>
      <c r="AV247" s="242"/>
      <c r="AW247" s="242"/>
      <c r="AX247" s="242"/>
    </row>
    <row r="248" spans="7:50" x14ac:dyDescent="0.25">
      <c r="G248" s="242"/>
      <c r="H248" s="243"/>
      <c r="I248" s="243"/>
      <c r="J248" s="243"/>
      <c r="K248" s="243"/>
      <c r="L248" s="243"/>
      <c r="M248" s="242"/>
      <c r="N248" s="242"/>
      <c r="O248" s="242"/>
      <c r="P248" s="242"/>
      <c r="Q248" s="242"/>
      <c r="R248" s="242"/>
      <c r="S248" s="242"/>
      <c r="T248" s="242"/>
      <c r="U248" s="242"/>
      <c r="V248" s="242"/>
      <c r="W248" s="242"/>
      <c r="X248" s="242"/>
      <c r="Y248" s="242"/>
      <c r="Z248" s="242"/>
      <c r="AA248" s="242"/>
      <c r="AB248" s="242"/>
      <c r="AC248" s="242"/>
      <c r="AD248" s="242"/>
      <c r="AE248" s="242"/>
      <c r="AF248" s="242"/>
      <c r="AG248" s="242"/>
      <c r="AH248" s="242"/>
      <c r="AI248" s="242"/>
      <c r="AJ248" s="242"/>
      <c r="AK248" s="242"/>
      <c r="AL248" s="242"/>
      <c r="AM248" s="242"/>
      <c r="AN248" s="242"/>
      <c r="AO248" s="242"/>
      <c r="AP248" s="242"/>
      <c r="AQ248" s="242"/>
      <c r="AR248" s="242"/>
      <c r="AS248" s="242"/>
      <c r="AT248" s="242"/>
      <c r="AU248" s="242"/>
      <c r="AV248" s="242"/>
      <c r="AW248" s="242"/>
      <c r="AX248" s="242"/>
    </row>
    <row r="249" spans="7:50" x14ac:dyDescent="0.25">
      <c r="G249" s="242"/>
      <c r="H249" s="243"/>
      <c r="I249" s="243"/>
      <c r="J249" s="243"/>
      <c r="K249" s="243"/>
      <c r="L249" s="243"/>
      <c r="M249" s="242"/>
      <c r="N249" s="242"/>
      <c r="O249" s="242"/>
      <c r="P249" s="242"/>
      <c r="Q249" s="242"/>
      <c r="R249" s="242"/>
      <c r="S249" s="242"/>
      <c r="T249" s="242"/>
      <c r="U249" s="242"/>
      <c r="V249" s="242"/>
      <c r="W249" s="242"/>
      <c r="X249" s="242"/>
      <c r="Y249" s="242"/>
      <c r="Z249" s="242"/>
      <c r="AA249" s="242"/>
      <c r="AB249" s="242"/>
      <c r="AC249" s="242"/>
      <c r="AD249" s="242"/>
      <c r="AE249" s="242"/>
      <c r="AF249" s="242"/>
      <c r="AG249" s="242"/>
      <c r="AH249" s="242"/>
      <c r="AI249" s="242"/>
      <c r="AJ249" s="242"/>
      <c r="AK249" s="242"/>
      <c r="AL249" s="242"/>
      <c r="AM249" s="242"/>
      <c r="AN249" s="242"/>
      <c r="AO249" s="242"/>
      <c r="AP249" s="242"/>
      <c r="AQ249" s="242"/>
      <c r="AR249" s="242"/>
      <c r="AS249" s="242"/>
      <c r="AT249" s="242"/>
      <c r="AU249" s="242"/>
      <c r="AV249" s="242"/>
      <c r="AW249" s="242"/>
      <c r="AX249" s="242"/>
    </row>
    <row r="250" spans="7:50" x14ac:dyDescent="0.25">
      <c r="G250" s="242"/>
      <c r="H250" s="243"/>
      <c r="I250" s="243"/>
      <c r="J250" s="243"/>
      <c r="K250" s="243"/>
      <c r="L250" s="243"/>
      <c r="M250" s="242"/>
      <c r="N250" s="242"/>
      <c r="O250" s="242"/>
      <c r="P250" s="242"/>
      <c r="Q250" s="242"/>
      <c r="R250" s="242"/>
      <c r="S250" s="242"/>
      <c r="T250" s="242"/>
      <c r="U250" s="242"/>
      <c r="V250" s="242"/>
      <c r="W250" s="242"/>
      <c r="X250" s="242"/>
      <c r="Y250" s="242"/>
      <c r="Z250" s="242"/>
      <c r="AA250" s="242"/>
      <c r="AB250" s="242"/>
      <c r="AC250" s="242"/>
      <c r="AD250" s="242"/>
      <c r="AE250" s="242"/>
      <c r="AF250" s="242"/>
      <c r="AG250" s="242"/>
      <c r="AH250" s="242"/>
      <c r="AI250" s="242"/>
      <c r="AJ250" s="242"/>
      <c r="AK250" s="242"/>
      <c r="AL250" s="242"/>
      <c r="AM250" s="242"/>
      <c r="AN250" s="242"/>
      <c r="AO250" s="242"/>
      <c r="AP250" s="242"/>
      <c r="AQ250" s="242"/>
      <c r="AR250" s="242"/>
      <c r="AS250" s="242"/>
      <c r="AT250" s="242"/>
      <c r="AU250" s="242"/>
      <c r="AV250" s="242"/>
      <c r="AW250" s="242"/>
      <c r="AX250" s="242"/>
    </row>
    <row r="251" spans="7:50" x14ac:dyDescent="0.25">
      <c r="G251" s="242"/>
      <c r="H251" s="243"/>
      <c r="I251" s="243"/>
      <c r="J251" s="243"/>
      <c r="K251" s="243"/>
      <c r="L251" s="243"/>
      <c r="M251" s="242"/>
      <c r="N251" s="242"/>
      <c r="O251" s="242"/>
      <c r="P251" s="242"/>
      <c r="Q251" s="242"/>
      <c r="R251" s="242"/>
      <c r="S251" s="242"/>
      <c r="T251" s="242"/>
      <c r="U251" s="242"/>
      <c r="V251" s="242"/>
      <c r="W251" s="242"/>
      <c r="X251" s="242"/>
      <c r="Y251" s="242"/>
      <c r="Z251" s="242"/>
      <c r="AA251" s="242"/>
      <c r="AB251" s="242"/>
      <c r="AC251" s="242"/>
      <c r="AD251" s="242"/>
      <c r="AE251" s="242"/>
      <c r="AF251" s="242"/>
      <c r="AG251" s="242"/>
      <c r="AH251" s="242"/>
      <c r="AI251" s="242"/>
      <c r="AJ251" s="242"/>
      <c r="AK251" s="242"/>
      <c r="AL251" s="242"/>
      <c r="AM251" s="242"/>
      <c r="AN251" s="242"/>
      <c r="AO251" s="242"/>
      <c r="AP251" s="242"/>
      <c r="AQ251" s="242"/>
      <c r="AR251" s="242"/>
      <c r="AS251" s="242"/>
      <c r="AT251" s="242"/>
      <c r="AU251" s="242"/>
      <c r="AV251" s="242"/>
      <c r="AW251" s="242"/>
      <c r="AX251" s="242"/>
    </row>
    <row r="252" spans="7:50" x14ac:dyDescent="0.25">
      <c r="G252" s="242"/>
      <c r="H252" s="243"/>
      <c r="I252" s="243"/>
      <c r="J252" s="243"/>
      <c r="K252" s="243"/>
      <c r="L252" s="243"/>
      <c r="M252" s="242"/>
      <c r="N252" s="242"/>
      <c r="O252" s="242"/>
      <c r="P252" s="242"/>
      <c r="Q252" s="242"/>
      <c r="R252" s="242"/>
      <c r="S252" s="242"/>
      <c r="T252" s="242"/>
      <c r="U252" s="242"/>
      <c r="V252" s="242"/>
      <c r="W252" s="242"/>
      <c r="X252" s="242"/>
      <c r="Y252" s="242"/>
      <c r="Z252" s="242"/>
      <c r="AA252" s="242"/>
      <c r="AB252" s="242"/>
      <c r="AC252" s="242"/>
      <c r="AD252" s="242"/>
      <c r="AE252" s="242"/>
      <c r="AF252" s="242"/>
      <c r="AG252" s="242"/>
      <c r="AH252" s="242"/>
      <c r="AI252" s="242"/>
      <c r="AJ252" s="242"/>
      <c r="AK252" s="242"/>
      <c r="AL252" s="242"/>
      <c r="AM252" s="242"/>
      <c r="AN252" s="242"/>
      <c r="AO252" s="242"/>
      <c r="AP252" s="242"/>
      <c r="AQ252" s="242"/>
      <c r="AR252" s="242"/>
      <c r="AS252" s="242"/>
      <c r="AT252" s="242"/>
      <c r="AU252" s="242"/>
      <c r="AV252" s="242"/>
      <c r="AW252" s="242"/>
      <c r="AX252" s="242"/>
    </row>
    <row r="253" spans="7:50" x14ac:dyDescent="0.25">
      <c r="G253" s="242"/>
      <c r="H253" s="243"/>
      <c r="I253" s="243"/>
      <c r="J253" s="243"/>
      <c r="K253" s="243"/>
      <c r="L253" s="243"/>
      <c r="M253" s="242"/>
      <c r="N253" s="242"/>
      <c r="O253" s="242"/>
      <c r="P253" s="242"/>
      <c r="Q253" s="242"/>
      <c r="R253" s="242"/>
      <c r="S253" s="242"/>
      <c r="T253" s="242"/>
      <c r="U253" s="242"/>
      <c r="V253" s="242"/>
      <c r="W253" s="242"/>
      <c r="X253" s="242"/>
      <c r="Y253" s="242"/>
      <c r="Z253" s="242"/>
      <c r="AA253" s="242"/>
      <c r="AB253" s="242"/>
      <c r="AC253" s="242"/>
      <c r="AD253" s="242"/>
      <c r="AE253" s="242"/>
      <c r="AF253" s="242"/>
      <c r="AG253" s="242"/>
      <c r="AH253" s="242"/>
      <c r="AI253" s="242"/>
      <c r="AJ253" s="242"/>
      <c r="AK253" s="242"/>
      <c r="AL253" s="242"/>
      <c r="AM253" s="242"/>
      <c r="AN253" s="242"/>
      <c r="AO253" s="242"/>
      <c r="AP253" s="242"/>
      <c r="AQ253" s="242"/>
      <c r="AR253" s="242"/>
      <c r="AS253" s="242"/>
      <c r="AT253" s="242"/>
      <c r="AU253" s="242"/>
      <c r="AV253" s="242"/>
      <c r="AW253" s="242"/>
      <c r="AX253" s="242"/>
    </row>
    <row r="254" spans="7:50" x14ac:dyDescent="0.25">
      <c r="G254" s="242"/>
      <c r="H254" s="243"/>
      <c r="I254" s="243"/>
      <c r="J254" s="243"/>
      <c r="K254" s="243"/>
      <c r="L254" s="243"/>
      <c r="M254" s="242"/>
      <c r="N254" s="242"/>
      <c r="O254" s="242"/>
      <c r="P254" s="242"/>
      <c r="Q254" s="242"/>
      <c r="R254" s="242"/>
      <c r="S254" s="242"/>
      <c r="T254" s="242"/>
      <c r="U254" s="242"/>
      <c r="V254" s="242"/>
      <c r="W254" s="242"/>
      <c r="X254" s="242"/>
      <c r="Y254" s="242"/>
      <c r="Z254" s="242"/>
      <c r="AA254" s="242"/>
      <c r="AB254" s="242"/>
      <c r="AC254" s="242"/>
      <c r="AD254" s="242"/>
      <c r="AE254" s="242"/>
      <c r="AF254" s="242"/>
      <c r="AG254" s="242"/>
      <c r="AH254" s="242"/>
      <c r="AI254" s="242"/>
      <c r="AJ254" s="242"/>
      <c r="AK254" s="242"/>
      <c r="AL254" s="242"/>
      <c r="AM254" s="242"/>
      <c r="AN254" s="242"/>
      <c r="AO254" s="242"/>
      <c r="AP254" s="242"/>
      <c r="AQ254" s="242"/>
      <c r="AR254" s="242"/>
      <c r="AS254" s="242"/>
      <c r="AT254" s="242"/>
      <c r="AU254" s="242"/>
      <c r="AV254" s="242"/>
      <c r="AW254" s="242"/>
      <c r="AX254" s="242"/>
    </row>
    <row r="255" spans="7:50" x14ac:dyDescent="0.25">
      <c r="G255" s="242"/>
      <c r="H255" s="243"/>
      <c r="I255" s="243"/>
      <c r="J255" s="243"/>
      <c r="K255" s="243"/>
      <c r="L255" s="243"/>
      <c r="M255" s="242"/>
      <c r="N255" s="242"/>
      <c r="O255" s="242"/>
      <c r="P255" s="242"/>
      <c r="Q255" s="242"/>
      <c r="R255" s="242"/>
      <c r="S255" s="242"/>
      <c r="T255" s="242"/>
      <c r="U255" s="242"/>
      <c r="V255" s="242"/>
      <c r="W255" s="242"/>
      <c r="X255" s="242"/>
      <c r="Y255" s="242"/>
      <c r="Z255" s="242"/>
      <c r="AA255" s="242"/>
      <c r="AB255" s="242"/>
      <c r="AC255" s="242"/>
      <c r="AD255" s="242"/>
      <c r="AE255" s="242"/>
      <c r="AF255" s="242"/>
      <c r="AG255" s="242"/>
      <c r="AH255" s="242"/>
      <c r="AI255" s="242"/>
      <c r="AJ255" s="242"/>
      <c r="AK255" s="242"/>
      <c r="AL255" s="242"/>
      <c r="AM255" s="242"/>
      <c r="AN255" s="242"/>
      <c r="AO255" s="242"/>
      <c r="AP255" s="242"/>
      <c r="AQ255" s="242"/>
      <c r="AR255" s="242"/>
      <c r="AS255" s="242"/>
      <c r="AT255" s="242"/>
      <c r="AU255" s="242"/>
      <c r="AV255" s="242"/>
      <c r="AW255" s="242"/>
      <c r="AX255" s="242"/>
    </row>
    <row r="256" spans="7:50" x14ac:dyDescent="0.25">
      <c r="G256" s="242"/>
      <c r="H256" s="243"/>
      <c r="I256" s="243"/>
      <c r="J256" s="243"/>
      <c r="K256" s="243"/>
      <c r="L256" s="243"/>
      <c r="M256" s="242"/>
      <c r="N256" s="242"/>
      <c r="O256" s="242"/>
      <c r="P256" s="242"/>
      <c r="Q256" s="242"/>
      <c r="R256" s="242"/>
      <c r="S256" s="242"/>
      <c r="T256" s="242"/>
      <c r="U256" s="242"/>
      <c r="V256" s="242"/>
      <c r="W256" s="242"/>
      <c r="X256" s="242"/>
      <c r="Y256" s="242"/>
      <c r="Z256" s="242"/>
      <c r="AA256" s="242"/>
      <c r="AB256" s="242"/>
      <c r="AC256" s="242"/>
      <c r="AD256" s="242"/>
      <c r="AE256" s="242"/>
      <c r="AF256" s="242"/>
      <c r="AG256" s="242"/>
      <c r="AH256" s="242"/>
      <c r="AI256" s="242"/>
      <c r="AJ256" s="242"/>
      <c r="AK256" s="242"/>
      <c r="AL256" s="242"/>
      <c r="AM256" s="242"/>
      <c r="AN256" s="242"/>
      <c r="AO256" s="242"/>
      <c r="AP256" s="242"/>
      <c r="AQ256" s="242"/>
      <c r="AR256" s="242"/>
      <c r="AS256" s="242"/>
      <c r="AT256" s="242"/>
      <c r="AU256" s="242"/>
      <c r="AV256" s="242"/>
      <c r="AW256" s="242"/>
      <c r="AX256" s="242"/>
    </row>
    <row r="257" spans="7:50" x14ac:dyDescent="0.25">
      <c r="G257" s="242"/>
      <c r="H257" s="243"/>
      <c r="I257" s="243"/>
      <c r="J257" s="243"/>
      <c r="K257" s="243"/>
      <c r="L257" s="243"/>
      <c r="M257" s="242"/>
      <c r="N257" s="242"/>
      <c r="O257" s="242"/>
      <c r="P257" s="242"/>
      <c r="Q257" s="242"/>
      <c r="R257" s="242"/>
      <c r="S257" s="242"/>
      <c r="T257" s="242"/>
      <c r="U257" s="242"/>
      <c r="V257" s="242"/>
      <c r="W257" s="242"/>
      <c r="X257" s="242"/>
      <c r="Y257" s="242"/>
      <c r="Z257" s="242"/>
      <c r="AA257" s="242"/>
      <c r="AB257" s="242"/>
      <c r="AC257" s="242"/>
      <c r="AD257" s="242"/>
      <c r="AE257" s="242"/>
      <c r="AF257" s="242"/>
      <c r="AG257" s="242"/>
      <c r="AH257" s="242"/>
      <c r="AI257" s="242"/>
      <c r="AJ257" s="242"/>
      <c r="AK257" s="242"/>
      <c r="AL257" s="242"/>
      <c r="AM257" s="242"/>
      <c r="AN257" s="242"/>
      <c r="AO257" s="242"/>
      <c r="AP257" s="242"/>
      <c r="AQ257" s="242"/>
      <c r="AR257" s="242"/>
      <c r="AS257" s="242"/>
      <c r="AT257" s="242"/>
      <c r="AU257" s="242"/>
      <c r="AV257" s="242"/>
      <c r="AW257" s="242"/>
      <c r="AX257" s="242"/>
    </row>
    <row r="258" spans="7:50" x14ac:dyDescent="0.25">
      <c r="G258" s="242"/>
      <c r="H258" s="243"/>
      <c r="I258" s="243"/>
      <c r="J258" s="243"/>
      <c r="K258" s="243"/>
      <c r="L258" s="243"/>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242"/>
      <c r="AM258" s="242"/>
      <c r="AN258" s="242"/>
      <c r="AO258" s="242"/>
      <c r="AP258" s="242"/>
      <c r="AQ258" s="242"/>
      <c r="AR258" s="242"/>
      <c r="AS258" s="242"/>
      <c r="AT258" s="242"/>
      <c r="AU258" s="242"/>
      <c r="AV258" s="242"/>
      <c r="AW258" s="242"/>
      <c r="AX258" s="242"/>
    </row>
    <row r="259" spans="7:50" x14ac:dyDescent="0.25">
      <c r="G259" s="242"/>
      <c r="H259" s="243"/>
      <c r="I259" s="243"/>
      <c r="J259" s="243"/>
      <c r="K259" s="243"/>
      <c r="L259" s="243"/>
      <c r="M259" s="242"/>
      <c r="N259" s="242"/>
      <c r="O259" s="242"/>
      <c r="P259" s="242"/>
      <c r="Q259" s="242"/>
      <c r="R259" s="242"/>
      <c r="S259" s="242"/>
      <c r="T259" s="242"/>
      <c r="U259" s="242"/>
      <c r="V259" s="242"/>
      <c r="W259" s="242"/>
      <c r="X259" s="242"/>
      <c r="Y259" s="242"/>
      <c r="Z259" s="242"/>
      <c r="AA259" s="242"/>
      <c r="AB259" s="242"/>
      <c r="AC259" s="242"/>
      <c r="AD259" s="242"/>
      <c r="AE259" s="242"/>
      <c r="AF259" s="242"/>
      <c r="AG259" s="242"/>
      <c r="AH259" s="242"/>
      <c r="AI259" s="242"/>
      <c r="AJ259" s="242"/>
      <c r="AK259" s="242"/>
      <c r="AL259" s="242"/>
      <c r="AM259" s="242"/>
      <c r="AN259" s="242"/>
      <c r="AO259" s="242"/>
      <c r="AP259" s="242"/>
      <c r="AQ259" s="242"/>
      <c r="AR259" s="242"/>
      <c r="AS259" s="242"/>
      <c r="AT259" s="242"/>
      <c r="AU259" s="242"/>
      <c r="AV259" s="242"/>
      <c r="AW259" s="242"/>
      <c r="AX259" s="242"/>
    </row>
    <row r="260" spans="7:50" x14ac:dyDescent="0.25">
      <c r="G260" s="242"/>
      <c r="H260" s="243"/>
      <c r="I260" s="243"/>
      <c r="J260" s="243"/>
      <c r="K260" s="243"/>
      <c r="L260" s="243"/>
      <c r="M260" s="242"/>
      <c r="N260" s="242"/>
      <c r="O260" s="242"/>
      <c r="P260" s="242"/>
      <c r="Q260" s="242"/>
      <c r="R260" s="242"/>
      <c r="S260" s="242"/>
      <c r="T260" s="242"/>
      <c r="U260" s="242"/>
      <c r="V260" s="242"/>
      <c r="W260" s="242"/>
      <c r="X260" s="242"/>
      <c r="Y260" s="242"/>
      <c r="Z260" s="242"/>
      <c r="AA260" s="242"/>
      <c r="AB260" s="242"/>
      <c r="AC260" s="242"/>
      <c r="AD260" s="242"/>
      <c r="AE260" s="242"/>
      <c r="AF260" s="242"/>
      <c r="AG260" s="242"/>
      <c r="AH260" s="242"/>
      <c r="AI260" s="242"/>
      <c r="AJ260" s="242"/>
      <c r="AK260" s="242"/>
      <c r="AL260" s="242"/>
      <c r="AM260" s="242"/>
      <c r="AN260" s="242"/>
      <c r="AO260" s="242"/>
      <c r="AP260" s="242"/>
      <c r="AQ260" s="242"/>
      <c r="AR260" s="242"/>
      <c r="AS260" s="242"/>
      <c r="AT260" s="242"/>
      <c r="AU260" s="242"/>
      <c r="AV260" s="242"/>
      <c r="AW260" s="242"/>
      <c r="AX260" s="242"/>
    </row>
    <row r="261" spans="7:50" x14ac:dyDescent="0.25">
      <c r="G261" s="242"/>
      <c r="H261" s="243"/>
      <c r="I261" s="243"/>
      <c r="J261" s="243"/>
      <c r="K261" s="243"/>
      <c r="L261" s="243"/>
      <c r="M261" s="242"/>
      <c r="N261" s="242"/>
      <c r="O261" s="242"/>
      <c r="P261" s="242"/>
      <c r="Q261" s="242"/>
      <c r="R261" s="242"/>
      <c r="S261" s="242"/>
      <c r="T261" s="242"/>
      <c r="U261" s="242"/>
      <c r="V261" s="242"/>
      <c r="W261" s="242"/>
      <c r="X261" s="242"/>
      <c r="Y261" s="242"/>
      <c r="Z261" s="242"/>
      <c r="AA261" s="242"/>
      <c r="AB261" s="242"/>
      <c r="AC261" s="242"/>
      <c r="AD261" s="242"/>
      <c r="AE261" s="242"/>
      <c r="AF261" s="242"/>
      <c r="AG261" s="242"/>
      <c r="AH261" s="242"/>
      <c r="AI261" s="242"/>
      <c r="AJ261" s="242"/>
      <c r="AK261" s="242"/>
      <c r="AL261" s="242"/>
      <c r="AM261" s="242"/>
      <c r="AN261" s="242"/>
      <c r="AO261" s="242"/>
      <c r="AP261" s="242"/>
      <c r="AQ261" s="242"/>
      <c r="AR261" s="242"/>
      <c r="AS261" s="242"/>
      <c r="AT261" s="242"/>
      <c r="AU261" s="242"/>
      <c r="AV261" s="242"/>
      <c r="AW261" s="242"/>
      <c r="AX261" s="242"/>
    </row>
    <row r="262" spans="7:50" x14ac:dyDescent="0.25">
      <c r="G262" s="242"/>
      <c r="H262" s="243"/>
      <c r="I262" s="243"/>
      <c r="J262" s="243"/>
      <c r="K262" s="243"/>
      <c r="L262" s="243"/>
      <c r="M262" s="242"/>
      <c r="N262" s="242"/>
      <c r="O262" s="242"/>
      <c r="P262" s="242"/>
      <c r="Q262" s="242"/>
      <c r="R262" s="242"/>
      <c r="S262" s="242"/>
      <c r="T262" s="242"/>
      <c r="U262" s="242"/>
      <c r="V262" s="242"/>
      <c r="W262" s="242"/>
      <c r="X262" s="242"/>
      <c r="Y262" s="242"/>
      <c r="Z262" s="242"/>
      <c r="AA262" s="242"/>
      <c r="AB262" s="242"/>
      <c r="AC262" s="242"/>
      <c r="AD262" s="242"/>
      <c r="AE262" s="242"/>
      <c r="AF262" s="242"/>
      <c r="AG262" s="242"/>
      <c r="AH262" s="242"/>
      <c r="AI262" s="242"/>
      <c r="AJ262" s="242"/>
      <c r="AK262" s="242"/>
      <c r="AL262" s="242"/>
      <c r="AM262" s="242"/>
      <c r="AN262" s="242"/>
      <c r="AO262" s="242"/>
      <c r="AP262" s="242"/>
      <c r="AQ262" s="242"/>
      <c r="AR262" s="242"/>
      <c r="AS262" s="242"/>
      <c r="AT262" s="242"/>
      <c r="AU262" s="242"/>
      <c r="AV262" s="242"/>
      <c r="AW262" s="242"/>
      <c r="AX262" s="242"/>
    </row>
    <row r="263" spans="7:50" x14ac:dyDescent="0.25">
      <c r="G263" s="242"/>
      <c r="H263" s="243"/>
      <c r="I263" s="243"/>
      <c r="J263" s="243"/>
      <c r="K263" s="243"/>
      <c r="L263" s="243"/>
      <c r="M263" s="242"/>
      <c r="N263" s="242"/>
      <c r="O263" s="242"/>
      <c r="P263" s="242"/>
      <c r="Q263" s="242"/>
      <c r="R263" s="242"/>
      <c r="S263" s="242"/>
      <c r="T263" s="242"/>
      <c r="U263" s="242"/>
      <c r="V263" s="242"/>
      <c r="W263" s="242"/>
      <c r="X263" s="242"/>
      <c r="Y263" s="242"/>
      <c r="Z263" s="242"/>
      <c r="AA263" s="242"/>
      <c r="AB263" s="242"/>
      <c r="AC263" s="242"/>
      <c r="AD263" s="242"/>
      <c r="AE263" s="242"/>
      <c r="AF263" s="242"/>
      <c r="AG263" s="242"/>
      <c r="AH263" s="242"/>
      <c r="AI263" s="242"/>
      <c r="AJ263" s="242"/>
      <c r="AK263" s="242"/>
      <c r="AL263" s="242"/>
      <c r="AM263" s="242"/>
      <c r="AN263" s="242"/>
      <c r="AO263" s="242"/>
      <c r="AP263" s="242"/>
      <c r="AQ263" s="242"/>
      <c r="AR263" s="242"/>
      <c r="AS263" s="242"/>
      <c r="AT263" s="242"/>
      <c r="AU263" s="242"/>
      <c r="AV263" s="242"/>
      <c r="AW263" s="242"/>
      <c r="AX263" s="242"/>
    </row>
    <row r="264" spans="7:50" x14ac:dyDescent="0.25">
      <c r="G264" s="242"/>
      <c r="H264" s="243"/>
      <c r="I264" s="243"/>
      <c r="J264" s="243"/>
      <c r="K264" s="243"/>
      <c r="L264" s="243"/>
      <c r="M264" s="242"/>
      <c r="N264" s="242"/>
      <c r="O264" s="242"/>
      <c r="P264" s="242"/>
      <c r="Q264" s="242"/>
      <c r="R264" s="242"/>
      <c r="S264" s="242"/>
      <c r="T264" s="242"/>
      <c r="U264" s="242"/>
      <c r="V264" s="242"/>
      <c r="W264" s="242"/>
      <c r="X264" s="242"/>
      <c r="Y264" s="242"/>
      <c r="Z264" s="242"/>
      <c r="AA264" s="242"/>
      <c r="AB264" s="242"/>
      <c r="AC264" s="242"/>
      <c r="AD264" s="242"/>
      <c r="AE264" s="242"/>
      <c r="AF264" s="242"/>
      <c r="AG264" s="242"/>
      <c r="AH264" s="242"/>
      <c r="AI264" s="242"/>
      <c r="AJ264" s="242"/>
      <c r="AK264" s="242"/>
      <c r="AL264" s="242"/>
      <c r="AM264" s="242"/>
      <c r="AN264" s="242"/>
      <c r="AO264" s="242"/>
      <c r="AP264" s="242"/>
      <c r="AQ264" s="242"/>
      <c r="AR264" s="242"/>
      <c r="AS264" s="242"/>
      <c r="AT264" s="242"/>
      <c r="AU264" s="242"/>
      <c r="AV264" s="242"/>
      <c r="AW264" s="242"/>
      <c r="AX264" s="242"/>
    </row>
    <row r="265" spans="7:50" x14ac:dyDescent="0.25">
      <c r="G265" s="242"/>
      <c r="H265" s="243"/>
      <c r="I265" s="243"/>
      <c r="J265" s="243"/>
      <c r="K265" s="243"/>
      <c r="L265" s="243"/>
      <c r="M265" s="242"/>
      <c r="N265" s="242"/>
      <c r="O265" s="242"/>
      <c r="P265" s="242"/>
      <c r="Q265" s="242"/>
      <c r="R265" s="242"/>
      <c r="S265" s="242"/>
      <c r="T265" s="242"/>
      <c r="U265" s="242"/>
      <c r="V265" s="242"/>
      <c r="W265" s="242"/>
      <c r="X265" s="242"/>
      <c r="Y265" s="242"/>
      <c r="Z265" s="242"/>
      <c r="AA265" s="242"/>
      <c r="AB265" s="242"/>
      <c r="AC265" s="242"/>
      <c r="AD265" s="242"/>
      <c r="AE265" s="242"/>
      <c r="AF265" s="242"/>
      <c r="AG265" s="242"/>
      <c r="AH265" s="242"/>
      <c r="AI265" s="242"/>
      <c r="AJ265" s="242"/>
      <c r="AK265" s="242"/>
      <c r="AL265" s="242"/>
      <c r="AM265" s="242"/>
      <c r="AN265" s="242"/>
      <c r="AO265" s="242"/>
      <c r="AP265" s="242"/>
      <c r="AQ265" s="242"/>
      <c r="AR265" s="242"/>
      <c r="AS265" s="242"/>
      <c r="AT265" s="242"/>
      <c r="AU265" s="242"/>
      <c r="AV265" s="242"/>
      <c r="AW265" s="242"/>
      <c r="AX265" s="242"/>
    </row>
    <row r="266" spans="7:50" x14ac:dyDescent="0.25">
      <c r="G266" s="242"/>
      <c r="H266" s="243"/>
      <c r="I266" s="243"/>
      <c r="J266" s="243"/>
      <c r="K266" s="243"/>
      <c r="L266" s="243"/>
      <c r="M266" s="242"/>
      <c r="N266" s="242"/>
      <c r="O266" s="242"/>
      <c r="P266" s="242"/>
      <c r="Q266" s="242"/>
      <c r="R266" s="242"/>
      <c r="S266" s="242"/>
      <c r="T266" s="242"/>
      <c r="U266" s="242"/>
      <c r="V266" s="242"/>
      <c r="W266" s="242"/>
      <c r="X266" s="242"/>
      <c r="Y266" s="242"/>
      <c r="Z266" s="242"/>
      <c r="AA266" s="242"/>
      <c r="AB266" s="242"/>
      <c r="AC266" s="242"/>
      <c r="AD266" s="242"/>
      <c r="AE266" s="242"/>
      <c r="AF266" s="242"/>
      <c r="AG266" s="242"/>
      <c r="AH266" s="242"/>
      <c r="AI266" s="242"/>
      <c r="AJ266" s="242"/>
      <c r="AK266" s="242"/>
      <c r="AL266" s="242"/>
      <c r="AM266" s="242"/>
      <c r="AN266" s="242"/>
      <c r="AO266" s="242"/>
      <c r="AP266" s="242"/>
      <c r="AQ266" s="242"/>
      <c r="AR266" s="242"/>
      <c r="AS266" s="242"/>
      <c r="AT266" s="242"/>
      <c r="AU266" s="242"/>
      <c r="AV266" s="242"/>
      <c r="AW266" s="242"/>
      <c r="AX266" s="242"/>
    </row>
    <row r="267" spans="7:50" x14ac:dyDescent="0.25">
      <c r="G267" s="242"/>
      <c r="H267" s="243"/>
      <c r="I267" s="243"/>
      <c r="J267" s="243"/>
      <c r="K267" s="243"/>
      <c r="L267" s="243"/>
      <c r="M267" s="242"/>
      <c r="N267" s="242"/>
      <c r="O267" s="242"/>
      <c r="P267" s="242"/>
      <c r="Q267" s="242"/>
      <c r="R267" s="242"/>
      <c r="S267" s="242"/>
      <c r="T267" s="242"/>
      <c r="U267" s="242"/>
      <c r="V267" s="242"/>
      <c r="W267" s="242"/>
      <c r="X267" s="242"/>
      <c r="Y267" s="242"/>
      <c r="Z267" s="242"/>
      <c r="AA267" s="242"/>
      <c r="AB267" s="242"/>
      <c r="AC267" s="242"/>
      <c r="AD267" s="242"/>
      <c r="AE267" s="242"/>
      <c r="AF267" s="242"/>
      <c r="AG267" s="242"/>
      <c r="AH267" s="242"/>
      <c r="AI267" s="242"/>
      <c r="AJ267" s="242"/>
      <c r="AK267" s="242"/>
      <c r="AL267" s="242"/>
      <c r="AM267" s="242"/>
      <c r="AN267" s="242"/>
      <c r="AO267" s="242"/>
      <c r="AP267" s="242"/>
      <c r="AQ267" s="242"/>
      <c r="AR267" s="242"/>
      <c r="AS267" s="242"/>
      <c r="AT267" s="242"/>
      <c r="AU267" s="242"/>
      <c r="AV267" s="242"/>
      <c r="AW267" s="242"/>
      <c r="AX267" s="242"/>
    </row>
    <row r="268" spans="7:50" x14ac:dyDescent="0.25">
      <c r="G268" s="242"/>
      <c r="H268" s="243"/>
      <c r="I268" s="243"/>
      <c r="J268" s="243"/>
      <c r="K268" s="243"/>
      <c r="L268" s="243"/>
      <c r="M268" s="242"/>
      <c r="N268" s="242"/>
      <c r="O268" s="242"/>
      <c r="P268" s="242"/>
      <c r="Q268" s="242"/>
      <c r="R268" s="242"/>
      <c r="S268" s="242"/>
      <c r="T268" s="242"/>
      <c r="U268" s="242"/>
      <c r="V268" s="242"/>
      <c r="W268" s="242"/>
      <c r="X268" s="242"/>
      <c r="Y268" s="242"/>
      <c r="Z268" s="242"/>
      <c r="AA268" s="242"/>
      <c r="AB268" s="242"/>
      <c r="AC268" s="242"/>
      <c r="AD268" s="242"/>
      <c r="AE268" s="242"/>
      <c r="AF268" s="242"/>
      <c r="AG268" s="242"/>
      <c r="AH268" s="242"/>
      <c r="AI268" s="242"/>
      <c r="AJ268" s="242"/>
      <c r="AK268" s="242"/>
      <c r="AL268" s="242"/>
      <c r="AM268" s="242"/>
      <c r="AN268" s="242"/>
      <c r="AO268" s="242"/>
      <c r="AP268" s="242"/>
      <c r="AQ268" s="242"/>
      <c r="AR268" s="242"/>
      <c r="AS268" s="242"/>
      <c r="AT268" s="242"/>
      <c r="AU268" s="242"/>
      <c r="AV268" s="242"/>
      <c r="AW268" s="242"/>
      <c r="AX268" s="242"/>
    </row>
    <row r="269" spans="7:50" x14ac:dyDescent="0.25">
      <c r="G269" s="242"/>
      <c r="H269" s="243"/>
      <c r="I269" s="243"/>
      <c r="J269" s="243"/>
      <c r="K269" s="243"/>
      <c r="L269" s="243"/>
      <c r="M269" s="242"/>
      <c r="N269" s="242"/>
      <c r="O269" s="242"/>
      <c r="P269" s="242"/>
      <c r="Q269" s="242"/>
      <c r="R269" s="242"/>
      <c r="S269" s="242"/>
      <c r="T269" s="242"/>
      <c r="U269" s="242"/>
      <c r="V269" s="242"/>
      <c r="W269" s="242"/>
      <c r="X269" s="242"/>
      <c r="Y269" s="242"/>
      <c r="Z269" s="242"/>
      <c r="AA269" s="242"/>
      <c r="AB269" s="242"/>
      <c r="AC269" s="242"/>
      <c r="AD269" s="242"/>
      <c r="AE269" s="242"/>
      <c r="AF269" s="242"/>
      <c r="AG269" s="242"/>
      <c r="AH269" s="242"/>
      <c r="AI269" s="242"/>
      <c r="AJ269" s="242"/>
      <c r="AK269" s="242"/>
      <c r="AL269" s="242"/>
      <c r="AM269" s="242"/>
      <c r="AN269" s="242"/>
      <c r="AO269" s="242"/>
      <c r="AP269" s="242"/>
      <c r="AQ269" s="242"/>
      <c r="AR269" s="242"/>
      <c r="AS269" s="242"/>
      <c r="AT269" s="242"/>
      <c r="AU269" s="242"/>
      <c r="AV269" s="242"/>
      <c r="AW269" s="242"/>
      <c r="AX269" s="242"/>
    </row>
    <row r="270" spans="7:50" x14ac:dyDescent="0.25">
      <c r="G270" s="242"/>
      <c r="H270" s="243"/>
      <c r="I270" s="243"/>
      <c r="J270" s="243"/>
      <c r="K270" s="243"/>
      <c r="L270" s="243"/>
      <c r="M270" s="242"/>
      <c r="N270" s="242"/>
      <c r="O270" s="242"/>
      <c r="P270" s="242"/>
      <c r="Q270" s="242"/>
      <c r="R270" s="242"/>
      <c r="S270" s="242"/>
      <c r="T270" s="242"/>
      <c r="U270" s="242"/>
      <c r="V270" s="242"/>
      <c r="W270" s="242"/>
      <c r="X270" s="242"/>
      <c r="Y270" s="242"/>
      <c r="Z270" s="242"/>
      <c r="AA270" s="242"/>
      <c r="AB270" s="242"/>
      <c r="AC270" s="242"/>
      <c r="AD270" s="242"/>
      <c r="AE270" s="242"/>
      <c r="AF270" s="242"/>
      <c r="AG270" s="242"/>
      <c r="AH270" s="242"/>
      <c r="AI270" s="242"/>
      <c r="AJ270" s="242"/>
      <c r="AK270" s="242"/>
      <c r="AL270" s="242"/>
      <c r="AM270" s="242"/>
      <c r="AN270" s="242"/>
      <c r="AO270" s="242"/>
      <c r="AP270" s="242"/>
      <c r="AQ270" s="242"/>
      <c r="AR270" s="242"/>
      <c r="AS270" s="242"/>
      <c r="AT270" s="242"/>
      <c r="AU270" s="242"/>
      <c r="AV270" s="242"/>
      <c r="AW270" s="242"/>
      <c r="AX270" s="242"/>
    </row>
    <row r="271" spans="7:50" x14ac:dyDescent="0.25">
      <c r="G271" s="242"/>
      <c r="H271" s="243"/>
      <c r="I271" s="243"/>
      <c r="J271" s="243"/>
      <c r="K271" s="243"/>
      <c r="L271" s="243"/>
      <c r="M271" s="242"/>
      <c r="N271" s="242"/>
      <c r="O271" s="242"/>
      <c r="P271" s="242"/>
      <c r="Q271" s="242"/>
      <c r="R271" s="242"/>
      <c r="S271" s="242"/>
      <c r="T271" s="242"/>
      <c r="U271" s="242"/>
      <c r="V271" s="242"/>
      <c r="W271" s="242"/>
      <c r="X271" s="242"/>
      <c r="Y271" s="242"/>
      <c r="Z271" s="242"/>
      <c r="AA271" s="242"/>
      <c r="AB271" s="242"/>
      <c r="AC271" s="242"/>
      <c r="AD271" s="242"/>
      <c r="AE271" s="242"/>
      <c r="AF271" s="242"/>
      <c r="AG271" s="242"/>
      <c r="AH271" s="242"/>
      <c r="AI271" s="242"/>
      <c r="AJ271" s="242"/>
      <c r="AK271" s="242"/>
      <c r="AL271" s="242"/>
      <c r="AM271" s="242"/>
      <c r="AN271" s="242"/>
      <c r="AO271" s="242"/>
      <c r="AP271" s="242"/>
      <c r="AQ271" s="242"/>
      <c r="AR271" s="242"/>
      <c r="AS271" s="242"/>
      <c r="AT271" s="242"/>
      <c r="AU271" s="242"/>
      <c r="AV271" s="242"/>
      <c r="AW271" s="242"/>
      <c r="AX271" s="242"/>
    </row>
    <row r="272" spans="7:50" x14ac:dyDescent="0.25">
      <c r="G272" s="242"/>
      <c r="H272" s="243"/>
      <c r="I272" s="243"/>
      <c r="J272" s="243"/>
      <c r="K272" s="243"/>
      <c r="L272" s="243"/>
      <c r="M272" s="242"/>
      <c r="N272" s="242"/>
      <c r="O272" s="242"/>
      <c r="P272" s="242"/>
      <c r="Q272" s="242"/>
      <c r="R272" s="242"/>
      <c r="S272" s="242"/>
      <c r="T272" s="242"/>
      <c r="U272" s="242"/>
      <c r="V272" s="242"/>
      <c r="W272" s="242"/>
      <c r="X272" s="242"/>
      <c r="Y272" s="242"/>
      <c r="Z272" s="242"/>
      <c r="AA272" s="242"/>
      <c r="AB272" s="242"/>
      <c r="AC272" s="242"/>
      <c r="AD272" s="242"/>
      <c r="AE272" s="242"/>
      <c r="AF272" s="242"/>
      <c r="AG272" s="242"/>
      <c r="AH272" s="242"/>
      <c r="AI272" s="242"/>
      <c r="AJ272" s="242"/>
      <c r="AK272" s="242"/>
      <c r="AL272" s="242"/>
      <c r="AM272" s="242"/>
      <c r="AN272" s="242"/>
      <c r="AO272" s="242"/>
      <c r="AP272" s="242"/>
      <c r="AQ272" s="242"/>
      <c r="AR272" s="242"/>
      <c r="AS272" s="242"/>
      <c r="AT272" s="242"/>
      <c r="AU272" s="242"/>
      <c r="AV272" s="242"/>
      <c r="AW272" s="242"/>
      <c r="AX272" s="242"/>
    </row>
    <row r="273" spans="7:50" x14ac:dyDescent="0.25">
      <c r="G273" s="242"/>
      <c r="H273" s="243"/>
      <c r="I273" s="243"/>
      <c r="J273" s="243"/>
      <c r="K273" s="243"/>
      <c r="L273" s="243"/>
      <c r="M273" s="242"/>
      <c r="N273" s="242"/>
      <c r="O273" s="242"/>
      <c r="P273" s="242"/>
      <c r="Q273" s="242"/>
      <c r="R273" s="242"/>
      <c r="S273" s="242"/>
      <c r="T273" s="242"/>
      <c r="U273" s="242"/>
      <c r="V273" s="242"/>
      <c r="W273" s="242"/>
      <c r="X273" s="242"/>
      <c r="Y273" s="242"/>
      <c r="Z273" s="242"/>
      <c r="AA273" s="242"/>
      <c r="AB273" s="242"/>
      <c r="AC273" s="242"/>
      <c r="AD273" s="242"/>
      <c r="AE273" s="242"/>
      <c r="AF273" s="242"/>
      <c r="AG273" s="242"/>
      <c r="AH273" s="242"/>
      <c r="AI273" s="242"/>
      <c r="AJ273" s="242"/>
      <c r="AK273" s="242"/>
      <c r="AL273" s="242"/>
      <c r="AM273" s="242"/>
      <c r="AN273" s="242"/>
      <c r="AO273" s="242"/>
      <c r="AP273" s="242"/>
      <c r="AQ273" s="242"/>
      <c r="AR273" s="242"/>
      <c r="AS273" s="242"/>
      <c r="AT273" s="242"/>
      <c r="AU273" s="242"/>
      <c r="AV273" s="242"/>
      <c r="AW273" s="242"/>
      <c r="AX273" s="242"/>
    </row>
    <row r="274" spans="7:50" x14ac:dyDescent="0.25">
      <c r="G274" s="242"/>
      <c r="H274" s="243"/>
      <c r="I274" s="243"/>
      <c r="J274" s="243"/>
      <c r="K274" s="243"/>
      <c r="L274" s="243"/>
      <c r="M274" s="242"/>
      <c r="N274" s="242"/>
      <c r="O274" s="242"/>
      <c r="P274" s="242"/>
      <c r="Q274" s="242"/>
      <c r="R274" s="242"/>
      <c r="S274" s="242"/>
      <c r="T274" s="242"/>
      <c r="U274" s="242"/>
      <c r="V274" s="242"/>
      <c r="W274" s="242"/>
      <c r="X274" s="242"/>
      <c r="Y274" s="242"/>
      <c r="Z274" s="242"/>
      <c r="AA274" s="242"/>
      <c r="AB274" s="242"/>
      <c r="AC274" s="242"/>
      <c r="AD274" s="242"/>
      <c r="AE274" s="242"/>
      <c r="AF274" s="242"/>
      <c r="AG274" s="242"/>
      <c r="AH274" s="242"/>
      <c r="AI274" s="242"/>
      <c r="AJ274" s="242"/>
      <c r="AK274" s="242"/>
      <c r="AL274" s="242"/>
      <c r="AM274" s="242"/>
      <c r="AN274" s="242"/>
      <c r="AO274" s="242"/>
      <c r="AP274" s="242"/>
      <c r="AQ274" s="242"/>
      <c r="AR274" s="242"/>
      <c r="AS274" s="242"/>
      <c r="AT274" s="242"/>
      <c r="AU274" s="242"/>
      <c r="AV274" s="242"/>
      <c r="AW274" s="242"/>
      <c r="AX274" s="242"/>
    </row>
    <row r="275" spans="7:50" x14ac:dyDescent="0.25">
      <c r="G275" s="242"/>
      <c r="H275" s="243"/>
      <c r="I275" s="243"/>
      <c r="J275" s="243"/>
      <c r="K275" s="243"/>
      <c r="L275" s="243"/>
      <c r="M275" s="242"/>
      <c r="N275" s="242"/>
      <c r="O275" s="242"/>
      <c r="P275" s="242"/>
      <c r="Q275" s="242"/>
      <c r="R275" s="242"/>
      <c r="S275" s="242"/>
      <c r="T275" s="242"/>
      <c r="U275" s="242"/>
      <c r="V275" s="242"/>
      <c r="W275" s="242"/>
      <c r="X275" s="242"/>
      <c r="Y275" s="242"/>
      <c r="Z275" s="242"/>
      <c r="AA275" s="242"/>
      <c r="AB275" s="242"/>
      <c r="AC275" s="242"/>
      <c r="AD275" s="242"/>
      <c r="AE275" s="242"/>
      <c r="AF275" s="242"/>
      <c r="AG275" s="242"/>
      <c r="AH275" s="242"/>
      <c r="AI275" s="242"/>
      <c r="AJ275" s="242"/>
      <c r="AK275" s="242"/>
      <c r="AL275" s="242"/>
      <c r="AM275" s="242"/>
      <c r="AN275" s="242"/>
      <c r="AO275" s="242"/>
      <c r="AP275" s="242"/>
      <c r="AQ275" s="242"/>
      <c r="AR275" s="242"/>
      <c r="AS275" s="242"/>
      <c r="AT275" s="242"/>
      <c r="AU275" s="242"/>
      <c r="AV275" s="242"/>
      <c r="AW275" s="242"/>
      <c r="AX275" s="242"/>
    </row>
    <row r="276" spans="7:50" x14ac:dyDescent="0.25">
      <c r="G276" s="242"/>
      <c r="H276" s="243"/>
      <c r="I276" s="243"/>
      <c r="J276" s="243"/>
      <c r="K276" s="243"/>
      <c r="L276" s="243"/>
      <c r="M276" s="242"/>
      <c r="N276" s="242"/>
      <c r="O276" s="242"/>
      <c r="P276" s="242"/>
      <c r="Q276" s="242"/>
      <c r="R276" s="242"/>
      <c r="S276" s="242"/>
      <c r="T276" s="242"/>
      <c r="U276" s="242"/>
      <c r="V276" s="242"/>
      <c r="W276" s="242"/>
      <c r="X276" s="242"/>
      <c r="Y276" s="242"/>
      <c r="Z276" s="242"/>
      <c r="AA276" s="242"/>
      <c r="AB276" s="242"/>
      <c r="AC276" s="242"/>
      <c r="AD276" s="242"/>
      <c r="AE276" s="242"/>
      <c r="AF276" s="242"/>
      <c r="AG276" s="242"/>
      <c r="AH276" s="242"/>
      <c r="AI276" s="242"/>
      <c r="AJ276" s="242"/>
      <c r="AK276" s="242"/>
      <c r="AL276" s="242"/>
      <c r="AM276" s="242"/>
      <c r="AN276" s="242"/>
      <c r="AO276" s="242"/>
      <c r="AP276" s="242"/>
      <c r="AQ276" s="242"/>
      <c r="AR276" s="242"/>
      <c r="AS276" s="242"/>
      <c r="AT276" s="242"/>
      <c r="AU276" s="242"/>
      <c r="AV276" s="242"/>
      <c r="AW276" s="242"/>
      <c r="AX276" s="242"/>
    </row>
    <row r="277" spans="7:50" x14ac:dyDescent="0.25">
      <c r="G277" s="242"/>
      <c r="H277" s="243"/>
      <c r="I277" s="243"/>
      <c r="J277" s="243"/>
      <c r="K277" s="243"/>
      <c r="L277" s="243"/>
      <c r="M277" s="242"/>
      <c r="N277" s="242"/>
      <c r="O277" s="242"/>
      <c r="P277" s="242"/>
      <c r="Q277" s="242"/>
      <c r="R277" s="242"/>
      <c r="S277" s="242"/>
      <c r="T277" s="242"/>
      <c r="U277" s="242"/>
      <c r="V277" s="242"/>
      <c r="W277" s="242"/>
      <c r="X277" s="242"/>
      <c r="Y277" s="242"/>
      <c r="Z277" s="242"/>
      <c r="AA277" s="242"/>
      <c r="AB277" s="242"/>
      <c r="AC277" s="242"/>
      <c r="AD277" s="242"/>
      <c r="AE277" s="242"/>
      <c r="AF277" s="242"/>
      <c r="AG277" s="242"/>
      <c r="AH277" s="242"/>
      <c r="AI277" s="242"/>
      <c r="AJ277" s="242"/>
      <c r="AK277" s="242"/>
      <c r="AL277" s="242"/>
      <c r="AM277" s="242"/>
      <c r="AN277" s="242"/>
      <c r="AO277" s="242"/>
      <c r="AP277" s="242"/>
      <c r="AQ277" s="242"/>
      <c r="AR277" s="242"/>
      <c r="AS277" s="242"/>
      <c r="AT277" s="242"/>
      <c r="AU277" s="242"/>
      <c r="AV277" s="242"/>
      <c r="AW277" s="242"/>
      <c r="AX277" s="242"/>
    </row>
    <row r="278" spans="7:50" x14ac:dyDescent="0.25">
      <c r="G278" s="242"/>
      <c r="H278" s="243"/>
      <c r="I278" s="243"/>
      <c r="J278" s="243"/>
      <c r="K278" s="243"/>
      <c r="L278" s="243"/>
      <c r="M278" s="242"/>
      <c r="N278" s="242"/>
      <c r="O278" s="242"/>
      <c r="P278" s="242"/>
      <c r="Q278" s="242"/>
      <c r="R278" s="242"/>
      <c r="S278" s="242"/>
      <c r="T278" s="242"/>
      <c r="U278" s="242"/>
      <c r="V278" s="242"/>
      <c r="W278" s="242"/>
      <c r="X278" s="242"/>
      <c r="Y278" s="242"/>
      <c r="Z278" s="242"/>
      <c r="AA278" s="242"/>
      <c r="AB278" s="242"/>
      <c r="AC278" s="242"/>
      <c r="AD278" s="242"/>
      <c r="AE278" s="242"/>
      <c r="AF278" s="242"/>
      <c r="AG278" s="242"/>
      <c r="AH278" s="242"/>
      <c r="AI278" s="242"/>
      <c r="AJ278" s="242"/>
      <c r="AK278" s="242"/>
      <c r="AL278" s="242"/>
      <c r="AM278" s="242"/>
      <c r="AN278" s="242"/>
      <c r="AO278" s="242"/>
      <c r="AP278" s="242"/>
      <c r="AQ278" s="242"/>
      <c r="AR278" s="242"/>
      <c r="AS278" s="242"/>
      <c r="AT278" s="242"/>
      <c r="AU278" s="242"/>
      <c r="AV278" s="242"/>
      <c r="AW278" s="242"/>
      <c r="AX278" s="242"/>
    </row>
    <row r="279" spans="7:50" x14ac:dyDescent="0.25">
      <c r="G279" s="242"/>
      <c r="H279" s="243"/>
      <c r="I279" s="243"/>
      <c r="J279" s="243"/>
      <c r="K279" s="243"/>
      <c r="L279" s="243"/>
      <c r="M279" s="242"/>
      <c r="N279" s="242"/>
      <c r="O279" s="242"/>
      <c r="P279" s="242"/>
      <c r="Q279" s="242"/>
      <c r="R279" s="242"/>
      <c r="S279" s="242"/>
      <c r="T279" s="242"/>
      <c r="U279" s="242"/>
      <c r="V279" s="242"/>
      <c r="W279" s="242"/>
      <c r="X279" s="242"/>
      <c r="Y279" s="242"/>
      <c r="Z279" s="242"/>
      <c r="AA279" s="242"/>
      <c r="AB279" s="242"/>
      <c r="AC279" s="242"/>
      <c r="AD279" s="242"/>
      <c r="AE279" s="242"/>
      <c r="AF279" s="242"/>
      <c r="AG279" s="242"/>
      <c r="AH279" s="242"/>
      <c r="AI279" s="242"/>
      <c r="AJ279" s="242"/>
      <c r="AK279" s="242"/>
      <c r="AL279" s="242"/>
      <c r="AM279" s="242"/>
      <c r="AN279" s="242"/>
      <c r="AO279" s="242"/>
      <c r="AP279" s="242"/>
      <c r="AQ279" s="242"/>
      <c r="AR279" s="242"/>
      <c r="AS279" s="242"/>
      <c r="AT279" s="242"/>
      <c r="AU279" s="242"/>
      <c r="AV279" s="242"/>
      <c r="AW279" s="242"/>
      <c r="AX279" s="242"/>
    </row>
    <row r="280" spans="7:50" x14ac:dyDescent="0.25">
      <c r="G280" s="242"/>
      <c r="H280" s="243"/>
      <c r="I280" s="243"/>
      <c r="J280" s="243"/>
      <c r="K280" s="243"/>
      <c r="L280" s="243"/>
      <c r="M280" s="242"/>
      <c r="N280" s="242"/>
      <c r="O280" s="242"/>
      <c r="P280" s="242"/>
      <c r="Q280" s="242"/>
      <c r="R280" s="242"/>
      <c r="S280" s="242"/>
      <c r="T280" s="242"/>
      <c r="U280" s="242"/>
      <c r="V280" s="242"/>
      <c r="W280" s="242"/>
      <c r="X280" s="242"/>
      <c r="Y280" s="242"/>
      <c r="Z280" s="242"/>
      <c r="AA280" s="242"/>
      <c r="AB280" s="242"/>
      <c r="AC280" s="242"/>
      <c r="AD280" s="242"/>
      <c r="AE280" s="242"/>
      <c r="AF280" s="242"/>
      <c r="AG280" s="242"/>
      <c r="AH280" s="242"/>
      <c r="AI280" s="242"/>
      <c r="AJ280" s="242"/>
      <c r="AK280" s="242"/>
      <c r="AL280" s="242"/>
      <c r="AM280" s="242"/>
      <c r="AN280" s="242"/>
      <c r="AO280" s="242"/>
      <c r="AP280" s="242"/>
      <c r="AQ280" s="242"/>
      <c r="AR280" s="242"/>
      <c r="AS280" s="242"/>
      <c r="AT280" s="242"/>
      <c r="AU280" s="242"/>
      <c r="AV280" s="242"/>
      <c r="AW280" s="242"/>
      <c r="AX280" s="242"/>
    </row>
    <row r="281" spans="7:50" x14ac:dyDescent="0.25">
      <c r="G281" s="242"/>
      <c r="H281" s="243"/>
      <c r="I281" s="243"/>
      <c r="J281" s="243"/>
      <c r="K281" s="243"/>
      <c r="L281" s="243"/>
      <c r="M281" s="242"/>
      <c r="N281" s="242"/>
      <c r="O281" s="242"/>
      <c r="P281" s="242"/>
      <c r="Q281" s="242"/>
      <c r="R281" s="242"/>
      <c r="S281" s="242"/>
      <c r="T281" s="242"/>
      <c r="U281" s="242"/>
      <c r="V281" s="242"/>
      <c r="W281" s="242"/>
      <c r="X281" s="242"/>
      <c r="Y281" s="242"/>
      <c r="Z281" s="242"/>
      <c r="AA281" s="242"/>
      <c r="AB281" s="242"/>
      <c r="AC281" s="242"/>
      <c r="AD281" s="242"/>
      <c r="AE281" s="242"/>
      <c r="AF281" s="242"/>
      <c r="AG281" s="242"/>
      <c r="AH281" s="242"/>
      <c r="AI281" s="242"/>
      <c r="AJ281" s="242"/>
      <c r="AK281" s="242"/>
      <c r="AL281" s="242"/>
      <c r="AM281" s="242"/>
      <c r="AN281" s="242"/>
      <c r="AO281" s="242"/>
      <c r="AP281" s="242"/>
      <c r="AQ281" s="242"/>
      <c r="AR281" s="242"/>
      <c r="AS281" s="242"/>
      <c r="AT281" s="242"/>
      <c r="AU281" s="242"/>
      <c r="AV281" s="242"/>
      <c r="AW281" s="242"/>
      <c r="AX281" s="242"/>
    </row>
    <row r="282" spans="7:50" x14ac:dyDescent="0.25">
      <c r="G282" s="242"/>
      <c r="H282" s="243"/>
      <c r="I282" s="243"/>
      <c r="J282" s="243"/>
      <c r="K282" s="243"/>
      <c r="L282" s="243"/>
      <c r="M282" s="242"/>
      <c r="N282" s="242"/>
      <c r="O282" s="242"/>
      <c r="P282" s="242"/>
      <c r="Q282" s="242"/>
      <c r="R282" s="242"/>
      <c r="S282" s="242"/>
      <c r="T282" s="242"/>
      <c r="U282" s="242"/>
      <c r="V282" s="242"/>
      <c r="W282" s="242"/>
      <c r="X282" s="242"/>
      <c r="Y282" s="242"/>
      <c r="Z282" s="242"/>
      <c r="AA282" s="242"/>
      <c r="AB282" s="242"/>
      <c r="AC282" s="242"/>
      <c r="AD282" s="242"/>
      <c r="AE282" s="242"/>
      <c r="AF282" s="242"/>
      <c r="AG282" s="242"/>
      <c r="AH282" s="242"/>
      <c r="AI282" s="242"/>
      <c r="AJ282" s="242"/>
      <c r="AK282" s="242"/>
      <c r="AL282" s="242"/>
      <c r="AM282" s="242"/>
      <c r="AN282" s="242"/>
      <c r="AO282" s="242"/>
      <c r="AP282" s="242"/>
      <c r="AQ282" s="242"/>
      <c r="AR282" s="242"/>
      <c r="AS282" s="242"/>
      <c r="AT282" s="242"/>
      <c r="AU282" s="242"/>
      <c r="AV282" s="242"/>
      <c r="AW282" s="242"/>
      <c r="AX282" s="242"/>
    </row>
    <row r="283" spans="7:50" x14ac:dyDescent="0.25">
      <c r="G283" s="242"/>
      <c r="H283" s="243"/>
      <c r="I283" s="243"/>
      <c r="J283" s="243"/>
      <c r="K283" s="243"/>
      <c r="L283" s="243"/>
      <c r="M283" s="242"/>
      <c r="N283" s="242"/>
      <c r="O283" s="242"/>
      <c r="P283" s="242"/>
      <c r="Q283" s="242"/>
      <c r="R283" s="242"/>
      <c r="S283" s="242"/>
      <c r="T283" s="242"/>
      <c r="U283" s="242"/>
      <c r="V283" s="242"/>
      <c r="W283" s="242"/>
      <c r="X283" s="242"/>
      <c r="Y283" s="242"/>
      <c r="Z283" s="242"/>
      <c r="AA283" s="242"/>
      <c r="AB283" s="242"/>
      <c r="AC283" s="242"/>
      <c r="AD283" s="242"/>
      <c r="AE283" s="242"/>
      <c r="AF283" s="242"/>
      <c r="AG283" s="242"/>
      <c r="AH283" s="242"/>
      <c r="AI283" s="242"/>
      <c r="AJ283" s="242"/>
      <c r="AK283" s="242"/>
      <c r="AL283" s="242"/>
      <c r="AM283" s="242"/>
      <c r="AN283" s="242"/>
      <c r="AO283" s="242"/>
      <c r="AP283" s="242"/>
      <c r="AQ283" s="242"/>
      <c r="AR283" s="242"/>
      <c r="AS283" s="242"/>
      <c r="AT283" s="242"/>
      <c r="AU283" s="242"/>
      <c r="AV283" s="242"/>
      <c r="AW283" s="242"/>
      <c r="AX283" s="242"/>
    </row>
    <row r="284" spans="7:50" x14ac:dyDescent="0.25">
      <c r="G284" s="242"/>
      <c r="H284" s="243"/>
      <c r="I284" s="243"/>
      <c r="J284" s="243"/>
      <c r="K284" s="243"/>
      <c r="L284" s="243"/>
      <c r="M284" s="242"/>
      <c r="N284" s="242"/>
      <c r="O284" s="242"/>
      <c r="P284" s="242"/>
      <c r="Q284" s="242"/>
      <c r="R284" s="242"/>
      <c r="S284" s="242"/>
      <c r="T284" s="242"/>
      <c r="U284" s="242"/>
      <c r="V284" s="242"/>
      <c r="W284" s="242"/>
      <c r="X284" s="242"/>
      <c r="Y284" s="242"/>
      <c r="Z284" s="242"/>
      <c r="AA284" s="242"/>
      <c r="AB284" s="242"/>
      <c r="AC284" s="242"/>
      <c r="AD284" s="242"/>
      <c r="AE284" s="242"/>
      <c r="AF284" s="242"/>
      <c r="AG284" s="242"/>
      <c r="AH284" s="242"/>
      <c r="AI284" s="242"/>
      <c r="AJ284" s="242"/>
      <c r="AK284" s="242"/>
      <c r="AL284" s="242"/>
      <c r="AM284" s="242"/>
      <c r="AN284" s="242"/>
      <c r="AO284" s="242"/>
      <c r="AP284" s="242"/>
      <c r="AQ284" s="242"/>
      <c r="AR284" s="242"/>
      <c r="AS284" s="242"/>
      <c r="AT284" s="242"/>
      <c r="AU284" s="242"/>
      <c r="AV284" s="242"/>
      <c r="AW284" s="242"/>
      <c r="AX284" s="242"/>
    </row>
    <row r="285" spans="7:50" x14ac:dyDescent="0.25">
      <c r="G285" s="242"/>
      <c r="H285" s="243"/>
      <c r="I285" s="243"/>
      <c r="J285" s="243"/>
      <c r="K285" s="243"/>
      <c r="L285" s="243"/>
      <c r="M285" s="242"/>
      <c r="N285" s="242"/>
      <c r="O285" s="242"/>
      <c r="P285" s="242"/>
      <c r="Q285" s="242"/>
      <c r="R285" s="242"/>
      <c r="S285" s="242"/>
      <c r="T285" s="242"/>
      <c r="U285" s="242"/>
      <c r="V285" s="242"/>
      <c r="W285" s="242"/>
      <c r="X285" s="242"/>
      <c r="Y285" s="242"/>
      <c r="Z285" s="242"/>
      <c r="AA285" s="242"/>
      <c r="AB285" s="242"/>
      <c r="AC285" s="242"/>
      <c r="AD285" s="242"/>
      <c r="AE285" s="242"/>
      <c r="AF285" s="242"/>
      <c r="AG285" s="242"/>
      <c r="AH285" s="242"/>
      <c r="AI285" s="242"/>
      <c r="AJ285" s="242"/>
      <c r="AK285" s="242"/>
      <c r="AL285" s="242"/>
      <c r="AM285" s="242"/>
      <c r="AN285" s="242"/>
      <c r="AO285" s="242"/>
      <c r="AP285" s="242"/>
      <c r="AQ285" s="242"/>
      <c r="AR285" s="242"/>
      <c r="AS285" s="242"/>
      <c r="AT285" s="242"/>
      <c r="AU285" s="242"/>
      <c r="AV285" s="242"/>
      <c r="AW285" s="242"/>
      <c r="AX285" s="242"/>
    </row>
    <row r="286" spans="7:50" x14ac:dyDescent="0.25">
      <c r="G286" s="242"/>
      <c r="H286" s="243"/>
      <c r="I286" s="243"/>
      <c r="J286" s="243"/>
      <c r="K286" s="243"/>
      <c r="L286" s="243"/>
      <c r="M286" s="242"/>
      <c r="N286" s="242"/>
      <c r="O286" s="242"/>
      <c r="P286" s="242"/>
      <c r="Q286" s="242"/>
      <c r="R286" s="242"/>
      <c r="S286" s="242"/>
      <c r="T286" s="242"/>
      <c r="U286" s="242"/>
      <c r="V286" s="242"/>
      <c r="W286" s="242"/>
      <c r="X286" s="242"/>
      <c r="Y286" s="242"/>
      <c r="Z286" s="242"/>
      <c r="AA286" s="242"/>
      <c r="AB286" s="242"/>
      <c r="AC286" s="242"/>
      <c r="AD286" s="242"/>
      <c r="AE286" s="242"/>
      <c r="AF286" s="242"/>
      <c r="AG286" s="242"/>
      <c r="AH286" s="242"/>
      <c r="AI286" s="242"/>
      <c r="AJ286" s="242"/>
      <c r="AK286" s="242"/>
      <c r="AL286" s="242"/>
      <c r="AM286" s="242"/>
      <c r="AN286" s="242"/>
      <c r="AO286" s="242"/>
      <c r="AP286" s="242"/>
      <c r="AQ286" s="242"/>
      <c r="AR286" s="242"/>
      <c r="AS286" s="242"/>
      <c r="AT286" s="242"/>
      <c r="AU286" s="242"/>
      <c r="AV286" s="242"/>
      <c r="AW286" s="242"/>
      <c r="AX286" s="242"/>
    </row>
    <row r="287" spans="7:50" x14ac:dyDescent="0.25">
      <c r="G287" s="242"/>
      <c r="H287" s="243"/>
      <c r="I287" s="243"/>
      <c r="J287" s="243"/>
      <c r="K287" s="243"/>
      <c r="L287" s="243"/>
      <c r="M287" s="242"/>
      <c r="N287" s="242"/>
      <c r="O287" s="242"/>
      <c r="P287" s="242"/>
      <c r="Q287" s="242"/>
      <c r="R287" s="242"/>
      <c r="S287" s="242"/>
      <c r="T287" s="242"/>
      <c r="U287" s="242"/>
      <c r="V287" s="242"/>
      <c r="W287" s="242"/>
      <c r="X287" s="242"/>
      <c r="Y287" s="242"/>
      <c r="Z287" s="242"/>
      <c r="AA287" s="242"/>
      <c r="AB287" s="242"/>
      <c r="AC287" s="242"/>
      <c r="AD287" s="242"/>
      <c r="AE287" s="242"/>
      <c r="AF287" s="242"/>
      <c r="AG287" s="242"/>
      <c r="AH287" s="242"/>
      <c r="AI287" s="242"/>
      <c r="AJ287" s="242"/>
      <c r="AK287" s="242"/>
      <c r="AL287" s="242"/>
      <c r="AM287" s="242"/>
      <c r="AN287" s="242"/>
      <c r="AO287" s="242"/>
      <c r="AP287" s="242"/>
      <c r="AQ287" s="242"/>
      <c r="AR287" s="242"/>
      <c r="AS287" s="242"/>
      <c r="AT287" s="242"/>
      <c r="AU287" s="242"/>
      <c r="AV287" s="242"/>
      <c r="AW287" s="242"/>
      <c r="AX287" s="242"/>
    </row>
    <row r="288" spans="7:50" x14ac:dyDescent="0.25">
      <c r="G288" s="242"/>
      <c r="H288" s="243"/>
      <c r="I288" s="243"/>
      <c r="J288" s="243"/>
      <c r="K288" s="243"/>
      <c r="L288" s="243"/>
      <c r="M288" s="242"/>
      <c r="N288" s="242"/>
      <c r="O288" s="242"/>
      <c r="P288" s="242"/>
      <c r="Q288" s="242"/>
      <c r="R288" s="242"/>
      <c r="S288" s="242"/>
      <c r="T288" s="242"/>
      <c r="U288" s="242"/>
      <c r="V288" s="242"/>
      <c r="W288" s="242"/>
      <c r="X288" s="242"/>
      <c r="Y288" s="242"/>
      <c r="Z288" s="242"/>
      <c r="AA288" s="242"/>
      <c r="AB288" s="242"/>
      <c r="AC288" s="242"/>
      <c r="AD288" s="242"/>
      <c r="AE288" s="242"/>
      <c r="AF288" s="242"/>
      <c r="AG288" s="242"/>
      <c r="AH288" s="242"/>
      <c r="AI288" s="242"/>
      <c r="AJ288" s="242"/>
      <c r="AK288" s="242"/>
      <c r="AL288" s="242"/>
      <c r="AM288" s="242"/>
      <c r="AN288" s="242"/>
      <c r="AO288" s="242"/>
      <c r="AP288" s="242"/>
      <c r="AQ288" s="242"/>
      <c r="AR288" s="242"/>
      <c r="AS288" s="242"/>
      <c r="AT288" s="242"/>
      <c r="AU288" s="242"/>
      <c r="AV288" s="242"/>
      <c r="AW288" s="242"/>
      <c r="AX288" s="242"/>
    </row>
    <row r="289" spans="7:50" x14ac:dyDescent="0.25">
      <c r="G289" s="242"/>
      <c r="H289" s="243"/>
      <c r="I289" s="243"/>
      <c r="J289" s="243"/>
      <c r="K289" s="243"/>
      <c r="L289" s="243"/>
      <c r="M289" s="242"/>
      <c r="N289" s="242"/>
      <c r="O289" s="242"/>
      <c r="P289" s="242"/>
      <c r="Q289" s="242"/>
      <c r="R289" s="242"/>
      <c r="S289" s="242"/>
      <c r="T289" s="242"/>
      <c r="U289" s="242"/>
      <c r="V289" s="242"/>
      <c r="W289" s="242"/>
      <c r="X289" s="242"/>
      <c r="Y289" s="242"/>
      <c r="Z289" s="242"/>
      <c r="AA289" s="242"/>
      <c r="AB289" s="242"/>
      <c r="AC289" s="242"/>
      <c r="AD289" s="242"/>
      <c r="AE289" s="242"/>
      <c r="AF289" s="242"/>
      <c r="AG289" s="242"/>
      <c r="AH289" s="242"/>
      <c r="AI289" s="242"/>
      <c r="AJ289" s="242"/>
      <c r="AK289" s="242"/>
      <c r="AL289" s="242"/>
      <c r="AM289" s="242"/>
      <c r="AN289" s="242"/>
      <c r="AO289" s="242"/>
      <c r="AP289" s="242"/>
      <c r="AQ289" s="242"/>
      <c r="AR289" s="242"/>
      <c r="AS289" s="242"/>
      <c r="AT289" s="242"/>
      <c r="AU289" s="242"/>
      <c r="AV289" s="242"/>
      <c r="AW289" s="242"/>
      <c r="AX289" s="242"/>
    </row>
    <row r="290" spans="7:50" x14ac:dyDescent="0.25">
      <c r="G290" s="242"/>
      <c r="H290" s="243"/>
      <c r="I290" s="243"/>
      <c r="J290" s="243"/>
      <c r="K290" s="243"/>
      <c r="L290" s="243"/>
      <c r="M290" s="242"/>
      <c r="N290" s="242"/>
      <c r="O290" s="242"/>
      <c r="P290" s="242"/>
      <c r="Q290" s="242"/>
      <c r="R290" s="242"/>
      <c r="S290" s="242"/>
      <c r="T290" s="242"/>
      <c r="U290" s="242"/>
      <c r="V290" s="242"/>
      <c r="W290" s="242"/>
      <c r="X290" s="242"/>
      <c r="Y290" s="242"/>
      <c r="Z290" s="242"/>
      <c r="AA290" s="242"/>
      <c r="AB290" s="242"/>
      <c r="AC290" s="242"/>
      <c r="AD290" s="242"/>
      <c r="AE290" s="242"/>
      <c r="AF290" s="242"/>
      <c r="AG290" s="242"/>
      <c r="AH290" s="242"/>
      <c r="AI290" s="242"/>
      <c r="AJ290" s="242"/>
      <c r="AK290" s="242"/>
      <c r="AL290" s="242"/>
      <c r="AM290" s="242"/>
      <c r="AN290" s="242"/>
      <c r="AO290" s="242"/>
      <c r="AP290" s="242"/>
      <c r="AQ290" s="242"/>
      <c r="AR290" s="242"/>
      <c r="AS290" s="242"/>
      <c r="AT290" s="242"/>
      <c r="AU290" s="242"/>
      <c r="AV290" s="242"/>
      <c r="AW290" s="242"/>
      <c r="AX290" s="242"/>
    </row>
    <row r="291" spans="7:50" x14ac:dyDescent="0.25">
      <c r="G291" s="242"/>
      <c r="H291" s="243"/>
      <c r="I291" s="243"/>
      <c r="J291" s="243"/>
      <c r="K291" s="243"/>
      <c r="L291" s="243"/>
      <c r="M291" s="242"/>
      <c r="N291" s="242"/>
      <c r="O291" s="242"/>
      <c r="P291" s="242"/>
      <c r="Q291" s="242"/>
      <c r="R291" s="242"/>
      <c r="S291" s="242"/>
      <c r="T291" s="242"/>
      <c r="U291" s="242"/>
      <c r="V291" s="242"/>
      <c r="W291" s="242"/>
      <c r="X291" s="242"/>
      <c r="Y291" s="242"/>
      <c r="Z291" s="242"/>
      <c r="AA291" s="242"/>
      <c r="AB291" s="242"/>
      <c r="AC291" s="242"/>
      <c r="AD291" s="242"/>
      <c r="AE291" s="242"/>
      <c r="AF291" s="242"/>
      <c r="AG291" s="242"/>
      <c r="AH291" s="242"/>
      <c r="AI291" s="242"/>
      <c r="AJ291" s="242"/>
      <c r="AK291" s="242"/>
      <c r="AL291" s="242"/>
      <c r="AM291" s="242"/>
      <c r="AN291" s="242"/>
      <c r="AO291" s="242"/>
      <c r="AP291" s="242"/>
      <c r="AQ291" s="242"/>
      <c r="AR291" s="242"/>
      <c r="AS291" s="242"/>
      <c r="AT291" s="242"/>
      <c r="AU291" s="242"/>
      <c r="AV291" s="242"/>
      <c r="AW291" s="242"/>
      <c r="AX291" s="242"/>
    </row>
    <row r="292" spans="7:50" x14ac:dyDescent="0.25">
      <c r="G292" s="242"/>
      <c r="H292" s="243"/>
      <c r="I292" s="243"/>
      <c r="J292" s="243"/>
      <c r="K292" s="243"/>
      <c r="L292" s="243"/>
      <c r="M292" s="242"/>
      <c r="N292" s="242"/>
      <c r="O292" s="242"/>
      <c r="P292" s="242"/>
      <c r="Q292" s="242"/>
      <c r="R292" s="242"/>
      <c r="S292" s="242"/>
      <c r="T292" s="242"/>
      <c r="U292" s="242"/>
      <c r="V292" s="242"/>
      <c r="W292" s="242"/>
      <c r="X292" s="242"/>
      <c r="Y292" s="242"/>
      <c r="Z292" s="242"/>
      <c r="AA292" s="242"/>
      <c r="AB292" s="242"/>
      <c r="AC292" s="242"/>
      <c r="AD292" s="242"/>
      <c r="AE292" s="242"/>
      <c r="AF292" s="242"/>
      <c r="AG292" s="242"/>
      <c r="AH292" s="242"/>
      <c r="AI292" s="242"/>
      <c r="AJ292" s="242"/>
      <c r="AK292" s="242"/>
      <c r="AL292" s="242"/>
      <c r="AM292" s="242"/>
      <c r="AN292" s="242"/>
      <c r="AO292" s="242"/>
      <c r="AP292" s="242"/>
      <c r="AQ292" s="242"/>
      <c r="AR292" s="242"/>
      <c r="AS292" s="242"/>
      <c r="AT292" s="242"/>
      <c r="AU292" s="242"/>
      <c r="AV292" s="242"/>
      <c r="AW292" s="242"/>
      <c r="AX292" s="242"/>
    </row>
    <row r="293" spans="7:50" x14ac:dyDescent="0.25">
      <c r="G293" s="242"/>
      <c r="H293" s="243"/>
      <c r="I293" s="243"/>
      <c r="J293" s="243"/>
      <c r="K293" s="243"/>
      <c r="L293" s="243"/>
      <c r="M293" s="242"/>
      <c r="N293" s="242"/>
      <c r="O293" s="242"/>
      <c r="P293" s="242"/>
      <c r="Q293" s="242"/>
      <c r="R293" s="242"/>
      <c r="S293" s="242"/>
      <c r="T293" s="242"/>
      <c r="U293" s="242"/>
      <c r="V293" s="242"/>
      <c r="W293" s="242"/>
      <c r="X293" s="242"/>
      <c r="Y293" s="242"/>
      <c r="Z293" s="242"/>
      <c r="AA293" s="242"/>
      <c r="AB293" s="242"/>
      <c r="AC293" s="242"/>
      <c r="AD293" s="242"/>
      <c r="AE293" s="242"/>
      <c r="AF293" s="242"/>
      <c r="AG293" s="242"/>
      <c r="AH293" s="242"/>
      <c r="AI293" s="242"/>
      <c r="AJ293" s="242"/>
      <c r="AK293" s="242"/>
      <c r="AL293" s="242"/>
      <c r="AM293" s="242"/>
      <c r="AN293" s="242"/>
      <c r="AO293" s="242"/>
      <c r="AP293" s="242"/>
      <c r="AQ293" s="242"/>
      <c r="AR293" s="242"/>
      <c r="AS293" s="242"/>
      <c r="AT293" s="242"/>
      <c r="AU293" s="242"/>
      <c r="AV293" s="242"/>
      <c r="AW293" s="242"/>
      <c r="AX293" s="242"/>
    </row>
    <row r="294" spans="7:50" x14ac:dyDescent="0.25">
      <c r="G294" s="242"/>
      <c r="H294" s="243"/>
      <c r="I294" s="243"/>
      <c r="J294" s="243"/>
      <c r="K294" s="243"/>
      <c r="L294" s="243"/>
      <c r="M294" s="242"/>
      <c r="N294" s="242"/>
      <c r="O294" s="242"/>
      <c r="P294" s="242"/>
      <c r="Q294" s="242"/>
      <c r="R294" s="242"/>
      <c r="S294" s="242"/>
      <c r="T294" s="242"/>
      <c r="U294" s="242"/>
      <c r="V294" s="242"/>
      <c r="W294" s="242"/>
      <c r="X294" s="242"/>
      <c r="Y294" s="242"/>
      <c r="Z294" s="242"/>
      <c r="AA294" s="242"/>
      <c r="AB294" s="242"/>
      <c r="AC294" s="242"/>
      <c r="AD294" s="242"/>
      <c r="AE294" s="242"/>
      <c r="AF294" s="242"/>
      <c r="AG294" s="242"/>
      <c r="AH294" s="242"/>
      <c r="AI294" s="242"/>
      <c r="AJ294" s="242"/>
      <c r="AK294" s="242"/>
      <c r="AL294" s="242"/>
      <c r="AM294" s="242"/>
      <c r="AN294" s="242"/>
      <c r="AO294" s="242"/>
      <c r="AP294" s="242"/>
      <c r="AQ294" s="242"/>
      <c r="AR294" s="242"/>
      <c r="AS294" s="242"/>
      <c r="AT294" s="242"/>
      <c r="AU294" s="242"/>
      <c r="AV294" s="242"/>
      <c r="AW294" s="242"/>
      <c r="AX294" s="242"/>
    </row>
    <row r="295" spans="7:50" x14ac:dyDescent="0.25">
      <c r="G295" s="242"/>
      <c r="H295" s="243"/>
      <c r="I295" s="243"/>
      <c r="J295" s="243"/>
      <c r="K295" s="243"/>
      <c r="L295" s="243"/>
      <c r="M295" s="242"/>
      <c r="N295" s="242"/>
      <c r="O295" s="242"/>
      <c r="P295" s="242"/>
      <c r="Q295" s="242"/>
      <c r="R295" s="242"/>
      <c r="S295" s="242"/>
      <c r="T295" s="242"/>
      <c r="U295" s="242"/>
      <c r="V295" s="242"/>
      <c r="W295" s="242"/>
      <c r="X295" s="242"/>
      <c r="Y295" s="242"/>
      <c r="Z295" s="242"/>
      <c r="AA295" s="242"/>
      <c r="AB295" s="242"/>
      <c r="AC295" s="242"/>
      <c r="AD295" s="242"/>
      <c r="AE295" s="242"/>
      <c r="AF295" s="242"/>
      <c r="AG295" s="242"/>
      <c r="AH295" s="242"/>
      <c r="AI295" s="242"/>
      <c r="AJ295" s="242"/>
      <c r="AK295" s="242"/>
      <c r="AL295" s="242"/>
      <c r="AM295" s="242"/>
      <c r="AN295" s="242"/>
      <c r="AO295" s="242"/>
      <c r="AP295" s="242"/>
      <c r="AQ295" s="242"/>
      <c r="AR295" s="242"/>
      <c r="AS295" s="242"/>
      <c r="AT295" s="242"/>
      <c r="AU295" s="242"/>
      <c r="AV295" s="242"/>
      <c r="AW295" s="242"/>
      <c r="AX295" s="242"/>
    </row>
    <row r="296" spans="7:50" x14ac:dyDescent="0.25">
      <c r="G296" s="242"/>
      <c r="H296" s="243"/>
      <c r="I296" s="243"/>
      <c r="J296" s="243"/>
      <c r="K296" s="243"/>
      <c r="L296" s="243"/>
      <c r="M296" s="242"/>
      <c r="N296" s="242"/>
      <c r="O296" s="242"/>
      <c r="P296" s="242"/>
      <c r="Q296" s="242"/>
      <c r="R296" s="242"/>
      <c r="S296" s="242"/>
      <c r="T296" s="242"/>
      <c r="U296" s="242"/>
      <c r="V296" s="242"/>
      <c r="W296" s="242"/>
      <c r="X296" s="242"/>
      <c r="Y296" s="242"/>
      <c r="Z296" s="242"/>
      <c r="AA296" s="242"/>
      <c r="AB296" s="242"/>
      <c r="AC296" s="242"/>
      <c r="AD296" s="242"/>
      <c r="AE296" s="242"/>
      <c r="AF296" s="242"/>
      <c r="AG296" s="242"/>
      <c r="AH296" s="242"/>
      <c r="AI296" s="242"/>
      <c r="AJ296" s="242"/>
      <c r="AK296" s="242"/>
      <c r="AL296" s="242"/>
      <c r="AM296" s="242"/>
      <c r="AN296" s="242"/>
      <c r="AO296" s="242"/>
      <c r="AP296" s="242"/>
      <c r="AQ296" s="242"/>
      <c r="AR296" s="242"/>
      <c r="AS296" s="242"/>
      <c r="AT296" s="242"/>
      <c r="AU296" s="242"/>
      <c r="AV296" s="242"/>
      <c r="AW296" s="242"/>
      <c r="AX296" s="242"/>
    </row>
    <row r="297" spans="7:50" x14ac:dyDescent="0.25">
      <c r="G297" s="242"/>
      <c r="H297" s="243"/>
      <c r="I297" s="243"/>
      <c r="J297" s="243"/>
      <c r="K297" s="243"/>
      <c r="L297" s="243"/>
      <c r="M297" s="242"/>
      <c r="N297" s="242"/>
      <c r="O297" s="242"/>
      <c r="P297" s="242"/>
      <c r="Q297" s="242"/>
      <c r="R297" s="242"/>
      <c r="S297" s="242"/>
      <c r="T297" s="242"/>
      <c r="U297" s="242"/>
      <c r="V297" s="242"/>
      <c r="W297" s="242"/>
      <c r="X297" s="242"/>
      <c r="Y297" s="242"/>
      <c r="Z297" s="242"/>
      <c r="AA297" s="242"/>
      <c r="AB297" s="242"/>
      <c r="AC297" s="242"/>
      <c r="AD297" s="242"/>
      <c r="AE297" s="242"/>
      <c r="AF297" s="242"/>
      <c r="AG297" s="242"/>
      <c r="AH297" s="242"/>
      <c r="AI297" s="242"/>
      <c r="AJ297" s="242"/>
      <c r="AK297" s="242"/>
      <c r="AL297" s="242"/>
      <c r="AM297" s="242"/>
      <c r="AN297" s="242"/>
      <c r="AO297" s="242"/>
      <c r="AP297" s="242"/>
      <c r="AQ297" s="242"/>
      <c r="AR297" s="242"/>
      <c r="AS297" s="242"/>
      <c r="AT297" s="242"/>
      <c r="AU297" s="242"/>
      <c r="AV297" s="242"/>
      <c r="AW297" s="242"/>
      <c r="AX297" s="242"/>
    </row>
    <row r="298" spans="7:50" x14ac:dyDescent="0.25">
      <c r="G298" s="242"/>
      <c r="H298" s="243"/>
      <c r="I298" s="243"/>
      <c r="J298" s="243"/>
      <c r="K298" s="243"/>
      <c r="L298" s="243"/>
      <c r="M298" s="242"/>
      <c r="N298" s="242"/>
      <c r="O298" s="242"/>
      <c r="P298" s="242"/>
      <c r="Q298" s="242"/>
      <c r="R298" s="242"/>
      <c r="S298" s="242"/>
      <c r="T298" s="242"/>
      <c r="U298" s="242"/>
      <c r="V298" s="242"/>
      <c r="W298" s="242"/>
      <c r="X298" s="242"/>
      <c r="Y298" s="242"/>
      <c r="Z298" s="242"/>
      <c r="AA298" s="242"/>
      <c r="AB298" s="242"/>
      <c r="AC298" s="242"/>
      <c r="AD298" s="242"/>
      <c r="AE298" s="242"/>
      <c r="AF298" s="242"/>
      <c r="AG298" s="242"/>
      <c r="AH298" s="242"/>
      <c r="AI298" s="242"/>
      <c r="AJ298" s="242"/>
      <c r="AK298" s="242"/>
      <c r="AL298" s="242"/>
      <c r="AM298" s="242"/>
      <c r="AN298" s="242"/>
      <c r="AO298" s="242"/>
      <c r="AP298" s="242"/>
      <c r="AQ298" s="242"/>
      <c r="AR298" s="242"/>
      <c r="AS298" s="242"/>
      <c r="AT298" s="242"/>
      <c r="AU298" s="242"/>
      <c r="AV298" s="242"/>
      <c r="AW298" s="242"/>
      <c r="AX298" s="242"/>
    </row>
    <row r="299" spans="7:50" x14ac:dyDescent="0.25">
      <c r="G299" s="242"/>
      <c r="H299" s="243"/>
      <c r="I299" s="243"/>
      <c r="J299" s="243"/>
      <c r="K299" s="243"/>
      <c r="L299" s="243"/>
      <c r="M299" s="242"/>
      <c r="N299" s="242"/>
      <c r="O299" s="242"/>
      <c r="P299" s="242"/>
      <c r="Q299" s="242"/>
      <c r="R299" s="242"/>
      <c r="S299" s="242"/>
      <c r="T299" s="242"/>
      <c r="U299" s="242"/>
      <c r="V299" s="242"/>
      <c r="W299" s="242"/>
      <c r="X299" s="242"/>
      <c r="Y299" s="242"/>
      <c r="Z299" s="242"/>
      <c r="AA299" s="242"/>
      <c r="AB299" s="242"/>
      <c r="AC299" s="242"/>
      <c r="AD299" s="242"/>
      <c r="AE299" s="242"/>
      <c r="AF299" s="242"/>
      <c r="AG299" s="242"/>
      <c r="AH299" s="242"/>
      <c r="AI299" s="242"/>
      <c r="AJ299" s="242"/>
      <c r="AK299" s="242"/>
      <c r="AL299" s="242"/>
      <c r="AM299" s="242"/>
      <c r="AN299" s="242"/>
      <c r="AO299" s="242"/>
      <c r="AP299" s="242"/>
      <c r="AQ299" s="242"/>
      <c r="AR299" s="242"/>
      <c r="AS299" s="242"/>
      <c r="AT299" s="242"/>
      <c r="AU299" s="242"/>
      <c r="AV299" s="242"/>
      <c r="AW299" s="242"/>
      <c r="AX299" s="242"/>
    </row>
    <row r="300" spans="7:50" x14ac:dyDescent="0.25">
      <c r="G300" s="242"/>
      <c r="H300" s="243"/>
      <c r="I300" s="243"/>
      <c r="J300" s="243"/>
      <c r="K300" s="243"/>
      <c r="L300" s="243"/>
      <c r="M300" s="242"/>
      <c r="N300" s="242"/>
      <c r="O300" s="242"/>
      <c r="P300" s="242"/>
      <c r="Q300" s="242"/>
      <c r="R300" s="242"/>
      <c r="S300" s="242"/>
      <c r="T300" s="242"/>
      <c r="U300" s="242"/>
      <c r="V300" s="242"/>
      <c r="W300" s="242"/>
      <c r="X300" s="242"/>
      <c r="Y300" s="242"/>
      <c r="Z300" s="242"/>
      <c r="AA300" s="242"/>
      <c r="AB300" s="242"/>
      <c r="AC300" s="242"/>
      <c r="AD300" s="242"/>
      <c r="AE300" s="242"/>
      <c r="AF300" s="242"/>
      <c r="AG300" s="242"/>
      <c r="AH300" s="242"/>
      <c r="AI300" s="242"/>
      <c r="AJ300" s="242"/>
      <c r="AK300" s="242"/>
      <c r="AL300" s="242"/>
      <c r="AM300" s="242"/>
      <c r="AN300" s="242"/>
      <c r="AO300" s="242"/>
      <c r="AP300" s="242"/>
      <c r="AQ300" s="242"/>
      <c r="AR300" s="242"/>
      <c r="AS300" s="242"/>
      <c r="AT300" s="242"/>
      <c r="AU300" s="242"/>
      <c r="AV300" s="242"/>
      <c r="AW300" s="242"/>
      <c r="AX300" s="242"/>
    </row>
    <row r="301" spans="7:50" x14ac:dyDescent="0.25">
      <c r="G301" s="242"/>
      <c r="H301" s="243"/>
      <c r="I301" s="243"/>
      <c r="J301" s="243"/>
      <c r="K301" s="243"/>
      <c r="L301" s="243"/>
      <c r="M301" s="242"/>
      <c r="N301" s="242"/>
      <c r="O301" s="242"/>
      <c r="P301" s="242"/>
      <c r="Q301" s="242"/>
      <c r="R301" s="242"/>
      <c r="S301" s="242"/>
      <c r="T301" s="242"/>
      <c r="U301" s="242"/>
      <c r="V301" s="242"/>
      <c r="W301" s="242"/>
      <c r="X301" s="242"/>
      <c r="Y301" s="242"/>
      <c r="Z301" s="242"/>
      <c r="AA301" s="242"/>
      <c r="AB301" s="242"/>
      <c r="AC301" s="242"/>
      <c r="AD301" s="242"/>
      <c r="AE301" s="242"/>
      <c r="AF301" s="242"/>
      <c r="AG301" s="242"/>
      <c r="AH301" s="242"/>
      <c r="AI301" s="242"/>
      <c r="AJ301" s="242"/>
      <c r="AK301" s="242"/>
      <c r="AL301" s="242"/>
      <c r="AM301" s="242"/>
      <c r="AN301" s="242"/>
      <c r="AO301" s="242"/>
      <c r="AP301" s="242"/>
      <c r="AQ301" s="242"/>
      <c r="AR301" s="242"/>
      <c r="AS301" s="242"/>
      <c r="AT301" s="242"/>
      <c r="AU301" s="242"/>
      <c r="AV301" s="242"/>
      <c r="AW301" s="242"/>
      <c r="AX301" s="242"/>
    </row>
    <row r="302" spans="7:50" x14ac:dyDescent="0.25">
      <c r="G302" s="242"/>
      <c r="H302" s="243"/>
      <c r="I302" s="243"/>
      <c r="J302" s="243"/>
      <c r="K302" s="243"/>
      <c r="L302" s="243"/>
      <c r="M302" s="242"/>
      <c r="N302" s="242"/>
      <c r="O302" s="242"/>
      <c r="P302" s="242"/>
      <c r="Q302" s="242"/>
      <c r="R302" s="242"/>
      <c r="S302" s="242"/>
      <c r="T302" s="242"/>
      <c r="U302" s="242"/>
      <c r="V302" s="242"/>
      <c r="W302" s="242"/>
      <c r="X302" s="242"/>
      <c r="Y302" s="242"/>
      <c r="Z302" s="242"/>
      <c r="AA302" s="242"/>
      <c r="AB302" s="242"/>
      <c r="AC302" s="242"/>
      <c r="AD302" s="242"/>
      <c r="AE302" s="242"/>
      <c r="AF302" s="242"/>
      <c r="AG302" s="242"/>
      <c r="AH302" s="242"/>
      <c r="AI302" s="242"/>
      <c r="AJ302" s="242"/>
      <c r="AK302" s="242"/>
      <c r="AL302" s="242"/>
      <c r="AM302" s="242"/>
      <c r="AN302" s="242"/>
      <c r="AO302" s="242"/>
      <c r="AP302" s="242"/>
      <c r="AQ302" s="242"/>
      <c r="AR302" s="242"/>
      <c r="AS302" s="242"/>
      <c r="AT302" s="242"/>
      <c r="AU302" s="242"/>
      <c r="AV302" s="242"/>
      <c r="AW302" s="242"/>
      <c r="AX302" s="242"/>
    </row>
    <row r="303" spans="7:50" x14ac:dyDescent="0.25">
      <c r="G303" s="242"/>
      <c r="H303" s="243"/>
      <c r="I303" s="243"/>
      <c r="J303" s="243"/>
      <c r="K303" s="243"/>
      <c r="L303" s="243"/>
      <c r="M303" s="242"/>
      <c r="N303" s="242"/>
      <c r="O303" s="242"/>
      <c r="P303" s="242"/>
      <c r="Q303" s="242"/>
      <c r="R303" s="242"/>
      <c r="S303" s="242"/>
      <c r="T303" s="242"/>
      <c r="U303" s="242"/>
      <c r="V303" s="242"/>
      <c r="W303" s="242"/>
      <c r="X303" s="242"/>
      <c r="Y303" s="242"/>
      <c r="Z303" s="242"/>
      <c r="AA303" s="242"/>
      <c r="AB303" s="242"/>
      <c r="AC303" s="242"/>
      <c r="AD303" s="242"/>
      <c r="AE303" s="242"/>
      <c r="AF303" s="242"/>
      <c r="AG303" s="242"/>
      <c r="AH303" s="242"/>
      <c r="AI303" s="242"/>
      <c r="AJ303" s="242"/>
      <c r="AK303" s="242"/>
      <c r="AL303" s="242"/>
      <c r="AM303" s="242"/>
      <c r="AN303" s="242"/>
      <c r="AO303" s="242"/>
      <c r="AP303" s="242"/>
      <c r="AQ303" s="242"/>
      <c r="AR303" s="242"/>
      <c r="AS303" s="242"/>
      <c r="AT303" s="242"/>
      <c r="AU303" s="242"/>
      <c r="AV303" s="242"/>
      <c r="AW303" s="242"/>
      <c r="AX303" s="242"/>
    </row>
    <row r="304" spans="7:50" x14ac:dyDescent="0.25">
      <c r="G304" s="242"/>
      <c r="H304" s="243"/>
      <c r="I304" s="243"/>
      <c r="J304" s="243"/>
      <c r="K304" s="243"/>
      <c r="L304" s="243"/>
      <c r="M304" s="242"/>
      <c r="N304" s="242"/>
      <c r="O304" s="242"/>
      <c r="P304" s="242"/>
      <c r="Q304" s="242"/>
      <c r="R304" s="242"/>
      <c r="S304" s="242"/>
      <c r="T304" s="242"/>
      <c r="U304" s="242"/>
      <c r="V304" s="242"/>
      <c r="W304" s="242"/>
      <c r="X304" s="242"/>
      <c r="Y304" s="242"/>
      <c r="Z304" s="242"/>
      <c r="AA304" s="242"/>
      <c r="AB304" s="242"/>
      <c r="AC304" s="242"/>
      <c r="AD304" s="242"/>
      <c r="AE304" s="242"/>
      <c r="AF304" s="242"/>
      <c r="AG304" s="242"/>
      <c r="AH304" s="242"/>
      <c r="AI304" s="242"/>
      <c r="AJ304" s="242"/>
      <c r="AK304" s="242"/>
      <c r="AL304" s="242"/>
      <c r="AM304" s="242"/>
      <c r="AN304" s="242"/>
      <c r="AO304" s="242"/>
      <c r="AP304" s="242"/>
      <c r="AQ304" s="242"/>
      <c r="AR304" s="242"/>
      <c r="AS304" s="242"/>
      <c r="AT304" s="242"/>
      <c r="AU304" s="242"/>
      <c r="AV304" s="242"/>
      <c r="AW304" s="242"/>
      <c r="AX304" s="242"/>
    </row>
    <row r="305" spans="7:50" x14ac:dyDescent="0.25">
      <c r="G305" s="242"/>
      <c r="H305" s="243"/>
      <c r="I305" s="243"/>
      <c r="J305" s="243"/>
      <c r="K305" s="243"/>
      <c r="L305" s="243"/>
      <c r="M305" s="242"/>
      <c r="N305" s="242"/>
      <c r="O305" s="242"/>
      <c r="P305" s="242"/>
      <c r="Q305" s="242"/>
      <c r="R305" s="242"/>
      <c r="S305" s="242"/>
      <c r="T305" s="242"/>
      <c r="U305" s="242"/>
      <c r="V305" s="242"/>
      <c r="W305" s="242"/>
      <c r="X305" s="242"/>
      <c r="Y305" s="242"/>
      <c r="Z305" s="242"/>
      <c r="AA305" s="242"/>
      <c r="AB305" s="242"/>
      <c r="AC305" s="242"/>
      <c r="AD305" s="242"/>
      <c r="AE305" s="242"/>
      <c r="AF305" s="242"/>
      <c r="AG305" s="242"/>
      <c r="AH305" s="242"/>
      <c r="AI305" s="242"/>
      <c r="AJ305" s="242"/>
      <c r="AK305" s="242"/>
      <c r="AL305" s="242"/>
      <c r="AM305" s="242"/>
      <c r="AN305" s="242"/>
      <c r="AO305" s="242"/>
      <c r="AP305" s="242"/>
      <c r="AQ305" s="242"/>
      <c r="AR305" s="242"/>
      <c r="AS305" s="242"/>
      <c r="AT305" s="242"/>
      <c r="AU305" s="242"/>
      <c r="AV305" s="242"/>
      <c r="AW305" s="242"/>
      <c r="AX305" s="242"/>
    </row>
    <row r="306" spans="7:50" x14ac:dyDescent="0.25">
      <c r="G306" s="242"/>
      <c r="H306" s="243"/>
      <c r="I306" s="243"/>
      <c r="J306" s="243"/>
      <c r="K306" s="243"/>
      <c r="L306" s="243"/>
      <c r="M306" s="242"/>
      <c r="N306" s="242"/>
      <c r="O306" s="242"/>
      <c r="P306" s="242"/>
      <c r="Q306" s="242"/>
      <c r="R306" s="242"/>
      <c r="S306" s="242"/>
      <c r="T306" s="242"/>
      <c r="U306" s="242"/>
      <c r="V306" s="242"/>
      <c r="W306" s="242"/>
      <c r="X306" s="242"/>
      <c r="Y306" s="242"/>
      <c r="Z306" s="242"/>
      <c r="AA306" s="242"/>
      <c r="AB306" s="242"/>
      <c r="AC306" s="242"/>
      <c r="AD306" s="242"/>
      <c r="AE306" s="242"/>
      <c r="AF306" s="242"/>
      <c r="AG306" s="242"/>
      <c r="AH306" s="242"/>
      <c r="AI306" s="242"/>
      <c r="AJ306" s="242"/>
      <c r="AK306" s="242"/>
      <c r="AL306" s="242"/>
      <c r="AM306" s="242"/>
      <c r="AN306" s="242"/>
      <c r="AO306" s="242"/>
      <c r="AP306" s="242"/>
      <c r="AQ306" s="242"/>
      <c r="AR306" s="242"/>
      <c r="AS306" s="242"/>
      <c r="AT306" s="242"/>
      <c r="AU306" s="242"/>
      <c r="AV306" s="242"/>
      <c r="AW306" s="242"/>
      <c r="AX306" s="242"/>
    </row>
    <row r="307" spans="7:50" x14ac:dyDescent="0.25">
      <c r="G307" s="242"/>
      <c r="H307" s="243"/>
      <c r="I307" s="243"/>
      <c r="J307" s="243"/>
      <c r="K307" s="243"/>
      <c r="L307" s="243"/>
      <c r="M307" s="242"/>
      <c r="N307" s="242"/>
      <c r="O307" s="242"/>
      <c r="P307" s="242"/>
      <c r="Q307" s="242"/>
      <c r="R307" s="242"/>
      <c r="S307" s="242"/>
      <c r="T307" s="242"/>
      <c r="U307" s="242"/>
      <c r="V307" s="242"/>
      <c r="W307" s="242"/>
      <c r="X307" s="242"/>
      <c r="Y307" s="242"/>
      <c r="Z307" s="242"/>
      <c r="AA307" s="242"/>
      <c r="AB307" s="242"/>
      <c r="AC307" s="242"/>
      <c r="AD307" s="242"/>
      <c r="AE307" s="242"/>
      <c r="AF307" s="242"/>
      <c r="AG307" s="242"/>
      <c r="AH307" s="242"/>
      <c r="AI307" s="242"/>
      <c r="AJ307" s="242"/>
      <c r="AK307" s="242"/>
      <c r="AL307" s="242"/>
      <c r="AM307" s="242"/>
      <c r="AN307" s="242"/>
      <c r="AO307" s="242"/>
      <c r="AP307" s="242"/>
      <c r="AQ307" s="242"/>
      <c r="AR307" s="242"/>
      <c r="AS307" s="242"/>
      <c r="AT307" s="242"/>
      <c r="AU307" s="242"/>
      <c r="AV307" s="242"/>
      <c r="AW307" s="242"/>
      <c r="AX307" s="242"/>
    </row>
    <row r="308" spans="7:50" x14ac:dyDescent="0.25">
      <c r="G308" s="242"/>
      <c r="H308" s="243"/>
      <c r="I308" s="243"/>
      <c r="J308" s="243"/>
      <c r="K308" s="243"/>
      <c r="L308" s="243"/>
      <c r="M308" s="242"/>
      <c r="N308" s="242"/>
      <c r="O308" s="242"/>
      <c r="P308" s="242"/>
      <c r="Q308" s="242"/>
      <c r="R308" s="242"/>
      <c r="S308" s="242"/>
      <c r="T308" s="242"/>
      <c r="U308" s="242"/>
      <c r="V308" s="242"/>
      <c r="W308" s="242"/>
      <c r="X308" s="242"/>
      <c r="Y308" s="242"/>
      <c r="Z308" s="242"/>
      <c r="AA308" s="242"/>
      <c r="AB308" s="242"/>
      <c r="AC308" s="242"/>
      <c r="AD308" s="242"/>
      <c r="AE308" s="242"/>
      <c r="AF308" s="242"/>
      <c r="AG308" s="242"/>
      <c r="AH308" s="242"/>
      <c r="AI308" s="242"/>
      <c r="AJ308" s="242"/>
      <c r="AK308" s="242"/>
      <c r="AL308" s="242"/>
      <c r="AM308" s="242"/>
      <c r="AN308" s="242"/>
      <c r="AO308" s="242"/>
      <c r="AP308" s="242"/>
      <c r="AQ308" s="242"/>
      <c r="AR308" s="242"/>
      <c r="AS308" s="242"/>
      <c r="AT308" s="242"/>
      <c r="AU308" s="242"/>
      <c r="AV308" s="242"/>
      <c r="AW308" s="242"/>
      <c r="AX308" s="242"/>
    </row>
    <row r="309" spans="7:50" x14ac:dyDescent="0.25">
      <c r="G309" s="242"/>
      <c r="H309" s="243"/>
      <c r="I309" s="243"/>
      <c r="J309" s="243"/>
      <c r="K309" s="243"/>
      <c r="L309" s="243"/>
      <c r="M309" s="242"/>
      <c r="N309" s="242"/>
      <c r="O309" s="242"/>
      <c r="P309" s="242"/>
      <c r="Q309" s="242"/>
      <c r="R309" s="242"/>
      <c r="S309" s="242"/>
      <c r="T309" s="242"/>
      <c r="U309" s="242"/>
      <c r="V309" s="242"/>
      <c r="W309" s="242"/>
      <c r="X309" s="242"/>
      <c r="Y309" s="242"/>
      <c r="Z309" s="242"/>
      <c r="AA309" s="242"/>
      <c r="AB309" s="242"/>
      <c r="AC309" s="242"/>
      <c r="AD309" s="242"/>
      <c r="AE309" s="242"/>
      <c r="AF309" s="242"/>
      <c r="AG309" s="242"/>
      <c r="AH309" s="242"/>
      <c r="AI309" s="242"/>
      <c r="AJ309" s="242"/>
      <c r="AK309" s="242"/>
      <c r="AL309" s="242"/>
      <c r="AM309" s="242"/>
      <c r="AN309" s="242"/>
      <c r="AO309" s="242"/>
      <c r="AP309" s="242"/>
      <c r="AQ309" s="242"/>
      <c r="AR309" s="242"/>
      <c r="AS309" s="242"/>
      <c r="AT309" s="242"/>
      <c r="AU309" s="242"/>
      <c r="AV309" s="242"/>
      <c r="AW309" s="242"/>
      <c r="AX309" s="242"/>
    </row>
    <row r="310" spans="7:50" x14ac:dyDescent="0.25">
      <c r="G310" s="242"/>
      <c r="H310" s="243"/>
      <c r="I310" s="243"/>
      <c r="J310" s="243"/>
      <c r="K310" s="243"/>
      <c r="L310" s="243"/>
      <c r="M310" s="242"/>
      <c r="N310" s="242"/>
      <c r="O310" s="242"/>
      <c r="P310" s="242"/>
      <c r="Q310" s="242"/>
      <c r="R310" s="242"/>
      <c r="S310" s="242"/>
      <c r="T310" s="242"/>
      <c r="U310" s="242"/>
      <c r="V310" s="242"/>
      <c r="W310" s="242"/>
      <c r="X310" s="242"/>
      <c r="Y310" s="242"/>
      <c r="Z310" s="242"/>
      <c r="AA310" s="242"/>
      <c r="AB310" s="242"/>
      <c r="AC310" s="242"/>
      <c r="AD310" s="242"/>
      <c r="AE310" s="242"/>
      <c r="AF310" s="242"/>
      <c r="AG310" s="242"/>
      <c r="AH310" s="242"/>
      <c r="AI310" s="242"/>
      <c r="AJ310" s="242"/>
      <c r="AK310" s="242"/>
      <c r="AL310" s="242"/>
      <c r="AM310" s="242"/>
      <c r="AN310" s="242"/>
      <c r="AO310" s="242"/>
      <c r="AP310" s="242"/>
      <c r="AQ310" s="242"/>
      <c r="AR310" s="242"/>
      <c r="AS310" s="242"/>
      <c r="AT310" s="242"/>
      <c r="AU310" s="242"/>
      <c r="AV310" s="242"/>
      <c r="AW310" s="242"/>
      <c r="AX310" s="242"/>
    </row>
    <row r="311" spans="7:50" x14ac:dyDescent="0.25">
      <c r="G311" s="242"/>
      <c r="H311" s="243"/>
      <c r="I311" s="243"/>
      <c r="J311" s="243"/>
      <c r="K311" s="243"/>
      <c r="L311" s="243"/>
      <c r="M311" s="242"/>
      <c r="N311" s="242"/>
      <c r="O311" s="242"/>
      <c r="P311" s="242"/>
      <c r="Q311" s="242"/>
      <c r="R311" s="242"/>
      <c r="S311" s="242"/>
      <c r="T311" s="242"/>
      <c r="U311" s="242"/>
      <c r="V311" s="242"/>
      <c r="W311" s="242"/>
      <c r="X311" s="242"/>
      <c r="Y311" s="242"/>
      <c r="Z311" s="242"/>
      <c r="AA311" s="242"/>
      <c r="AB311" s="242"/>
      <c r="AC311" s="242"/>
      <c r="AD311" s="242"/>
      <c r="AE311" s="242"/>
      <c r="AF311" s="242"/>
      <c r="AG311" s="242"/>
      <c r="AH311" s="242"/>
      <c r="AI311" s="242"/>
      <c r="AJ311" s="242"/>
      <c r="AK311" s="242"/>
      <c r="AL311" s="242"/>
      <c r="AM311" s="242"/>
      <c r="AN311" s="242"/>
      <c r="AO311" s="242"/>
      <c r="AP311" s="242"/>
      <c r="AQ311" s="242"/>
      <c r="AR311" s="242"/>
      <c r="AS311" s="242"/>
      <c r="AT311" s="242"/>
      <c r="AU311" s="242"/>
      <c r="AV311" s="242"/>
      <c r="AW311" s="242"/>
      <c r="AX311" s="242"/>
    </row>
    <row r="312" spans="7:50" x14ac:dyDescent="0.25">
      <c r="G312" s="242"/>
      <c r="H312" s="243"/>
      <c r="I312" s="243"/>
      <c r="J312" s="243"/>
      <c r="K312" s="243"/>
      <c r="L312" s="243"/>
      <c r="M312" s="242"/>
      <c r="N312" s="242"/>
      <c r="O312" s="242"/>
      <c r="P312" s="242"/>
      <c r="Q312" s="242"/>
      <c r="R312" s="242"/>
      <c r="S312" s="242"/>
      <c r="T312" s="242"/>
      <c r="U312" s="242"/>
      <c r="V312" s="242"/>
      <c r="W312" s="242"/>
      <c r="X312" s="242"/>
      <c r="Y312" s="242"/>
      <c r="Z312" s="242"/>
      <c r="AA312" s="242"/>
      <c r="AB312" s="242"/>
      <c r="AC312" s="242"/>
      <c r="AD312" s="242"/>
      <c r="AE312" s="242"/>
      <c r="AF312" s="242"/>
      <c r="AG312" s="242"/>
      <c r="AH312" s="242"/>
      <c r="AI312" s="242"/>
      <c r="AJ312" s="242"/>
      <c r="AK312" s="242"/>
      <c r="AL312" s="242"/>
      <c r="AM312" s="242"/>
      <c r="AN312" s="242"/>
      <c r="AO312" s="242"/>
      <c r="AP312" s="242"/>
      <c r="AQ312" s="242"/>
      <c r="AR312" s="242"/>
      <c r="AS312" s="242"/>
      <c r="AT312" s="242"/>
      <c r="AU312" s="242"/>
      <c r="AV312" s="242"/>
      <c r="AW312" s="242"/>
      <c r="AX312" s="242"/>
    </row>
    <row r="313" spans="7:50" x14ac:dyDescent="0.25">
      <c r="G313" s="242"/>
      <c r="H313" s="243"/>
      <c r="I313" s="243"/>
      <c r="J313" s="243"/>
      <c r="K313" s="243"/>
      <c r="L313" s="243"/>
      <c r="M313" s="242"/>
      <c r="N313" s="242"/>
      <c r="O313" s="242"/>
      <c r="P313" s="242"/>
      <c r="Q313" s="242"/>
      <c r="R313" s="242"/>
      <c r="S313" s="242"/>
      <c r="T313" s="242"/>
      <c r="U313" s="242"/>
      <c r="V313" s="242"/>
      <c r="W313" s="242"/>
      <c r="X313" s="242"/>
      <c r="Y313" s="242"/>
      <c r="Z313" s="242"/>
      <c r="AA313" s="242"/>
      <c r="AB313" s="242"/>
      <c r="AC313" s="242"/>
      <c r="AD313" s="242"/>
      <c r="AE313" s="242"/>
      <c r="AF313" s="242"/>
      <c r="AG313" s="242"/>
      <c r="AH313" s="242"/>
      <c r="AI313" s="242"/>
      <c r="AJ313" s="242"/>
      <c r="AK313" s="242"/>
      <c r="AL313" s="242"/>
      <c r="AM313" s="242"/>
      <c r="AN313" s="242"/>
      <c r="AO313" s="242"/>
      <c r="AP313" s="242"/>
      <c r="AQ313" s="242"/>
      <c r="AR313" s="242"/>
      <c r="AS313" s="242"/>
      <c r="AT313" s="242"/>
      <c r="AU313" s="242"/>
      <c r="AV313" s="242"/>
      <c r="AW313" s="242"/>
      <c r="AX313" s="242"/>
    </row>
    <row r="314" spans="7:50" x14ac:dyDescent="0.25">
      <c r="G314" s="242"/>
      <c r="H314" s="243"/>
      <c r="I314" s="243"/>
      <c r="J314" s="243"/>
      <c r="K314" s="243"/>
      <c r="L314" s="243"/>
      <c r="M314" s="242"/>
      <c r="N314" s="242"/>
      <c r="O314" s="242"/>
      <c r="P314" s="242"/>
      <c r="Q314" s="242"/>
      <c r="R314" s="242"/>
      <c r="S314" s="242"/>
      <c r="T314" s="242"/>
      <c r="U314" s="242"/>
      <c r="V314" s="242"/>
      <c r="W314" s="242"/>
      <c r="X314" s="242"/>
      <c r="Y314" s="242"/>
      <c r="Z314" s="242"/>
      <c r="AA314" s="242"/>
      <c r="AB314" s="242"/>
      <c r="AC314" s="242"/>
      <c r="AD314" s="242"/>
      <c r="AE314" s="242"/>
      <c r="AF314" s="242"/>
      <c r="AG314" s="242"/>
      <c r="AH314" s="242"/>
      <c r="AI314" s="242"/>
      <c r="AJ314" s="242"/>
      <c r="AK314" s="242"/>
      <c r="AL314" s="242"/>
      <c r="AM314" s="242"/>
      <c r="AN314" s="242"/>
      <c r="AO314" s="242"/>
      <c r="AP314" s="242"/>
      <c r="AQ314" s="242"/>
      <c r="AR314" s="242"/>
      <c r="AS314" s="242"/>
      <c r="AT314" s="242"/>
      <c r="AU314" s="242"/>
      <c r="AV314" s="242"/>
      <c r="AW314" s="242"/>
      <c r="AX314" s="242"/>
    </row>
    <row r="315" spans="7:50" x14ac:dyDescent="0.25">
      <c r="G315" s="242"/>
      <c r="H315" s="243"/>
      <c r="I315" s="243"/>
      <c r="J315" s="243"/>
      <c r="K315" s="243"/>
      <c r="L315" s="243"/>
      <c r="M315" s="242"/>
      <c r="N315" s="242"/>
      <c r="O315" s="242"/>
      <c r="P315" s="242"/>
      <c r="Q315" s="242"/>
      <c r="R315" s="242"/>
      <c r="S315" s="242"/>
      <c r="T315" s="242"/>
      <c r="U315" s="242"/>
      <c r="V315" s="242"/>
      <c r="W315" s="242"/>
      <c r="X315" s="242"/>
      <c r="Y315" s="242"/>
      <c r="Z315" s="242"/>
      <c r="AA315" s="242"/>
      <c r="AB315" s="242"/>
      <c r="AC315" s="242"/>
      <c r="AD315" s="242"/>
      <c r="AE315" s="242"/>
      <c r="AF315" s="242"/>
      <c r="AG315" s="242"/>
      <c r="AH315" s="242"/>
      <c r="AI315" s="242"/>
      <c r="AJ315" s="242"/>
      <c r="AK315" s="242"/>
      <c r="AL315" s="242"/>
      <c r="AM315" s="242"/>
      <c r="AN315" s="242"/>
      <c r="AO315" s="242"/>
      <c r="AP315" s="242"/>
      <c r="AQ315" s="242"/>
      <c r="AR315" s="242"/>
      <c r="AS315" s="242"/>
      <c r="AT315" s="242"/>
      <c r="AU315" s="242"/>
      <c r="AV315" s="242"/>
      <c r="AW315" s="242"/>
      <c r="AX315" s="242"/>
    </row>
    <row r="316" spans="7:50" x14ac:dyDescent="0.25">
      <c r="G316" s="242"/>
      <c r="H316" s="243"/>
      <c r="I316" s="243"/>
      <c r="J316" s="243"/>
      <c r="K316" s="243"/>
      <c r="L316" s="243"/>
      <c r="M316" s="242"/>
      <c r="N316" s="242"/>
      <c r="O316" s="242"/>
      <c r="P316" s="242"/>
      <c r="Q316" s="242"/>
      <c r="R316" s="242"/>
      <c r="S316" s="242"/>
      <c r="T316" s="242"/>
      <c r="U316" s="242"/>
      <c r="V316" s="242"/>
      <c r="W316" s="242"/>
      <c r="X316" s="242"/>
      <c r="Y316" s="242"/>
      <c r="Z316" s="242"/>
      <c r="AA316" s="242"/>
      <c r="AB316" s="242"/>
      <c r="AC316" s="242"/>
      <c r="AD316" s="242"/>
      <c r="AE316" s="242"/>
      <c r="AF316" s="242"/>
      <c r="AG316" s="242"/>
      <c r="AH316" s="242"/>
      <c r="AI316" s="242"/>
      <c r="AJ316" s="242"/>
      <c r="AK316" s="242"/>
      <c r="AL316" s="242"/>
      <c r="AM316" s="242"/>
      <c r="AN316" s="242"/>
      <c r="AO316" s="242"/>
      <c r="AP316" s="242"/>
      <c r="AQ316" s="242"/>
      <c r="AR316" s="242"/>
      <c r="AS316" s="242"/>
      <c r="AT316" s="242"/>
      <c r="AU316" s="242"/>
      <c r="AV316" s="242"/>
      <c r="AW316" s="242"/>
      <c r="AX316" s="242"/>
    </row>
    <row r="317" spans="7:50" x14ac:dyDescent="0.25">
      <c r="G317" s="242"/>
      <c r="H317" s="243"/>
      <c r="I317" s="243"/>
      <c r="J317" s="243"/>
      <c r="K317" s="243"/>
      <c r="L317" s="243"/>
      <c r="M317" s="242"/>
      <c r="N317" s="242"/>
      <c r="O317" s="242"/>
      <c r="P317" s="242"/>
      <c r="Q317" s="242"/>
      <c r="R317" s="242"/>
      <c r="S317" s="242"/>
      <c r="T317" s="242"/>
      <c r="U317" s="242"/>
      <c r="V317" s="242"/>
      <c r="W317" s="242"/>
      <c r="X317" s="242"/>
      <c r="Y317" s="242"/>
      <c r="Z317" s="242"/>
      <c r="AA317" s="242"/>
      <c r="AB317" s="242"/>
      <c r="AC317" s="242"/>
      <c r="AD317" s="242"/>
      <c r="AE317" s="242"/>
      <c r="AF317" s="242"/>
      <c r="AG317" s="242"/>
      <c r="AH317" s="242"/>
      <c r="AI317" s="242"/>
      <c r="AJ317" s="242"/>
      <c r="AK317" s="242"/>
      <c r="AL317" s="242"/>
      <c r="AM317" s="242"/>
      <c r="AN317" s="242"/>
      <c r="AO317" s="242"/>
      <c r="AP317" s="242"/>
      <c r="AQ317" s="242"/>
      <c r="AR317" s="242"/>
      <c r="AS317" s="242"/>
      <c r="AT317" s="242"/>
      <c r="AU317" s="242"/>
      <c r="AV317" s="242"/>
      <c r="AW317" s="242"/>
      <c r="AX317" s="242"/>
    </row>
    <row r="318" spans="7:50" x14ac:dyDescent="0.25">
      <c r="G318" s="242"/>
      <c r="H318" s="243"/>
      <c r="I318" s="243"/>
      <c r="J318" s="243"/>
      <c r="K318" s="243"/>
      <c r="L318" s="243"/>
      <c r="M318" s="242"/>
      <c r="N318" s="242"/>
      <c r="O318" s="242"/>
      <c r="P318" s="242"/>
      <c r="Q318" s="242"/>
      <c r="R318" s="242"/>
      <c r="S318" s="242"/>
      <c r="T318" s="242"/>
      <c r="U318" s="242"/>
      <c r="V318" s="242"/>
      <c r="W318" s="242"/>
      <c r="X318" s="242"/>
      <c r="Y318" s="242"/>
      <c r="Z318" s="242"/>
      <c r="AA318" s="242"/>
      <c r="AB318" s="242"/>
      <c r="AC318" s="242"/>
      <c r="AD318" s="242"/>
      <c r="AE318" s="242"/>
      <c r="AF318" s="242"/>
      <c r="AG318" s="242"/>
      <c r="AH318" s="242"/>
      <c r="AI318" s="242"/>
      <c r="AJ318" s="242"/>
      <c r="AK318" s="242"/>
      <c r="AL318" s="242"/>
      <c r="AM318" s="242"/>
      <c r="AN318" s="242"/>
      <c r="AO318" s="242"/>
      <c r="AP318" s="242"/>
      <c r="AQ318" s="242"/>
      <c r="AR318" s="242"/>
      <c r="AS318" s="242"/>
      <c r="AT318" s="242"/>
      <c r="AU318" s="242"/>
      <c r="AV318" s="242"/>
      <c r="AW318" s="242"/>
      <c r="AX318" s="242"/>
    </row>
    <row r="319" spans="7:50" x14ac:dyDescent="0.25">
      <c r="G319" s="242"/>
      <c r="H319" s="243"/>
      <c r="I319" s="243"/>
      <c r="J319" s="243"/>
      <c r="K319" s="243"/>
      <c r="L319" s="243"/>
      <c r="M319" s="242"/>
      <c r="N319" s="242"/>
      <c r="O319" s="242"/>
      <c r="P319" s="242"/>
      <c r="Q319" s="242"/>
      <c r="R319" s="242"/>
      <c r="S319" s="242"/>
      <c r="T319" s="242"/>
      <c r="U319" s="242"/>
      <c r="V319" s="242"/>
      <c r="W319" s="242"/>
      <c r="X319" s="242"/>
      <c r="Y319" s="242"/>
      <c r="Z319" s="242"/>
      <c r="AA319" s="242"/>
      <c r="AB319" s="242"/>
      <c r="AC319" s="242"/>
      <c r="AD319" s="242"/>
      <c r="AE319" s="242"/>
      <c r="AF319" s="242"/>
      <c r="AG319" s="242"/>
      <c r="AH319" s="242"/>
      <c r="AI319" s="242"/>
      <c r="AJ319" s="242"/>
      <c r="AK319" s="242"/>
      <c r="AL319" s="242"/>
      <c r="AM319" s="242"/>
      <c r="AN319" s="242"/>
      <c r="AO319" s="242"/>
      <c r="AP319" s="242"/>
      <c r="AQ319" s="242"/>
      <c r="AR319" s="242"/>
      <c r="AS319" s="242"/>
      <c r="AT319" s="242"/>
      <c r="AU319" s="242"/>
      <c r="AV319" s="242"/>
      <c r="AW319" s="242"/>
      <c r="AX319" s="242"/>
    </row>
    <row r="320" spans="7:50" x14ac:dyDescent="0.25">
      <c r="G320" s="242"/>
      <c r="H320" s="243"/>
      <c r="I320" s="243"/>
      <c r="J320" s="243"/>
      <c r="K320" s="243"/>
      <c r="L320" s="243"/>
      <c r="M320" s="242"/>
      <c r="N320" s="242"/>
      <c r="O320" s="242"/>
      <c r="P320" s="242"/>
      <c r="Q320" s="242"/>
      <c r="R320" s="242"/>
      <c r="S320" s="242"/>
      <c r="T320" s="242"/>
      <c r="U320" s="242"/>
      <c r="V320" s="242"/>
      <c r="W320" s="242"/>
      <c r="X320" s="242"/>
      <c r="Y320" s="242"/>
      <c r="Z320" s="242"/>
      <c r="AA320" s="242"/>
      <c r="AB320" s="242"/>
      <c r="AC320" s="242"/>
      <c r="AD320" s="242"/>
      <c r="AE320" s="242"/>
      <c r="AF320" s="242"/>
      <c r="AG320" s="242"/>
      <c r="AH320" s="242"/>
      <c r="AI320" s="242"/>
      <c r="AJ320" s="242"/>
      <c r="AK320" s="242"/>
      <c r="AL320" s="242"/>
      <c r="AM320" s="242"/>
      <c r="AN320" s="242"/>
      <c r="AO320" s="242"/>
      <c r="AP320" s="242"/>
      <c r="AQ320" s="242"/>
      <c r="AR320" s="242"/>
      <c r="AS320" s="242"/>
      <c r="AT320" s="242"/>
      <c r="AU320" s="242"/>
      <c r="AV320" s="242"/>
      <c r="AW320" s="242"/>
      <c r="AX320" s="242"/>
    </row>
    <row r="321" spans="7:50" x14ac:dyDescent="0.25">
      <c r="G321" s="242"/>
      <c r="H321" s="243"/>
      <c r="I321" s="243"/>
      <c r="J321" s="243"/>
      <c r="K321" s="243"/>
      <c r="L321" s="243"/>
      <c r="M321" s="242"/>
      <c r="N321" s="242"/>
      <c r="O321" s="242"/>
      <c r="P321" s="242"/>
      <c r="Q321" s="242"/>
      <c r="R321" s="242"/>
      <c r="S321" s="242"/>
      <c r="T321" s="242"/>
      <c r="U321" s="242"/>
      <c r="V321" s="242"/>
      <c r="W321" s="242"/>
      <c r="X321" s="242"/>
      <c r="Y321" s="242"/>
      <c r="Z321" s="242"/>
      <c r="AA321" s="242"/>
      <c r="AB321" s="242"/>
      <c r="AC321" s="242"/>
      <c r="AD321" s="242"/>
      <c r="AE321" s="242"/>
      <c r="AF321" s="242"/>
      <c r="AG321" s="242"/>
      <c r="AH321" s="242"/>
      <c r="AI321" s="242"/>
      <c r="AJ321" s="242"/>
      <c r="AK321" s="242"/>
      <c r="AL321" s="242"/>
      <c r="AM321" s="242"/>
      <c r="AN321" s="242"/>
      <c r="AO321" s="242"/>
      <c r="AP321" s="242"/>
      <c r="AQ321" s="242"/>
      <c r="AR321" s="242"/>
      <c r="AS321" s="242"/>
      <c r="AT321" s="242"/>
      <c r="AU321" s="242"/>
      <c r="AV321" s="242"/>
      <c r="AW321" s="242"/>
      <c r="AX321" s="242"/>
    </row>
    <row r="322" spans="7:50" x14ac:dyDescent="0.25">
      <c r="G322" s="242"/>
      <c r="H322" s="243"/>
      <c r="I322" s="243"/>
      <c r="J322" s="243"/>
      <c r="K322" s="243"/>
      <c r="L322" s="243"/>
      <c r="M322" s="242"/>
      <c r="N322" s="242"/>
      <c r="O322" s="242"/>
      <c r="P322" s="242"/>
      <c r="Q322" s="242"/>
      <c r="R322" s="242"/>
      <c r="S322" s="242"/>
      <c r="T322" s="242"/>
      <c r="U322" s="242"/>
      <c r="V322" s="242"/>
      <c r="W322" s="242"/>
      <c r="X322" s="242"/>
      <c r="Y322" s="242"/>
      <c r="Z322" s="242"/>
      <c r="AA322" s="242"/>
      <c r="AB322" s="242"/>
      <c r="AC322" s="242"/>
      <c r="AD322" s="242"/>
      <c r="AE322" s="242"/>
      <c r="AF322" s="242"/>
      <c r="AG322" s="242"/>
      <c r="AH322" s="242"/>
      <c r="AI322" s="242"/>
      <c r="AJ322" s="242"/>
      <c r="AK322" s="242"/>
      <c r="AL322" s="242"/>
      <c r="AM322" s="242"/>
      <c r="AN322" s="242"/>
      <c r="AO322" s="242"/>
      <c r="AP322" s="242"/>
      <c r="AQ322" s="242"/>
      <c r="AR322" s="242"/>
      <c r="AS322" s="242"/>
      <c r="AT322" s="242"/>
      <c r="AU322" s="242"/>
      <c r="AV322" s="242"/>
      <c r="AW322" s="242"/>
      <c r="AX322" s="242"/>
    </row>
    <row r="323" spans="7:50" x14ac:dyDescent="0.25">
      <c r="G323" s="242"/>
      <c r="H323" s="243"/>
      <c r="I323" s="243"/>
      <c r="J323" s="243"/>
      <c r="K323" s="243"/>
      <c r="L323" s="243"/>
      <c r="M323" s="242"/>
      <c r="N323" s="242"/>
      <c r="O323" s="242"/>
      <c r="P323" s="242"/>
      <c r="Q323" s="242"/>
      <c r="R323" s="242"/>
      <c r="S323" s="242"/>
      <c r="T323" s="242"/>
      <c r="U323" s="242"/>
      <c r="V323" s="242"/>
      <c r="W323" s="242"/>
      <c r="X323" s="242"/>
      <c r="Y323" s="242"/>
      <c r="Z323" s="242"/>
      <c r="AA323" s="242"/>
      <c r="AB323" s="242"/>
      <c r="AC323" s="242"/>
      <c r="AD323" s="242"/>
      <c r="AE323" s="242"/>
      <c r="AF323" s="242"/>
      <c r="AG323" s="242"/>
      <c r="AH323" s="242"/>
      <c r="AI323" s="242"/>
      <c r="AJ323" s="242"/>
      <c r="AK323" s="242"/>
      <c r="AL323" s="242"/>
      <c r="AM323" s="242"/>
      <c r="AN323" s="242"/>
      <c r="AO323" s="242"/>
      <c r="AP323" s="242"/>
      <c r="AQ323" s="242"/>
      <c r="AR323" s="242"/>
      <c r="AS323" s="242"/>
      <c r="AT323" s="242"/>
      <c r="AU323" s="242"/>
      <c r="AV323" s="242"/>
      <c r="AW323" s="242"/>
      <c r="AX323" s="242"/>
    </row>
    <row r="324" spans="7:50" x14ac:dyDescent="0.25">
      <c r="G324" s="242"/>
      <c r="H324" s="243"/>
      <c r="I324" s="243"/>
      <c r="J324" s="243"/>
      <c r="K324" s="243"/>
      <c r="L324" s="243"/>
      <c r="M324" s="242"/>
      <c r="N324" s="242"/>
      <c r="O324" s="242"/>
      <c r="P324" s="242"/>
      <c r="Q324" s="242"/>
      <c r="R324" s="242"/>
      <c r="S324" s="242"/>
      <c r="T324" s="242"/>
      <c r="U324" s="242"/>
      <c r="V324" s="242"/>
      <c r="W324" s="242"/>
      <c r="X324" s="242"/>
      <c r="Y324" s="242"/>
      <c r="Z324" s="242"/>
      <c r="AA324" s="242"/>
      <c r="AB324" s="242"/>
      <c r="AC324" s="242"/>
      <c r="AD324" s="242"/>
      <c r="AE324" s="242"/>
      <c r="AF324" s="242"/>
      <c r="AG324" s="242"/>
      <c r="AH324" s="242"/>
      <c r="AI324" s="242"/>
      <c r="AJ324" s="242"/>
      <c r="AK324" s="242"/>
      <c r="AL324" s="242"/>
      <c r="AM324" s="242"/>
      <c r="AN324" s="242"/>
      <c r="AO324" s="242"/>
      <c r="AP324" s="242"/>
      <c r="AQ324" s="242"/>
      <c r="AR324" s="242"/>
      <c r="AS324" s="242"/>
      <c r="AT324" s="242"/>
      <c r="AU324" s="242"/>
      <c r="AV324" s="242"/>
      <c r="AW324" s="242"/>
      <c r="AX324" s="242"/>
    </row>
    <row r="325" spans="7:50" x14ac:dyDescent="0.25">
      <c r="G325" s="242"/>
      <c r="H325" s="243"/>
      <c r="I325" s="243"/>
      <c r="J325" s="243"/>
      <c r="K325" s="243"/>
      <c r="L325" s="243"/>
      <c r="M325" s="242"/>
      <c r="N325" s="242"/>
      <c r="O325" s="242"/>
      <c r="P325" s="242"/>
      <c r="Q325" s="242"/>
      <c r="R325" s="242"/>
      <c r="S325" s="242"/>
      <c r="T325" s="242"/>
      <c r="U325" s="242"/>
      <c r="V325" s="242"/>
      <c r="W325" s="242"/>
      <c r="X325" s="242"/>
      <c r="Y325" s="242"/>
      <c r="Z325" s="242"/>
      <c r="AA325" s="242"/>
      <c r="AB325" s="242"/>
      <c r="AC325" s="242"/>
      <c r="AD325" s="242"/>
      <c r="AE325" s="242"/>
      <c r="AF325" s="242"/>
      <c r="AG325" s="242"/>
      <c r="AH325" s="242"/>
      <c r="AI325" s="242"/>
      <c r="AJ325" s="242"/>
      <c r="AK325" s="242"/>
      <c r="AL325" s="242"/>
      <c r="AM325" s="242"/>
      <c r="AN325" s="242"/>
      <c r="AO325" s="242"/>
      <c r="AP325" s="242"/>
      <c r="AQ325" s="242"/>
      <c r="AR325" s="242"/>
      <c r="AS325" s="242"/>
      <c r="AT325" s="242"/>
      <c r="AU325" s="242"/>
      <c r="AV325" s="242"/>
      <c r="AW325" s="242"/>
      <c r="AX325" s="242"/>
    </row>
    <row r="326" spans="7:50" x14ac:dyDescent="0.25">
      <c r="G326" s="242"/>
      <c r="H326" s="243"/>
      <c r="I326" s="243"/>
      <c r="J326" s="243"/>
      <c r="K326" s="243"/>
      <c r="L326" s="243"/>
      <c r="M326" s="242"/>
      <c r="N326" s="242"/>
      <c r="O326" s="242"/>
      <c r="P326" s="242"/>
      <c r="Q326" s="242"/>
      <c r="R326" s="242"/>
      <c r="S326" s="242"/>
      <c r="T326" s="242"/>
      <c r="U326" s="242"/>
      <c r="V326" s="242"/>
      <c r="W326" s="242"/>
      <c r="X326" s="242"/>
      <c r="Y326" s="242"/>
      <c r="Z326" s="242"/>
      <c r="AA326" s="242"/>
      <c r="AB326" s="242"/>
      <c r="AC326" s="242"/>
      <c r="AD326" s="242"/>
      <c r="AE326" s="242"/>
      <c r="AF326" s="242"/>
      <c r="AG326" s="242"/>
      <c r="AH326" s="242"/>
      <c r="AI326" s="242"/>
      <c r="AJ326" s="242"/>
      <c r="AK326" s="242"/>
      <c r="AL326" s="242"/>
      <c r="AM326" s="242"/>
      <c r="AN326" s="242"/>
      <c r="AO326" s="242"/>
      <c r="AP326" s="242"/>
      <c r="AQ326" s="242"/>
      <c r="AR326" s="242"/>
      <c r="AS326" s="242"/>
      <c r="AT326" s="242"/>
      <c r="AU326" s="242"/>
      <c r="AV326" s="242"/>
      <c r="AW326" s="242"/>
      <c r="AX326" s="242"/>
    </row>
    <row r="327" spans="7:50" x14ac:dyDescent="0.25">
      <c r="G327" s="242"/>
      <c r="H327" s="243"/>
      <c r="I327" s="243"/>
      <c r="J327" s="243"/>
      <c r="K327" s="243"/>
      <c r="L327" s="243"/>
      <c r="M327" s="242"/>
      <c r="N327" s="242"/>
      <c r="O327" s="242"/>
      <c r="P327" s="242"/>
      <c r="Q327" s="242"/>
      <c r="R327" s="242"/>
      <c r="S327" s="242"/>
      <c r="T327" s="242"/>
      <c r="U327" s="242"/>
      <c r="V327" s="242"/>
      <c r="W327" s="242"/>
      <c r="X327" s="242"/>
      <c r="Y327" s="242"/>
      <c r="Z327" s="242"/>
      <c r="AA327" s="242"/>
      <c r="AB327" s="242"/>
      <c r="AC327" s="242"/>
      <c r="AD327" s="242"/>
      <c r="AE327" s="242"/>
      <c r="AF327" s="242"/>
      <c r="AG327" s="242"/>
      <c r="AH327" s="242"/>
      <c r="AI327" s="242"/>
      <c r="AJ327" s="242"/>
      <c r="AK327" s="242"/>
      <c r="AL327" s="242"/>
      <c r="AM327" s="242"/>
      <c r="AN327" s="242"/>
      <c r="AO327" s="242"/>
      <c r="AP327" s="242"/>
      <c r="AQ327" s="242"/>
      <c r="AR327" s="242"/>
      <c r="AS327" s="242"/>
      <c r="AT327" s="242"/>
      <c r="AU327" s="242"/>
      <c r="AV327" s="242"/>
      <c r="AW327" s="242"/>
      <c r="AX327" s="242"/>
    </row>
    <row r="328" spans="7:50" x14ac:dyDescent="0.25">
      <c r="G328" s="242"/>
      <c r="H328" s="243"/>
      <c r="I328" s="243"/>
      <c r="J328" s="243"/>
      <c r="K328" s="243"/>
      <c r="L328" s="243"/>
      <c r="M328" s="242"/>
      <c r="N328" s="242"/>
      <c r="O328" s="242"/>
      <c r="P328" s="242"/>
      <c r="Q328" s="242"/>
      <c r="R328" s="242"/>
      <c r="S328" s="242"/>
      <c r="T328" s="242"/>
      <c r="U328" s="242"/>
      <c r="V328" s="242"/>
      <c r="W328" s="242"/>
      <c r="X328" s="242"/>
      <c r="Y328" s="242"/>
      <c r="Z328" s="242"/>
      <c r="AA328" s="242"/>
      <c r="AB328" s="242"/>
      <c r="AC328" s="242"/>
      <c r="AD328" s="242"/>
      <c r="AE328" s="242"/>
      <c r="AF328" s="242"/>
      <c r="AG328" s="242"/>
      <c r="AH328" s="242"/>
      <c r="AI328" s="242"/>
      <c r="AJ328" s="242"/>
      <c r="AK328" s="242"/>
      <c r="AL328" s="242"/>
      <c r="AM328" s="242"/>
      <c r="AN328" s="242"/>
      <c r="AO328" s="242"/>
      <c r="AP328" s="242"/>
      <c r="AQ328" s="242"/>
      <c r="AR328" s="242"/>
      <c r="AS328" s="242"/>
      <c r="AT328" s="242"/>
      <c r="AU328" s="242"/>
      <c r="AV328" s="242"/>
      <c r="AW328" s="242"/>
      <c r="AX328" s="242"/>
    </row>
    <row r="329" spans="7:50" x14ac:dyDescent="0.25">
      <c r="G329" s="242"/>
      <c r="H329" s="243"/>
      <c r="I329" s="243"/>
      <c r="J329" s="243"/>
      <c r="K329" s="243"/>
      <c r="L329" s="243"/>
      <c r="M329" s="242"/>
      <c r="N329" s="242"/>
      <c r="O329" s="242"/>
      <c r="P329" s="242"/>
      <c r="Q329" s="242"/>
      <c r="R329" s="242"/>
      <c r="S329" s="242"/>
      <c r="T329" s="242"/>
      <c r="U329" s="242"/>
      <c r="V329" s="242"/>
      <c r="W329" s="242"/>
      <c r="X329" s="242"/>
      <c r="Y329" s="242"/>
      <c r="Z329" s="242"/>
      <c r="AA329" s="242"/>
      <c r="AB329" s="242"/>
      <c r="AC329" s="242"/>
      <c r="AD329" s="242"/>
      <c r="AE329" s="242"/>
      <c r="AF329" s="242"/>
      <c r="AG329" s="242"/>
      <c r="AH329" s="242"/>
      <c r="AI329" s="242"/>
      <c r="AJ329" s="242"/>
      <c r="AK329" s="242"/>
      <c r="AL329" s="242"/>
      <c r="AM329" s="242"/>
      <c r="AN329" s="242"/>
      <c r="AO329" s="242"/>
      <c r="AP329" s="242"/>
      <c r="AQ329" s="242"/>
      <c r="AR329" s="242"/>
      <c r="AS329" s="242"/>
      <c r="AT329" s="242"/>
      <c r="AU329" s="242"/>
      <c r="AV329" s="242"/>
      <c r="AW329" s="242"/>
      <c r="AX329" s="242"/>
    </row>
    <row r="330" spans="7:50" x14ac:dyDescent="0.25">
      <c r="G330" s="242"/>
      <c r="H330" s="243"/>
      <c r="I330" s="243"/>
      <c r="J330" s="243"/>
      <c r="K330" s="243"/>
      <c r="L330" s="243"/>
      <c r="M330" s="242"/>
      <c r="N330" s="242"/>
      <c r="O330" s="242"/>
      <c r="P330" s="242"/>
      <c r="Q330" s="242"/>
      <c r="R330" s="242"/>
      <c r="S330" s="242"/>
      <c r="T330" s="242"/>
      <c r="U330" s="242"/>
      <c r="V330" s="242"/>
      <c r="W330" s="242"/>
      <c r="X330" s="242"/>
      <c r="Y330" s="242"/>
      <c r="Z330" s="242"/>
      <c r="AA330" s="242"/>
      <c r="AB330" s="242"/>
      <c r="AC330" s="242"/>
      <c r="AD330" s="242"/>
      <c r="AE330" s="242"/>
      <c r="AF330" s="242"/>
      <c r="AG330" s="242"/>
      <c r="AH330" s="242"/>
      <c r="AI330" s="242"/>
      <c r="AJ330" s="242"/>
      <c r="AK330" s="242"/>
      <c r="AL330" s="242"/>
      <c r="AM330" s="242"/>
      <c r="AN330" s="242"/>
      <c r="AO330" s="242"/>
      <c r="AP330" s="242"/>
      <c r="AQ330" s="242"/>
      <c r="AR330" s="242"/>
      <c r="AS330" s="242"/>
      <c r="AT330" s="242"/>
      <c r="AU330" s="242"/>
      <c r="AV330" s="242"/>
      <c r="AW330" s="242"/>
      <c r="AX330" s="242"/>
    </row>
    <row r="331" spans="7:50" x14ac:dyDescent="0.25">
      <c r="G331" s="242"/>
      <c r="H331" s="243"/>
      <c r="I331" s="243"/>
      <c r="J331" s="243"/>
      <c r="K331" s="243"/>
      <c r="L331" s="243"/>
      <c r="M331" s="242"/>
      <c r="N331" s="242"/>
      <c r="O331" s="242"/>
      <c r="P331" s="242"/>
      <c r="Q331" s="242"/>
      <c r="R331" s="242"/>
      <c r="S331" s="242"/>
      <c r="T331" s="242"/>
      <c r="U331" s="242"/>
      <c r="V331" s="242"/>
      <c r="W331" s="242"/>
      <c r="X331" s="242"/>
      <c r="Y331" s="242"/>
      <c r="Z331" s="242"/>
      <c r="AA331" s="242"/>
      <c r="AB331" s="242"/>
      <c r="AC331" s="242"/>
      <c r="AD331" s="242"/>
      <c r="AE331" s="242"/>
      <c r="AF331" s="242"/>
      <c r="AG331" s="242"/>
      <c r="AH331" s="242"/>
      <c r="AI331" s="242"/>
      <c r="AJ331" s="242"/>
      <c r="AK331" s="242"/>
      <c r="AL331" s="242"/>
      <c r="AM331" s="242"/>
      <c r="AN331" s="242"/>
      <c r="AO331" s="242"/>
      <c r="AP331" s="242"/>
      <c r="AQ331" s="242"/>
      <c r="AR331" s="242"/>
      <c r="AS331" s="242"/>
      <c r="AT331" s="242"/>
      <c r="AU331" s="242"/>
      <c r="AV331" s="242"/>
      <c r="AW331" s="242"/>
      <c r="AX331" s="242"/>
    </row>
    <row r="332" spans="7:50" x14ac:dyDescent="0.25">
      <c r="G332" s="242"/>
      <c r="H332" s="243"/>
      <c r="I332" s="243"/>
      <c r="J332" s="243"/>
      <c r="K332" s="243"/>
      <c r="L332" s="243"/>
      <c r="M332" s="242"/>
      <c r="N332" s="242"/>
      <c r="O332" s="242"/>
      <c r="P332" s="242"/>
      <c r="Q332" s="242"/>
      <c r="R332" s="242"/>
      <c r="S332" s="242"/>
      <c r="T332" s="242"/>
      <c r="U332" s="242"/>
      <c r="V332" s="242"/>
      <c r="W332" s="242"/>
      <c r="X332" s="242"/>
      <c r="Y332" s="242"/>
      <c r="Z332" s="242"/>
      <c r="AA332" s="242"/>
      <c r="AB332" s="242"/>
      <c r="AC332" s="242"/>
      <c r="AD332" s="242"/>
      <c r="AE332" s="242"/>
      <c r="AF332" s="242"/>
      <c r="AG332" s="242"/>
      <c r="AH332" s="242"/>
      <c r="AI332" s="242"/>
      <c r="AJ332" s="242"/>
      <c r="AK332" s="242"/>
      <c r="AL332" s="242"/>
      <c r="AM332" s="242"/>
      <c r="AN332" s="242"/>
      <c r="AO332" s="242"/>
      <c r="AP332" s="242"/>
      <c r="AQ332" s="242"/>
      <c r="AR332" s="242"/>
      <c r="AS332" s="242"/>
      <c r="AT332" s="242"/>
      <c r="AU332" s="242"/>
      <c r="AV332" s="242"/>
      <c r="AW332" s="242"/>
      <c r="AX332" s="242"/>
    </row>
    <row r="333" spans="7:50" x14ac:dyDescent="0.25">
      <c r="G333" s="242"/>
      <c r="H333" s="243"/>
      <c r="I333" s="243"/>
      <c r="J333" s="243"/>
      <c r="K333" s="243"/>
      <c r="L333" s="243"/>
      <c r="M333" s="242"/>
      <c r="N333" s="242"/>
      <c r="O333" s="242"/>
      <c r="P333" s="242"/>
      <c r="Q333" s="242"/>
      <c r="R333" s="242"/>
      <c r="S333" s="242"/>
      <c r="T333" s="242"/>
      <c r="U333" s="242"/>
      <c r="V333" s="242"/>
      <c r="W333" s="242"/>
      <c r="X333" s="242"/>
      <c r="Y333" s="242"/>
      <c r="Z333" s="242"/>
      <c r="AA333" s="242"/>
      <c r="AB333" s="242"/>
      <c r="AC333" s="242"/>
      <c r="AD333" s="242"/>
      <c r="AE333" s="242"/>
      <c r="AF333" s="242"/>
      <c r="AG333" s="242"/>
      <c r="AH333" s="242"/>
      <c r="AI333" s="242"/>
      <c r="AJ333" s="242"/>
      <c r="AK333" s="242"/>
      <c r="AL333" s="242"/>
      <c r="AM333" s="242"/>
      <c r="AN333" s="242"/>
      <c r="AO333" s="242"/>
      <c r="AP333" s="242"/>
      <c r="AQ333" s="242"/>
      <c r="AR333" s="242"/>
      <c r="AS333" s="242"/>
      <c r="AT333" s="242"/>
      <c r="AU333" s="242"/>
      <c r="AV333" s="242"/>
      <c r="AW333" s="242"/>
      <c r="AX333" s="242"/>
    </row>
    <row r="334" spans="7:50" x14ac:dyDescent="0.25">
      <c r="G334" s="242"/>
      <c r="H334" s="243"/>
      <c r="I334" s="243"/>
      <c r="J334" s="243"/>
      <c r="K334" s="243"/>
      <c r="L334" s="243"/>
      <c r="M334" s="242"/>
      <c r="N334" s="242"/>
      <c r="O334" s="242"/>
      <c r="P334" s="242"/>
      <c r="Q334" s="242"/>
      <c r="R334" s="242"/>
      <c r="S334" s="242"/>
      <c r="T334" s="242"/>
      <c r="U334" s="242"/>
      <c r="V334" s="242"/>
      <c r="W334" s="242"/>
      <c r="X334" s="242"/>
      <c r="Y334" s="242"/>
      <c r="Z334" s="242"/>
      <c r="AA334" s="242"/>
      <c r="AB334" s="242"/>
      <c r="AC334" s="242"/>
      <c r="AD334" s="242"/>
      <c r="AE334" s="242"/>
      <c r="AF334" s="242"/>
      <c r="AG334" s="242"/>
      <c r="AH334" s="242"/>
      <c r="AI334" s="242"/>
      <c r="AJ334" s="242"/>
      <c r="AK334" s="242"/>
      <c r="AL334" s="242"/>
      <c r="AM334" s="242"/>
      <c r="AN334" s="242"/>
      <c r="AO334" s="242"/>
      <c r="AP334" s="242"/>
      <c r="AQ334" s="242"/>
      <c r="AR334" s="242"/>
      <c r="AS334" s="242"/>
      <c r="AT334" s="242"/>
      <c r="AU334" s="242"/>
      <c r="AV334" s="242"/>
      <c r="AW334" s="242"/>
      <c r="AX334" s="242"/>
    </row>
    <row r="335" spans="7:50" x14ac:dyDescent="0.25">
      <c r="G335" s="242"/>
      <c r="H335" s="243"/>
      <c r="I335" s="243"/>
      <c r="J335" s="243"/>
      <c r="K335" s="243"/>
      <c r="L335" s="243"/>
      <c r="M335" s="242"/>
      <c r="N335" s="242"/>
      <c r="O335" s="242"/>
      <c r="P335" s="242"/>
      <c r="Q335" s="242"/>
      <c r="R335" s="242"/>
      <c r="S335" s="242"/>
      <c r="T335" s="242"/>
      <c r="U335" s="242"/>
      <c r="V335" s="242"/>
      <c r="W335" s="242"/>
      <c r="X335" s="242"/>
      <c r="Y335" s="242"/>
      <c r="Z335" s="242"/>
      <c r="AA335" s="242"/>
      <c r="AB335" s="242"/>
      <c r="AC335" s="242"/>
      <c r="AD335" s="242"/>
      <c r="AE335" s="242"/>
      <c r="AF335" s="242"/>
      <c r="AG335" s="242"/>
      <c r="AH335" s="242"/>
      <c r="AI335" s="242"/>
      <c r="AJ335" s="242"/>
      <c r="AK335" s="242"/>
      <c r="AL335" s="242"/>
      <c r="AM335" s="242"/>
      <c r="AN335" s="242"/>
      <c r="AO335" s="242"/>
      <c r="AP335" s="242"/>
      <c r="AQ335" s="242"/>
      <c r="AR335" s="242"/>
      <c r="AS335" s="242"/>
      <c r="AT335" s="242"/>
      <c r="AU335" s="242"/>
      <c r="AV335" s="242"/>
      <c r="AW335" s="242"/>
      <c r="AX335" s="242"/>
    </row>
    <row r="336" spans="7:50" x14ac:dyDescent="0.25">
      <c r="G336" s="242"/>
      <c r="H336" s="243"/>
      <c r="I336" s="243"/>
      <c r="J336" s="243"/>
      <c r="K336" s="243"/>
      <c r="L336" s="243"/>
      <c r="M336" s="242"/>
      <c r="N336" s="242"/>
      <c r="O336" s="242"/>
      <c r="P336" s="242"/>
      <c r="Q336" s="242"/>
      <c r="R336" s="242"/>
      <c r="S336" s="242"/>
      <c r="T336" s="242"/>
      <c r="U336" s="242"/>
      <c r="V336" s="242"/>
      <c r="W336" s="242"/>
      <c r="X336" s="242"/>
      <c r="Y336" s="242"/>
      <c r="Z336" s="242"/>
      <c r="AA336" s="242"/>
      <c r="AB336" s="242"/>
      <c r="AC336" s="242"/>
      <c r="AD336" s="242"/>
      <c r="AE336" s="242"/>
      <c r="AF336" s="242"/>
      <c r="AG336" s="242"/>
      <c r="AH336" s="242"/>
      <c r="AI336" s="242"/>
      <c r="AJ336" s="242"/>
      <c r="AK336" s="242"/>
      <c r="AL336" s="242"/>
      <c r="AM336" s="242"/>
      <c r="AN336" s="242"/>
      <c r="AO336" s="242"/>
      <c r="AP336" s="242"/>
      <c r="AQ336" s="242"/>
      <c r="AR336" s="242"/>
      <c r="AS336" s="242"/>
      <c r="AT336" s="242"/>
      <c r="AU336" s="242"/>
      <c r="AV336" s="242"/>
      <c r="AW336" s="242"/>
      <c r="AX336" s="242"/>
    </row>
    <row r="337" spans="7:50" x14ac:dyDescent="0.25">
      <c r="G337" s="242"/>
      <c r="H337" s="243"/>
      <c r="I337" s="243"/>
      <c r="J337" s="243"/>
      <c r="K337" s="243"/>
      <c r="L337" s="243"/>
      <c r="M337" s="242"/>
      <c r="N337" s="242"/>
      <c r="O337" s="242"/>
      <c r="P337" s="242"/>
      <c r="Q337" s="242"/>
      <c r="R337" s="242"/>
      <c r="S337" s="242"/>
      <c r="T337" s="242"/>
      <c r="U337" s="242"/>
      <c r="V337" s="242"/>
      <c r="W337" s="242"/>
      <c r="X337" s="242"/>
      <c r="Y337" s="242"/>
      <c r="Z337" s="242"/>
      <c r="AA337" s="242"/>
      <c r="AB337" s="242"/>
      <c r="AC337" s="242"/>
      <c r="AD337" s="242"/>
      <c r="AE337" s="242"/>
      <c r="AF337" s="242"/>
      <c r="AG337" s="242"/>
      <c r="AH337" s="242"/>
      <c r="AI337" s="242"/>
      <c r="AJ337" s="242"/>
      <c r="AK337" s="242"/>
      <c r="AL337" s="242"/>
      <c r="AM337" s="242"/>
      <c r="AN337" s="242"/>
      <c r="AO337" s="242"/>
      <c r="AP337" s="242"/>
      <c r="AQ337" s="242"/>
      <c r="AR337" s="242"/>
      <c r="AS337" s="242"/>
      <c r="AT337" s="242"/>
      <c r="AU337" s="242"/>
      <c r="AV337" s="242"/>
      <c r="AW337" s="242"/>
      <c r="AX337" s="242"/>
    </row>
    <row r="338" spans="7:50" x14ac:dyDescent="0.25">
      <c r="G338" s="242"/>
      <c r="H338" s="243"/>
      <c r="I338" s="243"/>
      <c r="J338" s="243"/>
      <c r="K338" s="243"/>
      <c r="L338" s="243"/>
      <c r="M338" s="242"/>
      <c r="N338" s="242"/>
      <c r="O338" s="242"/>
      <c r="P338" s="242"/>
      <c r="Q338" s="242"/>
      <c r="R338" s="242"/>
      <c r="S338" s="242"/>
      <c r="T338" s="242"/>
      <c r="U338" s="242"/>
      <c r="V338" s="242"/>
      <c r="W338" s="242"/>
      <c r="X338" s="242"/>
      <c r="Y338" s="242"/>
      <c r="Z338" s="242"/>
      <c r="AA338" s="242"/>
      <c r="AB338" s="242"/>
      <c r="AC338" s="242"/>
      <c r="AD338" s="242"/>
      <c r="AE338" s="242"/>
      <c r="AF338" s="242"/>
      <c r="AG338" s="242"/>
      <c r="AH338" s="242"/>
      <c r="AI338" s="242"/>
      <c r="AJ338" s="242"/>
      <c r="AK338" s="242"/>
      <c r="AL338" s="242"/>
      <c r="AM338" s="242"/>
      <c r="AN338" s="242"/>
      <c r="AO338" s="242"/>
      <c r="AP338" s="242"/>
      <c r="AQ338" s="242"/>
      <c r="AR338" s="242"/>
      <c r="AS338" s="242"/>
      <c r="AT338" s="242"/>
      <c r="AU338" s="242"/>
      <c r="AV338" s="242"/>
      <c r="AW338" s="242"/>
      <c r="AX338" s="242"/>
    </row>
    <row r="339" spans="7:50" x14ac:dyDescent="0.25">
      <c r="G339" s="242"/>
      <c r="H339" s="243"/>
      <c r="I339" s="243"/>
      <c r="J339" s="243"/>
      <c r="K339" s="243"/>
      <c r="L339" s="243"/>
      <c r="M339" s="242"/>
      <c r="N339" s="242"/>
      <c r="O339" s="242"/>
      <c r="P339" s="242"/>
      <c r="Q339" s="242"/>
      <c r="R339" s="242"/>
      <c r="S339" s="242"/>
      <c r="T339" s="242"/>
      <c r="U339" s="242"/>
      <c r="V339" s="242"/>
      <c r="W339" s="242"/>
      <c r="X339" s="242"/>
      <c r="Y339" s="242"/>
      <c r="Z339" s="242"/>
      <c r="AA339" s="242"/>
      <c r="AB339" s="242"/>
      <c r="AC339" s="242"/>
      <c r="AD339" s="242"/>
      <c r="AE339" s="242"/>
      <c r="AF339" s="242"/>
      <c r="AG339" s="242"/>
      <c r="AH339" s="242"/>
      <c r="AI339" s="242"/>
      <c r="AJ339" s="242"/>
      <c r="AK339" s="242"/>
      <c r="AL339" s="242"/>
      <c r="AM339" s="242"/>
      <c r="AN339" s="242"/>
      <c r="AO339" s="242"/>
      <c r="AP339" s="242"/>
      <c r="AQ339" s="242"/>
      <c r="AR339" s="242"/>
      <c r="AS339" s="242"/>
      <c r="AT339" s="242"/>
      <c r="AU339" s="242"/>
      <c r="AV339" s="242"/>
      <c r="AW339" s="242"/>
      <c r="AX339" s="242"/>
    </row>
    <row r="340" spans="7:50" x14ac:dyDescent="0.25">
      <c r="G340" s="242"/>
      <c r="H340" s="243"/>
      <c r="I340" s="243"/>
      <c r="J340" s="243"/>
      <c r="K340" s="243"/>
      <c r="L340" s="243"/>
      <c r="M340" s="242"/>
      <c r="N340" s="242"/>
      <c r="O340" s="242"/>
      <c r="P340" s="242"/>
      <c r="Q340" s="242"/>
      <c r="R340" s="242"/>
      <c r="S340" s="242"/>
      <c r="T340" s="242"/>
      <c r="U340" s="242"/>
      <c r="V340" s="242"/>
      <c r="W340" s="242"/>
      <c r="X340" s="242"/>
      <c r="Y340" s="242"/>
      <c r="Z340" s="242"/>
      <c r="AA340" s="242"/>
      <c r="AB340" s="242"/>
      <c r="AC340" s="242"/>
      <c r="AD340" s="242"/>
      <c r="AE340" s="242"/>
      <c r="AF340" s="242"/>
      <c r="AG340" s="242"/>
      <c r="AH340" s="242"/>
      <c r="AI340" s="242"/>
      <c r="AJ340" s="242"/>
      <c r="AK340" s="242"/>
      <c r="AL340" s="242"/>
      <c r="AM340" s="242"/>
      <c r="AN340" s="242"/>
      <c r="AO340" s="242"/>
      <c r="AP340" s="242"/>
      <c r="AQ340" s="242"/>
      <c r="AR340" s="242"/>
      <c r="AS340" s="242"/>
      <c r="AT340" s="242"/>
      <c r="AU340" s="242"/>
      <c r="AV340" s="242"/>
      <c r="AW340" s="242"/>
      <c r="AX340" s="242"/>
    </row>
    <row r="341" spans="7:50" x14ac:dyDescent="0.25">
      <c r="G341" s="242"/>
      <c r="H341" s="243"/>
      <c r="I341" s="243"/>
      <c r="J341" s="243"/>
      <c r="K341" s="243"/>
      <c r="L341" s="243"/>
      <c r="M341" s="242"/>
      <c r="N341" s="242"/>
      <c r="O341" s="242"/>
      <c r="P341" s="242"/>
      <c r="Q341" s="242"/>
      <c r="R341" s="242"/>
      <c r="S341" s="242"/>
      <c r="T341" s="242"/>
      <c r="U341" s="242"/>
      <c r="V341" s="242"/>
      <c r="W341" s="242"/>
      <c r="X341" s="242"/>
      <c r="Y341" s="242"/>
      <c r="Z341" s="242"/>
      <c r="AA341" s="242"/>
      <c r="AB341" s="242"/>
      <c r="AC341" s="242"/>
      <c r="AD341" s="242"/>
      <c r="AE341" s="242"/>
      <c r="AF341" s="242"/>
      <c r="AG341" s="242"/>
      <c r="AH341" s="242"/>
      <c r="AI341" s="242"/>
      <c r="AJ341" s="242"/>
      <c r="AK341" s="242"/>
      <c r="AL341" s="242"/>
      <c r="AM341" s="242"/>
      <c r="AN341" s="242"/>
      <c r="AO341" s="242"/>
      <c r="AP341" s="242"/>
      <c r="AQ341" s="242"/>
      <c r="AR341" s="242"/>
      <c r="AS341" s="242"/>
      <c r="AT341" s="242"/>
      <c r="AU341" s="242"/>
      <c r="AV341" s="242"/>
      <c r="AW341" s="242"/>
      <c r="AX341" s="242"/>
    </row>
    <row r="342" spans="7:50" x14ac:dyDescent="0.25">
      <c r="G342" s="242"/>
      <c r="H342" s="243"/>
      <c r="I342" s="243"/>
      <c r="J342" s="243"/>
      <c r="K342" s="243"/>
      <c r="L342" s="243"/>
      <c r="M342" s="242"/>
      <c r="N342" s="242"/>
      <c r="O342" s="242"/>
      <c r="P342" s="242"/>
      <c r="Q342" s="242"/>
      <c r="R342" s="242"/>
      <c r="S342" s="242"/>
      <c r="T342" s="242"/>
      <c r="U342" s="242"/>
      <c r="V342" s="242"/>
      <c r="W342" s="242"/>
      <c r="X342" s="242"/>
      <c r="Y342" s="242"/>
      <c r="Z342" s="242"/>
      <c r="AA342" s="242"/>
      <c r="AB342" s="242"/>
      <c r="AC342" s="242"/>
      <c r="AD342" s="242"/>
      <c r="AE342" s="242"/>
      <c r="AF342" s="242"/>
      <c r="AG342" s="242"/>
      <c r="AH342" s="242"/>
      <c r="AI342" s="242"/>
      <c r="AJ342" s="242"/>
      <c r="AK342" s="242"/>
      <c r="AL342" s="242"/>
      <c r="AM342" s="242"/>
      <c r="AN342" s="242"/>
      <c r="AO342" s="242"/>
      <c r="AP342" s="242"/>
      <c r="AQ342" s="242"/>
      <c r="AR342" s="242"/>
      <c r="AS342" s="242"/>
      <c r="AT342" s="242"/>
      <c r="AU342" s="242"/>
      <c r="AV342" s="242"/>
      <c r="AW342" s="242"/>
      <c r="AX342" s="242"/>
    </row>
    <row r="343" spans="7:50" x14ac:dyDescent="0.25">
      <c r="G343" s="242"/>
      <c r="H343" s="243"/>
      <c r="I343" s="243"/>
      <c r="J343" s="243"/>
      <c r="K343" s="243"/>
      <c r="L343" s="243"/>
      <c r="M343" s="242"/>
      <c r="N343" s="242"/>
      <c r="O343" s="242"/>
      <c r="P343" s="242"/>
      <c r="Q343" s="242"/>
      <c r="R343" s="242"/>
      <c r="S343" s="242"/>
      <c r="T343" s="242"/>
      <c r="U343" s="242"/>
      <c r="V343" s="242"/>
      <c r="W343" s="242"/>
      <c r="X343" s="242"/>
      <c r="Y343" s="242"/>
      <c r="Z343" s="242"/>
      <c r="AA343" s="242"/>
      <c r="AB343" s="242"/>
      <c r="AC343" s="242"/>
      <c r="AD343" s="242"/>
      <c r="AE343" s="242"/>
      <c r="AF343" s="242"/>
      <c r="AG343" s="242"/>
      <c r="AH343" s="242"/>
      <c r="AI343" s="242"/>
      <c r="AJ343" s="242"/>
      <c r="AK343" s="242"/>
      <c r="AL343" s="242"/>
      <c r="AM343" s="242"/>
      <c r="AN343" s="242"/>
      <c r="AO343" s="242"/>
      <c r="AP343" s="242"/>
      <c r="AQ343" s="242"/>
      <c r="AR343" s="242"/>
      <c r="AS343" s="242"/>
      <c r="AT343" s="242"/>
      <c r="AU343" s="242"/>
      <c r="AV343" s="242"/>
      <c r="AW343" s="242"/>
      <c r="AX343" s="242"/>
    </row>
    <row r="344" spans="7:50" x14ac:dyDescent="0.25">
      <c r="G344" s="242"/>
      <c r="H344" s="243"/>
      <c r="I344" s="243"/>
      <c r="J344" s="243"/>
      <c r="K344" s="243"/>
      <c r="L344" s="243"/>
      <c r="M344" s="242"/>
      <c r="N344" s="242"/>
      <c r="O344" s="242"/>
      <c r="P344" s="242"/>
      <c r="Q344" s="242"/>
      <c r="R344" s="242"/>
      <c r="S344" s="242"/>
      <c r="T344" s="242"/>
      <c r="U344" s="242"/>
      <c r="V344" s="242"/>
      <c r="W344" s="242"/>
      <c r="X344" s="242"/>
      <c r="Y344" s="242"/>
      <c r="Z344" s="242"/>
      <c r="AA344" s="242"/>
      <c r="AB344" s="242"/>
      <c r="AC344" s="242"/>
      <c r="AD344" s="242"/>
      <c r="AE344" s="242"/>
      <c r="AF344" s="242"/>
      <c r="AG344" s="242"/>
      <c r="AH344" s="242"/>
      <c r="AI344" s="242"/>
      <c r="AJ344" s="242"/>
      <c r="AK344" s="242"/>
      <c r="AL344" s="242"/>
      <c r="AM344" s="242"/>
      <c r="AN344" s="242"/>
      <c r="AO344" s="242"/>
      <c r="AP344" s="242"/>
      <c r="AQ344" s="242"/>
      <c r="AR344" s="242"/>
      <c r="AS344" s="242"/>
      <c r="AT344" s="242"/>
      <c r="AU344" s="242"/>
      <c r="AV344" s="242"/>
      <c r="AW344" s="242"/>
      <c r="AX344" s="242"/>
    </row>
    <row r="345" spans="7:50" x14ac:dyDescent="0.25">
      <c r="G345" s="242"/>
      <c r="H345" s="243"/>
      <c r="I345" s="243"/>
      <c r="J345" s="243"/>
      <c r="K345" s="243"/>
      <c r="L345" s="243"/>
      <c r="M345" s="242"/>
      <c r="N345" s="242"/>
      <c r="O345" s="242"/>
      <c r="P345" s="242"/>
      <c r="Q345" s="242"/>
      <c r="R345" s="242"/>
      <c r="S345" s="242"/>
      <c r="T345" s="242"/>
      <c r="U345" s="242"/>
      <c r="V345" s="242"/>
      <c r="W345" s="242"/>
      <c r="X345" s="242"/>
      <c r="Y345" s="242"/>
      <c r="Z345" s="242"/>
      <c r="AA345" s="242"/>
      <c r="AB345" s="242"/>
      <c r="AC345" s="242"/>
      <c r="AD345" s="242"/>
      <c r="AE345" s="242"/>
      <c r="AF345" s="242"/>
      <c r="AG345" s="242"/>
      <c r="AH345" s="242"/>
      <c r="AI345" s="242"/>
      <c r="AJ345" s="242"/>
      <c r="AK345" s="242"/>
      <c r="AL345" s="242"/>
      <c r="AM345" s="242"/>
      <c r="AN345" s="242"/>
      <c r="AO345" s="242"/>
      <c r="AP345" s="242"/>
      <c r="AQ345" s="242"/>
      <c r="AR345" s="242"/>
      <c r="AS345" s="242"/>
      <c r="AT345" s="242"/>
      <c r="AU345" s="242"/>
      <c r="AV345" s="242"/>
      <c r="AW345" s="242"/>
      <c r="AX345" s="242"/>
    </row>
    <row r="346" spans="7:50" x14ac:dyDescent="0.25">
      <c r="G346" s="242"/>
      <c r="H346" s="243"/>
      <c r="I346" s="243"/>
      <c r="J346" s="243"/>
      <c r="K346" s="243"/>
      <c r="L346" s="243"/>
      <c r="M346" s="242"/>
      <c r="N346" s="242"/>
      <c r="O346" s="242"/>
      <c r="P346" s="242"/>
      <c r="Q346" s="242"/>
      <c r="R346" s="242"/>
      <c r="S346" s="242"/>
      <c r="T346" s="242"/>
      <c r="U346" s="242"/>
      <c r="V346" s="242"/>
      <c r="W346" s="242"/>
      <c r="X346" s="242"/>
      <c r="Y346" s="242"/>
      <c r="Z346" s="242"/>
      <c r="AA346" s="242"/>
      <c r="AB346" s="242"/>
      <c r="AC346" s="242"/>
      <c r="AD346" s="242"/>
      <c r="AE346" s="242"/>
      <c r="AF346" s="242"/>
      <c r="AG346" s="242"/>
      <c r="AH346" s="242"/>
      <c r="AI346" s="242"/>
      <c r="AJ346" s="242"/>
      <c r="AK346" s="242"/>
      <c r="AL346" s="242"/>
      <c r="AM346" s="242"/>
      <c r="AN346" s="242"/>
      <c r="AO346" s="242"/>
      <c r="AP346" s="242"/>
      <c r="AQ346" s="242"/>
      <c r="AR346" s="242"/>
      <c r="AS346" s="242"/>
      <c r="AT346" s="242"/>
      <c r="AU346" s="242"/>
      <c r="AV346" s="242"/>
      <c r="AW346" s="242"/>
      <c r="AX346" s="242"/>
    </row>
    <row r="347" spans="7:50" x14ac:dyDescent="0.25">
      <c r="G347" s="242"/>
      <c r="H347" s="243"/>
      <c r="I347" s="243"/>
      <c r="J347" s="243"/>
      <c r="K347" s="243"/>
      <c r="L347" s="243"/>
      <c r="M347" s="242"/>
      <c r="N347" s="242"/>
      <c r="O347" s="242"/>
      <c r="P347" s="242"/>
      <c r="Q347" s="242"/>
      <c r="R347" s="242"/>
      <c r="S347" s="242"/>
      <c r="T347" s="242"/>
      <c r="U347" s="242"/>
      <c r="V347" s="242"/>
      <c r="W347" s="242"/>
      <c r="X347" s="242"/>
      <c r="Y347" s="242"/>
      <c r="Z347" s="242"/>
      <c r="AA347" s="242"/>
      <c r="AB347" s="242"/>
      <c r="AC347" s="242"/>
      <c r="AD347" s="242"/>
      <c r="AE347" s="242"/>
      <c r="AF347" s="242"/>
      <c r="AG347" s="242"/>
      <c r="AH347" s="242"/>
      <c r="AI347" s="242"/>
      <c r="AJ347" s="242"/>
      <c r="AK347" s="242"/>
      <c r="AL347" s="242"/>
      <c r="AM347" s="242"/>
      <c r="AN347" s="242"/>
      <c r="AO347" s="242"/>
      <c r="AP347" s="242"/>
      <c r="AQ347" s="242"/>
      <c r="AR347" s="242"/>
      <c r="AS347" s="242"/>
      <c r="AT347" s="242"/>
      <c r="AU347" s="242"/>
      <c r="AV347" s="242"/>
      <c r="AW347" s="242"/>
      <c r="AX347" s="242"/>
    </row>
    <row r="348" spans="7:50" x14ac:dyDescent="0.25">
      <c r="G348" s="242"/>
      <c r="H348" s="243"/>
      <c r="I348" s="243"/>
      <c r="J348" s="243"/>
      <c r="K348" s="243"/>
      <c r="L348" s="243"/>
      <c r="M348" s="242"/>
      <c r="N348" s="242"/>
      <c r="O348" s="242"/>
      <c r="P348" s="242"/>
      <c r="Q348" s="242"/>
      <c r="R348" s="242"/>
      <c r="S348" s="242"/>
      <c r="T348" s="242"/>
      <c r="U348" s="242"/>
      <c r="V348" s="242"/>
      <c r="W348" s="242"/>
      <c r="X348" s="242"/>
      <c r="Y348" s="242"/>
      <c r="Z348" s="242"/>
      <c r="AA348" s="242"/>
      <c r="AB348" s="242"/>
      <c r="AC348" s="242"/>
      <c r="AD348" s="242"/>
      <c r="AE348" s="242"/>
      <c r="AF348" s="242"/>
      <c r="AG348" s="242"/>
      <c r="AH348" s="242"/>
      <c r="AI348" s="242"/>
      <c r="AJ348" s="242"/>
      <c r="AK348" s="242"/>
      <c r="AL348" s="242"/>
      <c r="AM348" s="242"/>
      <c r="AN348" s="242"/>
      <c r="AO348" s="242"/>
      <c r="AP348" s="242"/>
      <c r="AQ348" s="242"/>
      <c r="AR348" s="242"/>
      <c r="AS348" s="242"/>
      <c r="AT348" s="242"/>
      <c r="AU348" s="242"/>
      <c r="AV348" s="242"/>
      <c r="AW348" s="242"/>
      <c r="AX348" s="242"/>
    </row>
    <row r="349" spans="7:50" x14ac:dyDescent="0.25">
      <c r="G349" s="242"/>
      <c r="H349" s="243"/>
      <c r="I349" s="243"/>
      <c r="J349" s="243"/>
      <c r="K349" s="243"/>
      <c r="L349" s="243"/>
      <c r="M349" s="242"/>
      <c r="N349" s="242"/>
      <c r="O349" s="242"/>
      <c r="P349" s="242"/>
      <c r="Q349" s="242"/>
      <c r="R349" s="242"/>
      <c r="S349" s="242"/>
      <c r="T349" s="242"/>
      <c r="U349" s="242"/>
      <c r="V349" s="242"/>
      <c r="W349" s="242"/>
      <c r="X349" s="242"/>
      <c r="Y349" s="242"/>
      <c r="Z349" s="242"/>
      <c r="AA349" s="242"/>
      <c r="AB349" s="242"/>
      <c r="AC349" s="242"/>
      <c r="AD349" s="242"/>
      <c r="AE349" s="242"/>
      <c r="AF349" s="242"/>
      <c r="AG349" s="242"/>
      <c r="AH349" s="242"/>
      <c r="AI349" s="242"/>
      <c r="AJ349" s="242"/>
      <c r="AK349" s="242"/>
      <c r="AL349" s="242"/>
      <c r="AM349" s="242"/>
      <c r="AN349" s="242"/>
      <c r="AO349" s="242"/>
      <c r="AP349" s="242"/>
      <c r="AQ349" s="242"/>
      <c r="AR349" s="242"/>
      <c r="AS349" s="242"/>
      <c r="AT349" s="242"/>
      <c r="AU349" s="242"/>
      <c r="AV349" s="242"/>
      <c r="AW349" s="242"/>
      <c r="AX349" s="242"/>
    </row>
    <row r="350" spans="7:50" x14ac:dyDescent="0.25">
      <c r="G350" s="242"/>
      <c r="H350" s="243"/>
      <c r="I350" s="243"/>
      <c r="J350" s="243"/>
      <c r="K350" s="243"/>
      <c r="L350" s="243"/>
      <c r="M350" s="242"/>
      <c r="N350" s="242"/>
      <c r="O350" s="242"/>
      <c r="P350" s="242"/>
      <c r="Q350" s="242"/>
      <c r="R350" s="242"/>
      <c r="S350" s="242"/>
      <c r="T350" s="242"/>
      <c r="U350" s="242"/>
      <c r="V350" s="242"/>
      <c r="W350" s="242"/>
      <c r="X350" s="242"/>
      <c r="Y350" s="242"/>
      <c r="Z350" s="242"/>
      <c r="AA350" s="242"/>
      <c r="AB350" s="242"/>
      <c r="AC350" s="242"/>
      <c r="AD350" s="242"/>
      <c r="AE350" s="242"/>
      <c r="AF350" s="242"/>
      <c r="AG350" s="242"/>
      <c r="AH350" s="242"/>
      <c r="AI350" s="242"/>
      <c r="AJ350" s="242"/>
      <c r="AK350" s="242"/>
      <c r="AL350" s="242"/>
      <c r="AM350" s="242"/>
      <c r="AN350" s="242"/>
      <c r="AO350" s="242"/>
      <c r="AP350" s="242"/>
      <c r="AQ350" s="242"/>
      <c r="AR350" s="242"/>
      <c r="AS350" s="242"/>
      <c r="AT350" s="242"/>
      <c r="AU350" s="242"/>
      <c r="AV350" s="242"/>
      <c r="AW350" s="242"/>
      <c r="AX350" s="242"/>
    </row>
    <row r="351" spans="7:50" x14ac:dyDescent="0.25">
      <c r="G351" s="242"/>
      <c r="H351" s="243"/>
      <c r="I351" s="243"/>
      <c r="J351" s="243"/>
      <c r="K351" s="243"/>
      <c r="L351" s="243"/>
      <c r="M351" s="242"/>
      <c r="N351" s="242"/>
      <c r="O351" s="242"/>
      <c r="P351" s="242"/>
      <c r="Q351" s="242"/>
      <c r="R351" s="242"/>
      <c r="S351" s="242"/>
      <c r="T351" s="242"/>
      <c r="U351" s="242"/>
      <c r="V351" s="242"/>
      <c r="W351" s="242"/>
      <c r="X351" s="242"/>
      <c r="Y351" s="242"/>
      <c r="Z351" s="242"/>
      <c r="AA351" s="242"/>
      <c r="AB351" s="242"/>
      <c r="AC351" s="242"/>
      <c r="AD351" s="242"/>
      <c r="AE351" s="242"/>
      <c r="AF351" s="242"/>
      <c r="AG351" s="242"/>
      <c r="AH351" s="242"/>
      <c r="AI351" s="242"/>
      <c r="AJ351" s="242"/>
      <c r="AK351" s="242"/>
      <c r="AL351" s="242"/>
      <c r="AM351" s="242"/>
      <c r="AN351" s="242"/>
      <c r="AO351" s="242"/>
      <c r="AP351" s="242"/>
      <c r="AQ351" s="242"/>
      <c r="AR351" s="242"/>
      <c r="AS351" s="242"/>
      <c r="AT351" s="242"/>
      <c r="AU351" s="242"/>
      <c r="AV351" s="242"/>
      <c r="AW351" s="242"/>
      <c r="AX351" s="242"/>
    </row>
    <row r="352" spans="7:50" x14ac:dyDescent="0.25">
      <c r="G352" s="242"/>
      <c r="H352" s="243"/>
      <c r="I352" s="243"/>
      <c r="J352" s="243"/>
      <c r="K352" s="243"/>
      <c r="L352" s="243"/>
      <c r="M352" s="242"/>
      <c r="N352" s="242"/>
      <c r="O352" s="242"/>
      <c r="P352" s="242"/>
      <c r="Q352" s="242"/>
      <c r="R352" s="242"/>
      <c r="S352" s="242"/>
      <c r="T352" s="242"/>
      <c r="U352" s="242"/>
      <c r="V352" s="242"/>
      <c r="W352" s="242"/>
      <c r="X352" s="242"/>
      <c r="Y352" s="242"/>
      <c r="Z352" s="242"/>
      <c r="AA352" s="242"/>
      <c r="AB352" s="242"/>
      <c r="AC352" s="242"/>
      <c r="AD352" s="242"/>
      <c r="AE352" s="242"/>
      <c r="AF352" s="242"/>
      <c r="AG352" s="242"/>
      <c r="AH352" s="242"/>
      <c r="AI352" s="242"/>
      <c r="AJ352" s="242"/>
      <c r="AK352" s="242"/>
      <c r="AL352" s="242"/>
      <c r="AM352" s="242"/>
      <c r="AN352" s="242"/>
      <c r="AO352" s="242"/>
      <c r="AP352" s="242"/>
      <c r="AQ352" s="242"/>
      <c r="AR352" s="242"/>
      <c r="AS352" s="242"/>
      <c r="AT352" s="242"/>
      <c r="AU352" s="242"/>
      <c r="AV352" s="242"/>
      <c r="AW352" s="242"/>
      <c r="AX352" s="242"/>
    </row>
    <row r="353" spans="7:50" x14ac:dyDescent="0.25">
      <c r="G353" s="242"/>
      <c r="H353" s="243"/>
      <c r="I353" s="243"/>
      <c r="J353" s="243"/>
      <c r="K353" s="243"/>
      <c r="L353" s="243"/>
      <c r="M353" s="242"/>
      <c r="N353" s="242"/>
      <c r="O353" s="242"/>
      <c r="P353" s="242"/>
      <c r="Q353" s="242"/>
      <c r="R353" s="242"/>
      <c r="S353" s="242"/>
      <c r="T353" s="242"/>
      <c r="U353" s="242"/>
      <c r="V353" s="242"/>
      <c r="W353" s="242"/>
      <c r="X353" s="242"/>
      <c r="Y353" s="242"/>
      <c r="Z353" s="242"/>
      <c r="AA353" s="242"/>
      <c r="AB353" s="242"/>
      <c r="AC353" s="242"/>
      <c r="AD353" s="242"/>
      <c r="AE353" s="242"/>
      <c r="AF353" s="242"/>
      <c r="AG353" s="242"/>
      <c r="AH353" s="242"/>
      <c r="AI353" s="242"/>
      <c r="AJ353" s="242"/>
      <c r="AK353" s="242"/>
      <c r="AL353" s="242"/>
      <c r="AM353" s="242"/>
      <c r="AN353" s="242"/>
      <c r="AO353" s="242"/>
      <c r="AP353" s="242"/>
      <c r="AQ353" s="242"/>
      <c r="AR353" s="242"/>
      <c r="AS353" s="242"/>
      <c r="AT353" s="242"/>
      <c r="AU353" s="242"/>
      <c r="AV353" s="242"/>
      <c r="AW353" s="242"/>
      <c r="AX353" s="242"/>
    </row>
    <row r="354" spans="7:50" x14ac:dyDescent="0.25">
      <c r="G354" s="242"/>
      <c r="H354" s="243"/>
      <c r="I354" s="243"/>
      <c r="J354" s="243"/>
      <c r="K354" s="243"/>
      <c r="L354" s="243"/>
      <c r="M354" s="242"/>
      <c r="N354" s="242"/>
      <c r="O354" s="242"/>
      <c r="P354" s="242"/>
      <c r="Q354" s="242"/>
      <c r="R354" s="242"/>
      <c r="S354" s="242"/>
      <c r="T354" s="242"/>
      <c r="U354" s="242"/>
      <c r="V354" s="242"/>
      <c r="W354" s="242"/>
      <c r="X354" s="242"/>
      <c r="Y354" s="242"/>
      <c r="Z354" s="242"/>
      <c r="AA354" s="242"/>
      <c r="AB354" s="242"/>
      <c r="AC354" s="242"/>
      <c r="AD354" s="242"/>
      <c r="AE354" s="242"/>
      <c r="AF354" s="242"/>
      <c r="AG354" s="242"/>
      <c r="AH354" s="242"/>
      <c r="AI354" s="242"/>
      <c r="AJ354" s="242"/>
      <c r="AK354" s="242"/>
      <c r="AL354" s="242"/>
      <c r="AM354" s="242"/>
      <c r="AN354" s="242"/>
      <c r="AO354" s="242"/>
      <c r="AP354" s="242"/>
      <c r="AQ354" s="242"/>
      <c r="AR354" s="242"/>
      <c r="AS354" s="242"/>
      <c r="AT354" s="242"/>
      <c r="AU354" s="242"/>
      <c r="AV354" s="242"/>
      <c r="AW354" s="242"/>
      <c r="AX354" s="242"/>
    </row>
    <row r="355" spans="7:50" x14ac:dyDescent="0.25">
      <c r="G355" s="242"/>
      <c r="H355" s="243"/>
      <c r="I355" s="243"/>
      <c r="J355" s="243"/>
      <c r="K355" s="243"/>
      <c r="L355" s="243"/>
      <c r="M355" s="242"/>
      <c r="N355" s="242"/>
      <c r="O355" s="242"/>
      <c r="P355" s="242"/>
      <c r="Q355" s="242"/>
      <c r="R355" s="242"/>
      <c r="S355" s="242"/>
      <c r="T355" s="242"/>
      <c r="U355" s="242"/>
      <c r="V355" s="242"/>
      <c r="W355" s="242"/>
      <c r="X355" s="242"/>
      <c r="Y355" s="242"/>
      <c r="Z355" s="242"/>
      <c r="AA355" s="242"/>
      <c r="AB355" s="242"/>
      <c r="AC355" s="242"/>
      <c r="AD355" s="242"/>
      <c r="AE355" s="242"/>
      <c r="AF355" s="242"/>
      <c r="AG355" s="242"/>
      <c r="AH355" s="242"/>
      <c r="AI355" s="242"/>
      <c r="AJ355" s="242"/>
      <c r="AK355" s="242"/>
      <c r="AL355" s="242"/>
      <c r="AM355" s="242"/>
      <c r="AN355" s="242"/>
      <c r="AO355" s="242"/>
      <c r="AP355" s="242"/>
      <c r="AQ355" s="242"/>
      <c r="AR355" s="242"/>
      <c r="AS355" s="242"/>
      <c r="AT355" s="242"/>
      <c r="AU355" s="242"/>
      <c r="AV355" s="242"/>
      <c r="AW355" s="242"/>
      <c r="AX355" s="242"/>
    </row>
    <row r="356" spans="7:50" x14ac:dyDescent="0.25">
      <c r="G356" s="242"/>
      <c r="H356" s="243"/>
      <c r="I356" s="243"/>
      <c r="J356" s="243"/>
      <c r="K356" s="243"/>
      <c r="L356" s="243"/>
      <c r="M356" s="242"/>
      <c r="N356" s="242"/>
      <c r="O356" s="242"/>
      <c r="P356" s="242"/>
      <c r="Q356" s="242"/>
      <c r="R356" s="242"/>
      <c r="S356" s="242"/>
      <c r="T356" s="242"/>
      <c r="U356" s="242"/>
      <c r="V356" s="242"/>
      <c r="W356" s="242"/>
      <c r="X356" s="242"/>
      <c r="Y356" s="242"/>
      <c r="Z356" s="242"/>
      <c r="AA356" s="242"/>
      <c r="AB356" s="242"/>
      <c r="AC356" s="242"/>
      <c r="AD356" s="242"/>
      <c r="AE356" s="242"/>
      <c r="AF356" s="242"/>
      <c r="AG356" s="242"/>
      <c r="AH356" s="242"/>
      <c r="AI356" s="242"/>
      <c r="AJ356" s="242"/>
      <c r="AK356" s="242"/>
      <c r="AL356" s="242"/>
      <c r="AM356" s="242"/>
      <c r="AN356" s="242"/>
      <c r="AO356" s="242"/>
      <c r="AP356" s="242"/>
      <c r="AQ356" s="242"/>
      <c r="AR356" s="242"/>
      <c r="AS356" s="242"/>
      <c r="AT356" s="242"/>
      <c r="AU356" s="242"/>
      <c r="AV356" s="242"/>
      <c r="AW356" s="242"/>
      <c r="AX356" s="242"/>
    </row>
    <row r="357" spans="7:50" x14ac:dyDescent="0.25">
      <c r="G357" s="242"/>
      <c r="H357" s="243"/>
      <c r="I357" s="243"/>
      <c r="J357" s="243"/>
      <c r="K357" s="243"/>
      <c r="L357" s="243"/>
      <c r="M357" s="242"/>
      <c r="N357" s="242"/>
      <c r="O357" s="242"/>
      <c r="P357" s="242"/>
      <c r="Q357" s="242"/>
      <c r="R357" s="242"/>
      <c r="S357" s="242"/>
      <c r="T357" s="242"/>
      <c r="U357" s="242"/>
      <c r="V357" s="242"/>
      <c r="W357" s="242"/>
      <c r="X357" s="242"/>
      <c r="Y357" s="242"/>
      <c r="Z357" s="242"/>
      <c r="AA357" s="242"/>
      <c r="AB357" s="242"/>
      <c r="AC357" s="242"/>
      <c r="AD357" s="242"/>
      <c r="AE357" s="242"/>
      <c r="AF357" s="242"/>
      <c r="AG357" s="242"/>
      <c r="AH357" s="242"/>
      <c r="AI357" s="242"/>
      <c r="AJ357" s="242"/>
      <c r="AK357" s="242"/>
      <c r="AL357" s="242"/>
      <c r="AM357" s="242"/>
      <c r="AN357" s="242"/>
      <c r="AO357" s="242"/>
      <c r="AP357" s="242"/>
      <c r="AQ357" s="242"/>
      <c r="AR357" s="242"/>
      <c r="AS357" s="242"/>
      <c r="AT357" s="242"/>
      <c r="AU357" s="242"/>
      <c r="AV357" s="242"/>
      <c r="AW357" s="242"/>
      <c r="AX357" s="242"/>
    </row>
    <row r="358" spans="7:50" x14ac:dyDescent="0.25">
      <c r="G358" s="242"/>
      <c r="H358" s="243"/>
      <c r="I358" s="243"/>
      <c r="J358" s="243"/>
      <c r="K358" s="243"/>
      <c r="L358" s="243"/>
      <c r="M358" s="242"/>
      <c r="N358" s="242"/>
      <c r="O358" s="242"/>
      <c r="P358" s="242"/>
      <c r="Q358" s="242"/>
      <c r="R358" s="242"/>
      <c r="S358" s="242"/>
      <c r="T358" s="242"/>
      <c r="U358" s="242"/>
      <c r="V358" s="242"/>
      <c r="W358" s="242"/>
      <c r="X358" s="242"/>
      <c r="Y358" s="242"/>
      <c r="Z358" s="242"/>
      <c r="AA358" s="242"/>
      <c r="AB358" s="242"/>
      <c r="AC358" s="242"/>
      <c r="AD358" s="242"/>
      <c r="AE358" s="242"/>
      <c r="AF358" s="242"/>
      <c r="AG358" s="242"/>
      <c r="AH358" s="242"/>
      <c r="AI358" s="242"/>
      <c r="AJ358" s="242"/>
      <c r="AK358" s="242"/>
      <c r="AL358" s="242"/>
      <c r="AM358" s="242"/>
      <c r="AN358" s="242"/>
      <c r="AO358" s="242"/>
      <c r="AP358" s="242"/>
      <c r="AQ358" s="242"/>
      <c r="AR358" s="242"/>
      <c r="AS358" s="242"/>
      <c r="AT358" s="242"/>
      <c r="AU358" s="242"/>
      <c r="AV358" s="242"/>
      <c r="AW358" s="242"/>
      <c r="AX358" s="242"/>
    </row>
    <row r="359" spans="7:50" x14ac:dyDescent="0.25">
      <c r="G359" s="242"/>
      <c r="H359" s="243"/>
      <c r="I359" s="243"/>
      <c r="J359" s="243"/>
      <c r="K359" s="243"/>
      <c r="L359" s="243"/>
      <c r="M359" s="242"/>
      <c r="N359" s="242"/>
      <c r="O359" s="242"/>
      <c r="P359" s="242"/>
      <c r="Q359" s="242"/>
      <c r="R359" s="242"/>
      <c r="S359" s="242"/>
      <c r="T359" s="242"/>
      <c r="U359" s="242"/>
      <c r="V359" s="242"/>
      <c r="W359" s="242"/>
      <c r="X359" s="242"/>
      <c r="Y359" s="242"/>
      <c r="Z359" s="242"/>
      <c r="AA359" s="242"/>
      <c r="AB359" s="242"/>
      <c r="AC359" s="242"/>
      <c r="AD359" s="242"/>
      <c r="AE359" s="242"/>
      <c r="AF359" s="242"/>
      <c r="AG359" s="242"/>
      <c r="AH359" s="242"/>
      <c r="AI359" s="242"/>
      <c r="AJ359" s="242"/>
      <c r="AK359" s="242"/>
      <c r="AL359" s="242"/>
      <c r="AM359" s="242"/>
      <c r="AN359" s="242"/>
      <c r="AO359" s="242"/>
      <c r="AP359" s="242"/>
      <c r="AQ359" s="242"/>
      <c r="AR359" s="242"/>
      <c r="AS359" s="242"/>
      <c r="AT359" s="242"/>
      <c r="AU359" s="242"/>
      <c r="AV359" s="242"/>
      <c r="AW359" s="242"/>
      <c r="AX359" s="242"/>
    </row>
    <row r="360" spans="7:50" x14ac:dyDescent="0.25">
      <c r="G360" s="242"/>
      <c r="H360" s="243"/>
      <c r="I360" s="243"/>
      <c r="J360" s="243"/>
      <c r="K360" s="243"/>
      <c r="L360" s="243"/>
      <c r="M360" s="242"/>
      <c r="N360" s="242"/>
      <c r="O360" s="242"/>
      <c r="P360" s="242"/>
      <c r="Q360" s="242"/>
      <c r="R360" s="242"/>
      <c r="S360" s="242"/>
      <c r="T360" s="242"/>
      <c r="U360" s="242"/>
      <c r="V360" s="242"/>
      <c r="W360" s="242"/>
      <c r="X360" s="242"/>
      <c r="Y360" s="242"/>
      <c r="Z360" s="242"/>
      <c r="AA360" s="242"/>
      <c r="AB360" s="242"/>
      <c r="AC360" s="242"/>
      <c r="AD360" s="242"/>
      <c r="AE360" s="242"/>
      <c r="AF360" s="242"/>
      <c r="AG360" s="242"/>
      <c r="AH360" s="242"/>
      <c r="AI360" s="242"/>
      <c r="AJ360" s="242"/>
      <c r="AK360" s="242"/>
      <c r="AL360" s="242"/>
      <c r="AM360" s="242"/>
      <c r="AN360" s="242"/>
      <c r="AO360" s="242"/>
      <c r="AP360" s="242"/>
      <c r="AQ360" s="242"/>
      <c r="AR360" s="242"/>
      <c r="AS360" s="242"/>
      <c r="AT360" s="242"/>
      <c r="AU360" s="242"/>
      <c r="AV360" s="242"/>
      <c r="AW360" s="242"/>
      <c r="AX360" s="242"/>
    </row>
    <row r="361" spans="7:50" x14ac:dyDescent="0.25">
      <c r="G361" s="242"/>
      <c r="H361" s="243"/>
      <c r="I361" s="243"/>
      <c r="J361" s="243"/>
      <c r="K361" s="243"/>
      <c r="L361" s="243"/>
      <c r="M361" s="242"/>
      <c r="N361" s="242"/>
      <c r="O361" s="242"/>
      <c r="P361" s="242"/>
      <c r="Q361" s="242"/>
      <c r="R361" s="242"/>
      <c r="S361" s="242"/>
      <c r="T361" s="242"/>
      <c r="U361" s="242"/>
      <c r="V361" s="242"/>
      <c r="W361" s="242"/>
      <c r="X361" s="242"/>
      <c r="Y361" s="242"/>
      <c r="Z361" s="242"/>
      <c r="AA361" s="242"/>
      <c r="AB361" s="242"/>
      <c r="AC361" s="242"/>
      <c r="AD361" s="242"/>
      <c r="AE361" s="242"/>
      <c r="AF361" s="242"/>
      <c r="AG361" s="242"/>
      <c r="AH361" s="242"/>
      <c r="AI361" s="242"/>
      <c r="AJ361" s="242"/>
      <c r="AK361" s="242"/>
      <c r="AL361" s="242"/>
      <c r="AM361" s="242"/>
      <c r="AN361" s="242"/>
      <c r="AO361" s="242"/>
      <c r="AP361" s="242"/>
      <c r="AQ361" s="242"/>
      <c r="AR361" s="242"/>
      <c r="AS361" s="242"/>
      <c r="AT361" s="242"/>
      <c r="AU361" s="242"/>
      <c r="AV361" s="242"/>
      <c r="AW361" s="242"/>
      <c r="AX361" s="242"/>
    </row>
    <row r="362" spans="7:50" x14ac:dyDescent="0.25">
      <c r="G362" s="242"/>
      <c r="H362" s="243"/>
      <c r="I362" s="243"/>
      <c r="J362" s="243"/>
      <c r="K362" s="243"/>
      <c r="L362" s="243"/>
      <c r="M362" s="242"/>
      <c r="N362" s="242"/>
      <c r="O362" s="242"/>
      <c r="P362" s="242"/>
      <c r="Q362" s="242"/>
      <c r="R362" s="242"/>
      <c r="S362" s="242"/>
      <c r="T362" s="242"/>
      <c r="U362" s="242"/>
      <c r="V362" s="242"/>
      <c r="W362" s="242"/>
      <c r="X362" s="242"/>
      <c r="Y362" s="242"/>
      <c r="Z362" s="242"/>
      <c r="AA362" s="242"/>
      <c r="AB362" s="242"/>
      <c r="AC362" s="242"/>
      <c r="AD362" s="242"/>
      <c r="AE362" s="242"/>
      <c r="AF362" s="242"/>
      <c r="AG362" s="242"/>
      <c r="AH362" s="242"/>
      <c r="AI362" s="242"/>
      <c r="AJ362" s="242"/>
      <c r="AK362" s="242"/>
      <c r="AL362" s="242"/>
      <c r="AM362" s="242"/>
      <c r="AN362" s="242"/>
      <c r="AO362" s="242"/>
      <c r="AP362" s="242"/>
      <c r="AQ362" s="242"/>
      <c r="AR362" s="242"/>
      <c r="AS362" s="242"/>
      <c r="AT362" s="242"/>
      <c r="AU362" s="242"/>
      <c r="AV362" s="242"/>
      <c r="AW362" s="242"/>
      <c r="AX362" s="242"/>
    </row>
    <row r="363" spans="7:50" x14ac:dyDescent="0.25">
      <c r="G363" s="242"/>
      <c r="H363" s="243"/>
      <c r="I363" s="243"/>
      <c r="J363" s="243"/>
      <c r="K363" s="243"/>
      <c r="L363" s="243"/>
      <c r="M363" s="242"/>
      <c r="N363" s="242"/>
      <c r="O363" s="242"/>
      <c r="P363" s="242"/>
      <c r="Q363" s="242"/>
      <c r="R363" s="242"/>
      <c r="S363" s="242"/>
      <c r="T363" s="242"/>
      <c r="U363" s="242"/>
      <c r="V363" s="242"/>
      <c r="W363" s="242"/>
      <c r="X363" s="242"/>
      <c r="Y363" s="242"/>
      <c r="Z363" s="242"/>
      <c r="AA363" s="242"/>
      <c r="AB363" s="242"/>
      <c r="AC363" s="242"/>
      <c r="AD363" s="242"/>
      <c r="AE363" s="242"/>
      <c r="AF363" s="242"/>
      <c r="AG363" s="242"/>
      <c r="AH363" s="242"/>
      <c r="AI363" s="242"/>
      <c r="AJ363" s="242"/>
      <c r="AK363" s="242"/>
      <c r="AL363" s="242"/>
      <c r="AM363" s="242"/>
      <c r="AN363" s="242"/>
      <c r="AO363" s="242"/>
      <c r="AP363" s="242"/>
      <c r="AQ363" s="242"/>
      <c r="AR363" s="242"/>
      <c r="AS363" s="242"/>
      <c r="AT363" s="242"/>
      <c r="AU363" s="242"/>
      <c r="AV363" s="242"/>
      <c r="AW363" s="242"/>
      <c r="AX363" s="242"/>
    </row>
    <row r="364" spans="7:50" x14ac:dyDescent="0.25">
      <c r="G364" s="242"/>
      <c r="H364" s="243"/>
      <c r="I364" s="243"/>
      <c r="J364" s="243"/>
      <c r="K364" s="243"/>
      <c r="L364" s="243"/>
      <c r="M364" s="242"/>
      <c r="N364" s="242"/>
      <c r="O364" s="242"/>
      <c r="P364" s="242"/>
      <c r="Q364" s="242"/>
      <c r="R364" s="242"/>
      <c r="S364" s="242"/>
      <c r="T364" s="242"/>
      <c r="U364" s="242"/>
      <c r="V364" s="242"/>
      <c r="W364" s="242"/>
      <c r="X364" s="242"/>
      <c r="Y364" s="242"/>
      <c r="Z364" s="242"/>
      <c r="AA364" s="242"/>
      <c r="AB364" s="242"/>
      <c r="AC364" s="242"/>
      <c r="AD364" s="242"/>
      <c r="AE364" s="242"/>
      <c r="AF364" s="242"/>
      <c r="AG364" s="242"/>
      <c r="AH364" s="242"/>
      <c r="AI364" s="242"/>
      <c r="AJ364" s="242"/>
      <c r="AK364" s="242"/>
      <c r="AL364" s="242"/>
      <c r="AM364" s="242"/>
      <c r="AN364" s="242"/>
      <c r="AO364" s="242"/>
      <c r="AP364" s="242"/>
      <c r="AQ364" s="242"/>
      <c r="AR364" s="242"/>
      <c r="AS364" s="242"/>
      <c r="AT364" s="242"/>
      <c r="AU364" s="242"/>
      <c r="AV364" s="242"/>
      <c r="AW364" s="242"/>
      <c r="AX364" s="242"/>
    </row>
    <row r="365" spans="7:50" x14ac:dyDescent="0.25">
      <c r="G365" s="242"/>
      <c r="H365" s="243"/>
      <c r="I365" s="243"/>
      <c r="J365" s="243"/>
      <c r="K365" s="243"/>
      <c r="L365" s="243"/>
      <c r="M365" s="242"/>
      <c r="N365" s="242"/>
      <c r="O365" s="242"/>
      <c r="P365" s="242"/>
      <c r="Q365" s="242"/>
      <c r="R365" s="242"/>
      <c r="S365" s="242"/>
      <c r="T365" s="242"/>
      <c r="U365" s="242"/>
      <c r="V365" s="242"/>
      <c r="W365" s="242"/>
      <c r="X365" s="242"/>
      <c r="Y365" s="242"/>
      <c r="Z365" s="242"/>
      <c r="AA365" s="242"/>
      <c r="AB365" s="242"/>
      <c r="AC365" s="242"/>
      <c r="AD365" s="242"/>
      <c r="AE365" s="242"/>
      <c r="AF365" s="242"/>
      <c r="AG365" s="242"/>
      <c r="AH365" s="242"/>
      <c r="AI365" s="242"/>
      <c r="AJ365" s="242"/>
      <c r="AK365" s="242"/>
      <c r="AL365" s="242"/>
      <c r="AM365" s="242"/>
      <c r="AN365" s="242"/>
      <c r="AO365" s="242"/>
      <c r="AP365" s="242"/>
      <c r="AQ365" s="242"/>
      <c r="AR365" s="242"/>
      <c r="AS365" s="242"/>
      <c r="AT365" s="242"/>
      <c r="AU365" s="242"/>
      <c r="AV365" s="242"/>
      <c r="AW365" s="242"/>
      <c r="AX365" s="242"/>
    </row>
    <row r="366" spans="7:50" x14ac:dyDescent="0.25">
      <c r="G366" s="242"/>
      <c r="H366" s="243"/>
      <c r="I366" s="243"/>
      <c r="J366" s="243"/>
      <c r="K366" s="243"/>
      <c r="L366" s="243"/>
      <c r="M366" s="242"/>
      <c r="N366" s="242"/>
      <c r="O366" s="242"/>
      <c r="P366" s="242"/>
      <c r="Q366" s="242"/>
      <c r="R366" s="242"/>
      <c r="S366" s="242"/>
      <c r="T366" s="242"/>
      <c r="U366" s="242"/>
      <c r="V366" s="242"/>
      <c r="W366" s="242"/>
      <c r="X366" s="242"/>
      <c r="Y366" s="242"/>
      <c r="Z366" s="242"/>
      <c r="AA366" s="242"/>
      <c r="AB366" s="242"/>
      <c r="AC366" s="242"/>
      <c r="AD366" s="242"/>
      <c r="AE366" s="242"/>
      <c r="AF366" s="242"/>
      <c r="AG366" s="242"/>
      <c r="AH366" s="242"/>
      <c r="AI366" s="242"/>
      <c r="AJ366" s="242"/>
      <c r="AK366" s="242"/>
      <c r="AL366" s="242"/>
      <c r="AM366" s="242"/>
      <c r="AN366" s="242"/>
      <c r="AO366" s="242"/>
      <c r="AP366" s="242"/>
      <c r="AQ366" s="242"/>
      <c r="AR366" s="242"/>
      <c r="AS366" s="242"/>
      <c r="AT366" s="242"/>
      <c r="AU366" s="242"/>
      <c r="AV366" s="242"/>
      <c r="AW366" s="242"/>
      <c r="AX366" s="242"/>
    </row>
    <row r="367" spans="7:50" x14ac:dyDescent="0.25">
      <c r="G367" s="242"/>
      <c r="H367" s="243"/>
      <c r="I367" s="243"/>
      <c r="J367" s="243"/>
      <c r="K367" s="243"/>
      <c r="L367" s="243"/>
      <c r="M367" s="242"/>
      <c r="N367" s="242"/>
      <c r="O367" s="242"/>
      <c r="P367" s="242"/>
      <c r="Q367" s="242"/>
      <c r="R367" s="242"/>
      <c r="S367" s="242"/>
      <c r="T367" s="242"/>
      <c r="U367" s="242"/>
      <c r="V367" s="242"/>
      <c r="W367" s="242"/>
      <c r="X367" s="242"/>
      <c r="Y367" s="242"/>
      <c r="Z367" s="242"/>
      <c r="AA367" s="242"/>
      <c r="AB367" s="242"/>
      <c r="AC367" s="242"/>
      <c r="AD367" s="242"/>
      <c r="AE367" s="242"/>
      <c r="AF367" s="242"/>
      <c r="AG367" s="242"/>
      <c r="AH367" s="242"/>
      <c r="AI367" s="242"/>
      <c r="AJ367" s="242"/>
      <c r="AK367" s="242"/>
      <c r="AL367" s="242"/>
      <c r="AM367" s="242"/>
      <c r="AN367" s="242"/>
      <c r="AO367" s="242"/>
      <c r="AP367" s="242"/>
      <c r="AQ367" s="242"/>
      <c r="AR367" s="242"/>
      <c r="AS367" s="242"/>
      <c r="AT367" s="242"/>
      <c r="AU367" s="242"/>
      <c r="AV367" s="242"/>
      <c r="AW367" s="242"/>
      <c r="AX367" s="242"/>
    </row>
    <row r="368" spans="7:50" x14ac:dyDescent="0.25">
      <c r="G368" s="242"/>
      <c r="H368" s="243"/>
      <c r="I368" s="243"/>
      <c r="J368" s="243"/>
      <c r="K368" s="243"/>
      <c r="L368" s="243"/>
      <c r="M368" s="242"/>
      <c r="N368" s="242"/>
      <c r="O368" s="242"/>
      <c r="P368" s="242"/>
      <c r="Q368" s="242"/>
      <c r="R368" s="242"/>
      <c r="S368" s="242"/>
      <c r="T368" s="242"/>
      <c r="U368" s="242"/>
      <c r="V368" s="242"/>
      <c r="W368" s="242"/>
      <c r="X368" s="242"/>
      <c r="Y368" s="242"/>
      <c r="Z368" s="242"/>
      <c r="AA368" s="242"/>
      <c r="AB368" s="242"/>
      <c r="AC368" s="242"/>
      <c r="AD368" s="242"/>
      <c r="AE368" s="242"/>
      <c r="AF368" s="242"/>
      <c r="AG368" s="242"/>
      <c r="AH368" s="242"/>
      <c r="AI368" s="242"/>
      <c r="AJ368" s="242"/>
      <c r="AK368" s="242"/>
      <c r="AL368" s="242"/>
      <c r="AM368" s="242"/>
      <c r="AN368" s="242"/>
      <c r="AO368" s="242"/>
      <c r="AP368" s="242"/>
      <c r="AQ368" s="242"/>
      <c r="AR368" s="242"/>
      <c r="AS368" s="242"/>
      <c r="AT368" s="242"/>
      <c r="AU368" s="242"/>
      <c r="AV368" s="242"/>
      <c r="AW368" s="242"/>
      <c r="AX368" s="242"/>
    </row>
    <row r="369" spans="7:50" x14ac:dyDescent="0.25">
      <c r="G369" s="242"/>
      <c r="H369" s="243"/>
      <c r="I369" s="243"/>
      <c r="J369" s="243"/>
      <c r="K369" s="243"/>
      <c r="L369" s="243"/>
      <c r="M369" s="242"/>
      <c r="N369" s="242"/>
      <c r="O369" s="242"/>
      <c r="P369" s="242"/>
      <c r="Q369" s="242"/>
      <c r="R369" s="242"/>
      <c r="S369" s="242"/>
      <c r="T369" s="242"/>
      <c r="U369" s="242"/>
      <c r="V369" s="242"/>
      <c r="W369" s="242"/>
      <c r="X369" s="242"/>
      <c r="Y369" s="242"/>
      <c r="Z369" s="242"/>
      <c r="AA369" s="242"/>
      <c r="AB369" s="242"/>
      <c r="AC369" s="242"/>
      <c r="AD369" s="242"/>
      <c r="AE369" s="242"/>
      <c r="AF369" s="242"/>
      <c r="AG369" s="242"/>
      <c r="AH369" s="242"/>
      <c r="AI369" s="242"/>
      <c r="AJ369" s="242"/>
      <c r="AK369" s="242"/>
      <c r="AL369" s="242"/>
      <c r="AM369" s="242"/>
      <c r="AN369" s="242"/>
      <c r="AO369" s="242"/>
      <c r="AP369" s="242"/>
      <c r="AQ369" s="242"/>
      <c r="AR369" s="242"/>
      <c r="AS369" s="242"/>
      <c r="AT369" s="242"/>
      <c r="AU369" s="242"/>
      <c r="AV369" s="242"/>
      <c r="AW369" s="242"/>
      <c r="AX369" s="242"/>
    </row>
    <row r="370" spans="7:50" x14ac:dyDescent="0.25">
      <c r="G370" s="242"/>
      <c r="H370" s="243"/>
      <c r="I370" s="243"/>
      <c r="J370" s="243"/>
      <c r="K370" s="243"/>
      <c r="L370" s="243"/>
      <c r="M370" s="242"/>
      <c r="N370" s="242"/>
      <c r="O370" s="242"/>
      <c r="P370" s="242"/>
      <c r="Q370" s="242"/>
      <c r="R370" s="242"/>
      <c r="S370" s="242"/>
      <c r="T370" s="242"/>
      <c r="U370" s="242"/>
      <c r="V370" s="242"/>
      <c r="W370" s="242"/>
      <c r="X370" s="242"/>
      <c r="Y370" s="242"/>
      <c r="Z370" s="242"/>
      <c r="AA370" s="242"/>
      <c r="AB370" s="242"/>
      <c r="AC370" s="242"/>
      <c r="AD370" s="242"/>
      <c r="AE370" s="242"/>
      <c r="AF370" s="242"/>
      <c r="AG370" s="242"/>
      <c r="AH370" s="242"/>
      <c r="AI370" s="242"/>
      <c r="AJ370" s="242"/>
      <c r="AK370" s="242"/>
      <c r="AL370" s="242"/>
      <c r="AM370" s="242"/>
      <c r="AN370" s="242"/>
      <c r="AO370" s="242"/>
      <c r="AP370" s="242"/>
      <c r="AQ370" s="242"/>
      <c r="AR370" s="242"/>
      <c r="AS370" s="242"/>
      <c r="AT370" s="242"/>
      <c r="AU370" s="242"/>
      <c r="AV370" s="242"/>
      <c r="AW370" s="242"/>
      <c r="AX370" s="242"/>
    </row>
    <row r="371" spans="7:50" x14ac:dyDescent="0.25">
      <c r="G371" s="242"/>
      <c r="H371" s="243"/>
      <c r="I371" s="243"/>
      <c r="J371" s="243"/>
      <c r="K371" s="243"/>
      <c r="L371" s="243"/>
      <c r="M371" s="242"/>
      <c r="N371" s="242"/>
      <c r="O371" s="242"/>
      <c r="P371" s="242"/>
      <c r="Q371" s="242"/>
      <c r="R371" s="242"/>
      <c r="S371" s="242"/>
      <c r="T371" s="242"/>
      <c r="U371" s="242"/>
      <c r="V371" s="242"/>
      <c r="W371" s="242"/>
      <c r="X371" s="242"/>
      <c r="Y371" s="242"/>
      <c r="Z371" s="242"/>
      <c r="AA371" s="242"/>
      <c r="AB371" s="242"/>
      <c r="AC371" s="242"/>
      <c r="AD371" s="242"/>
      <c r="AE371" s="242"/>
      <c r="AF371" s="242"/>
      <c r="AG371" s="242"/>
      <c r="AH371" s="242"/>
      <c r="AI371" s="242"/>
      <c r="AJ371" s="242"/>
      <c r="AK371" s="242"/>
      <c r="AL371" s="242"/>
      <c r="AM371" s="242"/>
      <c r="AN371" s="242"/>
      <c r="AO371" s="242"/>
      <c r="AP371" s="242"/>
      <c r="AQ371" s="242"/>
      <c r="AR371" s="242"/>
      <c r="AS371" s="242"/>
      <c r="AT371" s="242"/>
      <c r="AU371" s="242"/>
      <c r="AV371" s="242"/>
      <c r="AW371" s="242"/>
      <c r="AX371" s="242"/>
    </row>
    <row r="372" spans="7:50" x14ac:dyDescent="0.25">
      <c r="G372" s="242"/>
      <c r="H372" s="243"/>
      <c r="I372" s="243"/>
      <c r="J372" s="243"/>
      <c r="K372" s="243"/>
      <c r="L372" s="243"/>
      <c r="M372" s="242"/>
      <c r="N372" s="242"/>
      <c r="O372" s="242"/>
      <c r="P372" s="242"/>
      <c r="Q372" s="242"/>
      <c r="R372" s="242"/>
      <c r="S372" s="242"/>
      <c r="T372" s="242"/>
      <c r="U372" s="242"/>
      <c r="V372" s="242"/>
      <c r="W372" s="242"/>
      <c r="X372" s="242"/>
      <c r="Y372" s="242"/>
      <c r="Z372" s="242"/>
      <c r="AA372" s="242"/>
      <c r="AB372" s="242"/>
      <c r="AC372" s="242"/>
      <c r="AD372" s="242"/>
      <c r="AE372" s="242"/>
      <c r="AF372" s="242"/>
      <c r="AG372" s="242"/>
      <c r="AH372" s="242"/>
      <c r="AI372" s="242"/>
      <c r="AJ372" s="242"/>
      <c r="AK372" s="242"/>
      <c r="AL372" s="242"/>
      <c r="AM372" s="242"/>
      <c r="AN372" s="242"/>
      <c r="AO372" s="242"/>
      <c r="AP372" s="242"/>
      <c r="AQ372" s="242"/>
      <c r="AR372" s="242"/>
      <c r="AS372" s="242"/>
      <c r="AT372" s="242"/>
      <c r="AU372" s="242"/>
      <c r="AV372" s="242"/>
      <c r="AW372" s="242"/>
      <c r="AX372" s="242"/>
    </row>
    <row r="373" spans="7:50" x14ac:dyDescent="0.25">
      <c r="G373" s="242"/>
      <c r="H373" s="243"/>
      <c r="I373" s="243"/>
      <c r="J373" s="243"/>
      <c r="K373" s="243"/>
      <c r="L373" s="243"/>
      <c r="M373" s="242"/>
      <c r="N373" s="242"/>
      <c r="O373" s="242"/>
      <c r="P373" s="242"/>
      <c r="Q373" s="242"/>
      <c r="R373" s="242"/>
      <c r="S373" s="242"/>
      <c r="T373" s="242"/>
      <c r="U373" s="242"/>
      <c r="V373" s="242"/>
      <c r="W373" s="242"/>
      <c r="X373" s="242"/>
      <c r="Y373" s="242"/>
      <c r="Z373" s="242"/>
      <c r="AA373" s="242"/>
      <c r="AB373" s="242"/>
      <c r="AC373" s="242"/>
      <c r="AD373" s="242"/>
      <c r="AE373" s="242"/>
      <c r="AF373" s="242"/>
      <c r="AG373" s="242"/>
      <c r="AH373" s="242"/>
      <c r="AI373" s="242"/>
      <c r="AJ373" s="242"/>
      <c r="AK373" s="242"/>
      <c r="AL373" s="242"/>
      <c r="AM373" s="242"/>
      <c r="AN373" s="242"/>
      <c r="AO373" s="242"/>
      <c r="AP373" s="242"/>
      <c r="AQ373" s="242"/>
      <c r="AR373" s="242"/>
      <c r="AS373" s="242"/>
      <c r="AT373" s="242"/>
      <c r="AU373" s="242"/>
      <c r="AV373" s="242"/>
      <c r="AW373" s="242"/>
      <c r="AX373" s="242"/>
    </row>
    <row r="374" spans="7:50" x14ac:dyDescent="0.25">
      <c r="G374" s="242"/>
      <c r="H374" s="243"/>
      <c r="I374" s="243"/>
      <c r="J374" s="243"/>
      <c r="K374" s="243"/>
      <c r="L374" s="243"/>
      <c r="M374" s="242"/>
      <c r="N374" s="242"/>
      <c r="O374" s="242"/>
      <c r="P374" s="242"/>
      <c r="Q374" s="242"/>
      <c r="R374" s="242"/>
      <c r="S374" s="242"/>
      <c r="T374" s="242"/>
      <c r="U374" s="242"/>
      <c r="V374" s="242"/>
      <c r="W374" s="242"/>
      <c r="X374" s="242"/>
      <c r="Y374" s="242"/>
      <c r="Z374" s="242"/>
      <c r="AA374" s="242"/>
      <c r="AB374" s="242"/>
      <c r="AC374" s="242"/>
      <c r="AD374" s="242"/>
      <c r="AE374" s="242"/>
      <c r="AF374" s="242"/>
      <c r="AG374" s="242"/>
      <c r="AH374" s="242"/>
      <c r="AI374" s="242"/>
      <c r="AJ374" s="242"/>
      <c r="AK374" s="242"/>
      <c r="AL374" s="242"/>
      <c r="AM374" s="242"/>
      <c r="AN374" s="242"/>
      <c r="AO374" s="242"/>
      <c r="AP374" s="242"/>
      <c r="AQ374" s="242"/>
      <c r="AR374" s="242"/>
      <c r="AS374" s="242"/>
      <c r="AT374" s="242"/>
      <c r="AU374" s="242"/>
      <c r="AV374" s="242"/>
      <c r="AW374" s="242"/>
      <c r="AX374" s="242"/>
    </row>
    <row r="375" spans="7:50" x14ac:dyDescent="0.25">
      <c r="G375" s="242"/>
      <c r="H375" s="243"/>
      <c r="I375" s="243"/>
      <c r="J375" s="243"/>
      <c r="K375" s="243"/>
      <c r="L375" s="243"/>
      <c r="M375" s="242"/>
      <c r="N375" s="242"/>
      <c r="O375" s="242"/>
      <c r="P375" s="242"/>
      <c r="Q375" s="242"/>
      <c r="R375" s="242"/>
      <c r="S375" s="242"/>
      <c r="T375" s="242"/>
      <c r="U375" s="242"/>
      <c r="V375" s="242"/>
      <c r="W375" s="242"/>
      <c r="X375" s="242"/>
      <c r="Y375" s="242"/>
      <c r="Z375" s="242"/>
      <c r="AA375" s="242"/>
      <c r="AB375" s="242"/>
      <c r="AC375" s="242"/>
      <c r="AD375" s="242"/>
      <c r="AE375" s="242"/>
      <c r="AF375" s="242"/>
      <c r="AG375" s="242"/>
      <c r="AH375" s="242"/>
      <c r="AI375" s="242"/>
      <c r="AJ375" s="242"/>
      <c r="AK375" s="242"/>
      <c r="AL375" s="242"/>
      <c r="AM375" s="242"/>
      <c r="AN375" s="242"/>
      <c r="AO375" s="242"/>
      <c r="AP375" s="242"/>
      <c r="AQ375" s="242"/>
      <c r="AR375" s="242"/>
      <c r="AS375" s="242"/>
      <c r="AT375" s="242"/>
      <c r="AU375" s="242"/>
      <c r="AV375" s="242"/>
      <c r="AW375" s="242"/>
      <c r="AX375" s="242"/>
    </row>
    <row r="376" spans="7:50" x14ac:dyDescent="0.25">
      <c r="G376" s="242"/>
      <c r="H376" s="243"/>
      <c r="I376" s="243"/>
      <c r="J376" s="243"/>
      <c r="K376" s="243"/>
      <c r="L376" s="243"/>
      <c r="M376" s="242"/>
      <c r="N376" s="242"/>
      <c r="O376" s="242"/>
      <c r="P376" s="242"/>
      <c r="Q376" s="242"/>
      <c r="R376" s="242"/>
      <c r="S376" s="242"/>
      <c r="T376" s="242"/>
      <c r="U376" s="242"/>
      <c r="V376" s="242"/>
      <c r="W376" s="242"/>
      <c r="X376" s="242"/>
      <c r="Y376" s="242"/>
      <c r="Z376" s="242"/>
      <c r="AA376" s="242"/>
      <c r="AB376" s="242"/>
      <c r="AC376" s="242"/>
      <c r="AD376" s="242"/>
      <c r="AE376" s="242"/>
      <c r="AF376" s="242"/>
      <c r="AG376" s="242"/>
      <c r="AH376" s="242"/>
      <c r="AI376" s="242"/>
      <c r="AJ376" s="242"/>
      <c r="AK376" s="242"/>
      <c r="AL376" s="242"/>
      <c r="AM376" s="242"/>
      <c r="AN376" s="242"/>
      <c r="AO376" s="242"/>
      <c r="AP376" s="242"/>
      <c r="AQ376" s="242"/>
      <c r="AR376" s="242"/>
      <c r="AS376" s="242"/>
      <c r="AT376" s="242"/>
      <c r="AU376" s="242"/>
      <c r="AV376" s="242"/>
      <c r="AW376" s="242"/>
      <c r="AX376" s="242"/>
    </row>
    <row r="377" spans="7:50" x14ac:dyDescent="0.25">
      <c r="G377" s="242"/>
      <c r="H377" s="243"/>
      <c r="I377" s="243"/>
      <c r="J377" s="243"/>
      <c r="K377" s="243"/>
      <c r="L377" s="243"/>
      <c r="M377" s="242"/>
      <c r="N377" s="242"/>
      <c r="O377" s="242"/>
      <c r="P377" s="242"/>
      <c r="Q377" s="242"/>
      <c r="R377" s="242"/>
      <c r="S377" s="242"/>
      <c r="T377" s="242"/>
      <c r="U377" s="242"/>
      <c r="V377" s="242"/>
      <c r="W377" s="242"/>
      <c r="X377" s="242"/>
      <c r="Y377" s="242"/>
      <c r="Z377" s="242"/>
      <c r="AA377" s="242"/>
      <c r="AB377" s="242"/>
      <c r="AC377" s="242"/>
      <c r="AD377" s="242"/>
      <c r="AE377" s="242"/>
      <c r="AF377" s="242"/>
      <c r="AG377" s="242"/>
      <c r="AH377" s="242"/>
      <c r="AI377" s="242"/>
      <c r="AJ377" s="242"/>
      <c r="AK377" s="242"/>
      <c r="AL377" s="242"/>
      <c r="AM377" s="242"/>
      <c r="AN377" s="242"/>
      <c r="AO377" s="242"/>
      <c r="AP377" s="242"/>
      <c r="AQ377" s="242"/>
      <c r="AR377" s="242"/>
      <c r="AS377" s="242"/>
      <c r="AT377" s="242"/>
      <c r="AU377" s="242"/>
      <c r="AV377" s="242"/>
      <c r="AW377" s="242"/>
      <c r="AX377" s="242"/>
    </row>
    <row r="378" spans="7:50" x14ac:dyDescent="0.25">
      <c r="G378" s="242"/>
      <c r="H378" s="243"/>
      <c r="I378" s="243"/>
      <c r="J378" s="243"/>
      <c r="K378" s="243"/>
      <c r="L378" s="243"/>
      <c r="M378" s="242"/>
      <c r="N378" s="242"/>
      <c r="O378" s="242"/>
      <c r="P378" s="242"/>
      <c r="Q378" s="242"/>
      <c r="R378" s="242"/>
      <c r="S378" s="242"/>
      <c r="T378" s="242"/>
      <c r="U378" s="242"/>
      <c r="V378" s="242"/>
      <c r="W378" s="242"/>
      <c r="X378" s="242"/>
      <c r="Y378" s="242"/>
      <c r="Z378" s="242"/>
      <c r="AA378" s="242"/>
      <c r="AB378" s="242"/>
      <c r="AC378" s="242"/>
      <c r="AD378" s="242"/>
      <c r="AE378" s="242"/>
      <c r="AF378" s="242"/>
      <c r="AG378" s="242"/>
      <c r="AH378" s="242"/>
      <c r="AI378" s="242"/>
      <c r="AJ378" s="242"/>
      <c r="AK378" s="242"/>
      <c r="AL378" s="242"/>
      <c r="AM378" s="242"/>
      <c r="AN378" s="242"/>
      <c r="AO378" s="242"/>
      <c r="AP378" s="242"/>
      <c r="AQ378" s="242"/>
      <c r="AR378" s="242"/>
      <c r="AS378" s="242"/>
      <c r="AT378" s="242"/>
      <c r="AU378" s="242"/>
      <c r="AV378" s="242"/>
      <c r="AW378" s="242"/>
      <c r="AX378" s="242"/>
    </row>
    <row r="379" spans="7:50" x14ac:dyDescent="0.25">
      <c r="G379" s="242"/>
      <c r="H379" s="243"/>
      <c r="I379" s="243"/>
      <c r="J379" s="243"/>
      <c r="K379" s="243"/>
      <c r="L379" s="243"/>
      <c r="M379" s="242"/>
      <c r="N379" s="242"/>
      <c r="O379" s="242"/>
      <c r="P379" s="242"/>
      <c r="Q379" s="242"/>
      <c r="R379" s="242"/>
      <c r="S379" s="242"/>
      <c r="T379" s="242"/>
      <c r="U379" s="242"/>
      <c r="V379" s="242"/>
      <c r="W379" s="242"/>
      <c r="X379" s="242"/>
      <c r="Y379" s="242"/>
      <c r="Z379" s="242"/>
      <c r="AA379" s="242"/>
      <c r="AB379" s="242"/>
      <c r="AC379" s="242"/>
      <c r="AD379" s="242"/>
      <c r="AE379" s="242"/>
      <c r="AF379" s="242"/>
      <c r="AG379" s="242"/>
      <c r="AH379" s="242"/>
      <c r="AI379" s="242"/>
      <c r="AJ379" s="242"/>
      <c r="AK379" s="242"/>
      <c r="AL379" s="242"/>
      <c r="AM379" s="242"/>
      <c r="AN379" s="242"/>
      <c r="AO379" s="242"/>
      <c r="AP379" s="242"/>
      <c r="AQ379" s="242"/>
      <c r="AR379" s="242"/>
      <c r="AS379" s="242"/>
      <c r="AT379" s="242"/>
      <c r="AU379" s="242"/>
      <c r="AV379" s="242"/>
      <c r="AW379" s="242"/>
      <c r="AX379" s="242"/>
    </row>
    <row r="380" spans="7:50" x14ac:dyDescent="0.25">
      <c r="G380" s="242"/>
      <c r="H380" s="243"/>
      <c r="I380" s="243"/>
      <c r="J380" s="243"/>
      <c r="K380" s="243"/>
      <c r="L380" s="243"/>
      <c r="M380" s="242"/>
      <c r="N380" s="242"/>
      <c r="O380" s="242"/>
      <c r="P380" s="242"/>
      <c r="Q380" s="242"/>
      <c r="R380" s="242"/>
      <c r="S380" s="242"/>
      <c r="T380" s="242"/>
      <c r="U380" s="242"/>
      <c r="V380" s="242"/>
      <c r="W380" s="242"/>
      <c r="X380" s="242"/>
      <c r="Y380" s="242"/>
      <c r="Z380" s="242"/>
      <c r="AA380" s="242"/>
      <c r="AB380" s="242"/>
      <c r="AC380" s="242"/>
      <c r="AD380" s="242"/>
      <c r="AE380" s="242"/>
      <c r="AF380" s="242"/>
      <c r="AG380" s="242"/>
      <c r="AH380" s="242"/>
      <c r="AI380" s="242"/>
      <c r="AJ380" s="242"/>
      <c r="AK380" s="242"/>
      <c r="AL380" s="242"/>
      <c r="AM380" s="242"/>
      <c r="AN380" s="242"/>
      <c r="AO380" s="242"/>
      <c r="AP380" s="242"/>
      <c r="AQ380" s="242"/>
      <c r="AR380" s="242"/>
      <c r="AS380" s="242"/>
      <c r="AT380" s="242"/>
      <c r="AU380" s="242"/>
      <c r="AV380" s="242"/>
      <c r="AW380" s="242"/>
      <c r="AX380" s="242"/>
    </row>
    <row r="381" spans="7:50" x14ac:dyDescent="0.25">
      <c r="G381" s="242"/>
      <c r="H381" s="243"/>
      <c r="I381" s="243"/>
      <c r="J381" s="243"/>
      <c r="K381" s="243"/>
      <c r="L381" s="243"/>
      <c r="M381" s="242"/>
      <c r="N381" s="242"/>
      <c r="O381" s="242"/>
      <c r="P381" s="242"/>
      <c r="Q381" s="242"/>
      <c r="R381" s="242"/>
      <c r="S381" s="242"/>
      <c r="T381" s="242"/>
      <c r="U381" s="242"/>
      <c r="V381" s="242"/>
      <c r="W381" s="242"/>
      <c r="X381" s="242"/>
      <c r="Y381" s="242"/>
      <c r="Z381" s="242"/>
      <c r="AA381" s="242"/>
      <c r="AB381" s="242"/>
      <c r="AC381" s="242"/>
      <c r="AD381" s="242"/>
      <c r="AE381" s="242"/>
      <c r="AF381" s="242"/>
      <c r="AG381" s="242"/>
      <c r="AH381" s="242"/>
      <c r="AI381" s="242"/>
      <c r="AJ381" s="242"/>
      <c r="AK381" s="242"/>
      <c r="AL381" s="242"/>
      <c r="AM381" s="242"/>
      <c r="AN381" s="242"/>
      <c r="AO381" s="242"/>
      <c r="AP381" s="242"/>
      <c r="AQ381" s="242"/>
      <c r="AR381" s="242"/>
      <c r="AS381" s="242"/>
      <c r="AT381" s="242"/>
      <c r="AU381" s="242"/>
      <c r="AV381" s="242"/>
      <c r="AW381" s="242"/>
      <c r="AX381" s="242"/>
    </row>
    <row r="382" spans="7:50" x14ac:dyDescent="0.25">
      <c r="G382" s="242"/>
      <c r="H382" s="243"/>
      <c r="I382" s="243"/>
      <c r="J382" s="243"/>
      <c r="K382" s="243"/>
      <c r="L382" s="243"/>
      <c r="M382" s="242"/>
      <c r="N382" s="242"/>
      <c r="O382" s="242"/>
      <c r="P382" s="242"/>
      <c r="Q382" s="242"/>
      <c r="R382" s="242"/>
      <c r="S382" s="242"/>
      <c r="T382" s="242"/>
      <c r="U382" s="242"/>
      <c r="V382" s="242"/>
      <c r="W382" s="242"/>
      <c r="X382" s="242"/>
      <c r="Y382" s="242"/>
      <c r="Z382" s="242"/>
      <c r="AA382" s="242"/>
      <c r="AB382" s="242"/>
      <c r="AC382" s="242"/>
      <c r="AD382" s="242"/>
      <c r="AE382" s="242"/>
      <c r="AF382" s="242"/>
      <c r="AG382" s="242"/>
      <c r="AH382" s="242"/>
      <c r="AI382" s="242"/>
      <c r="AJ382" s="242"/>
      <c r="AK382" s="242"/>
      <c r="AL382" s="242"/>
      <c r="AM382" s="242"/>
      <c r="AN382" s="242"/>
      <c r="AO382" s="242"/>
      <c r="AP382" s="242"/>
      <c r="AQ382" s="242"/>
      <c r="AR382" s="242"/>
      <c r="AS382" s="242"/>
      <c r="AT382" s="242"/>
      <c r="AU382" s="242"/>
      <c r="AV382" s="242"/>
      <c r="AW382" s="242"/>
      <c r="AX382" s="242"/>
    </row>
    <row r="383" spans="7:50" x14ac:dyDescent="0.25">
      <c r="G383" s="242"/>
      <c r="H383" s="243"/>
      <c r="I383" s="243"/>
      <c r="J383" s="243"/>
      <c r="K383" s="243"/>
      <c r="L383" s="243"/>
      <c r="M383" s="242"/>
      <c r="N383" s="242"/>
      <c r="O383" s="242"/>
      <c r="P383" s="242"/>
      <c r="Q383" s="242"/>
      <c r="R383" s="242"/>
      <c r="S383" s="242"/>
      <c r="T383" s="242"/>
      <c r="U383" s="242"/>
      <c r="V383" s="242"/>
      <c r="W383" s="242"/>
      <c r="X383" s="242"/>
      <c r="Y383" s="242"/>
      <c r="Z383" s="242"/>
      <c r="AA383" s="242"/>
      <c r="AB383" s="242"/>
      <c r="AC383" s="242"/>
      <c r="AD383" s="242"/>
      <c r="AE383" s="242"/>
      <c r="AF383" s="242"/>
      <c r="AG383" s="242"/>
      <c r="AH383" s="242"/>
      <c r="AI383" s="242"/>
      <c r="AJ383" s="242"/>
      <c r="AK383" s="242"/>
      <c r="AL383" s="242"/>
      <c r="AM383" s="242"/>
      <c r="AN383" s="242"/>
      <c r="AO383" s="242"/>
      <c r="AP383" s="242"/>
      <c r="AQ383" s="242"/>
      <c r="AR383" s="242"/>
      <c r="AS383" s="242"/>
      <c r="AT383" s="242"/>
      <c r="AU383" s="242"/>
      <c r="AV383" s="242"/>
      <c r="AW383" s="242"/>
      <c r="AX383" s="242"/>
    </row>
    <row r="384" spans="7:50" x14ac:dyDescent="0.25">
      <c r="G384" s="242"/>
      <c r="H384" s="243"/>
      <c r="I384" s="243"/>
      <c r="J384" s="243"/>
      <c r="K384" s="243"/>
      <c r="L384" s="243"/>
      <c r="M384" s="242"/>
      <c r="N384" s="242"/>
      <c r="O384" s="242"/>
      <c r="P384" s="242"/>
      <c r="Q384" s="242"/>
      <c r="R384" s="242"/>
      <c r="S384" s="242"/>
      <c r="T384" s="242"/>
      <c r="U384" s="242"/>
      <c r="V384" s="242"/>
      <c r="W384" s="242"/>
      <c r="X384" s="242"/>
      <c r="Y384" s="242"/>
      <c r="Z384" s="242"/>
      <c r="AA384" s="242"/>
      <c r="AB384" s="242"/>
      <c r="AC384" s="242"/>
      <c r="AD384" s="242"/>
      <c r="AE384" s="242"/>
      <c r="AF384" s="242"/>
      <c r="AG384" s="242"/>
      <c r="AH384" s="242"/>
      <c r="AI384" s="242"/>
      <c r="AJ384" s="242"/>
      <c r="AK384" s="242"/>
      <c r="AL384" s="242"/>
      <c r="AM384" s="242"/>
      <c r="AN384" s="242"/>
      <c r="AO384" s="242"/>
      <c r="AP384" s="242"/>
      <c r="AQ384" s="242"/>
      <c r="AR384" s="242"/>
      <c r="AS384" s="242"/>
      <c r="AT384" s="242"/>
      <c r="AU384" s="242"/>
      <c r="AV384" s="242"/>
      <c r="AW384" s="242"/>
      <c r="AX384" s="242"/>
    </row>
    <row r="385" spans="7:50" x14ac:dyDescent="0.25">
      <c r="G385" s="242"/>
      <c r="H385" s="243"/>
      <c r="I385" s="243"/>
      <c r="J385" s="243"/>
      <c r="K385" s="243"/>
      <c r="L385" s="243"/>
      <c r="M385" s="242"/>
      <c r="N385" s="242"/>
      <c r="O385" s="242"/>
      <c r="P385" s="242"/>
      <c r="Q385" s="242"/>
      <c r="R385" s="242"/>
      <c r="S385" s="242"/>
      <c r="T385" s="242"/>
      <c r="U385" s="242"/>
      <c r="V385" s="242"/>
      <c r="W385" s="242"/>
      <c r="X385" s="242"/>
      <c r="Y385" s="242"/>
      <c r="Z385" s="242"/>
      <c r="AA385" s="242"/>
      <c r="AB385" s="242"/>
      <c r="AC385" s="242"/>
      <c r="AD385" s="242"/>
      <c r="AE385" s="242"/>
      <c r="AF385" s="242"/>
      <c r="AG385" s="242"/>
      <c r="AH385" s="242"/>
      <c r="AI385" s="242"/>
      <c r="AJ385" s="242"/>
      <c r="AK385" s="242"/>
      <c r="AL385" s="242"/>
      <c r="AM385" s="242"/>
      <c r="AN385" s="242"/>
      <c r="AO385" s="242"/>
      <c r="AP385" s="242"/>
      <c r="AQ385" s="242"/>
      <c r="AR385" s="242"/>
      <c r="AS385" s="242"/>
      <c r="AT385" s="242"/>
      <c r="AU385" s="242"/>
      <c r="AV385" s="242"/>
      <c r="AW385" s="242"/>
      <c r="AX385" s="242"/>
    </row>
    <row r="386" spans="7:50" x14ac:dyDescent="0.25">
      <c r="G386" s="242"/>
      <c r="H386" s="243"/>
      <c r="I386" s="243"/>
      <c r="J386" s="243"/>
      <c r="K386" s="243"/>
      <c r="L386" s="243"/>
      <c r="M386" s="242"/>
      <c r="N386" s="242"/>
      <c r="O386" s="242"/>
      <c r="P386" s="242"/>
      <c r="Q386" s="242"/>
      <c r="R386" s="242"/>
      <c r="S386" s="242"/>
      <c r="T386" s="242"/>
      <c r="U386" s="242"/>
      <c r="V386" s="242"/>
      <c r="W386" s="242"/>
      <c r="X386" s="242"/>
      <c r="Y386" s="242"/>
      <c r="Z386" s="242"/>
      <c r="AA386" s="242"/>
      <c r="AB386" s="242"/>
      <c r="AC386" s="242"/>
      <c r="AD386" s="242"/>
      <c r="AE386" s="242"/>
      <c r="AF386" s="242"/>
      <c r="AG386" s="242"/>
      <c r="AH386" s="242"/>
      <c r="AI386" s="242"/>
      <c r="AJ386" s="242"/>
      <c r="AK386" s="242"/>
      <c r="AL386" s="242"/>
      <c r="AM386" s="242"/>
      <c r="AN386" s="242"/>
      <c r="AO386" s="242"/>
      <c r="AP386" s="242"/>
      <c r="AQ386" s="242"/>
      <c r="AR386" s="242"/>
      <c r="AS386" s="242"/>
      <c r="AT386" s="242"/>
      <c r="AU386" s="242"/>
      <c r="AV386" s="242"/>
      <c r="AW386" s="242"/>
      <c r="AX386" s="242"/>
    </row>
    <row r="387" spans="7:50" x14ac:dyDescent="0.25">
      <c r="G387" s="242"/>
      <c r="H387" s="243"/>
      <c r="I387" s="243"/>
      <c r="J387" s="243"/>
      <c r="K387" s="243"/>
      <c r="L387" s="243"/>
      <c r="M387" s="242"/>
      <c r="N387" s="242"/>
      <c r="O387" s="242"/>
      <c r="P387" s="242"/>
      <c r="Q387" s="242"/>
      <c r="R387" s="242"/>
      <c r="S387" s="242"/>
      <c r="T387" s="242"/>
      <c r="U387" s="242"/>
      <c r="V387" s="242"/>
      <c r="W387" s="242"/>
      <c r="X387" s="242"/>
      <c r="Y387" s="242"/>
      <c r="Z387" s="242"/>
      <c r="AA387" s="242"/>
      <c r="AB387" s="242"/>
      <c r="AC387" s="242"/>
      <c r="AD387" s="242"/>
      <c r="AE387" s="242"/>
      <c r="AF387" s="242"/>
      <c r="AG387" s="242"/>
      <c r="AH387" s="242"/>
      <c r="AI387" s="242"/>
      <c r="AJ387" s="242"/>
      <c r="AK387" s="242"/>
      <c r="AL387" s="242"/>
      <c r="AM387" s="242"/>
      <c r="AN387" s="242"/>
      <c r="AO387" s="242"/>
      <c r="AP387" s="242"/>
      <c r="AQ387" s="242"/>
      <c r="AR387" s="242"/>
      <c r="AS387" s="242"/>
      <c r="AT387" s="242"/>
      <c r="AU387" s="242"/>
      <c r="AV387" s="242"/>
      <c r="AW387" s="242"/>
      <c r="AX387" s="242"/>
    </row>
    <row r="388" spans="7:50" x14ac:dyDescent="0.25">
      <c r="G388" s="242"/>
      <c r="H388" s="243"/>
      <c r="I388" s="243"/>
      <c r="J388" s="243"/>
      <c r="K388" s="243"/>
      <c r="L388" s="243"/>
      <c r="M388" s="242"/>
      <c r="N388" s="242"/>
      <c r="O388" s="242"/>
      <c r="P388" s="242"/>
      <c r="Q388" s="242"/>
      <c r="R388" s="242"/>
      <c r="S388" s="242"/>
      <c r="T388" s="242"/>
      <c r="U388" s="242"/>
      <c r="V388" s="242"/>
      <c r="W388" s="242"/>
      <c r="X388" s="242"/>
      <c r="Y388" s="242"/>
      <c r="Z388" s="242"/>
      <c r="AA388" s="242"/>
      <c r="AB388" s="242"/>
      <c r="AC388" s="242"/>
      <c r="AD388" s="242"/>
      <c r="AE388" s="242"/>
      <c r="AF388" s="242"/>
      <c r="AG388" s="242"/>
      <c r="AH388" s="242"/>
      <c r="AI388" s="242"/>
      <c r="AJ388" s="242"/>
      <c r="AK388" s="242"/>
      <c r="AL388" s="242"/>
      <c r="AM388" s="242"/>
      <c r="AN388" s="242"/>
      <c r="AO388" s="242"/>
      <c r="AP388" s="242"/>
      <c r="AQ388" s="242"/>
      <c r="AR388" s="242"/>
      <c r="AS388" s="242"/>
      <c r="AT388" s="242"/>
      <c r="AU388" s="242"/>
      <c r="AV388" s="242"/>
      <c r="AW388" s="242"/>
      <c r="AX388" s="242"/>
    </row>
    <row r="389" spans="7:50" x14ac:dyDescent="0.25">
      <c r="G389" s="242"/>
      <c r="H389" s="243"/>
      <c r="I389" s="243"/>
      <c r="J389" s="243"/>
      <c r="K389" s="243"/>
      <c r="L389" s="243"/>
      <c r="M389" s="242"/>
      <c r="N389" s="242"/>
      <c r="O389" s="242"/>
      <c r="P389" s="242"/>
      <c r="Q389" s="242"/>
      <c r="R389" s="242"/>
      <c r="S389" s="242"/>
      <c r="T389" s="242"/>
      <c r="U389" s="242"/>
      <c r="V389" s="242"/>
      <c r="W389" s="242"/>
      <c r="X389" s="242"/>
      <c r="Y389" s="242"/>
      <c r="Z389" s="242"/>
      <c r="AA389" s="242"/>
      <c r="AB389" s="242"/>
      <c r="AC389" s="242"/>
      <c r="AD389" s="242"/>
      <c r="AE389" s="242"/>
      <c r="AF389" s="242"/>
      <c r="AG389" s="242"/>
      <c r="AH389" s="242"/>
      <c r="AI389" s="242"/>
      <c r="AJ389" s="242"/>
      <c r="AK389" s="242"/>
      <c r="AL389" s="242"/>
      <c r="AM389" s="242"/>
      <c r="AN389" s="242"/>
      <c r="AO389" s="242"/>
      <c r="AP389" s="242"/>
      <c r="AQ389" s="242"/>
      <c r="AR389" s="242"/>
      <c r="AS389" s="242"/>
      <c r="AT389" s="242"/>
      <c r="AU389" s="242"/>
      <c r="AV389" s="242"/>
      <c r="AW389" s="242"/>
      <c r="AX389" s="242"/>
    </row>
    <row r="390" spans="7:50" x14ac:dyDescent="0.25">
      <c r="G390" s="242"/>
      <c r="H390" s="243"/>
      <c r="I390" s="243"/>
      <c r="J390" s="243"/>
      <c r="K390" s="243"/>
      <c r="L390" s="243"/>
      <c r="M390" s="242"/>
      <c r="N390" s="242"/>
      <c r="O390" s="242"/>
      <c r="P390" s="242"/>
      <c r="Q390" s="242"/>
      <c r="R390" s="242"/>
      <c r="S390" s="242"/>
      <c r="T390" s="242"/>
      <c r="U390" s="242"/>
      <c r="V390" s="242"/>
      <c r="W390" s="242"/>
      <c r="X390" s="242"/>
      <c r="Y390" s="242"/>
      <c r="Z390" s="242"/>
      <c r="AA390" s="242"/>
      <c r="AB390" s="242"/>
      <c r="AC390" s="242"/>
      <c r="AD390" s="242"/>
      <c r="AE390" s="242"/>
      <c r="AF390" s="242"/>
      <c r="AG390" s="242"/>
      <c r="AH390" s="242"/>
      <c r="AI390" s="242"/>
      <c r="AJ390" s="242"/>
      <c r="AK390" s="242"/>
      <c r="AL390" s="242"/>
      <c r="AM390" s="242"/>
      <c r="AN390" s="242"/>
      <c r="AO390" s="242"/>
      <c r="AP390" s="242"/>
      <c r="AQ390" s="242"/>
      <c r="AR390" s="242"/>
      <c r="AS390" s="242"/>
      <c r="AT390" s="242"/>
      <c r="AU390" s="242"/>
      <c r="AV390" s="242"/>
      <c r="AW390" s="242"/>
      <c r="AX390" s="242"/>
    </row>
    <row r="391" spans="7:50" x14ac:dyDescent="0.25">
      <c r="G391" s="242"/>
      <c r="H391" s="243"/>
      <c r="I391" s="243"/>
      <c r="J391" s="243"/>
      <c r="K391" s="243"/>
      <c r="L391" s="243"/>
      <c r="M391" s="242"/>
      <c r="N391" s="242"/>
      <c r="O391" s="242"/>
      <c r="P391" s="242"/>
      <c r="Q391" s="242"/>
      <c r="R391" s="242"/>
      <c r="S391" s="242"/>
      <c r="T391" s="242"/>
      <c r="U391" s="242"/>
      <c r="V391" s="242"/>
      <c r="W391" s="242"/>
      <c r="X391" s="242"/>
      <c r="Y391" s="242"/>
      <c r="Z391" s="242"/>
      <c r="AA391" s="242"/>
      <c r="AB391" s="242"/>
      <c r="AC391" s="242"/>
      <c r="AD391" s="242"/>
      <c r="AE391" s="242"/>
      <c r="AF391" s="242"/>
      <c r="AG391" s="242"/>
      <c r="AH391" s="242"/>
      <c r="AI391" s="242"/>
      <c r="AJ391" s="242"/>
      <c r="AK391" s="242"/>
      <c r="AL391" s="242"/>
      <c r="AM391" s="242"/>
      <c r="AN391" s="242"/>
      <c r="AO391" s="242"/>
      <c r="AP391" s="242"/>
      <c r="AQ391" s="242"/>
      <c r="AR391" s="242"/>
      <c r="AS391" s="242"/>
      <c r="AT391" s="242"/>
      <c r="AU391" s="242"/>
      <c r="AV391" s="242"/>
      <c r="AW391" s="242"/>
      <c r="AX391" s="242"/>
    </row>
    <row r="392" spans="7:50" x14ac:dyDescent="0.25">
      <c r="G392" s="242"/>
      <c r="H392" s="243"/>
      <c r="I392" s="243"/>
      <c r="J392" s="243"/>
      <c r="K392" s="243"/>
      <c r="L392" s="243"/>
      <c r="M392" s="242"/>
      <c r="N392" s="242"/>
      <c r="O392" s="242"/>
      <c r="P392" s="242"/>
      <c r="Q392" s="242"/>
      <c r="R392" s="242"/>
      <c r="S392" s="242"/>
      <c r="T392" s="242"/>
      <c r="U392" s="242"/>
      <c r="V392" s="242"/>
      <c r="W392" s="242"/>
      <c r="X392" s="242"/>
      <c r="Y392" s="242"/>
      <c r="Z392" s="242"/>
      <c r="AA392" s="242"/>
      <c r="AB392" s="242"/>
      <c r="AC392" s="242"/>
      <c r="AD392" s="242"/>
      <c r="AE392" s="242"/>
      <c r="AF392" s="242"/>
      <c r="AG392" s="242"/>
      <c r="AH392" s="242"/>
      <c r="AI392" s="242"/>
      <c r="AJ392" s="242"/>
      <c r="AK392" s="242"/>
      <c r="AL392" s="242"/>
      <c r="AM392" s="242"/>
      <c r="AN392" s="242"/>
      <c r="AO392" s="242"/>
      <c r="AP392" s="242"/>
      <c r="AQ392" s="242"/>
      <c r="AR392" s="242"/>
      <c r="AS392" s="242"/>
      <c r="AT392" s="242"/>
      <c r="AU392" s="242"/>
      <c r="AV392" s="242"/>
      <c r="AW392" s="242"/>
      <c r="AX392" s="242"/>
    </row>
    <row r="393" spans="7:50" x14ac:dyDescent="0.25">
      <c r="G393" s="242"/>
      <c r="H393" s="243"/>
      <c r="I393" s="243"/>
      <c r="J393" s="243"/>
      <c r="K393" s="243"/>
      <c r="L393" s="243"/>
      <c r="M393" s="242"/>
      <c r="N393" s="242"/>
      <c r="O393" s="242"/>
      <c r="P393" s="242"/>
      <c r="Q393" s="242"/>
      <c r="R393" s="242"/>
      <c r="S393" s="242"/>
      <c r="T393" s="242"/>
      <c r="U393" s="242"/>
      <c r="V393" s="242"/>
      <c r="W393" s="242"/>
      <c r="X393" s="242"/>
      <c r="Y393" s="242"/>
      <c r="Z393" s="242"/>
      <c r="AA393" s="242"/>
      <c r="AB393" s="242"/>
      <c r="AC393" s="242"/>
      <c r="AD393" s="242"/>
      <c r="AE393" s="242"/>
      <c r="AF393" s="242"/>
      <c r="AG393" s="242"/>
      <c r="AH393" s="242"/>
      <c r="AI393" s="242"/>
      <c r="AJ393" s="242"/>
      <c r="AK393" s="242"/>
      <c r="AL393" s="242"/>
      <c r="AM393" s="242"/>
      <c r="AN393" s="242"/>
      <c r="AO393" s="242"/>
      <c r="AP393" s="242"/>
      <c r="AQ393" s="242"/>
      <c r="AR393" s="242"/>
      <c r="AS393" s="242"/>
      <c r="AT393" s="242"/>
      <c r="AU393" s="242"/>
      <c r="AV393" s="242"/>
      <c r="AW393" s="242"/>
      <c r="AX393" s="242"/>
    </row>
    <row r="394" spans="7:50" x14ac:dyDescent="0.25">
      <c r="G394" s="242"/>
      <c r="H394" s="243"/>
      <c r="I394" s="243"/>
      <c r="J394" s="243"/>
      <c r="K394" s="243"/>
      <c r="L394" s="243"/>
      <c r="M394" s="242"/>
      <c r="N394" s="242"/>
      <c r="O394" s="242"/>
      <c r="P394" s="242"/>
      <c r="Q394" s="242"/>
      <c r="R394" s="242"/>
      <c r="S394" s="242"/>
      <c r="T394" s="242"/>
      <c r="U394" s="242"/>
      <c r="V394" s="242"/>
      <c r="W394" s="242"/>
      <c r="X394" s="242"/>
      <c r="Y394" s="242"/>
      <c r="Z394" s="242"/>
      <c r="AA394" s="242"/>
      <c r="AB394" s="242"/>
      <c r="AC394" s="242"/>
      <c r="AD394" s="242"/>
      <c r="AE394" s="242"/>
      <c r="AF394" s="242"/>
      <c r="AG394" s="242"/>
      <c r="AH394" s="242"/>
      <c r="AI394" s="242"/>
      <c r="AJ394" s="242"/>
      <c r="AK394" s="242"/>
      <c r="AL394" s="242"/>
      <c r="AM394" s="242"/>
      <c r="AN394" s="242"/>
      <c r="AO394" s="242"/>
      <c r="AP394" s="242"/>
      <c r="AQ394" s="242"/>
      <c r="AR394" s="242"/>
      <c r="AS394" s="242"/>
      <c r="AT394" s="242"/>
      <c r="AU394" s="242"/>
      <c r="AV394" s="242"/>
      <c r="AW394" s="242"/>
      <c r="AX394" s="242"/>
    </row>
    <row r="395" spans="7:50" x14ac:dyDescent="0.25">
      <c r="G395" s="242"/>
      <c r="H395" s="243"/>
      <c r="I395" s="243"/>
      <c r="J395" s="243"/>
      <c r="K395" s="243"/>
      <c r="L395" s="243"/>
      <c r="M395" s="242"/>
      <c r="N395" s="242"/>
      <c r="O395" s="242"/>
      <c r="P395" s="242"/>
      <c r="Q395" s="242"/>
      <c r="R395" s="242"/>
      <c r="S395" s="242"/>
      <c r="T395" s="242"/>
      <c r="U395" s="242"/>
      <c r="V395" s="242"/>
      <c r="W395" s="242"/>
      <c r="X395" s="242"/>
      <c r="Y395" s="242"/>
      <c r="Z395" s="242"/>
      <c r="AA395" s="242"/>
      <c r="AB395" s="242"/>
      <c r="AC395" s="242"/>
      <c r="AD395" s="242"/>
      <c r="AE395" s="242"/>
      <c r="AF395" s="242"/>
      <c r="AG395" s="242"/>
      <c r="AH395" s="242"/>
      <c r="AI395" s="242"/>
      <c r="AJ395" s="242"/>
      <c r="AK395" s="242"/>
      <c r="AL395" s="242"/>
      <c r="AM395" s="242"/>
      <c r="AN395" s="242"/>
      <c r="AO395" s="242"/>
      <c r="AP395" s="242"/>
      <c r="AQ395" s="242"/>
      <c r="AR395" s="242"/>
      <c r="AS395" s="242"/>
      <c r="AT395" s="242"/>
      <c r="AU395" s="242"/>
      <c r="AV395" s="242"/>
      <c r="AW395" s="242"/>
      <c r="AX395" s="242"/>
    </row>
    <row r="396" spans="7:50" x14ac:dyDescent="0.25">
      <c r="G396" s="242"/>
      <c r="H396" s="243"/>
      <c r="I396" s="243"/>
      <c r="J396" s="243"/>
      <c r="K396" s="243"/>
      <c r="L396" s="243"/>
      <c r="M396" s="242"/>
      <c r="N396" s="242"/>
      <c r="O396" s="242"/>
      <c r="P396" s="242"/>
      <c r="Q396" s="242"/>
      <c r="R396" s="242"/>
      <c r="S396" s="242"/>
      <c r="T396" s="242"/>
      <c r="U396" s="242"/>
      <c r="V396" s="242"/>
      <c r="W396" s="242"/>
      <c r="X396" s="242"/>
      <c r="Y396" s="242"/>
      <c r="Z396" s="242"/>
      <c r="AA396" s="242"/>
      <c r="AB396" s="242"/>
      <c r="AC396" s="242"/>
      <c r="AD396" s="242"/>
      <c r="AE396" s="242"/>
      <c r="AF396" s="242"/>
      <c r="AG396" s="242"/>
      <c r="AH396" s="242"/>
      <c r="AI396" s="242"/>
      <c r="AJ396" s="242"/>
      <c r="AK396" s="242"/>
      <c r="AL396" s="242"/>
      <c r="AM396" s="242"/>
      <c r="AN396" s="242"/>
      <c r="AO396" s="242"/>
      <c r="AP396" s="242"/>
      <c r="AQ396" s="242"/>
      <c r="AR396" s="242"/>
      <c r="AS396" s="242"/>
      <c r="AT396" s="242"/>
      <c r="AU396" s="242"/>
      <c r="AV396" s="242"/>
      <c r="AW396" s="242"/>
      <c r="AX396" s="242"/>
    </row>
    <row r="397" spans="7:50" x14ac:dyDescent="0.25">
      <c r="G397" s="242"/>
      <c r="H397" s="243"/>
      <c r="I397" s="243"/>
      <c r="J397" s="243"/>
      <c r="K397" s="243"/>
      <c r="L397" s="243"/>
      <c r="M397" s="242"/>
      <c r="N397" s="242"/>
      <c r="O397" s="242"/>
      <c r="P397" s="242"/>
      <c r="Q397" s="242"/>
      <c r="R397" s="242"/>
      <c r="S397" s="242"/>
      <c r="T397" s="242"/>
      <c r="U397" s="242"/>
      <c r="V397" s="242"/>
      <c r="W397" s="242"/>
      <c r="X397" s="242"/>
      <c r="Y397" s="242"/>
      <c r="Z397" s="242"/>
      <c r="AA397" s="242"/>
      <c r="AB397" s="242"/>
      <c r="AC397" s="242"/>
      <c r="AD397" s="242"/>
      <c r="AE397" s="242"/>
      <c r="AF397" s="242"/>
      <c r="AG397" s="242"/>
      <c r="AH397" s="242"/>
      <c r="AI397" s="242"/>
      <c r="AJ397" s="242"/>
      <c r="AK397" s="242"/>
      <c r="AL397" s="242"/>
      <c r="AM397" s="242"/>
      <c r="AN397" s="242"/>
      <c r="AO397" s="242"/>
      <c r="AP397" s="242"/>
      <c r="AQ397" s="242"/>
      <c r="AR397" s="242"/>
      <c r="AS397" s="242"/>
      <c r="AT397" s="242"/>
      <c r="AU397" s="242"/>
      <c r="AV397" s="242"/>
      <c r="AW397" s="242"/>
      <c r="AX397" s="242"/>
    </row>
    <row r="398" spans="7:50" x14ac:dyDescent="0.25">
      <c r="G398" s="242"/>
      <c r="H398" s="243"/>
      <c r="I398" s="243"/>
      <c r="J398" s="243"/>
      <c r="K398" s="243"/>
      <c r="L398" s="243"/>
      <c r="M398" s="242"/>
      <c r="N398" s="242"/>
      <c r="O398" s="242"/>
      <c r="P398" s="242"/>
      <c r="Q398" s="242"/>
      <c r="R398" s="242"/>
      <c r="S398" s="242"/>
      <c r="T398" s="242"/>
      <c r="U398" s="242"/>
      <c r="V398" s="242"/>
      <c r="W398" s="242"/>
      <c r="X398" s="242"/>
      <c r="Y398" s="242"/>
      <c r="Z398" s="242"/>
      <c r="AA398" s="242"/>
      <c r="AB398" s="242"/>
      <c r="AC398" s="242"/>
      <c r="AD398" s="242"/>
      <c r="AE398" s="242"/>
      <c r="AF398" s="242"/>
      <c r="AG398" s="242"/>
      <c r="AH398" s="242"/>
      <c r="AI398" s="242"/>
      <c r="AJ398" s="242"/>
      <c r="AK398" s="242"/>
      <c r="AL398" s="242"/>
      <c r="AM398" s="242"/>
      <c r="AN398" s="242"/>
      <c r="AO398" s="242"/>
      <c r="AP398" s="242"/>
      <c r="AQ398" s="242"/>
      <c r="AR398" s="242"/>
      <c r="AS398" s="242"/>
      <c r="AT398" s="242"/>
      <c r="AU398" s="242"/>
      <c r="AV398" s="242"/>
      <c r="AW398" s="242"/>
      <c r="AX398" s="242"/>
    </row>
    <row r="399" spans="7:50" x14ac:dyDescent="0.25">
      <c r="G399" s="242"/>
      <c r="H399" s="243"/>
      <c r="I399" s="243"/>
      <c r="J399" s="243"/>
      <c r="K399" s="243"/>
      <c r="L399" s="243"/>
      <c r="M399" s="242"/>
      <c r="N399" s="242"/>
      <c r="O399" s="242"/>
      <c r="P399" s="242"/>
      <c r="Q399" s="242"/>
      <c r="R399" s="242"/>
      <c r="S399" s="242"/>
      <c r="T399" s="242"/>
      <c r="U399" s="242"/>
      <c r="V399" s="242"/>
      <c r="W399" s="242"/>
      <c r="X399" s="242"/>
      <c r="Y399" s="242"/>
      <c r="Z399" s="242"/>
      <c r="AA399" s="242"/>
      <c r="AB399" s="242"/>
      <c r="AC399" s="242"/>
      <c r="AD399" s="242"/>
      <c r="AE399" s="242"/>
      <c r="AF399" s="242"/>
      <c r="AG399" s="242"/>
      <c r="AH399" s="242"/>
      <c r="AI399" s="242"/>
      <c r="AJ399" s="242"/>
      <c r="AK399" s="242"/>
      <c r="AL399" s="242"/>
      <c r="AM399" s="242"/>
      <c r="AN399" s="242"/>
      <c r="AO399" s="242"/>
      <c r="AP399" s="242"/>
      <c r="AQ399" s="242"/>
      <c r="AR399" s="242"/>
      <c r="AS399" s="242"/>
      <c r="AT399" s="242"/>
      <c r="AU399" s="242"/>
      <c r="AV399" s="242"/>
      <c r="AW399" s="242"/>
      <c r="AX399" s="242"/>
    </row>
    <row r="400" spans="7:50" x14ac:dyDescent="0.25">
      <c r="G400" s="242"/>
      <c r="H400" s="243"/>
      <c r="I400" s="243"/>
      <c r="J400" s="243"/>
      <c r="K400" s="243"/>
      <c r="L400" s="243"/>
      <c r="M400" s="242"/>
      <c r="N400" s="242"/>
      <c r="O400" s="242"/>
      <c r="P400" s="242"/>
      <c r="Q400" s="242"/>
      <c r="R400" s="242"/>
      <c r="S400" s="242"/>
      <c r="T400" s="242"/>
      <c r="U400" s="242"/>
      <c r="V400" s="242"/>
      <c r="W400" s="242"/>
      <c r="X400" s="242"/>
      <c r="Y400" s="242"/>
      <c r="Z400" s="242"/>
      <c r="AA400" s="242"/>
      <c r="AB400" s="242"/>
      <c r="AC400" s="242"/>
      <c r="AD400" s="242"/>
      <c r="AE400" s="242"/>
      <c r="AF400" s="242"/>
      <c r="AG400" s="242"/>
      <c r="AH400" s="242"/>
      <c r="AI400" s="242"/>
      <c r="AJ400" s="242"/>
      <c r="AK400" s="242"/>
      <c r="AL400" s="242"/>
      <c r="AM400" s="242"/>
      <c r="AN400" s="242"/>
      <c r="AO400" s="242"/>
      <c r="AP400" s="242"/>
      <c r="AQ400" s="242"/>
      <c r="AR400" s="242"/>
      <c r="AS400" s="242"/>
      <c r="AT400" s="242"/>
      <c r="AU400" s="242"/>
      <c r="AV400" s="242"/>
      <c r="AW400" s="242"/>
      <c r="AX400" s="242"/>
    </row>
    <row r="401" spans="7:50" x14ac:dyDescent="0.25">
      <c r="G401" s="242"/>
      <c r="H401" s="243"/>
      <c r="I401" s="243"/>
      <c r="J401" s="243"/>
      <c r="K401" s="243"/>
      <c r="L401" s="243"/>
      <c r="M401" s="242"/>
      <c r="N401" s="242"/>
      <c r="O401" s="242"/>
      <c r="P401" s="242"/>
      <c r="Q401" s="242"/>
      <c r="R401" s="242"/>
      <c r="S401" s="242"/>
      <c r="T401" s="242"/>
      <c r="U401" s="242"/>
      <c r="V401" s="242"/>
      <c r="W401" s="242"/>
      <c r="X401" s="242"/>
      <c r="Y401" s="242"/>
      <c r="Z401" s="242"/>
      <c r="AA401" s="242"/>
      <c r="AB401" s="242"/>
      <c r="AC401" s="242"/>
      <c r="AD401" s="242"/>
      <c r="AE401" s="242"/>
      <c r="AF401" s="242"/>
      <c r="AG401" s="242"/>
      <c r="AH401" s="242"/>
      <c r="AI401" s="242"/>
      <c r="AJ401" s="242"/>
      <c r="AK401" s="242"/>
      <c r="AL401" s="242"/>
      <c r="AM401" s="242"/>
      <c r="AN401" s="242"/>
      <c r="AO401" s="242"/>
      <c r="AP401" s="242"/>
      <c r="AQ401" s="242"/>
      <c r="AR401" s="242"/>
      <c r="AS401" s="242"/>
      <c r="AT401" s="242"/>
      <c r="AU401" s="242"/>
      <c r="AV401" s="242"/>
      <c r="AW401" s="242"/>
      <c r="AX401" s="242"/>
    </row>
    <row r="402" spans="7:50" x14ac:dyDescent="0.25">
      <c r="G402" s="242"/>
      <c r="H402" s="243"/>
      <c r="I402" s="243"/>
      <c r="J402" s="243"/>
      <c r="K402" s="243"/>
      <c r="L402" s="243"/>
      <c r="M402" s="242"/>
      <c r="N402" s="242"/>
      <c r="O402" s="242"/>
      <c r="P402" s="242"/>
      <c r="Q402" s="242"/>
      <c r="R402" s="242"/>
      <c r="S402" s="242"/>
      <c r="T402" s="242"/>
      <c r="U402" s="242"/>
      <c r="V402" s="242"/>
      <c r="W402" s="242"/>
      <c r="X402" s="242"/>
      <c r="Y402" s="242"/>
      <c r="Z402" s="242"/>
      <c r="AA402" s="242"/>
      <c r="AB402" s="242"/>
      <c r="AC402" s="242"/>
      <c r="AD402" s="242"/>
      <c r="AE402" s="242"/>
      <c r="AF402" s="242"/>
      <c r="AG402" s="242"/>
      <c r="AH402" s="242"/>
      <c r="AI402" s="242"/>
      <c r="AJ402" s="242"/>
      <c r="AK402" s="242"/>
      <c r="AL402" s="242"/>
      <c r="AM402" s="242"/>
      <c r="AN402" s="242"/>
      <c r="AO402" s="242"/>
      <c r="AP402" s="242"/>
      <c r="AQ402" s="242"/>
      <c r="AR402" s="242"/>
      <c r="AS402" s="242"/>
      <c r="AT402" s="242"/>
      <c r="AU402" s="242"/>
      <c r="AV402" s="242"/>
      <c r="AW402" s="242"/>
      <c r="AX402" s="242"/>
    </row>
    <row r="403" spans="7:50" x14ac:dyDescent="0.25">
      <c r="G403" s="242"/>
      <c r="H403" s="243"/>
      <c r="I403" s="243"/>
      <c r="J403" s="243"/>
      <c r="K403" s="243"/>
      <c r="L403" s="243"/>
      <c r="M403" s="242"/>
      <c r="N403" s="242"/>
      <c r="O403" s="242"/>
      <c r="P403" s="242"/>
      <c r="Q403" s="242"/>
      <c r="R403" s="242"/>
      <c r="S403" s="242"/>
      <c r="T403" s="242"/>
      <c r="U403" s="242"/>
      <c r="V403" s="242"/>
      <c r="W403" s="242"/>
      <c r="X403" s="242"/>
      <c r="Y403" s="242"/>
      <c r="Z403" s="242"/>
      <c r="AA403" s="242"/>
      <c r="AB403" s="242"/>
      <c r="AC403" s="242"/>
      <c r="AD403" s="242"/>
      <c r="AE403" s="242"/>
      <c r="AF403" s="242"/>
      <c r="AG403" s="242"/>
      <c r="AH403" s="242"/>
      <c r="AI403" s="242"/>
      <c r="AJ403" s="242"/>
      <c r="AK403" s="242"/>
      <c r="AL403" s="242"/>
      <c r="AM403" s="242"/>
      <c r="AN403" s="242"/>
      <c r="AO403" s="242"/>
      <c r="AP403" s="242"/>
      <c r="AQ403" s="242"/>
      <c r="AR403" s="242"/>
      <c r="AS403" s="242"/>
      <c r="AT403" s="242"/>
      <c r="AU403" s="242"/>
      <c r="AV403" s="242"/>
      <c r="AW403" s="242"/>
      <c r="AX403" s="242"/>
    </row>
    <row r="404" spans="7:50" x14ac:dyDescent="0.25">
      <c r="G404" s="242"/>
      <c r="H404" s="243"/>
      <c r="I404" s="243"/>
      <c r="J404" s="243"/>
      <c r="K404" s="243"/>
      <c r="L404" s="243"/>
      <c r="M404" s="242"/>
      <c r="N404" s="242"/>
      <c r="O404" s="242"/>
      <c r="P404" s="242"/>
      <c r="Q404" s="242"/>
      <c r="R404" s="242"/>
      <c r="S404" s="242"/>
      <c r="T404" s="242"/>
      <c r="U404" s="242"/>
      <c r="V404" s="242"/>
      <c r="W404" s="242"/>
      <c r="X404" s="242"/>
      <c r="Y404" s="242"/>
      <c r="Z404" s="242"/>
      <c r="AA404" s="242"/>
      <c r="AB404" s="242"/>
      <c r="AC404" s="242"/>
      <c r="AD404" s="242"/>
      <c r="AE404" s="242"/>
      <c r="AF404" s="242"/>
      <c r="AG404" s="242"/>
      <c r="AH404" s="242"/>
      <c r="AI404" s="242"/>
      <c r="AJ404" s="242"/>
      <c r="AK404" s="242"/>
      <c r="AL404" s="242"/>
      <c r="AM404" s="242"/>
      <c r="AN404" s="242"/>
      <c r="AO404" s="242"/>
      <c r="AP404" s="242"/>
      <c r="AQ404" s="242"/>
      <c r="AR404" s="242"/>
      <c r="AS404" s="242"/>
      <c r="AT404" s="242"/>
      <c r="AU404" s="242"/>
      <c r="AV404" s="242"/>
      <c r="AW404" s="242"/>
      <c r="AX404" s="242"/>
    </row>
    <row r="405" spans="7:50" x14ac:dyDescent="0.25">
      <c r="G405" s="242"/>
      <c r="H405" s="243"/>
      <c r="I405" s="243"/>
      <c r="J405" s="243"/>
      <c r="K405" s="243"/>
      <c r="L405" s="243"/>
      <c r="M405" s="242"/>
      <c r="N405" s="242"/>
      <c r="O405" s="242"/>
      <c r="P405" s="242"/>
      <c r="Q405" s="242"/>
      <c r="R405" s="242"/>
      <c r="S405" s="242"/>
      <c r="T405" s="242"/>
      <c r="U405" s="242"/>
      <c r="V405" s="242"/>
      <c r="W405" s="242"/>
      <c r="X405" s="242"/>
      <c r="Y405" s="242"/>
      <c r="Z405" s="242"/>
      <c r="AA405" s="242"/>
      <c r="AB405" s="242"/>
      <c r="AC405" s="242"/>
      <c r="AD405" s="242"/>
      <c r="AE405" s="242"/>
      <c r="AF405" s="242"/>
      <c r="AG405" s="242"/>
      <c r="AH405" s="242"/>
      <c r="AI405" s="242"/>
      <c r="AJ405" s="242"/>
      <c r="AK405" s="242"/>
      <c r="AL405" s="242"/>
      <c r="AM405" s="242"/>
      <c r="AN405" s="242"/>
      <c r="AO405" s="242"/>
      <c r="AP405" s="242"/>
      <c r="AQ405" s="242"/>
      <c r="AR405" s="242"/>
      <c r="AS405" s="242"/>
      <c r="AT405" s="242"/>
      <c r="AU405" s="242"/>
      <c r="AV405" s="242"/>
      <c r="AW405" s="242"/>
      <c r="AX405" s="242"/>
    </row>
    <row r="406" spans="7:50" x14ac:dyDescent="0.25">
      <c r="G406" s="242"/>
      <c r="H406" s="243"/>
      <c r="I406" s="243"/>
      <c r="J406" s="243"/>
      <c r="K406" s="243"/>
      <c r="L406" s="243"/>
      <c r="M406" s="242"/>
      <c r="N406" s="242"/>
      <c r="O406" s="242"/>
      <c r="P406" s="242"/>
      <c r="Q406" s="242"/>
      <c r="R406" s="242"/>
      <c r="S406" s="242"/>
      <c r="T406" s="242"/>
      <c r="U406" s="242"/>
      <c r="V406" s="242"/>
      <c r="W406" s="242"/>
      <c r="X406" s="242"/>
      <c r="Y406" s="242"/>
      <c r="Z406" s="242"/>
      <c r="AA406" s="242"/>
      <c r="AB406" s="242"/>
      <c r="AC406" s="242"/>
      <c r="AD406" s="242"/>
      <c r="AE406" s="242"/>
      <c r="AF406" s="242"/>
      <c r="AG406" s="242"/>
      <c r="AH406" s="242"/>
      <c r="AI406" s="242"/>
      <c r="AJ406" s="242"/>
      <c r="AK406" s="242"/>
      <c r="AL406" s="242"/>
      <c r="AM406" s="242"/>
      <c r="AN406" s="242"/>
      <c r="AO406" s="242"/>
      <c r="AP406" s="242"/>
      <c r="AQ406" s="242"/>
      <c r="AR406" s="242"/>
      <c r="AS406" s="242"/>
      <c r="AT406" s="242"/>
      <c r="AU406" s="242"/>
      <c r="AV406" s="242"/>
      <c r="AW406" s="242"/>
      <c r="AX406" s="242"/>
    </row>
    <row r="407" spans="7:50" x14ac:dyDescent="0.25">
      <c r="G407" s="242"/>
      <c r="H407" s="243"/>
      <c r="I407" s="243"/>
      <c r="J407" s="243"/>
      <c r="K407" s="243"/>
      <c r="L407" s="243"/>
      <c r="M407" s="242"/>
      <c r="N407" s="242"/>
      <c r="O407" s="242"/>
      <c r="P407" s="242"/>
      <c r="Q407" s="242"/>
      <c r="R407" s="242"/>
      <c r="S407" s="242"/>
      <c r="T407" s="242"/>
      <c r="U407" s="242"/>
      <c r="V407" s="242"/>
      <c r="W407" s="242"/>
      <c r="X407" s="242"/>
      <c r="Y407" s="242"/>
      <c r="Z407" s="242"/>
      <c r="AA407" s="242"/>
      <c r="AB407" s="242"/>
      <c r="AC407" s="242"/>
      <c r="AD407" s="242"/>
      <c r="AE407" s="242"/>
      <c r="AF407" s="242"/>
      <c r="AG407" s="242"/>
      <c r="AH407" s="242"/>
      <c r="AI407" s="242"/>
      <c r="AJ407" s="242"/>
      <c r="AK407" s="242"/>
      <c r="AL407" s="242"/>
      <c r="AM407" s="242"/>
      <c r="AN407" s="242"/>
      <c r="AO407" s="242"/>
      <c r="AP407" s="242"/>
      <c r="AQ407" s="242"/>
      <c r="AR407" s="242"/>
      <c r="AS407" s="242"/>
      <c r="AT407" s="242"/>
      <c r="AU407" s="242"/>
      <c r="AV407" s="242"/>
      <c r="AW407" s="242"/>
      <c r="AX407" s="242"/>
    </row>
    <row r="408" spans="7:50" x14ac:dyDescent="0.25">
      <c r="G408" s="242"/>
      <c r="H408" s="243"/>
      <c r="I408" s="243"/>
      <c r="J408" s="243"/>
      <c r="K408" s="243"/>
      <c r="L408" s="243"/>
      <c r="M408" s="242"/>
      <c r="N408" s="242"/>
      <c r="O408" s="242"/>
      <c r="P408" s="242"/>
      <c r="Q408" s="242"/>
      <c r="R408" s="242"/>
      <c r="S408" s="242"/>
      <c r="T408" s="242"/>
      <c r="U408" s="242"/>
      <c r="V408" s="242"/>
      <c r="W408" s="242"/>
      <c r="X408" s="242"/>
      <c r="Y408" s="242"/>
      <c r="Z408" s="242"/>
      <c r="AA408" s="242"/>
      <c r="AB408" s="242"/>
      <c r="AC408" s="242"/>
      <c r="AD408" s="242"/>
      <c r="AE408" s="242"/>
      <c r="AF408" s="242"/>
      <c r="AG408" s="242"/>
      <c r="AH408" s="242"/>
      <c r="AI408" s="242"/>
      <c r="AJ408" s="242"/>
      <c r="AK408" s="242"/>
      <c r="AL408" s="242"/>
      <c r="AM408" s="242"/>
      <c r="AN408" s="242"/>
      <c r="AO408" s="242"/>
      <c r="AP408" s="242"/>
      <c r="AQ408" s="242"/>
      <c r="AR408" s="242"/>
      <c r="AS408" s="242"/>
      <c r="AT408" s="242"/>
      <c r="AU408" s="242"/>
      <c r="AV408" s="242"/>
      <c r="AW408" s="242"/>
      <c r="AX408" s="242"/>
    </row>
    <row r="409" spans="7:50" x14ac:dyDescent="0.25">
      <c r="G409" s="242"/>
      <c r="H409" s="243"/>
      <c r="I409" s="243"/>
      <c r="J409" s="243"/>
      <c r="K409" s="243"/>
      <c r="L409" s="243"/>
      <c r="M409" s="242"/>
      <c r="N409" s="242"/>
      <c r="O409" s="242"/>
      <c r="P409" s="242"/>
      <c r="Q409" s="242"/>
      <c r="R409" s="242"/>
      <c r="S409" s="242"/>
      <c r="T409" s="242"/>
      <c r="U409" s="242"/>
      <c r="V409" s="242"/>
      <c r="W409" s="242"/>
      <c r="X409" s="242"/>
      <c r="Y409" s="242"/>
      <c r="Z409" s="242"/>
      <c r="AA409" s="242"/>
      <c r="AB409" s="242"/>
      <c r="AC409" s="242"/>
      <c r="AD409" s="242"/>
      <c r="AE409" s="242"/>
      <c r="AF409" s="242"/>
      <c r="AG409" s="242"/>
      <c r="AH409" s="242"/>
      <c r="AI409" s="242"/>
      <c r="AJ409" s="242"/>
      <c r="AK409" s="242"/>
      <c r="AL409" s="242"/>
      <c r="AM409" s="242"/>
      <c r="AN409" s="242"/>
      <c r="AO409" s="242"/>
      <c r="AP409" s="242"/>
      <c r="AQ409" s="242"/>
      <c r="AR409" s="242"/>
      <c r="AS409" s="242"/>
      <c r="AT409" s="242"/>
      <c r="AU409" s="242"/>
      <c r="AV409" s="242"/>
      <c r="AW409" s="242"/>
      <c r="AX409" s="242"/>
    </row>
    <row r="410" spans="7:50" x14ac:dyDescent="0.25">
      <c r="G410" s="242"/>
      <c r="H410" s="243"/>
      <c r="I410" s="243"/>
      <c r="J410" s="243"/>
      <c r="K410" s="243"/>
      <c r="L410" s="243"/>
      <c r="M410" s="242"/>
      <c r="N410" s="242"/>
      <c r="O410" s="242"/>
      <c r="P410" s="242"/>
      <c r="Q410" s="242"/>
      <c r="R410" s="242"/>
      <c r="S410" s="242"/>
      <c r="T410" s="242"/>
      <c r="U410" s="242"/>
      <c r="V410" s="242"/>
      <c r="W410" s="242"/>
      <c r="X410" s="242"/>
      <c r="Y410" s="242"/>
      <c r="Z410" s="242"/>
      <c r="AA410" s="242"/>
      <c r="AB410" s="242"/>
      <c r="AC410" s="242"/>
      <c r="AD410" s="242"/>
      <c r="AE410" s="242"/>
      <c r="AF410" s="242"/>
      <c r="AG410" s="242"/>
      <c r="AH410" s="242"/>
      <c r="AI410" s="242"/>
      <c r="AJ410" s="242"/>
      <c r="AK410" s="242"/>
      <c r="AL410" s="242"/>
      <c r="AM410" s="242"/>
      <c r="AN410" s="242"/>
      <c r="AO410" s="242"/>
      <c r="AP410" s="242"/>
      <c r="AQ410" s="242"/>
      <c r="AR410" s="242"/>
      <c r="AS410" s="242"/>
      <c r="AT410" s="242"/>
      <c r="AU410" s="242"/>
      <c r="AV410" s="242"/>
      <c r="AW410" s="242"/>
      <c r="AX410" s="242"/>
    </row>
    <row r="411" spans="7:50" x14ac:dyDescent="0.25">
      <c r="G411" s="242"/>
      <c r="H411" s="243"/>
      <c r="I411" s="243"/>
      <c r="J411" s="243"/>
      <c r="K411" s="243"/>
      <c r="L411" s="243"/>
      <c r="M411" s="242"/>
      <c r="N411" s="242"/>
      <c r="O411" s="242"/>
      <c r="P411" s="242"/>
      <c r="Q411" s="242"/>
      <c r="R411" s="242"/>
      <c r="S411" s="242"/>
      <c r="T411" s="242"/>
      <c r="U411" s="242"/>
      <c r="V411" s="242"/>
      <c r="W411" s="242"/>
      <c r="X411" s="242"/>
      <c r="Y411" s="242"/>
      <c r="Z411" s="242"/>
      <c r="AA411" s="242"/>
      <c r="AB411" s="242"/>
      <c r="AC411" s="242"/>
      <c r="AD411" s="242"/>
      <c r="AE411" s="242"/>
      <c r="AF411" s="242"/>
      <c r="AG411" s="242"/>
      <c r="AH411" s="242"/>
      <c r="AI411" s="242"/>
      <c r="AJ411" s="242"/>
      <c r="AK411" s="242"/>
      <c r="AL411" s="242"/>
      <c r="AM411" s="242"/>
      <c r="AN411" s="242"/>
      <c r="AO411" s="242"/>
      <c r="AP411" s="242"/>
      <c r="AQ411" s="242"/>
      <c r="AR411" s="242"/>
      <c r="AS411" s="242"/>
      <c r="AT411" s="242"/>
      <c r="AU411" s="242"/>
      <c r="AV411" s="242"/>
      <c r="AW411" s="242"/>
      <c r="AX411" s="242"/>
    </row>
    <row r="412" spans="7:50" x14ac:dyDescent="0.25">
      <c r="G412" s="242"/>
      <c r="H412" s="243"/>
      <c r="I412" s="243"/>
      <c r="J412" s="243"/>
      <c r="K412" s="243"/>
      <c r="L412" s="243"/>
      <c r="M412" s="242"/>
      <c r="N412" s="242"/>
      <c r="O412" s="242"/>
      <c r="P412" s="242"/>
      <c r="Q412" s="242"/>
      <c r="R412" s="242"/>
      <c r="S412" s="242"/>
      <c r="T412" s="242"/>
      <c r="U412" s="242"/>
      <c r="V412" s="242"/>
      <c r="W412" s="242"/>
      <c r="X412" s="242"/>
      <c r="Y412" s="242"/>
      <c r="Z412" s="242"/>
      <c r="AA412" s="242"/>
      <c r="AB412" s="242"/>
      <c r="AC412" s="242"/>
      <c r="AD412" s="242"/>
      <c r="AE412" s="242"/>
      <c r="AF412" s="242"/>
      <c r="AG412" s="242"/>
      <c r="AH412" s="242"/>
      <c r="AI412" s="242"/>
      <c r="AJ412" s="242"/>
      <c r="AK412" s="242"/>
      <c r="AL412" s="242"/>
      <c r="AM412" s="242"/>
      <c r="AN412" s="242"/>
      <c r="AO412" s="242"/>
      <c r="AP412" s="242"/>
      <c r="AQ412" s="242"/>
      <c r="AR412" s="242"/>
      <c r="AS412" s="242"/>
      <c r="AT412" s="242"/>
      <c r="AU412" s="242"/>
      <c r="AV412" s="242"/>
      <c r="AW412" s="242"/>
      <c r="AX412" s="242"/>
    </row>
    <row r="413" spans="7:50" x14ac:dyDescent="0.25">
      <c r="G413" s="242"/>
      <c r="H413" s="243"/>
      <c r="I413" s="243"/>
      <c r="J413" s="243"/>
      <c r="K413" s="243"/>
      <c r="L413" s="243"/>
      <c r="M413" s="242"/>
      <c r="N413" s="242"/>
      <c r="O413" s="242"/>
      <c r="P413" s="242"/>
      <c r="Q413" s="242"/>
      <c r="R413" s="242"/>
      <c r="S413" s="242"/>
      <c r="T413" s="242"/>
      <c r="U413" s="242"/>
      <c r="V413" s="242"/>
      <c r="W413" s="242"/>
      <c r="X413" s="242"/>
      <c r="Y413" s="242"/>
      <c r="Z413" s="242"/>
      <c r="AA413" s="242"/>
      <c r="AB413" s="242"/>
      <c r="AC413" s="242"/>
      <c r="AD413" s="242"/>
      <c r="AE413" s="242"/>
      <c r="AF413" s="242"/>
      <c r="AG413" s="242"/>
      <c r="AH413" s="242"/>
      <c r="AI413" s="242"/>
      <c r="AJ413" s="242"/>
      <c r="AK413" s="242"/>
      <c r="AL413" s="242"/>
      <c r="AM413" s="242"/>
      <c r="AN413" s="242"/>
      <c r="AO413" s="242"/>
      <c r="AP413" s="242"/>
      <c r="AQ413" s="242"/>
      <c r="AR413" s="242"/>
      <c r="AS413" s="242"/>
      <c r="AT413" s="242"/>
      <c r="AU413" s="242"/>
      <c r="AV413" s="242"/>
      <c r="AW413" s="242"/>
      <c r="AX413" s="242"/>
    </row>
    <row r="414" spans="7:50" x14ac:dyDescent="0.25">
      <c r="G414" s="242"/>
      <c r="H414" s="243"/>
      <c r="I414" s="243"/>
      <c r="J414" s="243"/>
      <c r="K414" s="243"/>
      <c r="L414" s="243"/>
      <c r="M414" s="242"/>
      <c r="N414" s="242"/>
      <c r="O414" s="242"/>
      <c r="P414" s="242"/>
      <c r="Q414" s="242"/>
      <c r="R414" s="242"/>
      <c r="S414" s="242"/>
      <c r="T414" s="242"/>
      <c r="U414" s="242"/>
      <c r="V414" s="242"/>
      <c r="W414" s="242"/>
      <c r="X414" s="242"/>
      <c r="Y414" s="242"/>
      <c r="Z414" s="242"/>
      <c r="AA414" s="242"/>
      <c r="AB414" s="242"/>
      <c r="AC414" s="242"/>
      <c r="AD414" s="242"/>
      <c r="AE414" s="242"/>
      <c r="AF414" s="242"/>
      <c r="AG414" s="242"/>
      <c r="AH414" s="242"/>
      <c r="AI414" s="242"/>
      <c r="AJ414" s="242"/>
      <c r="AK414" s="242"/>
      <c r="AL414" s="242"/>
      <c r="AM414" s="242"/>
      <c r="AN414" s="242"/>
      <c r="AO414" s="242"/>
      <c r="AP414" s="242"/>
      <c r="AQ414" s="242"/>
      <c r="AR414" s="242"/>
      <c r="AS414" s="242"/>
      <c r="AT414" s="242"/>
      <c r="AU414" s="242"/>
      <c r="AV414" s="242"/>
      <c r="AW414" s="242"/>
      <c r="AX414" s="242"/>
    </row>
    <row r="415" spans="7:50" x14ac:dyDescent="0.25">
      <c r="G415" s="242"/>
      <c r="H415" s="243"/>
      <c r="I415" s="243"/>
      <c r="J415" s="243"/>
      <c r="K415" s="243"/>
      <c r="L415" s="243"/>
      <c r="M415" s="242"/>
      <c r="N415" s="242"/>
      <c r="O415" s="242"/>
      <c r="P415" s="242"/>
      <c r="Q415" s="242"/>
      <c r="R415" s="242"/>
      <c r="S415" s="242"/>
      <c r="T415" s="242"/>
      <c r="U415" s="242"/>
      <c r="V415" s="242"/>
      <c r="W415" s="242"/>
      <c r="X415" s="242"/>
      <c r="Y415" s="242"/>
      <c r="Z415" s="242"/>
      <c r="AA415" s="242"/>
      <c r="AB415" s="242"/>
      <c r="AC415" s="242"/>
      <c r="AD415" s="242"/>
      <c r="AE415" s="242"/>
      <c r="AF415" s="242"/>
      <c r="AG415" s="242"/>
      <c r="AH415" s="242"/>
      <c r="AI415" s="242"/>
      <c r="AJ415" s="242"/>
      <c r="AK415" s="242"/>
      <c r="AL415" s="242"/>
      <c r="AM415" s="242"/>
      <c r="AN415" s="242"/>
      <c r="AO415" s="242"/>
      <c r="AP415" s="242"/>
      <c r="AQ415" s="242"/>
      <c r="AR415" s="242"/>
      <c r="AS415" s="242"/>
      <c r="AT415" s="242"/>
      <c r="AU415" s="242"/>
      <c r="AV415" s="242"/>
      <c r="AW415" s="242"/>
      <c r="AX415" s="242"/>
    </row>
    <row r="416" spans="7:50" x14ac:dyDescent="0.25">
      <c r="G416" s="242"/>
      <c r="H416" s="243"/>
      <c r="I416" s="243"/>
      <c r="J416" s="243"/>
      <c r="K416" s="243"/>
      <c r="L416" s="243"/>
      <c r="M416" s="242"/>
      <c r="N416" s="242"/>
      <c r="O416" s="242"/>
      <c r="P416" s="242"/>
      <c r="Q416" s="242"/>
      <c r="R416" s="242"/>
      <c r="S416" s="242"/>
      <c r="T416" s="242"/>
      <c r="U416" s="242"/>
      <c r="V416" s="242"/>
      <c r="W416" s="242"/>
      <c r="X416" s="242"/>
      <c r="Y416" s="242"/>
      <c r="Z416" s="242"/>
      <c r="AA416" s="242"/>
      <c r="AB416" s="242"/>
      <c r="AC416" s="242"/>
      <c r="AD416" s="242"/>
      <c r="AE416" s="242"/>
      <c r="AF416" s="242"/>
      <c r="AG416" s="242"/>
      <c r="AH416" s="242"/>
      <c r="AI416" s="242"/>
      <c r="AJ416" s="242"/>
      <c r="AK416" s="242"/>
      <c r="AL416" s="242"/>
      <c r="AM416" s="242"/>
      <c r="AN416" s="242"/>
      <c r="AO416" s="242"/>
      <c r="AP416" s="242"/>
      <c r="AQ416" s="242"/>
      <c r="AR416" s="242"/>
      <c r="AS416" s="242"/>
      <c r="AT416" s="242"/>
      <c r="AU416" s="242"/>
      <c r="AV416" s="242"/>
      <c r="AW416" s="242"/>
      <c r="AX416" s="242"/>
    </row>
    <row r="417" spans="7:50" x14ac:dyDescent="0.25">
      <c r="G417" s="242"/>
      <c r="H417" s="243"/>
      <c r="I417" s="243"/>
      <c r="J417" s="243"/>
      <c r="K417" s="243"/>
      <c r="L417" s="243"/>
      <c r="M417" s="242"/>
      <c r="N417" s="242"/>
      <c r="O417" s="242"/>
      <c r="P417" s="242"/>
      <c r="Q417" s="242"/>
      <c r="R417" s="242"/>
      <c r="S417" s="242"/>
      <c r="T417" s="242"/>
      <c r="U417" s="242"/>
      <c r="V417" s="242"/>
      <c r="W417" s="242"/>
      <c r="X417" s="242"/>
      <c r="Y417" s="242"/>
      <c r="Z417" s="242"/>
      <c r="AA417" s="242"/>
      <c r="AB417" s="242"/>
      <c r="AC417" s="242"/>
      <c r="AD417" s="242"/>
      <c r="AE417" s="242"/>
      <c r="AF417" s="242"/>
      <c r="AG417" s="242"/>
      <c r="AH417" s="242"/>
      <c r="AI417" s="242"/>
      <c r="AJ417" s="242"/>
      <c r="AK417" s="242"/>
      <c r="AL417" s="242"/>
      <c r="AM417" s="242"/>
      <c r="AN417" s="242"/>
      <c r="AO417" s="242"/>
      <c r="AP417" s="242"/>
      <c r="AQ417" s="242"/>
      <c r="AR417" s="242"/>
      <c r="AS417" s="242"/>
      <c r="AT417" s="242"/>
      <c r="AU417" s="242"/>
      <c r="AV417" s="242"/>
      <c r="AW417" s="242"/>
      <c r="AX417" s="242"/>
    </row>
    <row r="418" spans="7:50" x14ac:dyDescent="0.25">
      <c r="G418" s="242"/>
      <c r="H418" s="243"/>
      <c r="I418" s="243"/>
      <c r="J418" s="243"/>
      <c r="K418" s="243"/>
      <c r="L418" s="243"/>
      <c r="M418" s="242"/>
      <c r="N418" s="242"/>
      <c r="O418" s="242"/>
      <c r="P418" s="242"/>
      <c r="Q418" s="242"/>
      <c r="R418" s="242"/>
      <c r="S418" s="242"/>
      <c r="T418" s="242"/>
      <c r="U418" s="242"/>
      <c r="V418" s="242"/>
      <c r="W418" s="242"/>
      <c r="X418" s="242"/>
      <c r="Y418" s="242"/>
      <c r="Z418" s="242"/>
      <c r="AA418" s="242"/>
      <c r="AB418" s="242"/>
      <c r="AC418" s="242"/>
      <c r="AD418" s="242"/>
      <c r="AE418" s="242"/>
      <c r="AF418" s="242"/>
      <c r="AG418" s="242"/>
      <c r="AH418" s="242"/>
      <c r="AI418" s="242"/>
      <c r="AJ418" s="242"/>
      <c r="AK418" s="242"/>
      <c r="AL418" s="242"/>
      <c r="AM418" s="242"/>
      <c r="AN418" s="242"/>
      <c r="AO418" s="242"/>
      <c r="AP418" s="242"/>
      <c r="AQ418" s="242"/>
      <c r="AR418" s="242"/>
      <c r="AS418" s="242"/>
      <c r="AT418" s="242"/>
      <c r="AU418" s="242"/>
      <c r="AV418" s="242"/>
      <c r="AW418" s="242"/>
      <c r="AX418" s="242"/>
    </row>
    <row r="419" spans="7:50" x14ac:dyDescent="0.25">
      <c r="G419" s="242"/>
      <c r="H419" s="243"/>
      <c r="I419" s="243"/>
      <c r="J419" s="243"/>
      <c r="K419" s="243"/>
      <c r="L419" s="243"/>
      <c r="M419" s="242"/>
      <c r="N419" s="242"/>
      <c r="O419" s="242"/>
      <c r="P419" s="242"/>
      <c r="Q419" s="242"/>
      <c r="R419" s="242"/>
      <c r="S419" s="242"/>
      <c r="T419" s="242"/>
      <c r="U419" s="242"/>
      <c r="V419" s="242"/>
      <c r="W419" s="242"/>
      <c r="X419" s="242"/>
      <c r="Y419" s="242"/>
      <c r="Z419" s="242"/>
      <c r="AA419" s="242"/>
      <c r="AB419" s="242"/>
      <c r="AC419" s="242"/>
      <c r="AD419" s="242"/>
      <c r="AE419" s="242"/>
      <c r="AF419" s="242"/>
      <c r="AG419" s="242"/>
      <c r="AH419" s="242"/>
      <c r="AI419" s="242"/>
      <c r="AJ419" s="242"/>
      <c r="AK419" s="242"/>
      <c r="AL419" s="242"/>
      <c r="AM419" s="242"/>
      <c r="AN419" s="242"/>
      <c r="AO419" s="242"/>
      <c r="AP419" s="242"/>
      <c r="AQ419" s="242"/>
      <c r="AR419" s="242"/>
      <c r="AS419" s="242"/>
      <c r="AT419" s="242"/>
      <c r="AU419" s="242"/>
      <c r="AV419" s="242"/>
      <c r="AW419" s="242"/>
      <c r="AX419" s="242"/>
    </row>
    <row r="420" spans="7:50" x14ac:dyDescent="0.25">
      <c r="G420" s="242"/>
      <c r="H420" s="243"/>
      <c r="I420" s="243"/>
      <c r="J420" s="243"/>
      <c r="K420" s="243"/>
      <c r="L420" s="243"/>
      <c r="M420" s="242"/>
      <c r="N420" s="242"/>
      <c r="O420" s="242"/>
      <c r="P420" s="242"/>
      <c r="Q420" s="242"/>
      <c r="R420" s="242"/>
      <c r="S420" s="242"/>
      <c r="T420" s="242"/>
      <c r="U420" s="242"/>
      <c r="V420" s="242"/>
      <c r="W420" s="242"/>
      <c r="X420" s="242"/>
      <c r="Y420" s="242"/>
      <c r="Z420" s="242"/>
      <c r="AA420" s="242"/>
      <c r="AB420" s="242"/>
      <c r="AC420" s="242"/>
      <c r="AD420" s="242"/>
      <c r="AE420" s="242"/>
      <c r="AF420" s="242"/>
      <c r="AG420" s="242"/>
      <c r="AH420" s="242"/>
      <c r="AI420" s="242"/>
      <c r="AJ420" s="242"/>
      <c r="AK420" s="242"/>
      <c r="AL420" s="242"/>
      <c r="AM420" s="242"/>
      <c r="AN420" s="242"/>
      <c r="AO420" s="242"/>
      <c r="AP420" s="242"/>
      <c r="AQ420" s="242"/>
      <c r="AR420" s="242"/>
      <c r="AS420" s="242"/>
      <c r="AT420" s="242"/>
      <c r="AU420" s="242"/>
      <c r="AV420" s="242"/>
      <c r="AW420" s="242"/>
      <c r="AX420" s="242"/>
    </row>
    <row r="421" spans="7:50" x14ac:dyDescent="0.25">
      <c r="G421" s="242"/>
      <c r="H421" s="243"/>
      <c r="I421" s="243"/>
      <c r="J421" s="243"/>
      <c r="K421" s="243"/>
      <c r="L421" s="243"/>
      <c r="M421" s="242"/>
      <c r="N421" s="242"/>
      <c r="O421" s="242"/>
      <c r="P421" s="242"/>
      <c r="Q421" s="242"/>
      <c r="R421" s="242"/>
      <c r="S421" s="242"/>
      <c r="T421" s="242"/>
      <c r="U421" s="242"/>
      <c r="V421" s="242"/>
      <c r="W421" s="242"/>
      <c r="X421" s="242"/>
      <c r="Y421" s="242"/>
      <c r="Z421" s="242"/>
      <c r="AA421" s="242"/>
      <c r="AB421" s="242"/>
      <c r="AC421" s="242"/>
      <c r="AD421" s="242"/>
      <c r="AE421" s="242"/>
      <c r="AF421" s="242"/>
      <c r="AG421" s="242"/>
      <c r="AH421" s="242"/>
      <c r="AI421" s="242"/>
      <c r="AJ421" s="242"/>
      <c r="AK421" s="242"/>
      <c r="AL421" s="242"/>
      <c r="AM421" s="242"/>
      <c r="AN421" s="242"/>
      <c r="AO421" s="242"/>
      <c r="AP421" s="242"/>
      <c r="AQ421" s="242"/>
      <c r="AR421" s="242"/>
      <c r="AS421" s="242"/>
      <c r="AT421" s="242"/>
      <c r="AU421" s="242"/>
      <c r="AV421" s="242"/>
      <c r="AW421" s="242"/>
      <c r="AX421" s="242"/>
    </row>
    <row r="422" spans="7:50" x14ac:dyDescent="0.25">
      <c r="G422" s="242"/>
      <c r="H422" s="243"/>
      <c r="I422" s="243"/>
      <c r="J422" s="243"/>
      <c r="K422" s="243"/>
      <c r="L422" s="243"/>
      <c r="M422" s="242"/>
      <c r="N422" s="242"/>
      <c r="O422" s="242"/>
      <c r="P422" s="242"/>
      <c r="Q422" s="242"/>
      <c r="R422" s="242"/>
      <c r="S422" s="242"/>
      <c r="T422" s="242"/>
      <c r="U422" s="242"/>
      <c r="V422" s="242"/>
      <c r="W422" s="242"/>
      <c r="X422" s="242"/>
      <c r="Y422" s="242"/>
      <c r="Z422" s="242"/>
      <c r="AA422" s="242"/>
      <c r="AB422" s="242"/>
      <c r="AC422" s="242"/>
      <c r="AD422" s="242"/>
      <c r="AE422" s="242"/>
      <c r="AF422" s="242"/>
      <c r="AG422" s="242"/>
      <c r="AH422" s="242"/>
      <c r="AI422" s="242"/>
      <c r="AJ422" s="242"/>
      <c r="AK422" s="242"/>
      <c r="AL422" s="242"/>
      <c r="AM422" s="242"/>
      <c r="AN422" s="242"/>
      <c r="AO422" s="242"/>
      <c r="AP422" s="242"/>
      <c r="AQ422" s="242"/>
      <c r="AR422" s="242"/>
      <c r="AS422" s="242"/>
      <c r="AT422" s="242"/>
      <c r="AU422" s="242"/>
      <c r="AV422" s="242"/>
      <c r="AW422" s="242"/>
      <c r="AX422" s="242"/>
    </row>
    <row r="423" spans="7:50" x14ac:dyDescent="0.25">
      <c r="G423" s="242"/>
      <c r="H423" s="243"/>
      <c r="I423" s="243"/>
      <c r="J423" s="243"/>
      <c r="K423" s="243"/>
      <c r="L423" s="243"/>
      <c r="M423" s="242"/>
      <c r="N423" s="242"/>
      <c r="O423" s="242"/>
      <c r="P423" s="242"/>
      <c r="Q423" s="242"/>
      <c r="R423" s="242"/>
      <c r="S423" s="242"/>
      <c r="T423" s="242"/>
      <c r="U423" s="242"/>
      <c r="V423" s="242"/>
      <c r="W423" s="242"/>
      <c r="X423" s="242"/>
      <c r="Y423" s="242"/>
      <c r="Z423" s="242"/>
      <c r="AA423" s="242"/>
      <c r="AB423" s="242"/>
      <c r="AC423" s="242"/>
      <c r="AD423" s="242"/>
      <c r="AE423" s="242"/>
      <c r="AF423" s="242"/>
      <c r="AG423" s="242"/>
      <c r="AH423" s="242"/>
      <c r="AI423" s="242"/>
      <c r="AJ423" s="242"/>
      <c r="AK423" s="242"/>
      <c r="AL423" s="242"/>
      <c r="AM423" s="242"/>
      <c r="AN423" s="242"/>
      <c r="AO423" s="242"/>
      <c r="AP423" s="242"/>
      <c r="AQ423" s="242"/>
      <c r="AR423" s="242"/>
      <c r="AS423" s="242"/>
      <c r="AT423" s="242"/>
      <c r="AU423" s="242"/>
      <c r="AV423" s="242"/>
      <c r="AW423" s="242"/>
      <c r="AX423" s="242"/>
    </row>
    <row r="424" spans="7:50" x14ac:dyDescent="0.25">
      <c r="G424" s="242"/>
      <c r="H424" s="243"/>
      <c r="I424" s="243"/>
      <c r="J424" s="243"/>
      <c r="K424" s="243"/>
      <c r="L424" s="243"/>
      <c r="M424" s="242"/>
      <c r="N424" s="242"/>
      <c r="O424" s="242"/>
      <c r="P424" s="242"/>
      <c r="Q424" s="242"/>
      <c r="R424" s="242"/>
      <c r="S424" s="242"/>
      <c r="T424" s="242"/>
      <c r="U424" s="242"/>
      <c r="V424" s="242"/>
      <c r="W424" s="242"/>
      <c r="X424" s="242"/>
      <c r="Y424" s="242"/>
      <c r="Z424" s="242"/>
      <c r="AA424" s="242"/>
      <c r="AB424" s="242"/>
      <c r="AC424" s="242"/>
      <c r="AD424" s="242"/>
      <c r="AE424" s="242"/>
      <c r="AF424" s="242"/>
      <c r="AG424" s="242"/>
      <c r="AH424" s="242"/>
      <c r="AI424" s="242"/>
      <c r="AJ424" s="242"/>
      <c r="AK424" s="242"/>
      <c r="AL424" s="242"/>
      <c r="AM424" s="242"/>
      <c r="AN424" s="242"/>
      <c r="AO424" s="242"/>
      <c r="AP424" s="242"/>
      <c r="AQ424" s="242"/>
      <c r="AR424" s="242"/>
      <c r="AS424" s="242"/>
      <c r="AT424" s="242"/>
      <c r="AU424" s="242"/>
      <c r="AV424" s="242"/>
      <c r="AW424" s="242"/>
      <c r="AX424" s="242"/>
    </row>
    <row r="425" spans="7:50" x14ac:dyDescent="0.25">
      <c r="G425" s="242"/>
      <c r="H425" s="243"/>
      <c r="I425" s="243"/>
      <c r="J425" s="243"/>
      <c r="K425" s="243"/>
      <c r="L425" s="243"/>
      <c r="M425" s="242"/>
      <c r="N425" s="242"/>
      <c r="O425" s="242"/>
      <c r="P425" s="242"/>
      <c r="Q425" s="242"/>
      <c r="R425" s="242"/>
      <c r="S425" s="242"/>
      <c r="T425" s="242"/>
      <c r="U425" s="242"/>
      <c r="V425" s="242"/>
      <c r="W425" s="242"/>
      <c r="X425" s="242"/>
      <c r="Y425" s="242"/>
      <c r="Z425" s="242"/>
      <c r="AA425" s="242"/>
      <c r="AB425" s="242"/>
      <c r="AC425" s="242"/>
      <c r="AD425" s="242"/>
      <c r="AE425" s="242"/>
      <c r="AF425" s="242"/>
      <c r="AG425" s="242"/>
      <c r="AH425" s="242"/>
      <c r="AI425" s="242"/>
      <c r="AJ425" s="242"/>
      <c r="AK425" s="242"/>
      <c r="AL425" s="242"/>
      <c r="AM425" s="242"/>
      <c r="AN425" s="242"/>
      <c r="AO425" s="242"/>
      <c r="AP425" s="242"/>
      <c r="AQ425" s="242"/>
      <c r="AR425" s="242"/>
      <c r="AS425" s="242"/>
      <c r="AT425" s="242"/>
      <c r="AU425" s="242"/>
      <c r="AV425" s="242"/>
      <c r="AW425" s="242"/>
      <c r="AX425" s="242"/>
    </row>
    <row r="426" spans="7:50" x14ac:dyDescent="0.25">
      <c r="G426" s="242"/>
      <c r="H426" s="243"/>
      <c r="I426" s="243"/>
      <c r="J426" s="243"/>
      <c r="K426" s="243"/>
      <c r="L426" s="243"/>
      <c r="M426" s="242"/>
      <c r="N426" s="242"/>
      <c r="O426" s="242"/>
      <c r="P426" s="242"/>
      <c r="Q426" s="242"/>
      <c r="R426" s="242"/>
      <c r="S426" s="242"/>
      <c r="T426" s="242"/>
      <c r="U426" s="242"/>
      <c r="V426" s="242"/>
      <c r="W426" s="242"/>
      <c r="X426" s="242"/>
      <c r="Y426" s="242"/>
      <c r="Z426" s="242"/>
      <c r="AA426" s="242"/>
      <c r="AB426" s="242"/>
      <c r="AC426" s="242"/>
      <c r="AD426" s="242"/>
      <c r="AE426" s="242"/>
      <c r="AF426" s="242"/>
      <c r="AG426" s="242"/>
      <c r="AH426" s="242"/>
      <c r="AI426" s="242"/>
      <c r="AJ426" s="242"/>
      <c r="AK426" s="242"/>
      <c r="AL426" s="242"/>
      <c r="AM426" s="242"/>
      <c r="AN426" s="242"/>
      <c r="AO426" s="242"/>
      <c r="AP426" s="242"/>
      <c r="AQ426" s="242"/>
      <c r="AR426" s="242"/>
      <c r="AS426" s="242"/>
      <c r="AT426" s="242"/>
      <c r="AU426" s="242"/>
      <c r="AV426" s="242"/>
      <c r="AW426" s="242"/>
      <c r="AX426" s="242"/>
    </row>
    <row r="427" spans="7:50" x14ac:dyDescent="0.25">
      <c r="G427" s="242"/>
      <c r="H427" s="243"/>
      <c r="I427" s="243"/>
      <c r="J427" s="243"/>
      <c r="K427" s="243"/>
      <c r="L427" s="243"/>
      <c r="M427" s="242"/>
      <c r="N427" s="242"/>
      <c r="O427" s="242"/>
      <c r="P427" s="242"/>
      <c r="Q427" s="242"/>
      <c r="R427" s="242"/>
      <c r="S427" s="242"/>
      <c r="T427" s="242"/>
      <c r="U427" s="242"/>
      <c r="V427" s="242"/>
      <c r="W427" s="242"/>
      <c r="X427" s="242"/>
      <c r="Y427" s="242"/>
      <c r="Z427" s="242"/>
      <c r="AA427" s="242"/>
      <c r="AB427" s="242"/>
      <c r="AC427" s="242"/>
      <c r="AD427" s="242"/>
      <c r="AE427" s="242"/>
      <c r="AF427" s="242"/>
      <c r="AG427" s="242"/>
      <c r="AH427" s="242"/>
      <c r="AI427" s="242"/>
      <c r="AJ427" s="242"/>
      <c r="AK427" s="242"/>
      <c r="AL427" s="242"/>
      <c r="AM427" s="242"/>
      <c r="AN427" s="242"/>
      <c r="AO427" s="242"/>
      <c r="AP427" s="242"/>
      <c r="AQ427" s="242"/>
      <c r="AR427" s="242"/>
      <c r="AS427" s="242"/>
      <c r="AT427" s="242"/>
      <c r="AU427" s="242"/>
      <c r="AV427" s="242"/>
      <c r="AW427" s="242"/>
      <c r="AX427" s="242"/>
    </row>
    <row r="428" spans="7:50" x14ac:dyDescent="0.25">
      <c r="G428" s="242"/>
      <c r="H428" s="243"/>
      <c r="I428" s="243"/>
      <c r="J428" s="243"/>
      <c r="K428" s="243"/>
      <c r="L428" s="243"/>
      <c r="M428" s="242"/>
      <c r="N428" s="242"/>
      <c r="O428" s="242"/>
      <c r="P428" s="242"/>
      <c r="Q428" s="242"/>
      <c r="R428" s="242"/>
      <c r="S428" s="242"/>
      <c r="T428" s="242"/>
      <c r="U428" s="242"/>
      <c r="V428" s="242"/>
      <c r="W428" s="242"/>
      <c r="X428" s="242"/>
      <c r="Y428" s="242"/>
      <c r="Z428" s="242"/>
      <c r="AA428" s="242"/>
      <c r="AB428" s="242"/>
      <c r="AC428" s="242"/>
      <c r="AD428" s="242"/>
      <c r="AE428" s="242"/>
      <c r="AF428" s="242"/>
      <c r="AG428" s="242"/>
      <c r="AH428" s="242"/>
      <c r="AI428" s="242"/>
      <c r="AJ428" s="242"/>
      <c r="AK428" s="242"/>
      <c r="AL428" s="242"/>
      <c r="AM428" s="242"/>
      <c r="AN428" s="242"/>
      <c r="AO428" s="242"/>
      <c r="AP428" s="242"/>
      <c r="AQ428" s="242"/>
      <c r="AR428" s="242"/>
      <c r="AS428" s="242"/>
      <c r="AT428" s="242"/>
      <c r="AU428" s="242"/>
      <c r="AV428" s="242"/>
      <c r="AW428" s="242"/>
      <c r="AX428" s="242"/>
    </row>
    <row r="429" spans="7:50" x14ac:dyDescent="0.25">
      <c r="G429" s="242"/>
      <c r="H429" s="243"/>
      <c r="I429" s="243"/>
      <c r="J429" s="243"/>
      <c r="K429" s="243"/>
      <c r="L429" s="243"/>
      <c r="M429" s="242"/>
      <c r="N429" s="242"/>
      <c r="O429" s="242"/>
      <c r="P429" s="242"/>
      <c r="Q429" s="242"/>
      <c r="R429" s="242"/>
      <c r="S429" s="242"/>
      <c r="T429" s="242"/>
      <c r="U429" s="242"/>
      <c r="V429" s="242"/>
      <c r="W429" s="242"/>
      <c r="X429" s="242"/>
      <c r="Y429" s="242"/>
      <c r="Z429" s="242"/>
      <c r="AA429" s="242"/>
      <c r="AB429" s="242"/>
      <c r="AC429" s="242"/>
      <c r="AD429" s="242"/>
      <c r="AE429" s="242"/>
      <c r="AF429" s="242"/>
      <c r="AG429" s="242"/>
      <c r="AH429" s="242"/>
      <c r="AI429" s="242"/>
      <c r="AJ429" s="242"/>
      <c r="AK429" s="242"/>
      <c r="AL429" s="242"/>
      <c r="AM429" s="242"/>
      <c r="AN429" s="242"/>
      <c r="AO429" s="242"/>
      <c r="AP429" s="242"/>
      <c r="AQ429" s="242"/>
      <c r="AR429" s="242"/>
      <c r="AS429" s="242"/>
      <c r="AT429" s="242"/>
      <c r="AU429" s="242"/>
      <c r="AV429" s="242"/>
      <c r="AW429" s="242"/>
      <c r="AX429" s="242"/>
    </row>
    <row r="430" spans="7:50" x14ac:dyDescent="0.25">
      <c r="G430" s="242"/>
      <c r="H430" s="243"/>
      <c r="I430" s="243"/>
      <c r="J430" s="243"/>
      <c r="K430" s="243"/>
      <c r="L430" s="243"/>
      <c r="M430" s="242"/>
      <c r="N430" s="242"/>
      <c r="O430" s="242"/>
      <c r="P430" s="242"/>
      <c r="Q430" s="242"/>
      <c r="R430" s="242"/>
      <c r="S430" s="242"/>
      <c r="T430" s="242"/>
      <c r="U430" s="242"/>
      <c r="V430" s="242"/>
      <c r="W430" s="242"/>
      <c r="X430" s="242"/>
      <c r="Y430" s="242"/>
      <c r="Z430" s="242"/>
      <c r="AA430" s="242"/>
      <c r="AB430" s="242"/>
      <c r="AC430" s="242"/>
      <c r="AD430" s="242"/>
      <c r="AE430" s="242"/>
      <c r="AF430" s="242"/>
      <c r="AG430" s="242"/>
      <c r="AH430" s="242"/>
      <c r="AI430" s="242"/>
      <c r="AJ430" s="242"/>
      <c r="AK430" s="242"/>
      <c r="AL430" s="242"/>
      <c r="AM430" s="242"/>
      <c r="AN430" s="242"/>
      <c r="AO430" s="242"/>
      <c r="AP430" s="242"/>
      <c r="AQ430" s="242"/>
      <c r="AR430" s="242"/>
      <c r="AS430" s="242"/>
      <c r="AT430" s="242"/>
      <c r="AU430" s="242"/>
      <c r="AV430" s="242"/>
      <c r="AW430" s="242"/>
      <c r="AX430" s="242"/>
    </row>
    <row r="431" spans="7:50" x14ac:dyDescent="0.25">
      <c r="G431" s="242"/>
      <c r="H431" s="243"/>
      <c r="I431" s="243"/>
      <c r="J431" s="243"/>
      <c r="K431" s="243"/>
      <c r="L431" s="243"/>
      <c r="M431" s="242"/>
      <c r="N431" s="242"/>
      <c r="O431" s="242"/>
      <c r="P431" s="242"/>
      <c r="Q431" s="242"/>
      <c r="R431" s="242"/>
      <c r="S431" s="242"/>
      <c r="T431" s="242"/>
      <c r="U431" s="242"/>
      <c r="V431" s="242"/>
      <c r="W431" s="242"/>
      <c r="X431" s="242"/>
      <c r="Y431" s="242"/>
      <c r="Z431" s="242"/>
      <c r="AA431" s="242"/>
      <c r="AB431" s="242"/>
      <c r="AC431" s="242"/>
      <c r="AD431" s="242"/>
      <c r="AE431" s="242"/>
      <c r="AF431" s="242"/>
      <c r="AG431" s="242"/>
      <c r="AH431" s="242"/>
      <c r="AI431" s="242"/>
      <c r="AJ431" s="242"/>
      <c r="AK431" s="242"/>
      <c r="AL431" s="242"/>
      <c r="AM431" s="242"/>
      <c r="AN431" s="242"/>
      <c r="AO431" s="242"/>
      <c r="AP431" s="242"/>
      <c r="AQ431" s="242"/>
      <c r="AR431" s="242"/>
      <c r="AS431" s="242"/>
      <c r="AT431" s="242"/>
      <c r="AU431" s="242"/>
      <c r="AV431" s="242"/>
      <c r="AW431" s="242"/>
      <c r="AX431" s="242"/>
    </row>
    <row r="432" spans="7:50" x14ac:dyDescent="0.25">
      <c r="G432" s="242"/>
      <c r="H432" s="243"/>
      <c r="I432" s="243"/>
      <c r="J432" s="243"/>
      <c r="K432" s="243"/>
      <c r="L432" s="243"/>
      <c r="M432" s="242"/>
      <c r="N432" s="242"/>
      <c r="O432" s="242"/>
      <c r="P432" s="242"/>
      <c r="Q432" s="242"/>
      <c r="R432" s="242"/>
      <c r="S432" s="242"/>
      <c r="T432" s="242"/>
      <c r="U432" s="242"/>
      <c r="V432" s="242"/>
      <c r="W432" s="242"/>
      <c r="X432" s="242"/>
      <c r="Y432" s="242"/>
      <c r="Z432" s="242"/>
      <c r="AA432" s="242"/>
      <c r="AB432" s="242"/>
      <c r="AC432" s="242"/>
      <c r="AD432" s="242"/>
      <c r="AE432" s="242"/>
      <c r="AF432" s="242"/>
      <c r="AG432" s="242"/>
      <c r="AH432" s="242"/>
      <c r="AI432" s="242"/>
      <c r="AJ432" s="242"/>
      <c r="AK432" s="242"/>
      <c r="AL432" s="242"/>
      <c r="AM432" s="242"/>
      <c r="AN432" s="242"/>
      <c r="AO432" s="242"/>
      <c r="AP432" s="242"/>
      <c r="AQ432" s="242"/>
      <c r="AR432" s="242"/>
      <c r="AS432" s="242"/>
      <c r="AT432" s="242"/>
      <c r="AU432" s="242"/>
      <c r="AV432" s="242"/>
      <c r="AW432" s="242"/>
      <c r="AX432" s="242"/>
    </row>
    <row r="433" spans="7:50" x14ac:dyDescent="0.25">
      <c r="G433" s="242"/>
      <c r="H433" s="243"/>
      <c r="I433" s="243"/>
      <c r="J433" s="243"/>
      <c r="K433" s="243"/>
      <c r="L433" s="243"/>
      <c r="M433" s="242"/>
      <c r="N433" s="242"/>
      <c r="O433" s="242"/>
      <c r="P433" s="242"/>
      <c r="Q433" s="242"/>
      <c r="R433" s="242"/>
      <c r="S433" s="242"/>
      <c r="T433" s="242"/>
      <c r="U433" s="242"/>
      <c r="V433" s="242"/>
      <c r="W433" s="242"/>
      <c r="X433" s="242"/>
      <c r="Y433" s="242"/>
      <c r="Z433" s="242"/>
      <c r="AA433" s="242"/>
      <c r="AB433" s="242"/>
      <c r="AC433" s="242"/>
      <c r="AD433" s="242"/>
      <c r="AE433" s="242"/>
      <c r="AF433" s="242"/>
      <c r="AG433" s="242"/>
      <c r="AH433" s="242"/>
      <c r="AI433" s="242"/>
      <c r="AJ433" s="242"/>
      <c r="AK433" s="242"/>
      <c r="AL433" s="242"/>
      <c r="AM433" s="242"/>
      <c r="AN433" s="242"/>
      <c r="AO433" s="242"/>
      <c r="AP433" s="242"/>
      <c r="AQ433" s="242"/>
      <c r="AR433" s="242"/>
      <c r="AS433" s="242"/>
      <c r="AT433" s="242"/>
      <c r="AU433" s="242"/>
      <c r="AV433" s="242"/>
      <c r="AW433" s="242"/>
      <c r="AX433" s="242"/>
    </row>
    <row r="434" spans="7:50" x14ac:dyDescent="0.25">
      <c r="G434" s="242"/>
      <c r="H434" s="243"/>
      <c r="I434" s="243"/>
      <c r="J434" s="243"/>
      <c r="K434" s="243"/>
      <c r="L434" s="243"/>
      <c r="M434" s="242"/>
      <c r="N434" s="242"/>
      <c r="O434" s="242"/>
      <c r="P434" s="242"/>
      <c r="Q434" s="242"/>
      <c r="R434" s="242"/>
      <c r="S434" s="242"/>
      <c r="T434" s="242"/>
      <c r="U434" s="242"/>
      <c r="V434" s="242"/>
      <c r="W434" s="242"/>
      <c r="X434" s="242"/>
      <c r="Y434" s="242"/>
      <c r="Z434" s="242"/>
      <c r="AA434" s="242"/>
      <c r="AB434" s="242"/>
      <c r="AC434" s="242"/>
      <c r="AD434" s="242"/>
      <c r="AE434" s="242"/>
      <c r="AF434" s="242"/>
      <c r="AG434" s="242"/>
      <c r="AH434" s="242"/>
      <c r="AI434" s="242"/>
      <c r="AJ434" s="242"/>
      <c r="AK434" s="242"/>
      <c r="AL434" s="242"/>
      <c r="AM434" s="242"/>
      <c r="AN434" s="242"/>
      <c r="AO434" s="242"/>
      <c r="AP434" s="242"/>
      <c r="AQ434" s="242"/>
      <c r="AR434" s="242"/>
      <c r="AS434" s="242"/>
      <c r="AT434" s="242"/>
      <c r="AU434" s="242"/>
      <c r="AV434" s="242"/>
      <c r="AW434" s="242"/>
      <c r="AX434" s="242"/>
    </row>
    <row r="435" spans="7:50" x14ac:dyDescent="0.25">
      <c r="G435" s="242"/>
      <c r="H435" s="243"/>
      <c r="I435" s="243"/>
      <c r="J435" s="243"/>
      <c r="K435" s="243"/>
      <c r="L435" s="243"/>
      <c r="M435" s="242"/>
      <c r="N435" s="242"/>
      <c r="O435" s="242"/>
      <c r="P435" s="242"/>
      <c r="Q435" s="242"/>
      <c r="R435" s="242"/>
      <c r="S435" s="242"/>
      <c r="T435" s="242"/>
      <c r="U435" s="242"/>
      <c r="V435" s="242"/>
      <c r="W435" s="242"/>
      <c r="X435" s="242"/>
      <c r="Y435" s="242"/>
      <c r="Z435" s="242"/>
      <c r="AA435" s="242"/>
      <c r="AB435" s="242"/>
      <c r="AC435" s="242"/>
      <c r="AD435" s="242"/>
      <c r="AE435" s="242"/>
      <c r="AF435" s="242"/>
      <c r="AG435" s="242"/>
      <c r="AH435" s="242"/>
      <c r="AI435" s="242"/>
      <c r="AJ435" s="242"/>
      <c r="AK435" s="242"/>
      <c r="AL435" s="242"/>
      <c r="AM435" s="242"/>
      <c r="AN435" s="242"/>
      <c r="AO435" s="242"/>
      <c r="AP435" s="242"/>
      <c r="AQ435" s="242"/>
      <c r="AR435" s="242"/>
      <c r="AS435" s="242"/>
      <c r="AT435" s="242"/>
      <c r="AU435" s="242"/>
      <c r="AV435" s="242"/>
      <c r="AW435" s="242"/>
      <c r="AX435" s="242"/>
    </row>
    <row r="436" spans="7:50" x14ac:dyDescent="0.25">
      <c r="G436" s="242"/>
      <c r="H436" s="243"/>
      <c r="I436" s="243"/>
      <c r="J436" s="243"/>
      <c r="K436" s="243"/>
      <c r="L436" s="243"/>
      <c r="M436" s="242"/>
      <c r="N436" s="242"/>
      <c r="O436" s="242"/>
      <c r="P436" s="242"/>
      <c r="Q436" s="242"/>
      <c r="R436" s="242"/>
      <c r="S436" s="242"/>
      <c r="T436" s="242"/>
      <c r="U436" s="242"/>
      <c r="V436" s="242"/>
      <c r="W436" s="242"/>
      <c r="X436" s="242"/>
      <c r="Y436" s="242"/>
      <c r="Z436" s="242"/>
      <c r="AA436" s="242"/>
      <c r="AB436" s="242"/>
      <c r="AC436" s="242"/>
      <c r="AD436" s="242"/>
      <c r="AE436" s="242"/>
      <c r="AF436" s="242"/>
      <c r="AG436" s="242"/>
      <c r="AH436" s="242"/>
      <c r="AI436" s="242"/>
      <c r="AJ436" s="242"/>
      <c r="AK436" s="242"/>
      <c r="AL436" s="242"/>
      <c r="AM436" s="242"/>
      <c r="AN436" s="242"/>
      <c r="AO436" s="242"/>
      <c r="AP436" s="242"/>
      <c r="AQ436" s="242"/>
      <c r="AR436" s="242"/>
      <c r="AS436" s="242"/>
      <c r="AT436" s="242"/>
      <c r="AU436" s="242"/>
      <c r="AV436" s="242"/>
      <c r="AW436" s="242"/>
      <c r="AX436" s="242"/>
    </row>
    <row r="437" spans="7:50" x14ac:dyDescent="0.25">
      <c r="G437" s="242"/>
      <c r="H437" s="243"/>
      <c r="I437" s="243"/>
      <c r="J437" s="243"/>
      <c r="K437" s="243"/>
      <c r="L437" s="243"/>
      <c r="M437" s="242"/>
      <c r="N437" s="242"/>
      <c r="O437" s="242"/>
      <c r="P437" s="242"/>
      <c r="Q437" s="242"/>
      <c r="R437" s="242"/>
      <c r="S437" s="242"/>
      <c r="T437" s="242"/>
      <c r="U437" s="242"/>
      <c r="V437" s="242"/>
      <c r="W437" s="242"/>
      <c r="X437" s="242"/>
      <c r="Y437" s="242"/>
      <c r="Z437" s="242"/>
      <c r="AA437" s="242"/>
      <c r="AB437" s="242"/>
      <c r="AC437" s="242"/>
      <c r="AD437" s="242"/>
      <c r="AE437" s="242"/>
      <c r="AF437" s="242"/>
      <c r="AG437" s="242"/>
      <c r="AH437" s="242"/>
      <c r="AI437" s="242"/>
      <c r="AJ437" s="242"/>
      <c r="AK437" s="242"/>
      <c r="AL437" s="242"/>
      <c r="AM437" s="242"/>
      <c r="AN437" s="242"/>
      <c r="AO437" s="242"/>
      <c r="AP437" s="242"/>
      <c r="AQ437" s="242"/>
      <c r="AR437" s="242"/>
      <c r="AS437" s="242"/>
      <c r="AT437" s="242"/>
      <c r="AU437" s="242"/>
      <c r="AV437" s="242"/>
      <c r="AW437" s="242"/>
      <c r="AX437" s="242"/>
    </row>
    <row r="438" spans="7:50" x14ac:dyDescent="0.25">
      <c r="G438" s="242"/>
      <c r="H438" s="243"/>
      <c r="I438" s="243"/>
      <c r="J438" s="243"/>
      <c r="K438" s="243"/>
      <c r="L438" s="243"/>
      <c r="M438" s="242"/>
      <c r="N438" s="242"/>
      <c r="O438" s="242"/>
      <c r="P438" s="242"/>
      <c r="Q438" s="242"/>
      <c r="R438" s="242"/>
      <c r="S438" s="242"/>
      <c r="T438" s="242"/>
      <c r="U438" s="242"/>
      <c r="V438" s="242"/>
      <c r="W438" s="242"/>
      <c r="X438" s="242"/>
      <c r="Y438" s="242"/>
      <c r="Z438" s="242"/>
      <c r="AA438" s="242"/>
      <c r="AB438" s="242"/>
      <c r="AC438" s="242"/>
      <c r="AD438" s="242"/>
      <c r="AE438" s="242"/>
      <c r="AF438" s="242"/>
      <c r="AG438" s="242"/>
      <c r="AH438" s="242"/>
      <c r="AI438" s="242"/>
      <c r="AJ438" s="242"/>
      <c r="AK438" s="242"/>
      <c r="AL438" s="242"/>
      <c r="AM438" s="242"/>
      <c r="AN438" s="242"/>
      <c r="AO438" s="242"/>
      <c r="AP438" s="242"/>
      <c r="AQ438" s="242"/>
      <c r="AR438" s="242"/>
      <c r="AS438" s="242"/>
      <c r="AT438" s="242"/>
      <c r="AU438" s="242"/>
      <c r="AV438" s="242"/>
      <c r="AW438" s="242"/>
      <c r="AX438" s="242"/>
    </row>
    <row r="439" spans="7:50" x14ac:dyDescent="0.25">
      <c r="G439" s="242"/>
      <c r="H439" s="243"/>
      <c r="I439" s="243"/>
      <c r="J439" s="243"/>
      <c r="K439" s="243"/>
      <c r="L439" s="243"/>
      <c r="M439" s="242"/>
      <c r="N439" s="242"/>
      <c r="O439" s="242"/>
      <c r="P439" s="242"/>
      <c r="Q439" s="242"/>
      <c r="R439" s="242"/>
      <c r="S439" s="242"/>
      <c r="T439" s="242"/>
      <c r="U439" s="242"/>
      <c r="V439" s="242"/>
      <c r="W439" s="242"/>
      <c r="X439" s="242"/>
      <c r="Y439" s="242"/>
      <c r="Z439" s="242"/>
      <c r="AA439" s="242"/>
      <c r="AB439" s="242"/>
      <c r="AC439" s="242"/>
      <c r="AD439" s="242"/>
      <c r="AE439" s="242"/>
      <c r="AF439" s="242"/>
      <c r="AG439" s="242"/>
      <c r="AH439" s="242"/>
      <c r="AI439" s="242"/>
      <c r="AJ439" s="242"/>
      <c r="AK439" s="242"/>
      <c r="AL439" s="242"/>
      <c r="AM439" s="242"/>
      <c r="AN439" s="242"/>
      <c r="AO439" s="242"/>
      <c r="AP439" s="242"/>
      <c r="AQ439" s="242"/>
      <c r="AR439" s="242"/>
      <c r="AS439" s="242"/>
      <c r="AT439" s="242"/>
      <c r="AU439" s="242"/>
      <c r="AV439" s="242"/>
      <c r="AW439" s="242"/>
      <c r="AX439" s="242"/>
    </row>
    <row r="440" spans="7:50" x14ac:dyDescent="0.25">
      <c r="G440" s="242"/>
      <c r="H440" s="243"/>
      <c r="I440" s="243"/>
      <c r="J440" s="243"/>
      <c r="K440" s="243"/>
      <c r="L440" s="243"/>
      <c r="M440" s="242"/>
      <c r="N440" s="242"/>
      <c r="O440" s="242"/>
      <c r="P440" s="242"/>
      <c r="Q440" s="242"/>
      <c r="R440" s="242"/>
      <c r="S440" s="242"/>
      <c r="T440" s="242"/>
      <c r="U440" s="242"/>
      <c r="V440" s="242"/>
      <c r="W440" s="242"/>
      <c r="X440" s="242"/>
      <c r="Y440" s="242"/>
      <c r="Z440" s="242"/>
      <c r="AA440" s="242"/>
      <c r="AB440" s="242"/>
      <c r="AC440" s="242"/>
      <c r="AD440" s="242"/>
      <c r="AE440" s="242"/>
      <c r="AF440" s="242"/>
      <c r="AG440" s="242"/>
      <c r="AH440" s="242"/>
      <c r="AI440" s="242"/>
      <c r="AJ440" s="242"/>
      <c r="AK440" s="242"/>
      <c r="AL440" s="242"/>
      <c r="AM440" s="242"/>
      <c r="AN440" s="242"/>
      <c r="AO440" s="242"/>
      <c r="AP440" s="242"/>
      <c r="AQ440" s="242"/>
      <c r="AR440" s="242"/>
      <c r="AS440" s="242"/>
      <c r="AT440" s="242"/>
      <c r="AU440" s="242"/>
      <c r="AV440" s="242"/>
      <c r="AW440" s="242"/>
      <c r="AX440" s="242"/>
    </row>
    <row r="441" spans="7:50" x14ac:dyDescent="0.25">
      <c r="G441" s="242"/>
      <c r="H441" s="243"/>
      <c r="I441" s="243"/>
      <c r="J441" s="243"/>
      <c r="K441" s="243"/>
      <c r="L441" s="243"/>
      <c r="M441" s="242"/>
      <c r="N441" s="242"/>
      <c r="O441" s="242"/>
      <c r="P441" s="242"/>
      <c r="Q441" s="242"/>
      <c r="R441" s="242"/>
      <c r="S441" s="242"/>
      <c r="T441" s="242"/>
      <c r="U441" s="242"/>
      <c r="V441" s="242"/>
      <c r="W441" s="242"/>
      <c r="X441" s="242"/>
      <c r="Y441" s="242"/>
      <c r="Z441" s="242"/>
      <c r="AA441" s="242"/>
      <c r="AB441" s="242"/>
      <c r="AC441" s="242"/>
      <c r="AD441" s="242"/>
      <c r="AE441" s="242"/>
      <c r="AF441" s="242"/>
      <c r="AG441" s="242"/>
      <c r="AH441" s="242"/>
      <c r="AI441" s="242"/>
      <c r="AJ441" s="242"/>
      <c r="AK441" s="242"/>
      <c r="AL441" s="242"/>
      <c r="AM441" s="242"/>
      <c r="AN441" s="242"/>
      <c r="AO441" s="242"/>
      <c r="AP441" s="242"/>
      <c r="AQ441" s="242"/>
      <c r="AR441" s="242"/>
      <c r="AS441" s="242"/>
      <c r="AT441" s="242"/>
      <c r="AU441" s="242"/>
      <c r="AV441" s="242"/>
      <c r="AW441" s="242"/>
      <c r="AX441" s="242"/>
    </row>
    <row r="442" spans="7:50" x14ac:dyDescent="0.25">
      <c r="G442" s="242"/>
      <c r="H442" s="243"/>
      <c r="I442" s="243"/>
      <c r="J442" s="243"/>
      <c r="K442" s="243"/>
      <c r="L442" s="243"/>
      <c r="M442" s="242"/>
      <c r="N442" s="242"/>
      <c r="O442" s="242"/>
      <c r="P442" s="242"/>
      <c r="Q442" s="242"/>
      <c r="R442" s="242"/>
      <c r="S442" s="242"/>
      <c r="T442" s="242"/>
      <c r="U442" s="242"/>
      <c r="V442" s="242"/>
      <c r="W442" s="242"/>
      <c r="X442" s="242"/>
      <c r="Y442" s="242"/>
      <c r="Z442" s="242"/>
      <c r="AA442" s="242"/>
      <c r="AB442" s="242"/>
      <c r="AC442" s="242"/>
      <c r="AD442" s="242"/>
      <c r="AE442" s="242"/>
      <c r="AF442" s="242"/>
      <c r="AG442" s="242"/>
      <c r="AH442" s="242"/>
      <c r="AI442" s="242"/>
      <c r="AJ442" s="242"/>
      <c r="AK442" s="242"/>
      <c r="AL442" s="242"/>
      <c r="AM442" s="242"/>
      <c r="AN442" s="242"/>
      <c r="AO442" s="242"/>
      <c r="AP442" s="242"/>
      <c r="AQ442" s="242"/>
      <c r="AR442" s="242"/>
      <c r="AS442" s="242"/>
      <c r="AT442" s="242"/>
      <c r="AU442" s="242"/>
      <c r="AV442" s="242"/>
      <c r="AW442" s="242"/>
      <c r="AX442" s="242"/>
    </row>
    <row r="443" spans="7:50" x14ac:dyDescent="0.25">
      <c r="G443" s="242"/>
      <c r="H443" s="243"/>
      <c r="I443" s="243"/>
      <c r="J443" s="243"/>
      <c r="K443" s="243"/>
      <c r="L443" s="243"/>
      <c r="M443" s="242"/>
      <c r="N443" s="242"/>
      <c r="O443" s="242"/>
      <c r="P443" s="242"/>
      <c r="Q443" s="242"/>
      <c r="R443" s="242"/>
      <c r="S443" s="242"/>
      <c r="T443" s="242"/>
      <c r="U443" s="242"/>
      <c r="V443" s="242"/>
      <c r="W443" s="242"/>
      <c r="X443" s="242"/>
      <c r="Y443" s="242"/>
      <c r="Z443" s="242"/>
      <c r="AA443" s="242"/>
      <c r="AB443" s="242"/>
      <c r="AC443" s="242"/>
      <c r="AD443" s="242"/>
      <c r="AE443" s="242"/>
      <c r="AF443" s="242"/>
      <c r="AG443" s="242"/>
      <c r="AH443" s="242"/>
      <c r="AI443" s="242"/>
      <c r="AJ443" s="242"/>
      <c r="AK443" s="242"/>
      <c r="AL443" s="242"/>
      <c r="AM443" s="242"/>
      <c r="AN443" s="242"/>
      <c r="AO443" s="242"/>
      <c r="AP443" s="242"/>
      <c r="AQ443" s="242"/>
      <c r="AR443" s="242"/>
      <c r="AS443" s="242"/>
      <c r="AT443" s="242"/>
      <c r="AU443" s="242"/>
      <c r="AV443" s="242"/>
      <c r="AW443" s="242"/>
      <c r="AX443" s="242"/>
    </row>
    <row r="444" spans="7:50" x14ac:dyDescent="0.25">
      <c r="G444" s="242"/>
      <c r="H444" s="243"/>
      <c r="I444" s="243"/>
      <c r="J444" s="243"/>
      <c r="K444" s="243"/>
      <c r="L444" s="243"/>
      <c r="M444" s="242"/>
      <c r="N444" s="242"/>
      <c r="O444" s="242"/>
      <c r="P444" s="242"/>
      <c r="Q444" s="242"/>
      <c r="R444" s="242"/>
      <c r="S444" s="242"/>
      <c r="T444" s="242"/>
      <c r="U444" s="242"/>
      <c r="V444" s="242"/>
      <c r="W444" s="242"/>
      <c r="X444" s="242"/>
      <c r="Y444" s="242"/>
      <c r="Z444" s="242"/>
      <c r="AA444" s="242"/>
      <c r="AB444" s="242"/>
      <c r="AC444" s="242"/>
      <c r="AD444" s="242"/>
      <c r="AE444" s="242"/>
      <c r="AF444" s="242"/>
      <c r="AG444" s="242"/>
      <c r="AH444" s="242"/>
      <c r="AI444" s="242"/>
      <c r="AJ444" s="242"/>
      <c r="AK444" s="242"/>
      <c r="AL444" s="242"/>
      <c r="AM444" s="242"/>
      <c r="AN444" s="242"/>
      <c r="AO444" s="242"/>
      <c r="AP444" s="242"/>
      <c r="AQ444" s="242"/>
      <c r="AR444" s="242"/>
      <c r="AS444" s="242"/>
      <c r="AT444" s="242"/>
      <c r="AU444" s="242"/>
      <c r="AV444" s="242"/>
      <c r="AW444" s="242"/>
      <c r="AX444" s="242"/>
    </row>
    <row r="445" spans="7:50" x14ac:dyDescent="0.25">
      <c r="G445" s="242"/>
      <c r="H445" s="243"/>
      <c r="I445" s="243"/>
      <c r="J445" s="243"/>
      <c r="K445" s="243"/>
      <c r="L445" s="243"/>
      <c r="M445" s="242"/>
      <c r="N445" s="242"/>
      <c r="O445" s="242"/>
      <c r="P445" s="242"/>
      <c r="Q445" s="242"/>
      <c r="R445" s="242"/>
      <c r="S445" s="242"/>
      <c r="T445" s="242"/>
      <c r="U445" s="242"/>
      <c r="V445" s="242"/>
      <c r="W445" s="242"/>
      <c r="X445" s="242"/>
      <c r="Y445" s="242"/>
      <c r="Z445" s="242"/>
      <c r="AA445" s="242"/>
      <c r="AB445" s="242"/>
      <c r="AC445" s="242"/>
      <c r="AD445" s="242"/>
      <c r="AE445" s="242"/>
      <c r="AF445" s="242"/>
      <c r="AG445" s="242"/>
      <c r="AH445" s="242"/>
      <c r="AI445" s="242"/>
      <c r="AJ445" s="242"/>
      <c r="AK445" s="242"/>
      <c r="AL445" s="242"/>
      <c r="AM445" s="242"/>
      <c r="AN445" s="242"/>
      <c r="AO445" s="242"/>
      <c r="AP445" s="242"/>
      <c r="AQ445" s="242"/>
      <c r="AR445" s="242"/>
      <c r="AS445" s="242"/>
      <c r="AT445" s="242"/>
      <c r="AU445" s="242"/>
      <c r="AV445" s="242"/>
      <c r="AW445" s="242"/>
      <c r="AX445" s="242"/>
    </row>
    <row r="446" spans="7:50" x14ac:dyDescent="0.25">
      <c r="G446" s="242"/>
      <c r="H446" s="243"/>
      <c r="I446" s="243"/>
      <c r="J446" s="243"/>
      <c r="K446" s="243"/>
      <c r="L446" s="243"/>
      <c r="M446" s="242"/>
      <c r="N446" s="242"/>
      <c r="O446" s="242"/>
      <c r="P446" s="242"/>
      <c r="Q446" s="242"/>
      <c r="R446" s="242"/>
      <c r="S446" s="242"/>
      <c r="T446" s="242"/>
      <c r="U446" s="242"/>
      <c r="V446" s="242"/>
      <c r="W446" s="242"/>
      <c r="X446" s="242"/>
      <c r="Y446" s="242"/>
      <c r="Z446" s="242"/>
      <c r="AA446" s="242"/>
      <c r="AB446" s="242"/>
      <c r="AC446" s="242"/>
      <c r="AD446" s="242"/>
      <c r="AE446" s="242"/>
      <c r="AF446" s="242"/>
      <c r="AG446" s="242"/>
      <c r="AH446" s="242"/>
      <c r="AI446" s="242"/>
      <c r="AJ446" s="242"/>
      <c r="AK446" s="242"/>
      <c r="AL446" s="242"/>
      <c r="AM446" s="242"/>
      <c r="AN446" s="242"/>
      <c r="AO446" s="242"/>
      <c r="AP446" s="242"/>
      <c r="AQ446" s="242"/>
      <c r="AR446" s="242"/>
      <c r="AS446" s="242"/>
      <c r="AT446" s="242"/>
      <c r="AU446" s="242"/>
      <c r="AV446" s="242"/>
      <c r="AW446" s="242"/>
      <c r="AX446" s="242"/>
    </row>
    <row r="447" spans="7:50" x14ac:dyDescent="0.25">
      <c r="G447" s="242"/>
      <c r="H447" s="243"/>
      <c r="I447" s="243"/>
      <c r="J447" s="243"/>
      <c r="K447" s="243"/>
      <c r="L447" s="243"/>
      <c r="M447" s="242"/>
      <c r="N447" s="242"/>
      <c r="O447" s="242"/>
      <c r="P447" s="242"/>
      <c r="Q447" s="242"/>
      <c r="R447" s="242"/>
      <c r="S447" s="242"/>
      <c r="T447" s="242"/>
      <c r="U447" s="242"/>
      <c r="V447" s="242"/>
      <c r="W447" s="242"/>
      <c r="X447" s="242"/>
      <c r="Y447" s="242"/>
      <c r="Z447" s="242"/>
      <c r="AA447" s="242"/>
      <c r="AB447" s="242"/>
      <c r="AC447" s="242"/>
      <c r="AD447" s="242"/>
      <c r="AE447" s="242"/>
      <c r="AF447" s="242"/>
      <c r="AG447" s="242"/>
      <c r="AH447" s="242"/>
      <c r="AI447" s="242"/>
      <c r="AJ447" s="242"/>
      <c r="AK447" s="242"/>
      <c r="AL447" s="242"/>
      <c r="AM447" s="242"/>
      <c r="AN447" s="242"/>
      <c r="AO447" s="242"/>
      <c r="AP447" s="242"/>
      <c r="AQ447" s="242"/>
      <c r="AR447" s="242"/>
      <c r="AS447" s="242"/>
      <c r="AT447" s="242"/>
      <c r="AU447" s="242"/>
      <c r="AV447" s="242"/>
      <c r="AW447" s="242"/>
      <c r="AX447" s="242"/>
    </row>
    <row r="448" spans="7:50" x14ac:dyDescent="0.25">
      <c r="G448" s="242"/>
      <c r="H448" s="243"/>
      <c r="I448" s="243"/>
      <c r="J448" s="243"/>
      <c r="K448" s="243"/>
      <c r="L448" s="243"/>
      <c r="M448" s="242"/>
      <c r="N448" s="242"/>
      <c r="O448" s="242"/>
      <c r="P448" s="242"/>
      <c r="Q448" s="242"/>
      <c r="R448" s="242"/>
      <c r="S448" s="242"/>
      <c r="T448" s="242"/>
      <c r="U448" s="242"/>
      <c r="V448" s="242"/>
      <c r="W448" s="242"/>
      <c r="X448" s="242"/>
      <c r="Y448" s="242"/>
      <c r="Z448" s="242"/>
      <c r="AA448" s="242"/>
      <c r="AB448" s="242"/>
      <c r="AC448" s="242"/>
      <c r="AD448" s="242"/>
      <c r="AE448" s="242"/>
      <c r="AF448" s="242"/>
      <c r="AG448" s="242"/>
      <c r="AH448" s="242"/>
      <c r="AI448" s="242"/>
      <c r="AJ448" s="242"/>
      <c r="AK448" s="242"/>
      <c r="AL448" s="242"/>
      <c r="AM448" s="242"/>
      <c r="AN448" s="242"/>
      <c r="AO448" s="242"/>
      <c r="AP448" s="242"/>
      <c r="AQ448" s="242"/>
      <c r="AR448" s="242"/>
      <c r="AS448" s="242"/>
      <c r="AT448" s="242"/>
      <c r="AU448" s="242"/>
      <c r="AV448" s="242"/>
      <c r="AW448" s="242"/>
      <c r="AX448" s="242"/>
    </row>
    <row r="449" spans="7:50" x14ac:dyDescent="0.25">
      <c r="G449" s="242"/>
      <c r="H449" s="243"/>
      <c r="I449" s="243"/>
      <c r="J449" s="243"/>
      <c r="K449" s="243"/>
      <c r="L449" s="243"/>
      <c r="M449" s="242"/>
      <c r="N449" s="242"/>
      <c r="O449" s="242"/>
      <c r="P449" s="242"/>
      <c r="Q449" s="242"/>
      <c r="R449" s="242"/>
      <c r="S449" s="242"/>
      <c r="T449" s="242"/>
      <c r="U449" s="242"/>
      <c r="V449" s="242"/>
      <c r="W449" s="242"/>
      <c r="X449" s="242"/>
      <c r="Y449" s="242"/>
      <c r="Z449" s="242"/>
      <c r="AA449" s="242"/>
      <c r="AB449" s="242"/>
      <c r="AC449" s="242"/>
      <c r="AD449" s="242"/>
      <c r="AE449" s="242"/>
      <c r="AF449" s="242"/>
      <c r="AG449" s="242"/>
      <c r="AH449" s="242"/>
      <c r="AI449" s="242"/>
      <c r="AJ449" s="242"/>
      <c r="AK449" s="242"/>
      <c r="AL449" s="242"/>
      <c r="AM449" s="242"/>
      <c r="AN449" s="242"/>
      <c r="AO449" s="242"/>
      <c r="AP449" s="242"/>
      <c r="AQ449" s="242"/>
      <c r="AR449" s="242"/>
      <c r="AS449" s="242"/>
      <c r="AT449" s="242"/>
      <c r="AU449" s="242"/>
      <c r="AV449" s="242"/>
      <c r="AW449" s="242"/>
      <c r="AX449" s="242"/>
    </row>
    <row r="450" spans="7:50" x14ac:dyDescent="0.25">
      <c r="G450" s="242"/>
      <c r="H450" s="243"/>
      <c r="I450" s="243"/>
      <c r="J450" s="243"/>
      <c r="K450" s="243"/>
      <c r="L450" s="243"/>
      <c r="M450" s="242"/>
      <c r="N450" s="242"/>
      <c r="O450" s="242"/>
      <c r="P450" s="242"/>
      <c r="Q450" s="242"/>
      <c r="R450" s="242"/>
      <c r="S450" s="242"/>
      <c r="T450" s="242"/>
      <c r="U450" s="242"/>
      <c r="V450" s="242"/>
      <c r="W450" s="242"/>
      <c r="X450" s="242"/>
      <c r="Y450" s="242"/>
      <c r="Z450" s="242"/>
      <c r="AA450" s="242"/>
      <c r="AB450" s="242"/>
      <c r="AC450" s="242"/>
      <c r="AD450" s="242"/>
      <c r="AE450" s="242"/>
      <c r="AF450" s="242"/>
      <c r="AG450" s="242"/>
      <c r="AH450" s="242"/>
      <c r="AI450" s="242"/>
      <c r="AJ450" s="242"/>
      <c r="AK450" s="242"/>
      <c r="AL450" s="242"/>
      <c r="AM450" s="242"/>
      <c r="AN450" s="242"/>
      <c r="AO450" s="242"/>
      <c r="AP450" s="242"/>
      <c r="AQ450" s="242"/>
      <c r="AR450" s="242"/>
      <c r="AS450" s="242"/>
      <c r="AT450" s="242"/>
      <c r="AU450" s="242"/>
      <c r="AV450" s="242"/>
      <c r="AW450" s="242"/>
      <c r="AX450" s="242"/>
    </row>
    <row r="451" spans="7:50" x14ac:dyDescent="0.25">
      <c r="G451" s="242"/>
      <c r="H451" s="243"/>
      <c r="I451" s="243"/>
      <c r="J451" s="243"/>
      <c r="K451" s="243"/>
      <c r="L451" s="243"/>
      <c r="M451" s="242"/>
      <c r="N451" s="242"/>
      <c r="O451" s="242"/>
      <c r="P451" s="242"/>
      <c r="Q451" s="242"/>
      <c r="R451" s="242"/>
      <c r="S451" s="242"/>
      <c r="T451" s="242"/>
      <c r="U451" s="242"/>
      <c r="V451" s="242"/>
      <c r="W451" s="242"/>
      <c r="X451" s="242"/>
      <c r="Y451" s="242"/>
      <c r="Z451" s="242"/>
      <c r="AA451" s="242"/>
      <c r="AB451" s="242"/>
      <c r="AC451" s="242"/>
      <c r="AD451" s="242"/>
      <c r="AE451" s="242"/>
      <c r="AF451" s="242"/>
      <c r="AG451" s="242"/>
      <c r="AH451" s="242"/>
      <c r="AI451" s="242"/>
      <c r="AJ451" s="242"/>
      <c r="AK451" s="242"/>
      <c r="AL451" s="242"/>
      <c r="AM451" s="242"/>
      <c r="AN451" s="242"/>
      <c r="AO451" s="242"/>
      <c r="AP451" s="242"/>
      <c r="AQ451" s="242"/>
      <c r="AR451" s="242"/>
      <c r="AS451" s="242"/>
      <c r="AT451" s="242"/>
      <c r="AU451" s="242"/>
      <c r="AV451" s="242"/>
      <c r="AW451" s="242"/>
      <c r="AX451" s="242"/>
    </row>
    <row r="452" spans="7:50" x14ac:dyDescent="0.25">
      <c r="G452" s="242"/>
      <c r="H452" s="243"/>
      <c r="I452" s="243"/>
      <c r="J452" s="243"/>
      <c r="K452" s="243"/>
      <c r="L452" s="243"/>
      <c r="M452" s="242"/>
      <c r="N452" s="242"/>
      <c r="O452" s="242"/>
      <c r="P452" s="242"/>
      <c r="Q452" s="242"/>
      <c r="R452" s="242"/>
      <c r="S452" s="242"/>
      <c r="T452" s="242"/>
      <c r="U452" s="242"/>
      <c r="V452" s="242"/>
      <c r="W452" s="242"/>
      <c r="X452" s="242"/>
      <c r="Y452" s="242"/>
      <c r="Z452" s="242"/>
      <c r="AA452" s="242"/>
      <c r="AB452" s="242"/>
      <c r="AC452" s="242"/>
      <c r="AD452" s="242"/>
      <c r="AE452" s="242"/>
      <c r="AF452" s="242"/>
      <c r="AG452" s="242"/>
      <c r="AH452" s="242"/>
      <c r="AI452" s="242"/>
      <c r="AJ452" s="242"/>
      <c r="AK452" s="242"/>
      <c r="AL452" s="242"/>
      <c r="AM452" s="242"/>
      <c r="AN452" s="242"/>
      <c r="AO452" s="242"/>
      <c r="AP452" s="242"/>
      <c r="AQ452" s="242"/>
      <c r="AR452" s="242"/>
      <c r="AS452" s="242"/>
      <c r="AT452" s="242"/>
      <c r="AU452" s="242"/>
      <c r="AV452" s="242"/>
      <c r="AW452" s="242"/>
      <c r="AX452" s="242"/>
    </row>
    <row r="453" spans="7:50" x14ac:dyDescent="0.25">
      <c r="G453" s="242"/>
      <c r="H453" s="243"/>
      <c r="I453" s="243"/>
      <c r="J453" s="243"/>
      <c r="K453" s="243"/>
      <c r="L453" s="243"/>
      <c r="M453" s="242"/>
      <c r="N453" s="242"/>
      <c r="O453" s="242"/>
      <c r="P453" s="242"/>
      <c r="Q453" s="242"/>
      <c r="R453" s="242"/>
      <c r="S453" s="242"/>
      <c r="T453" s="242"/>
      <c r="U453" s="242"/>
      <c r="V453" s="242"/>
      <c r="W453" s="242"/>
      <c r="X453" s="242"/>
      <c r="Y453" s="242"/>
      <c r="Z453" s="242"/>
      <c r="AA453" s="242"/>
      <c r="AB453" s="242"/>
      <c r="AC453" s="242"/>
      <c r="AD453" s="242"/>
      <c r="AE453" s="242"/>
      <c r="AF453" s="242"/>
      <c r="AG453" s="242"/>
      <c r="AH453" s="242"/>
      <c r="AI453" s="242"/>
      <c r="AJ453" s="242"/>
      <c r="AK453" s="242"/>
      <c r="AL453" s="242"/>
      <c r="AM453" s="242"/>
      <c r="AN453" s="242"/>
      <c r="AO453" s="242"/>
      <c r="AP453" s="242"/>
      <c r="AQ453" s="242"/>
      <c r="AR453" s="242"/>
      <c r="AS453" s="242"/>
      <c r="AT453" s="242"/>
      <c r="AU453" s="242"/>
      <c r="AV453" s="242"/>
      <c r="AW453" s="242"/>
      <c r="AX453" s="242"/>
    </row>
    <row r="454" spans="7:50" x14ac:dyDescent="0.25">
      <c r="G454" s="242"/>
      <c r="H454" s="243"/>
      <c r="I454" s="243"/>
      <c r="J454" s="243"/>
      <c r="K454" s="243"/>
      <c r="L454" s="243"/>
      <c r="M454" s="242"/>
      <c r="N454" s="242"/>
      <c r="O454" s="242"/>
      <c r="P454" s="242"/>
      <c r="Q454" s="242"/>
      <c r="R454" s="242"/>
      <c r="S454" s="242"/>
      <c r="T454" s="242"/>
      <c r="U454" s="242"/>
      <c r="V454" s="242"/>
      <c r="W454" s="242"/>
      <c r="X454" s="242"/>
      <c r="Y454" s="242"/>
      <c r="Z454" s="242"/>
      <c r="AA454" s="242"/>
      <c r="AB454" s="242"/>
      <c r="AC454" s="242"/>
      <c r="AD454" s="242"/>
      <c r="AE454" s="242"/>
      <c r="AF454" s="242"/>
      <c r="AG454" s="242"/>
      <c r="AH454" s="242"/>
      <c r="AI454" s="242"/>
      <c r="AJ454" s="242"/>
      <c r="AK454" s="242"/>
      <c r="AL454" s="242"/>
      <c r="AM454" s="242"/>
      <c r="AN454" s="242"/>
      <c r="AO454" s="242"/>
      <c r="AP454" s="242"/>
      <c r="AQ454" s="242"/>
      <c r="AR454" s="242"/>
      <c r="AS454" s="242"/>
      <c r="AT454" s="242"/>
      <c r="AU454" s="242"/>
      <c r="AV454" s="242"/>
      <c r="AW454" s="242"/>
      <c r="AX454" s="242"/>
    </row>
    <row r="455" spans="7:50" x14ac:dyDescent="0.25">
      <c r="G455" s="242"/>
      <c r="H455" s="243"/>
      <c r="I455" s="243"/>
      <c r="J455" s="243"/>
      <c r="K455" s="243"/>
      <c r="L455" s="243"/>
      <c r="M455" s="242"/>
      <c r="N455" s="242"/>
      <c r="O455" s="242"/>
      <c r="P455" s="242"/>
      <c r="Q455" s="242"/>
      <c r="R455" s="242"/>
      <c r="S455" s="242"/>
      <c r="T455" s="242"/>
      <c r="U455" s="242"/>
      <c r="V455" s="242"/>
      <c r="W455" s="242"/>
      <c r="X455" s="242"/>
      <c r="Y455" s="242"/>
      <c r="Z455" s="242"/>
      <c r="AA455" s="242"/>
      <c r="AB455" s="242"/>
      <c r="AC455" s="242"/>
      <c r="AD455" s="242"/>
      <c r="AE455" s="242"/>
      <c r="AF455" s="242"/>
      <c r="AG455" s="242"/>
      <c r="AH455" s="242"/>
      <c r="AI455" s="242"/>
      <c r="AJ455" s="242"/>
      <c r="AK455" s="242"/>
      <c r="AL455" s="242"/>
      <c r="AM455" s="242"/>
      <c r="AN455" s="242"/>
      <c r="AO455" s="242"/>
      <c r="AP455" s="242"/>
      <c r="AQ455" s="242"/>
      <c r="AR455" s="242"/>
      <c r="AS455" s="242"/>
      <c r="AT455" s="242"/>
      <c r="AU455" s="242"/>
      <c r="AV455" s="242"/>
      <c r="AW455" s="242"/>
      <c r="AX455" s="242"/>
    </row>
    <row r="456" spans="7:50" x14ac:dyDescent="0.25">
      <c r="G456" s="242"/>
      <c r="H456" s="243"/>
      <c r="I456" s="243"/>
      <c r="J456" s="243"/>
      <c r="K456" s="243"/>
      <c r="L456" s="243"/>
      <c r="M456" s="242"/>
      <c r="N456" s="242"/>
      <c r="O456" s="242"/>
      <c r="P456" s="242"/>
      <c r="Q456" s="242"/>
      <c r="R456" s="242"/>
      <c r="S456" s="242"/>
      <c r="T456" s="242"/>
      <c r="U456" s="242"/>
      <c r="V456" s="242"/>
      <c r="W456" s="242"/>
      <c r="X456" s="242"/>
      <c r="Y456" s="242"/>
      <c r="Z456" s="242"/>
      <c r="AA456" s="242"/>
      <c r="AB456" s="242"/>
      <c r="AC456" s="242"/>
      <c r="AD456" s="242"/>
      <c r="AE456" s="242"/>
      <c r="AF456" s="242"/>
      <c r="AG456" s="242"/>
      <c r="AH456" s="242"/>
      <c r="AI456" s="242"/>
      <c r="AJ456" s="242"/>
      <c r="AK456" s="242"/>
      <c r="AL456" s="242"/>
      <c r="AM456" s="242"/>
      <c r="AN456" s="242"/>
      <c r="AO456" s="242"/>
      <c r="AP456" s="242"/>
      <c r="AQ456" s="242"/>
      <c r="AR456" s="242"/>
      <c r="AS456" s="242"/>
      <c r="AT456" s="242"/>
      <c r="AU456" s="242"/>
      <c r="AV456" s="242"/>
      <c r="AW456" s="242"/>
      <c r="AX456" s="242"/>
    </row>
    <row r="457" spans="7:50" x14ac:dyDescent="0.25">
      <c r="G457" s="242"/>
      <c r="H457" s="243"/>
      <c r="I457" s="243"/>
      <c r="J457" s="243"/>
      <c r="K457" s="243"/>
      <c r="L457" s="243"/>
      <c r="M457" s="242"/>
      <c r="N457" s="242"/>
      <c r="O457" s="242"/>
      <c r="P457" s="242"/>
      <c r="Q457" s="242"/>
      <c r="R457" s="242"/>
      <c r="S457" s="242"/>
      <c r="T457" s="242"/>
      <c r="U457" s="242"/>
      <c r="V457" s="242"/>
      <c r="W457" s="242"/>
      <c r="X457" s="242"/>
      <c r="Y457" s="242"/>
      <c r="Z457" s="242"/>
      <c r="AA457" s="242"/>
      <c r="AB457" s="242"/>
      <c r="AC457" s="242"/>
      <c r="AD457" s="242"/>
      <c r="AE457" s="242"/>
      <c r="AF457" s="242"/>
      <c r="AG457" s="242"/>
      <c r="AH457" s="242"/>
      <c r="AI457" s="242"/>
      <c r="AJ457" s="242"/>
      <c r="AK457" s="242"/>
      <c r="AL457" s="242"/>
      <c r="AM457" s="242"/>
      <c r="AN457" s="242"/>
      <c r="AO457" s="242"/>
      <c r="AP457" s="242"/>
      <c r="AQ457" s="242"/>
      <c r="AR457" s="242"/>
      <c r="AS457" s="242"/>
      <c r="AT457" s="242"/>
      <c r="AU457" s="242"/>
      <c r="AV457" s="242"/>
      <c r="AW457" s="242"/>
      <c r="AX457" s="242"/>
    </row>
    <row r="458" spans="7:50" x14ac:dyDescent="0.25">
      <c r="G458" s="242"/>
      <c r="H458" s="243"/>
      <c r="I458" s="243"/>
      <c r="J458" s="243"/>
      <c r="K458" s="243"/>
      <c r="L458" s="243"/>
      <c r="M458" s="242"/>
      <c r="N458" s="242"/>
      <c r="O458" s="242"/>
      <c r="P458" s="242"/>
      <c r="Q458" s="242"/>
      <c r="R458" s="242"/>
      <c r="S458" s="242"/>
      <c r="T458" s="242"/>
      <c r="U458" s="242"/>
      <c r="V458" s="242"/>
      <c r="W458" s="242"/>
      <c r="X458" s="242"/>
      <c r="Y458" s="242"/>
      <c r="Z458" s="242"/>
      <c r="AA458" s="242"/>
      <c r="AB458" s="242"/>
      <c r="AC458" s="242"/>
      <c r="AD458" s="242"/>
      <c r="AE458" s="242"/>
      <c r="AF458" s="242"/>
      <c r="AG458" s="242"/>
      <c r="AH458" s="242"/>
      <c r="AI458" s="242"/>
      <c r="AJ458" s="242"/>
      <c r="AK458" s="242"/>
      <c r="AL458" s="242"/>
      <c r="AM458" s="242"/>
      <c r="AN458" s="242"/>
      <c r="AO458" s="242"/>
      <c r="AP458" s="242"/>
      <c r="AQ458" s="242"/>
      <c r="AR458" s="242"/>
      <c r="AS458" s="242"/>
      <c r="AT458" s="242"/>
      <c r="AU458" s="242"/>
      <c r="AV458" s="242"/>
      <c r="AW458" s="242"/>
      <c r="AX458" s="242"/>
    </row>
    <row r="459" spans="7:50" x14ac:dyDescent="0.25">
      <c r="G459" s="242"/>
      <c r="H459" s="243"/>
      <c r="I459" s="243"/>
      <c r="J459" s="243"/>
      <c r="K459" s="243"/>
      <c r="L459" s="243"/>
      <c r="M459" s="242"/>
      <c r="N459" s="242"/>
      <c r="O459" s="242"/>
      <c r="P459" s="242"/>
      <c r="Q459" s="242"/>
      <c r="R459" s="242"/>
      <c r="S459" s="242"/>
      <c r="T459" s="242"/>
      <c r="U459" s="242"/>
      <c r="V459" s="242"/>
      <c r="W459" s="242"/>
      <c r="X459" s="242"/>
      <c r="Y459" s="242"/>
      <c r="Z459" s="242"/>
      <c r="AA459" s="242"/>
      <c r="AB459" s="242"/>
      <c r="AC459" s="242"/>
      <c r="AD459" s="242"/>
      <c r="AE459" s="242"/>
      <c r="AF459" s="242"/>
      <c r="AG459" s="242"/>
      <c r="AH459" s="242"/>
      <c r="AI459" s="242"/>
      <c r="AJ459" s="242"/>
      <c r="AK459" s="242"/>
      <c r="AL459" s="242"/>
      <c r="AM459" s="242"/>
      <c r="AN459" s="242"/>
      <c r="AO459" s="242"/>
      <c r="AP459" s="242"/>
      <c r="AQ459" s="242"/>
      <c r="AR459" s="242"/>
      <c r="AS459" s="242"/>
      <c r="AT459" s="242"/>
      <c r="AU459" s="242"/>
      <c r="AV459" s="242"/>
      <c r="AW459" s="242"/>
      <c r="AX459" s="242"/>
    </row>
    <row r="460" spans="7:50" x14ac:dyDescent="0.25">
      <c r="G460" s="242"/>
      <c r="H460" s="243"/>
      <c r="I460" s="243"/>
      <c r="J460" s="243"/>
      <c r="K460" s="243"/>
      <c r="L460" s="243"/>
      <c r="M460" s="242"/>
      <c r="N460" s="242"/>
      <c r="O460" s="242"/>
      <c r="P460" s="242"/>
      <c r="Q460" s="242"/>
      <c r="R460" s="242"/>
      <c r="S460" s="242"/>
      <c r="T460" s="242"/>
      <c r="U460" s="242"/>
      <c r="V460" s="242"/>
      <c r="W460" s="242"/>
      <c r="X460" s="242"/>
      <c r="Y460" s="242"/>
      <c r="Z460" s="242"/>
      <c r="AA460" s="242"/>
      <c r="AB460" s="242"/>
      <c r="AC460" s="242"/>
      <c r="AD460" s="242"/>
      <c r="AE460" s="242"/>
      <c r="AF460" s="242"/>
      <c r="AG460" s="242"/>
      <c r="AH460" s="242"/>
      <c r="AI460" s="242"/>
      <c r="AJ460" s="242"/>
      <c r="AK460" s="242"/>
      <c r="AL460" s="242"/>
      <c r="AM460" s="242"/>
      <c r="AN460" s="242"/>
      <c r="AO460" s="242"/>
      <c r="AP460" s="242"/>
      <c r="AQ460" s="242"/>
      <c r="AR460" s="242"/>
      <c r="AS460" s="242"/>
      <c r="AT460" s="242"/>
      <c r="AU460" s="242"/>
      <c r="AV460" s="242"/>
      <c r="AW460" s="242"/>
      <c r="AX460" s="242"/>
    </row>
    <row r="461" spans="7:50" x14ac:dyDescent="0.25">
      <c r="G461" s="242"/>
      <c r="H461" s="243"/>
      <c r="I461" s="243"/>
      <c r="J461" s="243"/>
      <c r="K461" s="243"/>
      <c r="L461" s="243"/>
      <c r="M461" s="242"/>
      <c r="N461" s="242"/>
      <c r="O461" s="242"/>
      <c r="P461" s="242"/>
      <c r="Q461" s="242"/>
      <c r="R461" s="242"/>
      <c r="S461" s="242"/>
      <c r="T461" s="242"/>
      <c r="U461" s="242"/>
      <c r="V461" s="242"/>
      <c r="W461" s="242"/>
      <c r="X461" s="242"/>
      <c r="Y461" s="242"/>
      <c r="Z461" s="242"/>
      <c r="AA461" s="242"/>
      <c r="AB461" s="242"/>
      <c r="AC461" s="242"/>
      <c r="AD461" s="242"/>
      <c r="AE461" s="242"/>
      <c r="AF461" s="242"/>
      <c r="AG461" s="242"/>
      <c r="AH461" s="242"/>
      <c r="AI461" s="242"/>
      <c r="AJ461" s="242"/>
      <c r="AK461" s="242"/>
      <c r="AL461" s="242"/>
      <c r="AM461" s="242"/>
      <c r="AN461" s="242"/>
      <c r="AO461" s="242"/>
      <c r="AP461" s="242"/>
      <c r="AQ461" s="242"/>
      <c r="AR461" s="242"/>
      <c r="AS461" s="242"/>
      <c r="AT461" s="242"/>
      <c r="AU461" s="242"/>
      <c r="AV461" s="242"/>
      <c r="AW461" s="242"/>
      <c r="AX461" s="242"/>
    </row>
    <row r="462" spans="7:50" x14ac:dyDescent="0.25">
      <c r="G462" s="242"/>
      <c r="H462" s="243"/>
      <c r="I462" s="243"/>
      <c r="J462" s="243"/>
      <c r="K462" s="243"/>
      <c r="L462" s="243"/>
      <c r="M462" s="242"/>
      <c r="N462" s="242"/>
      <c r="O462" s="242"/>
      <c r="P462" s="242"/>
      <c r="Q462" s="242"/>
      <c r="R462" s="242"/>
      <c r="S462" s="242"/>
      <c r="T462" s="242"/>
      <c r="U462" s="242"/>
      <c r="V462" s="242"/>
      <c r="W462" s="242"/>
      <c r="X462" s="242"/>
      <c r="Y462" s="242"/>
      <c r="Z462" s="242"/>
      <c r="AA462" s="242"/>
      <c r="AB462" s="242"/>
      <c r="AC462" s="242"/>
      <c r="AD462" s="242"/>
      <c r="AE462" s="242"/>
      <c r="AF462" s="242"/>
      <c r="AG462" s="242"/>
      <c r="AH462" s="242"/>
      <c r="AI462" s="242"/>
      <c r="AJ462" s="242"/>
      <c r="AK462" s="242"/>
      <c r="AL462" s="242"/>
      <c r="AM462" s="242"/>
      <c r="AN462" s="242"/>
      <c r="AO462" s="242"/>
      <c r="AP462" s="242"/>
      <c r="AQ462" s="242"/>
      <c r="AR462" s="242"/>
      <c r="AS462" s="242"/>
      <c r="AT462" s="242"/>
      <c r="AU462" s="242"/>
      <c r="AV462" s="242"/>
      <c r="AW462" s="242"/>
      <c r="AX462" s="242"/>
    </row>
    <row r="463" spans="7:50" x14ac:dyDescent="0.25">
      <c r="G463" s="242"/>
      <c r="H463" s="243"/>
      <c r="I463" s="243"/>
      <c r="J463" s="243"/>
      <c r="K463" s="243"/>
      <c r="L463" s="243"/>
      <c r="M463" s="242"/>
      <c r="N463" s="242"/>
      <c r="O463" s="242"/>
      <c r="P463" s="242"/>
      <c r="Q463" s="242"/>
      <c r="R463" s="242"/>
      <c r="S463" s="242"/>
      <c r="T463" s="242"/>
      <c r="U463" s="242"/>
      <c r="V463" s="242"/>
      <c r="W463" s="242"/>
      <c r="X463" s="242"/>
      <c r="Y463" s="242"/>
      <c r="Z463" s="242"/>
      <c r="AA463" s="242"/>
      <c r="AB463" s="242"/>
      <c r="AC463" s="242"/>
      <c r="AD463" s="242"/>
      <c r="AE463" s="242"/>
      <c r="AF463" s="242"/>
      <c r="AG463" s="242"/>
      <c r="AH463" s="242"/>
      <c r="AI463" s="242"/>
      <c r="AJ463" s="242"/>
      <c r="AK463" s="242"/>
      <c r="AL463" s="242"/>
      <c r="AM463" s="242"/>
      <c r="AN463" s="242"/>
      <c r="AO463" s="242"/>
      <c r="AP463" s="242"/>
      <c r="AQ463" s="242"/>
      <c r="AR463" s="242"/>
      <c r="AS463" s="242"/>
      <c r="AT463" s="242"/>
      <c r="AU463" s="242"/>
      <c r="AV463" s="242"/>
      <c r="AW463" s="242"/>
      <c r="AX463" s="242"/>
    </row>
    <row r="464" spans="7:50" x14ac:dyDescent="0.25">
      <c r="G464" s="242"/>
      <c r="H464" s="243"/>
      <c r="I464" s="243"/>
      <c r="J464" s="243"/>
      <c r="K464" s="243"/>
      <c r="L464" s="243"/>
      <c r="M464" s="242"/>
      <c r="N464" s="242"/>
      <c r="O464" s="242"/>
      <c r="P464" s="242"/>
      <c r="Q464" s="242"/>
      <c r="R464" s="242"/>
      <c r="S464" s="242"/>
      <c r="T464" s="242"/>
      <c r="U464" s="242"/>
      <c r="V464" s="242"/>
      <c r="W464" s="242"/>
      <c r="X464" s="242"/>
      <c r="Y464" s="242"/>
      <c r="Z464" s="242"/>
      <c r="AA464" s="242"/>
      <c r="AB464" s="242"/>
      <c r="AC464" s="242"/>
      <c r="AD464" s="242"/>
      <c r="AE464" s="242"/>
      <c r="AF464" s="242"/>
      <c r="AG464" s="242"/>
      <c r="AH464" s="242"/>
      <c r="AI464" s="242"/>
      <c r="AJ464" s="242"/>
      <c r="AK464" s="242"/>
      <c r="AL464" s="242"/>
      <c r="AM464" s="242"/>
      <c r="AN464" s="242"/>
      <c r="AO464" s="242"/>
      <c r="AP464" s="242"/>
      <c r="AQ464" s="242"/>
      <c r="AR464" s="242"/>
      <c r="AS464" s="242"/>
      <c r="AT464" s="242"/>
      <c r="AU464" s="242"/>
      <c r="AV464" s="242"/>
      <c r="AW464" s="242"/>
      <c r="AX464" s="242"/>
    </row>
    <row r="465" spans="7:50" x14ac:dyDescent="0.25">
      <c r="G465" s="242"/>
      <c r="H465" s="243"/>
      <c r="I465" s="243"/>
      <c r="J465" s="243"/>
      <c r="K465" s="243"/>
      <c r="L465" s="243"/>
      <c r="M465" s="242"/>
      <c r="N465" s="242"/>
      <c r="O465" s="242"/>
      <c r="P465" s="242"/>
      <c r="Q465" s="242"/>
      <c r="R465" s="242"/>
      <c r="S465" s="242"/>
      <c r="T465" s="242"/>
      <c r="U465" s="242"/>
      <c r="V465" s="242"/>
      <c r="W465" s="242"/>
      <c r="X465" s="242"/>
      <c r="Y465" s="242"/>
      <c r="Z465" s="242"/>
      <c r="AA465" s="242"/>
      <c r="AB465" s="242"/>
      <c r="AC465" s="242"/>
      <c r="AD465" s="242"/>
      <c r="AE465" s="242"/>
      <c r="AF465" s="242"/>
      <c r="AG465" s="242"/>
      <c r="AH465" s="242"/>
      <c r="AI465" s="242"/>
      <c r="AJ465" s="242"/>
      <c r="AK465" s="242"/>
      <c r="AL465" s="242"/>
      <c r="AM465" s="242"/>
      <c r="AN465" s="242"/>
      <c r="AO465" s="242"/>
      <c r="AP465" s="242"/>
      <c r="AQ465" s="242"/>
      <c r="AR465" s="242"/>
      <c r="AS465" s="242"/>
      <c r="AT465" s="242"/>
      <c r="AU465" s="242"/>
      <c r="AV465" s="242"/>
      <c r="AW465" s="242"/>
      <c r="AX465" s="242"/>
    </row>
    <row r="466" spans="7:50" x14ac:dyDescent="0.25">
      <c r="G466" s="242"/>
      <c r="H466" s="243"/>
      <c r="I466" s="243"/>
      <c r="J466" s="243"/>
      <c r="K466" s="243"/>
      <c r="L466" s="243"/>
      <c r="M466" s="242"/>
      <c r="N466" s="242"/>
      <c r="O466" s="242"/>
      <c r="P466" s="242"/>
      <c r="Q466" s="242"/>
      <c r="R466" s="242"/>
      <c r="S466" s="242"/>
      <c r="T466" s="242"/>
      <c r="U466" s="242"/>
      <c r="V466" s="242"/>
      <c r="W466" s="242"/>
      <c r="X466" s="242"/>
      <c r="Y466" s="242"/>
      <c r="Z466" s="242"/>
      <c r="AA466" s="242"/>
      <c r="AB466" s="242"/>
      <c r="AC466" s="242"/>
      <c r="AD466" s="242"/>
      <c r="AE466" s="242"/>
      <c r="AF466" s="242"/>
      <c r="AG466" s="242"/>
      <c r="AH466" s="242"/>
      <c r="AI466" s="242"/>
      <c r="AJ466" s="242"/>
      <c r="AK466" s="242"/>
      <c r="AL466" s="242"/>
      <c r="AM466" s="242"/>
      <c r="AN466" s="242"/>
      <c r="AO466" s="242"/>
      <c r="AP466" s="242"/>
      <c r="AQ466" s="242"/>
      <c r="AR466" s="242"/>
      <c r="AS466" s="242"/>
      <c r="AT466" s="242"/>
      <c r="AU466" s="242"/>
      <c r="AV466" s="242"/>
      <c r="AW466" s="242"/>
      <c r="AX466" s="242"/>
    </row>
    <row r="467" spans="7:50" x14ac:dyDescent="0.25">
      <c r="G467" s="242"/>
      <c r="H467" s="243"/>
      <c r="I467" s="243"/>
      <c r="J467" s="243"/>
      <c r="K467" s="243"/>
      <c r="L467" s="243"/>
      <c r="M467" s="242"/>
      <c r="N467" s="242"/>
      <c r="O467" s="242"/>
      <c r="P467" s="242"/>
      <c r="Q467" s="242"/>
      <c r="R467" s="242"/>
      <c r="S467" s="242"/>
      <c r="T467" s="242"/>
      <c r="U467" s="242"/>
      <c r="V467" s="242"/>
      <c r="W467" s="242"/>
      <c r="X467" s="242"/>
      <c r="Y467" s="242"/>
      <c r="Z467" s="242"/>
      <c r="AA467" s="242"/>
      <c r="AB467" s="242"/>
      <c r="AC467" s="242"/>
      <c r="AD467" s="242"/>
      <c r="AE467" s="242"/>
      <c r="AF467" s="242"/>
      <c r="AG467" s="242"/>
      <c r="AH467" s="242"/>
      <c r="AI467" s="242"/>
      <c r="AJ467" s="242"/>
      <c r="AK467" s="242"/>
      <c r="AL467" s="242"/>
      <c r="AM467" s="242"/>
      <c r="AN467" s="242"/>
      <c r="AO467" s="242"/>
      <c r="AP467" s="242"/>
      <c r="AQ467" s="242"/>
      <c r="AR467" s="242"/>
      <c r="AS467" s="242"/>
      <c r="AT467" s="242"/>
      <c r="AU467" s="242"/>
      <c r="AV467" s="242"/>
      <c r="AW467" s="242"/>
      <c r="AX467" s="242"/>
    </row>
    <row r="468" spans="7:50" x14ac:dyDescent="0.25">
      <c r="G468" s="242"/>
      <c r="H468" s="243"/>
      <c r="I468" s="243"/>
      <c r="J468" s="243"/>
      <c r="K468" s="243"/>
      <c r="L468" s="243"/>
      <c r="M468" s="242"/>
      <c r="N468" s="242"/>
      <c r="O468" s="242"/>
      <c r="P468" s="242"/>
      <c r="Q468" s="242"/>
      <c r="R468" s="242"/>
      <c r="S468" s="242"/>
      <c r="T468" s="242"/>
      <c r="U468" s="242"/>
      <c r="V468" s="242"/>
      <c r="W468" s="242"/>
      <c r="X468" s="242"/>
      <c r="Y468" s="242"/>
      <c r="Z468" s="242"/>
      <c r="AA468" s="242"/>
      <c r="AB468" s="242"/>
      <c r="AC468" s="242"/>
      <c r="AD468" s="242"/>
      <c r="AE468" s="242"/>
      <c r="AF468" s="242"/>
      <c r="AG468" s="242"/>
      <c r="AH468" s="242"/>
      <c r="AI468" s="242"/>
      <c r="AJ468" s="242"/>
      <c r="AK468" s="242"/>
      <c r="AL468" s="242"/>
      <c r="AM468" s="242"/>
      <c r="AN468" s="242"/>
      <c r="AO468" s="242"/>
      <c r="AP468" s="242"/>
      <c r="AQ468" s="242"/>
      <c r="AR468" s="242"/>
      <c r="AS468" s="242"/>
      <c r="AT468" s="242"/>
      <c r="AU468" s="242"/>
      <c r="AV468" s="242"/>
      <c r="AW468" s="242"/>
      <c r="AX468" s="242"/>
    </row>
    <row r="469" spans="7:50" x14ac:dyDescent="0.25">
      <c r="G469" s="242"/>
      <c r="H469" s="243"/>
      <c r="I469" s="243"/>
      <c r="J469" s="243"/>
      <c r="K469" s="243"/>
      <c r="L469" s="243"/>
      <c r="M469" s="242"/>
      <c r="N469" s="242"/>
      <c r="O469" s="242"/>
      <c r="P469" s="242"/>
      <c r="Q469" s="242"/>
      <c r="R469" s="242"/>
      <c r="S469" s="242"/>
      <c r="T469" s="242"/>
      <c r="U469" s="242"/>
      <c r="V469" s="242"/>
      <c r="W469" s="242"/>
      <c r="X469" s="242"/>
      <c r="Y469" s="242"/>
      <c r="Z469" s="242"/>
      <c r="AA469" s="242"/>
      <c r="AB469" s="242"/>
      <c r="AC469" s="242"/>
      <c r="AD469" s="242"/>
      <c r="AE469" s="242"/>
      <c r="AF469" s="242"/>
      <c r="AG469" s="242"/>
      <c r="AH469" s="242"/>
      <c r="AI469" s="242"/>
      <c r="AJ469" s="242"/>
      <c r="AK469" s="242"/>
      <c r="AL469" s="242"/>
      <c r="AM469" s="242"/>
      <c r="AN469" s="242"/>
      <c r="AO469" s="242"/>
      <c r="AP469" s="242"/>
      <c r="AQ469" s="242"/>
      <c r="AR469" s="242"/>
      <c r="AS469" s="242"/>
      <c r="AT469" s="242"/>
      <c r="AU469" s="242"/>
      <c r="AV469" s="242"/>
      <c r="AW469" s="242"/>
      <c r="AX469" s="242"/>
    </row>
    <row r="470" spans="7:50" x14ac:dyDescent="0.25">
      <c r="G470" s="242"/>
      <c r="H470" s="243"/>
      <c r="I470" s="243"/>
      <c r="J470" s="243"/>
      <c r="K470" s="243"/>
      <c r="L470" s="243"/>
      <c r="M470" s="242"/>
      <c r="N470" s="242"/>
      <c r="O470" s="242"/>
      <c r="P470" s="242"/>
      <c r="Q470" s="242"/>
      <c r="R470" s="242"/>
      <c r="S470" s="242"/>
      <c r="T470" s="242"/>
      <c r="U470" s="242"/>
      <c r="V470" s="242"/>
      <c r="W470" s="242"/>
      <c r="X470" s="242"/>
      <c r="Y470" s="242"/>
      <c r="Z470" s="242"/>
      <c r="AA470" s="242"/>
      <c r="AB470" s="242"/>
      <c r="AC470" s="242"/>
      <c r="AD470" s="242"/>
      <c r="AE470" s="242"/>
      <c r="AF470" s="242"/>
      <c r="AG470" s="242"/>
      <c r="AH470" s="242"/>
      <c r="AI470" s="242"/>
      <c r="AJ470" s="242"/>
      <c r="AK470" s="242"/>
      <c r="AL470" s="242"/>
      <c r="AM470" s="242"/>
      <c r="AN470" s="242"/>
      <c r="AO470" s="242"/>
      <c r="AP470" s="242"/>
      <c r="AQ470" s="242"/>
      <c r="AR470" s="242"/>
      <c r="AS470" s="242"/>
      <c r="AT470" s="242"/>
      <c r="AU470" s="242"/>
      <c r="AV470" s="242"/>
      <c r="AW470" s="242"/>
      <c r="AX470" s="242"/>
    </row>
    <row r="471" spans="7:50" x14ac:dyDescent="0.25">
      <c r="G471" s="242"/>
      <c r="H471" s="243"/>
      <c r="I471" s="243"/>
      <c r="J471" s="243"/>
      <c r="K471" s="243"/>
      <c r="L471" s="243"/>
      <c r="M471" s="242"/>
      <c r="N471" s="242"/>
      <c r="O471" s="242"/>
      <c r="P471" s="242"/>
      <c r="Q471" s="242"/>
      <c r="R471" s="242"/>
      <c r="S471" s="242"/>
      <c r="T471" s="242"/>
      <c r="U471" s="242"/>
      <c r="V471" s="242"/>
      <c r="W471" s="242"/>
      <c r="X471" s="242"/>
      <c r="Y471" s="242"/>
      <c r="Z471" s="242"/>
      <c r="AA471" s="242"/>
      <c r="AB471" s="242"/>
      <c r="AC471" s="242"/>
      <c r="AD471" s="242"/>
      <c r="AE471" s="242"/>
      <c r="AF471" s="242"/>
      <c r="AG471" s="242"/>
      <c r="AH471" s="242"/>
      <c r="AI471" s="242"/>
      <c r="AJ471" s="242"/>
      <c r="AK471" s="242"/>
      <c r="AL471" s="242"/>
      <c r="AM471" s="242"/>
      <c r="AN471" s="242"/>
      <c r="AO471" s="242"/>
      <c r="AP471" s="242"/>
      <c r="AQ471" s="242"/>
      <c r="AR471" s="242"/>
      <c r="AS471" s="242"/>
      <c r="AT471" s="242"/>
      <c r="AU471" s="242"/>
      <c r="AV471" s="242"/>
      <c r="AW471" s="242"/>
      <c r="AX471" s="242"/>
    </row>
    <row r="472" spans="7:50" x14ac:dyDescent="0.25">
      <c r="G472" s="242"/>
      <c r="H472" s="243"/>
      <c r="I472" s="243"/>
      <c r="J472" s="243"/>
      <c r="K472" s="243"/>
      <c r="L472" s="243"/>
      <c r="M472" s="242"/>
      <c r="N472" s="242"/>
      <c r="O472" s="242"/>
      <c r="P472" s="242"/>
      <c r="Q472" s="242"/>
      <c r="R472" s="242"/>
      <c r="S472" s="242"/>
      <c r="T472" s="242"/>
      <c r="U472" s="242"/>
      <c r="V472" s="242"/>
      <c r="W472" s="242"/>
      <c r="X472" s="242"/>
      <c r="Y472" s="242"/>
      <c r="Z472" s="242"/>
      <c r="AA472" s="242"/>
      <c r="AB472" s="242"/>
      <c r="AC472" s="242"/>
      <c r="AD472" s="242"/>
      <c r="AE472" s="242"/>
      <c r="AF472" s="242"/>
      <c r="AG472" s="242"/>
      <c r="AH472" s="242"/>
      <c r="AI472" s="242"/>
      <c r="AJ472" s="242"/>
      <c r="AK472" s="242"/>
      <c r="AL472" s="242"/>
      <c r="AM472" s="242"/>
      <c r="AN472" s="242"/>
      <c r="AO472" s="242"/>
      <c r="AP472" s="242"/>
      <c r="AQ472" s="242"/>
      <c r="AR472" s="242"/>
      <c r="AS472" s="242"/>
      <c r="AT472" s="242"/>
      <c r="AU472" s="242"/>
      <c r="AV472" s="242"/>
      <c r="AW472" s="242"/>
      <c r="AX472" s="242"/>
    </row>
    <row r="473" spans="7:50" x14ac:dyDescent="0.25">
      <c r="G473" s="242"/>
      <c r="H473" s="243"/>
      <c r="I473" s="243"/>
      <c r="J473" s="243"/>
      <c r="K473" s="243"/>
      <c r="L473" s="243"/>
      <c r="M473" s="242"/>
      <c r="N473" s="242"/>
      <c r="O473" s="242"/>
      <c r="P473" s="242"/>
      <c r="Q473" s="242"/>
      <c r="R473" s="242"/>
      <c r="S473" s="242"/>
      <c r="T473" s="242"/>
      <c r="U473" s="242"/>
      <c r="V473" s="242"/>
      <c r="W473" s="242"/>
      <c r="X473" s="242"/>
      <c r="Y473" s="242"/>
      <c r="Z473" s="242"/>
      <c r="AA473" s="242"/>
      <c r="AB473" s="242"/>
      <c r="AC473" s="242"/>
      <c r="AD473" s="242"/>
      <c r="AE473" s="242"/>
      <c r="AF473" s="242"/>
      <c r="AG473" s="242"/>
      <c r="AH473" s="242"/>
      <c r="AI473" s="242"/>
      <c r="AJ473" s="242"/>
      <c r="AK473" s="242"/>
      <c r="AL473" s="242"/>
      <c r="AM473" s="242"/>
      <c r="AN473" s="242"/>
      <c r="AO473" s="242"/>
      <c r="AP473" s="242"/>
      <c r="AQ473" s="242"/>
      <c r="AR473" s="242"/>
      <c r="AS473" s="242"/>
      <c r="AT473" s="242"/>
      <c r="AU473" s="242"/>
      <c r="AV473" s="242"/>
      <c r="AW473" s="242"/>
      <c r="AX473" s="242"/>
    </row>
    <row r="474" spans="7:50" x14ac:dyDescent="0.25">
      <c r="G474" s="242"/>
      <c r="H474" s="243"/>
      <c r="I474" s="243"/>
      <c r="J474" s="243"/>
      <c r="K474" s="243"/>
      <c r="L474" s="243"/>
      <c r="M474" s="242"/>
      <c r="N474" s="242"/>
      <c r="O474" s="242"/>
      <c r="P474" s="242"/>
      <c r="Q474" s="242"/>
      <c r="R474" s="242"/>
      <c r="S474" s="242"/>
      <c r="T474" s="242"/>
      <c r="U474" s="242"/>
      <c r="V474" s="242"/>
      <c r="W474" s="242"/>
      <c r="X474" s="242"/>
      <c r="Y474" s="242"/>
      <c r="Z474" s="242"/>
      <c r="AA474" s="242"/>
      <c r="AB474" s="242"/>
      <c r="AC474" s="242"/>
      <c r="AD474" s="242"/>
      <c r="AE474" s="242"/>
      <c r="AF474" s="242"/>
      <c r="AG474" s="242"/>
      <c r="AH474" s="242"/>
      <c r="AI474" s="242"/>
      <c r="AJ474" s="242"/>
      <c r="AK474" s="242"/>
      <c r="AL474" s="242"/>
      <c r="AM474" s="242"/>
      <c r="AN474" s="242"/>
      <c r="AO474" s="242"/>
      <c r="AP474" s="242"/>
      <c r="AQ474" s="242"/>
      <c r="AR474" s="242"/>
      <c r="AS474" s="242"/>
      <c r="AT474" s="242"/>
      <c r="AU474" s="242"/>
      <c r="AV474" s="242"/>
      <c r="AW474" s="242"/>
      <c r="AX474" s="242"/>
    </row>
    <row r="475" spans="7:50" x14ac:dyDescent="0.25">
      <c r="G475" s="242"/>
      <c r="H475" s="243"/>
      <c r="I475" s="243"/>
      <c r="J475" s="243"/>
      <c r="K475" s="243"/>
      <c r="L475" s="243"/>
      <c r="M475" s="242"/>
      <c r="N475" s="242"/>
      <c r="O475" s="242"/>
      <c r="P475" s="242"/>
      <c r="Q475" s="242"/>
      <c r="R475" s="242"/>
      <c r="S475" s="242"/>
      <c r="T475" s="242"/>
      <c r="U475" s="242"/>
      <c r="V475" s="242"/>
      <c r="W475" s="242"/>
      <c r="X475" s="242"/>
      <c r="Y475" s="242"/>
      <c r="Z475" s="242"/>
      <c r="AA475" s="242"/>
      <c r="AB475" s="242"/>
      <c r="AC475" s="242"/>
      <c r="AD475" s="242"/>
      <c r="AE475" s="242"/>
      <c r="AF475" s="242"/>
      <c r="AG475" s="242"/>
      <c r="AH475" s="242"/>
      <c r="AI475" s="242"/>
      <c r="AJ475" s="242"/>
      <c r="AK475" s="242"/>
      <c r="AL475" s="242"/>
      <c r="AM475" s="242"/>
      <c r="AN475" s="242"/>
      <c r="AO475" s="242"/>
      <c r="AP475" s="242"/>
      <c r="AQ475" s="242"/>
      <c r="AR475" s="242"/>
      <c r="AS475" s="242"/>
      <c r="AT475" s="242"/>
      <c r="AU475" s="242"/>
      <c r="AV475" s="242"/>
      <c r="AW475" s="242"/>
      <c r="AX475" s="242"/>
    </row>
    <row r="476" spans="7:50" x14ac:dyDescent="0.25">
      <c r="G476" s="242"/>
      <c r="H476" s="243"/>
      <c r="I476" s="243"/>
      <c r="J476" s="243"/>
      <c r="K476" s="243"/>
      <c r="L476" s="243"/>
      <c r="M476" s="242"/>
      <c r="N476" s="242"/>
      <c r="O476" s="242"/>
      <c r="P476" s="242"/>
      <c r="Q476" s="242"/>
      <c r="R476" s="242"/>
      <c r="S476" s="242"/>
      <c r="T476" s="242"/>
      <c r="U476" s="242"/>
      <c r="V476" s="242"/>
      <c r="W476" s="242"/>
      <c r="X476" s="242"/>
      <c r="Y476" s="242"/>
      <c r="Z476" s="242"/>
      <c r="AA476" s="242"/>
      <c r="AB476" s="242"/>
      <c r="AC476" s="242"/>
      <c r="AD476" s="242"/>
      <c r="AE476" s="242"/>
      <c r="AF476" s="242"/>
      <c r="AG476" s="242"/>
      <c r="AH476" s="242"/>
      <c r="AI476" s="242"/>
      <c r="AJ476" s="242"/>
      <c r="AK476" s="242"/>
      <c r="AL476" s="242"/>
      <c r="AM476" s="242"/>
      <c r="AN476" s="242"/>
      <c r="AO476" s="242"/>
      <c r="AP476" s="242"/>
      <c r="AQ476" s="242"/>
      <c r="AR476" s="242"/>
      <c r="AS476" s="242"/>
      <c r="AT476" s="242"/>
      <c r="AU476" s="242"/>
      <c r="AV476" s="242"/>
      <c r="AW476" s="242"/>
      <c r="AX476" s="242"/>
    </row>
    <row r="477" spans="7:50" x14ac:dyDescent="0.25">
      <c r="G477" s="242"/>
      <c r="H477" s="243"/>
      <c r="I477" s="243"/>
      <c r="J477" s="243"/>
      <c r="K477" s="243"/>
      <c r="L477" s="243"/>
      <c r="M477" s="242"/>
      <c r="N477" s="242"/>
      <c r="O477" s="242"/>
      <c r="P477" s="242"/>
      <c r="Q477" s="242"/>
      <c r="R477" s="242"/>
      <c r="S477" s="242"/>
      <c r="T477" s="242"/>
      <c r="U477" s="242"/>
      <c r="V477" s="242"/>
      <c r="W477" s="242"/>
      <c r="X477" s="242"/>
      <c r="Y477" s="242"/>
      <c r="Z477" s="242"/>
      <c r="AA477" s="242"/>
      <c r="AB477" s="242"/>
      <c r="AC477" s="242"/>
      <c r="AD477" s="242"/>
      <c r="AE477" s="242"/>
      <c r="AF477" s="242"/>
      <c r="AG477" s="242"/>
      <c r="AH477" s="242"/>
      <c r="AI477" s="242"/>
      <c r="AJ477" s="242"/>
      <c r="AK477" s="242"/>
      <c r="AL477" s="242"/>
      <c r="AM477" s="242"/>
      <c r="AN477" s="242"/>
      <c r="AO477" s="242"/>
      <c r="AP477" s="242"/>
      <c r="AQ477" s="242"/>
      <c r="AR477" s="242"/>
      <c r="AS477" s="242"/>
      <c r="AT477" s="242"/>
      <c r="AU477" s="242"/>
      <c r="AV477" s="242"/>
      <c r="AW477" s="242"/>
      <c r="AX477" s="242"/>
    </row>
    <row r="478" spans="7:50" x14ac:dyDescent="0.25">
      <c r="G478" s="242"/>
      <c r="H478" s="243"/>
      <c r="I478" s="243"/>
      <c r="J478" s="243"/>
      <c r="K478" s="243"/>
      <c r="L478" s="243"/>
      <c r="M478" s="242"/>
      <c r="N478" s="242"/>
      <c r="O478" s="242"/>
      <c r="P478" s="242"/>
      <c r="Q478" s="242"/>
      <c r="R478" s="242"/>
      <c r="S478" s="242"/>
      <c r="T478" s="242"/>
      <c r="U478" s="242"/>
      <c r="V478" s="242"/>
      <c r="W478" s="242"/>
      <c r="X478" s="242"/>
      <c r="Y478" s="242"/>
      <c r="Z478" s="242"/>
      <c r="AA478" s="242"/>
      <c r="AB478" s="242"/>
      <c r="AC478" s="242"/>
      <c r="AD478" s="242"/>
      <c r="AE478" s="242"/>
      <c r="AF478" s="242"/>
      <c r="AG478" s="242"/>
      <c r="AH478" s="242"/>
      <c r="AI478" s="242"/>
      <c r="AJ478" s="242"/>
      <c r="AK478" s="242"/>
      <c r="AL478" s="242"/>
      <c r="AM478" s="242"/>
      <c r="AN478" s="242"/>
      <c r="AO478" s="242"/>
      <c r="AP478" s="242"/>
      <c r="AQ478" s="242"/>
      <c r="AR478" s="242"/>
      <c r="AS478" s="242"/>
      <c r="AT478" s="242"/>
      <c r="AU478" s="242"/>
      <c r="AV478" s="242"/>
      <c r="AW478" s="242"/>
      <c r="AX478" s="242"/>
    </row>
    <row r="479" spans="7:50" x14ac:dyDescent="0.25">
      <c r="G479" s="242"/>
      <c r="H479" s="243"/>
      <c r="I479" s="243"/>
      <c r="J479" s="243"/>
      <c r="K479" s="243"/>
      <c r="L479" s="243"/>
      <c r="M479" s="242"/>
      <c r="N479" s="242"/>
      <c r="O479" s="242"/>
      <c r="P479" s="242"/>
      <c r="Q479" s="242"/>
      <c r="R479" s="242"/>
      <c r="S479" s="242"/>
      <c r="T479" s="242"/>
      <c r="U479" s="242"/>
      <c r="V479" s="242"/>
      <c r="W479" s="242"/>
      <c r="X479" s="242"/>
      <c r="Y479" s="242"/>
      <c r="Z479" s="242"/>
      <c r="AA479" s="242"/>
      <c r="AB479" s="242"/>
      <c r="AC479" s="242"/>
      <c r="AD479" s="242"/>
      <c r="AE479" s="242"/>
      <c r="AF479" s="242"/>
      <c r="AG479" s="242"/>
      <c r="AH479" s="242"/>
      <c r="AI479" s="242"/>
      <c r="AJ479" s="242"/>
      <c r="AK479" s="242"/>
      <c r="AL479" s="242"/>
      <c r="AM479" s="242"/>
      <c r="AN479" s="242"/>
      <c r="AO479" s="242"/>
      <c r="AP479" s="242"/>
      <c r="AQ479" s="242"/>
      <c r="AR479" s="242"/>
      <c r="AS479" s="242"/>
      <c r="AT479" s="242"/>
      <c r="AU479" s="242"/>
      <c r="AV479" s="242"/>
      <c r="AW479" s="242"/>
      <c r="AX479" s="242"/>
    </row>
    <row r="480" spans="7:50" x14ac:dyDescent="0.25">
      <c r="G480" s="242"/>
      <c r="H480" s="243"/>
      <c r="I480" s="243"/>
      <c r="J480" s="243"/>
      <c r="K480" s="243"/>
      <c r="L480" s="243"/>
      <c r="M480" s="242"/>
      <c r="N480" s="242"/>
      <c r="O480" s="242"/>
      <c r="P480" s="242"/>
      <c r="Q480" s="242"/>
      <c r="R480" s="242"/>
      <c r="S480" s="242"/>
      <c r="T480" s="242"/>
      <c r="U480" s="242"/>
      <c r="V480" s="242"/>
      <c r="W480" s="242"/>
      <c r="X480" s="242"/>
      <c r="Y480" s="242"/>
      <c r="Z480" s="242"/>
      <c r="AA480" s="242"/>
      <c r="AB480" s="242"/>
      <c r="AC480" s="242"/>
      <c r="AD480" s="242"/>
      <c r="AE480" s="242"/>
      <c r="AF480" s="242"/>
      <c r="AG480" s="242"/>
      <c r="AH480" s="242"/>
      <c r="AI480" s="242"/>
      <c r="AJ480" s="242"/>
      <c r="AK480" s="242"/>
      <c r="AL480" s="242"/>
      <c r="AM480" s="242"/>
      <c r="AN480" s="242"/>
      <c r="AO480" s="242"/>
      <c r="AP480" s="242"/>
      <c r="AQ480" s="242"/>
      <c r="AR480" s="242"/>
      <c r="AS480" s="242"/>
      <c r="AT480" s="242"/>
      <c r="AU480" s="242"/>
      <c r="AV480" s="242"/>
      <c r="AW480" s="242"/>
      <c r="AX480" s="242"/>
    </row>
    <row r="481" spans="7:50" x14ac:dyDescent="0.25">
      <c r="G481" s="242"/>
      <c r="H481" s="243"/>
      <c r="I481" s="243"/>
      <c r="J481" s="243"/>
      <c r="K481" s="243"/>
      <c r="L481" s="243"/>
      <c r="M481" s="242"/>
      <c r="N481" s="242"/>
      <c r="O481" s="242"/>
      <c r="P481" s="242"/>
      <c r="Q481" s="242"/>
      <c r="R481" s="242"/>
      <c r="S481" s="242"/>
      <c r="T481" s="242"/>
      <c r="U481" s="242"/>
      <c r="V481" s="242"/>
      <c r="W481" s="242"/>
      <c r="X481" s="242"/>
      <c r="Y481" s="242"/>
      <c r="Z481" s="242"/>
      <c r="AA481" s="242"/>
      <c r="AB481" s="242"/>
      <c r="AC481" s="242"/>
      <c r="AD481" s="242"/>
      <c r="AE481" s="242"/>
      <c r="AF481" s="242"/>
      <c r="AG481" s="242"/>
      <c r="AH481" s="242"/>
      <c r="AI481" s="242"/>
      <c r="AJ481" s="242"/>
      <c r="AK481" s="242"/>
      <c r="AL481" s="242"/>
      <c r="AM481" s="242"/>
      <c r="AN481" s="242"/>
      <c r="AO481" s="242"/>
      <c r="AP481" s="242"/>
      <c r="AQ481" s="242"/>
      <c r="AR481" s="242"/>
      <c r="AS481" s="242"/>
      <c r="AT481" s="242"/>
      <c r="AU481" s="242"/>
      <c r="AV481" s="242"/>
      <c r="AW481" s="242"/>
      <c r="AX481" s="242"/>
    </row>
    <row r="482" spans="7:50" x14ac:dyDescent="0.25">
      <c r="G482" s="242"/>
      <c r="H482" s="243"/>
      <c r="I482" s="243"/>
      <c r="J482" s="243"/>
      <c r="K482" s="243"/>
      <c r="L482" s="243"/>
      <c r="M482" s="242"/>
      <c r="N482" s="242"/>
      <c r="O482" s="242"/>
      <c r="P482" s="242"/>
      <c r="Q482" s="242"/>
      <c r="R482" s="242"/>
      <c r="S482" s="242"/>
      <c r="T482" s="242"/>
      <c r="U482" s="242"/>
      <c r="V482" s="242"/>
      <c r="W482" s="242"/>
      <c r="X482" s="242"/>
      <c r="Y482" s="242"/>
      <c r="Z482" s="242"/>
      <c r="AA482" s="242"/>
      <c r="AB482" s="242"/>
      <c r="AC482" s="242"/>
      <c r="AD482" s="242"/>
      <c r="AE482" s="242"/>
      <c r="AF482" s="242"/>
      <c r="AG482" s="242"/>
      <c r="AH482" s="242"/>
      <c r="AI482" s="242"/>
      <c r="AJ482" s="242"/>
      <c r="AK482" s="242"/>
      <c r="AL482" s="242"/>
      <c r="AM482" s="242"/>
      <c r="AN482" s="242"/>
      <c r="AO482" s="242"/>
      <c r="AP482" s="242"/>
      <c r="AQ482" s="242"/>
      <c r="AR482" s="242"/>
      <c r="AS482" s="242"/>
      <c r="AT482" s="242"/>
      <c r="AU482" s="242"/>
      <c r="AV482" s="242"/>
      <c r="AW482" s="242"/>
      <c r="AX482" s="242"/>
    </row>
    <row r="483" spans="7:50" x14ac:dyDescent="0.25">
      <c r="G483" s="242"/>
      <c r="H483" s="243"/>
      <c r="I483" s="243"/>
      <c r="J483" s="243"/>
      <c r="K483" s="243"/>
      <c r="L483" s="243"/>
      <c r="M483" s="242"/>
      <c r="N483" s="242"/>
      <c r="O483" s="242"/>
      <c r="P483" s="242"/>
      <c r="Q483" s="242"/>
      <c r="R483" s="242"/>
      <c r="S483" s="242"/>
      <c r="T483" s="242"/>
      <c r="U483" s="242"/>
      <c r="V483" s="242"/>
      <c r="W483" s="242"/>
      <c r="X483" s="242"/>
      <c r="Y483" s="242"/>
      <c r="Z483" s="242"/>
      <c r="AA483" s="242"/>
      <c r="AB483" s="242"/>
      <c r="AC483" s="242"/>
      <c r="AD483" s="242"/>
      <c r="AE483" s="242"/>
      <c r="AF483" s="242"/>
      <c r="AG483" s="242"/>
      <c r="AH483" s="242"/>
      <c r="AI483" s="242"/>
      <c r="AJ483" s="242"/>
      <c r="AK483" s="242"/>
      <c r="AL483" s="242"/>
      <c r="AM483" s="242"/>
      <c r="AN483" s="242"/>
      <c r="AO483" s="242"/>
      <c r="AP483" s="242"/>
      <c r="AQ483" s="242"/>
      <c r="AR483" s="242"/>
      <c r="AS483" s="242"/>
      <c r="AT483" s="242"/>
      <c r="AU483" s="242"/>
      <c r="AV483" s="242"/>
      <c r="AW483" s="242"/>
      <c r="AX483" s="242"/>
    </row>
    <row r="484" spans="7:50" x14ac:dyDescent="0.25">
      <c r="G484" s="242"/>
      <c r="H484" s="243"/>
      <c r="I484" s="243"/>
      <c r="J484" s="243"/>
      <c r="K484" s="243"/>
      <c r="L484" s="243"/>
      <c r="M484" s="242"/>
      <c r="N484" s="242"/>
      <c r="O484" s="242"/>
      <c r="P484" s="242"/>
      <c r="Q484" s="242"/>
      <c r="R484" s="242"/>
      <c r="S484" s="242"/>
      <c r="T484" s="242"/>
      <c r="U484" s="242"/>
      <c r="V484" s="242"/>
      <c r="W484" s="242"/>
      <c r="X484" s="242"/>
      <c r="Y484" s="242"/>
      <c r="Z484" s="242"/>
      <c r="AA484" s="242"/>
      <c r="AB484" s="242"/>
      <c r="AC484" s="242"/>
      <c r="AD484" s="242"/>
      <c r="AE484" s="242"/>
      <c r="AF484" s="242"/>
      <c r="AG484" s="242"/>
      <c r="AH484" s="242"/>
      <c r="AI484" s="242"/>
      <c r="AJ484" s="242"/>
      <c r="AK484" s="242"/>
      <c r="AL484" s="242"/>
      <c r="AM484" s="242"/>
      <c r="AN484" s="242"/>
      <c r="AO484" s="242"/>
      <c r="AP484" s="242"/>
      <c r="AQ484" s="242"/>
      <c r="AR484" s="242"/>
      <c r="AS484" s="242"/>
      <c r="AT484" s="242"/>
      <c r="AU484" s="242"/>
      <c r="AV484" s="242"/>
      <c r="AW484" s="242"/>
      <c r="AX484" s="242"/>
    </row>
    <row r="485" spans="7:50" x14ac:dyDescent="0.25">
      <c r="G485" s="242"/>
      <c r="H485" s="243"/>
      <c r="I485" s="243"/>
      <c r="J485" s="243"/>
      <c r="K485" s="243"/>
      <c r="L485" s="243"/>
      <c r="M485" s="242"/>
      <c r="N485" s="242"/>
      <c r="O485" s="242"/>
      <c r="P485" s="242"/>
      <c r="Q485" s="242"/>
      <c r="R485" s="242"/>
      <c r="S485" s="242"/>
      <c r="T485" s="242"/>
      <c r="U485" s="242"/>
      <c r="V485" s="242"/>
      <c r="W485" s="242"/>
      <c r="X485" s="242"/>
      <c r="Y485" s="242"/>
      <c r="Z485" s="242"/>
      <c r="AA485" s="242"/>
      <c r="AB485" s="242"/>
      <c r="AC485" s="242"/>
      <c r="AD485" s="242"/>
      <c r="AE485" s="242"/>
      <c r="AF485" s="242"/>
      <c r="AG485" s="242"/>
      <c r="AH485" s="242"/>
      <c r="AI485" s="242"/>
      <c r="AJ485" s="242"/>
      <c r="AK485" s="242"/>
      <c r="AL485" s="242"/>
      <c r="AM485" s="242"/>
      <c r="AN485" s="242"/>
      <c r="AO485" s="242"/>
      <c r="AP485" s="242"/>
      <c r="AQ485" s="242"/>
      <c r="AR485" s="242"/>
      <c r="AS485" s="242"/>
      <c r="AT485" s="242"/>
      <c r="AU485" s="242"/>
      <c r="AV485" s="242"/>
      <c r="AW485" s="242"/>
      <c r="AX485" s="242"/>
    </row>
    <row r="486" spans="7:50" x14ac:dyDescent="0.25">
      <c r="G486" s="242"/>
      <c r="H486" s="243"/>
      <c r="I486" s="243"/>
      <c r="J486" s="243"/>
      <c r="K486" s="243"/>
      <c r="L486" s="243"/>
      <c r="M486" s="242"/>
      <c r="N486" s="242"/>
      <c r="O486" s="242"/>
      <c r="P486" s="242"/>
      <c r="Q486" s="242"/>
      <c r="R486" s="242"/>
      <c r="S486" s="242"/>
      <c r="T486" s="242"/>
      <c r="U486" s="242"/>
      <c r="V486" s="242"/>
      <c r="W486" s="242"/>
      <c r="X486" s="242"/>
      <c r="Y486" s="242"/>
      <c r="Z486" s="242"/>
      <c r="AA486" s="242"/>
      <c r="AB486" s="242"/>
      <c r="AC486" s="242"/>
      <c r="AD486" s="242"/>
      <c r="AE486" s="242"/>
      <c r="AF486" s="242"/>
      <c r="AG486" s="242"/>
      <c r="AH486" s="242"/>
      <c r="AI486" s="242"/>
      <c r="AJ486" s="242"/>
      <c r="AK486" s="242"/>
      <c r="AL486" s="242"/>
      <c r="AM486" s="242"/>
      <c r="AN486" s="242"/>
      <c r="AO486" s="242"/>
      <c r="AP486" s="242"/>
      <c r="AQ486" s="242"/>
      <c r="AR486" s="242"/>
      <c r="AS486" s="242"/>
      <c r="AT486" s="242"/>
      <c r="AU486" s="242"/>
      <c r="AV486" s="242"/>
      <c r="AW486" s="242"/>
      <c r="AX486" s="242"/>
    </row>
    <row r="487" spans="7:50" x14ac:dyDescent="0.25">
      <c r="G487" s="242"/>
      <c r="H487" s="243"/>
      <c r="I487" s="243"/>
      <c r="J487" s="243"/>
      <c r="K487" s="243"/>
      <c r="L487" s="243"/>
      <c r="M487" s="242"/>
      <c r="N487" s="242"/>
      <c r="O487" s="242"/>
      <c r="P487" s="242"/>
      <c r="Q487" s="242"/>
      <c r="R487" s="242"/>
      <c r="S487" s="242"/>
      <c r="T487" s="242"/>
      <c r="U487" s="242"/>
      <c r="V487" s="242"/>
      <c r="W487" s="242"/>
      <c r="X487" s="242"/>
      <c r="Y487" s="242"/>
      <c r="Z487" s="242"/>
      <c r="AA487" s="242"/>
      <c r="AB487" s="242"/>
      <c r="AC487" s="242"/>
      <c r="AD487" s="242"/>
      <c r="AE487" s="242"/>
      <c r="AF487" s="242"/>
      <c r="AG487" s="242"/>
      <c r="AH487" s="242"/>
      <c r="AI487" s="242"/>
      <c r="AJ487" s="242"/>
      <c r="AK487" s="242"/>
      <c r="AL487" s="242"/>
      <c r="AM487" s="242"/>
      <c r="AN487" s="242"/>
      <c r="AO487" s="242"/>
      <c r="AP487" s="242"/>
      <c r="AQ487" s="242"/>
      <c r="AR487" s="242"/>
      <c r="AS487" s="242"/>
      <c r="AT487" s="242"/>
      <c r="AU487" s="242"/>
      <c r="AV487" s="242"/>
      <c r="AW487" s="242"/>
      <c r="AX487" s="242"/>
    </row>
    <row r="488" spans="7:50" x14ac:dyDescent="0.25">
      <c r="G488" s="242"/>
      <c r="H488" s="243"/>
      <c r="I488" s="243"/>
      <c r="J488" s="243"/>
      <c r="K488" s="243"/>
      <c r="L488" s="243"/>
      <c r="M488" s="242"/>
      <c r="N488" s="242"/>
      <c r="O488" s="242"/>
      <c r="P488" s="242"/>
      <c r="Q488" s="242"/>
      <c r="R488" s="242"/>
      <c r="S488" s="242"/>
      <c r="T488" s="242"/>
      <c r="U488" s="242"/>
      <c r="V488" s="242"/>
      <c r="W488" s="242"/>
      <c r="X488" s="242"/>
      <c r="Y488" s="242"/>
      <c r="Z488" s="242"/>
      <c r="AA488" s="242"/>
      <c r="AB488" s="242"/>
      <c r="AC488" s="242"/>
      <c r="AD488" s="242"/>
      <c r="AE488" s="242"/>
      <c r="AF488" s="242"/>
      <c r="AG488" s="242"/>
      <c r="AH488" s="242"/>
      <c r="AI488" s="242"/>
      <c r="AJ488" s="242"/>
      <c r="AK488" s="242"/>
      <c r="AL488" s="242"/>
      <c r="AM488" s="242"/>
      <c r="AN488" s="242"/>
      <c r="AO488" s="242"/>
      <c r="AP488" s="242"/>
      <c r="AQ488" s="242"/>
      <c r="AR488" s="242"/>
      <c r="AS488" s="242"/>
      <c r="AT488" s="242"/>
      <c r="AU488" s="242"/>
      <c r="AV488" s="242"/>
      <c r="AW488" s="242"/>
      <c r="AX488" s="242"/>
    </row>
    <row r="489" spans="7:50" x14ac:dyDescent="0.25">
      <c r="G489" s="242"/>
      <c r="H489" s="243"/>
      <c r="I489" s="243"/>
      <c r="J489" s="243"/>
      <c r="K489" s="243"/>
      <c r="L489" s="243"/>
      <c r="M489" s="242"/>
      <c r="N489" s="242"/>
      <c r="O489" s="242"/>
      <c r="P489" s="242"/>
      <c r="Q489" s="242"/>
      <c r="R489" s="242"/>
      <c r="S489" s="242"/>
      <c r="T489" s="242"/>
      <c r="U489" s="242"/>
      <c r="V489" s="242"/>
      <c r="W489" s="242"/>
      <c r="X489" s="242"/>
      <c r="Y489" s="242"/>
      <c r="Z489" s="242"/>
      <c r="AA489" s="242"/>
      <c r="AB489" s="242"/>
      <c r="AC489" s="242"/>
      <c r="AD489" s="242"/>
      <c r="AE489" s="242"/>
      <c r="AF489" s="242"/>
      <c r="AG489" s="242"/>
      <c r="AH489" s="242"/>
      <c r="AI489" s="242"/>
      <c r="AJ489" s="242"/>
      <c r="AK489" s="242"/>
      <c r="AL489" s="242"/>
      <c r="AM489" s="242"/>
      <c r="AN489" s="242"/>
      <c r="AO489" s="242"/>
      <c r="AP489" s="242"/>
      <c r="AQ489" s="242"/>
      <c r="AR489" s="242"/>
      <c r="AS489" s="242"/>
      <c r="AT489" s="242"/>
      <c r="AU489" s="242"/>
      <c r="AV489" s="242"/>
      <c r="AW489" s="242"/>
      <c r="AX489" s="242"/>
    </row>
    <row r="490" spans="7:50" x14ac:dyDescent="0.25">
      <c r="G490" s="242"/>
      <c r="H490" s="243"/>
      <c r="I490" s="243"/>
      <c r="J490" s="243"/>
      <c r="K490" s="243"/>
      <c r="L490" s="243"/>
      <c r="M490" s="242"/>
      <c r="N490" s="242"/>
      <c r="O490" s="242"/>
      <c r="P490" s="242"/>
      <c r="Q490" s="242"/>
      <c r="R490" s="242"/>
      <c r="S490" s="242"/>
      <c r="T490" s="242"/>
      <c r="U490" s="242"/>
      <c r="V490" s="242"/>
      <c r="W490" s="242"/>
      <c r="X490" s="242"/>
      <c r="Y490" s="242"/>
      <c r="Z490" s="242"/>
      <c r="AA490" s="242"/>
      <c r="AB490" s="242"/>
      <c r="AC490" s="242"/>
      <c r="AD490" s="242"/>
      <c r="AE490" s="242"/>
      <c r="AF490" s="242"/>
      <c r="AG490" s="242"/>
      <c r="AH490" s="242"/>
      <c r="AI490" s="242"/>
      <c r="AJ490" s="242"/>
      <c r="AK490" s="242"/>
      <c r="AL490" s="242"/>
      <c r="AM490" s="242"/>
      <c r="AN490" s="242"/>
      <c r="AO490" s="242"/>
      <c r="AP490" s="242"/>
      <c r="AQ490" s="242"/>
      <c r="AR490" s="242"/>
      <c r="AS490" s="242"/>
      <c r="AT490" s="242"/>
      <c r="AU490" s="242"/>
      <c r="AV490" s="242"/>
      <c r="AW490" s="242"/>
      <c r="AX490" s="242"/>
    </row>
    <row r="491" spans="7:50" x14ac:dyDescent="0.25">
      <c r="G491" s="242"/>
      <c r="H491" s="243"/>
      <c r="I491" s="243"/>
      <c r="J491" s="243"/>
      <c r="K491" s="243"/>
      <c r="L491" s="243"/>
      <c r="M491" s="242"/>
      <c r="N491" s="242"/>
      <c r="O491" s="242"/>
      <c r="P491" s="242"/>
      <c r="Q491" s="242"/>
      <c r="R491" s="242"/>
      <c r="S491" s="242"/>
      <c r="T491" s="242"/>
      <c r="U491" s="242"/>
      <c r="V491" s="242"/>
      <c r="W491" s="242"/>
      <c r="X491" s="242"/>
      <c r="Y491" s="242"/>
      <c r="Z491" s="242"/>
      <c r="AA491" s="242"/>
      <c r="AB491" s="242"/>
      <c r="AC491" s="242"/>
      <c r="AD491" s="242"/>
      <c r="AE491" s="242"/>
      <c r="AF491" s="242"/>
      <c r="AG491" s="242"/>
      <c r="AH491" s="242"/>
      <c r="AI491" s="242"/>
      <c r="AJ491" s="242"/>
      <c r="AK491" s="242"/>
      <c r="AL491" s="242"/>
      <c r="AM491" s="242"/>
      <c r="AN491" s="242"/>
      <c r="AO491" s="242"/>
      <c r="AP491" s="242"/>
      <c r="AQ491" s="242"/>
      <c r="AR491" s="242"/>
      <c r="AS491" s="242"/>
      <c r="AT491" s="242"/>
      <c r="AU491" s="242"/>
      <c r="AV491" s="242"/>
      <c r="AW491" s="242"/>
      <c r="AX491" s="242"/>
    </row>
    <row r="492" spans="7:50" x14ac:dyDescent="0.25">
      <c r="G492" s="242"/>
      <c r="H492" s="243"/>
      <c r="I492" s="243"/>
      <c r="J492" s="243"/>
      <c r="K492" s="243"/>
      <c r="L492" s="243"/>
      <c r="M492" s="242"/>
      <c r="N492" s="242"/>
      <c r="O492" s="242"/>
      <c r="P492" s="242"/>
      <c r="Q492" s="242"/>
      <c r="R492" s="242"/>
      <c r="S492" s="242"/>
      <c r="T492" s="242"/>
      <c r="U492" s="242"/>
      <c r="V492" s="242"/>
      <c r="W492" s="242"/>
      <c r="X492" s="242"/>
      <c r="Y492" s="242"/>
      <c r="Z492" s="242"/>
      <c r="AA492" s="242"/>
      <c r="AB492" s="242"/>
      <c r="AC492" s="242"/>
      <c r="AD492" s="242"/>
      <c r="AE492" s="242"/>
      <c r="AF492" s="242"/>
      <c r="AG492" s="242"/>
      <c r="AH492" s="242"/>
      <c r="AI492" s="242"/>
      <c r="AJ492" s="242"/>
      <c r="AK492" s="242"/>
      <c r="AL492" s="242"/>
      <c r="AM492" s="242"/>
      <c r="AN492" s="242"/>
      <c r="AO492" s="242"/>
      <c r="AP492" s="242"/>
      <c r="AQ492" s="242"/>
      <c r="AR492" s="242"/>
      <c r="AS492" s="242"/>
      <c r="AT492" s="242"/>
      <c r="AU492" s="242"/>
      <c r="AV492" s="242"/>
      <c r="AW492" s="242"/>
      <c r="AX492" s="242"/>
    </row>
    <row r="493" spans="7:50" x14ac:dyDescent="0.25">
      <c r="G493" s="242"/>
      <c r="H493" s="243"/>
      <c r="I493" s="243"/>
      <c r="J493" s="243"/>
      <c r="K493" s="243"/>
      <c r="L493" s="243"/>
      <c r="M493" s="242"/>
      <c r="N493" s="242"/>
      <c r="O493" s="242"/>
      <c r="P493" s="242"/>
      <c r="Q493" s="242"/>
      <c r="R493" s="242"/>
      <c r="S493" s="242"/>
      <c r="T493" s="242"/>
      <c r="U493" s="242"/>
      <c r="V493" s="242"/>
      <c r="W493" s="242"/>
      <c r="X493" s="242"/>
      <c r="Y493" s="242"/>
      <c r="Z493" s="242"/>
      <c r="AA493" s="242"/>
      <c r="AB493" s="242"/>
      <c r="AC493" s="242"/>
      <c r="AD493" s="242"/>
      <c r="AE493" s="242"/>
      <c r="AF493" s="242"/>
      <c r="AG493" s="242"/>
      <c r="AH493" s="242"/>
      <c r="AI493" s="242"/>
      <c r="AJ493" s="242"/>
      <c r="AK493" s="242"/>
      <c r="AL493" s="242"/>
      <c r="AM493" s="242"/>
      <c r="AN493" s="242"/>
      <c r="AO493" s="242"/>
      <c r="AP493" s="242"/>
      <c r="AQ493" s="242"/>
      <c r="AR493" s="242"/>
      <c r="AS493" s="242"/>
      <c r="AT493" s="242"/>
      <c r="AU493" s="242"/>
      <c r="AV493" s="242"/>
      <c r="AW493" s="242"/>
      <c r="AX493" s="242"/>
    </row>
    <row r="494" spans="7:50" x14ac:dyDescent="0.25">
      <c r="G494" s="242"/>
      <c r="H494" s="243"/>
      <c r="I494" s="243"/>
      <c r="J494" s="243"/>
      <c r="K494" s="243"/>
      <c r="L494" s="243"/>
      <c r="M494" s="242"/>
      <c r="N494" s="242"/>
      <c r="O494" s="242"/>
      <c r="P494" s="242"/>
      <c r="Q494" s="242"/>
      <c r="R494" s="242"/>
      <c r="S494" s="242"/>
      <c r="T494" s="242"/>
      <c r="U494" s="242"/>
      <c r="V494" s="242"/>
      <c r="W494" s="242"/>
      <c r="X494" s="242"/>
      <c r="Y494" s="242"/>
      <c r="Z494" s="242"/>
      <c r="AA494" s="242"/>
      <c r="AB494" s="242"/>
      <c r="AC494" s="242"/>
      <c r="AD494" s="242"/>
      <c r="AE494" s="242"/>
      <c r="AF494" s="242"/>
      <c r="AG494" s="242"/>
      <c r="AH494" s="242"/>
      <c r="AI494" s="242"/>
      <c r="AJ494" s="242"/>
      <c r="AK494" s="242"/>
      <c r="AL494" s="242"/>
      <c r="AM494" s="242"/>
      <c r="AN494" s="242"/>
      <c r="AO494" s="242"/>
      <c r="AP494" s="242"/>
      <c r="AQ494" s="242"/>
      <c r="AR494" s="242"/>
      <c r="AS494" s="242"/>
      <c r="AT494" s="242"/>
      <c r="AU494" s="242"/>
      <c r="AV494" s="242"/>
      <c r="AW494" s="242"/>
      <c r="AX494" s="242"/>
    </row>
    <row r="495" spans="7:50" x14ac:dyDescent="0.25">
      <c r="G495" s="242"/>
      <c r="H495" s="243"/>
      <c r="I495" s="243"/>
      <c r="J495" s="243"/>
      <c r="K495" s="243"/>
      <c r="L495" s="243"/>
      <c r="M495" s="242"/>
      <c r="N495" s="242"/>
      <c r="O495" s="242"/>
      <c r="P495" s="242"/>
      <c r="Q495" s="242"/>
      <c r="R495" s="242"/>
      <c r="S495" s="242"/>
      <c r="T495" s="242"/>
      <c r="U495" s="242"/>
      <c r="V495" s="242"/>
      <c r="W495" s="242"/>
      <c r="X495" s="242"/>
      <c r="Y495" s="242"/>
      <c r="Z495" s="242"/>
      <c r="AA495" s="242"/>
      <c r="AB495" s="242"/>
      <c r="AC495" s="242"/>
      <c r="AD495" s="242"/>
      <c r="AE495" s="242"/>
      <c r="AF495" s="242"/>
      <c r="AG495" s="242"/>
      <c r="AH495" s="242"/>
      <c r="AI495" s="242"/>
      <c r="AJ495" s="242"/>
      <c r="AK495" s="242"/>
      <c r="AL495" s="242"/>
      <c r="AM495" s="242"/>
      <c r="AN495" s="242"/>
      <c r="AO495" s="242"/>
      <c r="AP495" s="242"/>
      <c r="AQ495" s="242"/>
      <c r="AR495" s="242"/>
      <c r="AS495" s="242"/>
      <c r="AT495" s="242"/>
      <c r="AU495" s="242"/>
      <c r="AV495" s="242"/>
      <c r="AW495" s="242"/>
      <c r="AX495" s="242"/>
    </row>
    <row r="496" spans="7:50" x14ac:dyDescent="0.25">
      <c r="G496" s="242"/>
      <c r="H496" s="243"/>
      <c r="I496" s="243"/>
      <c r="J496" s="243"/>
      <c r="K496" s="243"/>
      <c r="L496" s="243"/>
      <c r="M496" s="242"/>
      <c r="N496" s="242"/>
      <c r="O496" s="242"/>
      <c r="P496" s="242"/>
      <c r="Q496" s="242"/>
      <c r="R496" s="242"/>
      <c r="S496" s="242"/>
      <c r="T496" s="242"/>
      <c r="U496" s="242"/>
      <c r="V496" s="242"/>
      <c r="W496" s="242"/>
      <c r="X496" s="242"/>
      <c r="Y496" s="242"/>
      <c r="Z496" s="242"/>
      <c r="AA496" s="242"/>
      <c r="AB496" s="242"/>
      <c r="AC496" s="242"/>
      <c r="AD496" s="242"/>
      <c r="AE496" s="242"/>
      <c r="AF496" s="242"/>
      <c r="AG496" s="242"/>
      <c r="AH496" s="242"/>
      <c r="AI496" s="242"/>
      <c r="AJ496" s="242"/>
      <c r="AK496" s="242"/>
      <c r="AL496" s="242"/>
      <c r="AM496" s="242"/>
      <c r="AN496" s="242"/>
      <c r="AO496" s="242"/>
      <c r="AP496" s="242"/>
      <c r="AQ496" s="242"/>
      <c r="AR496" s="242"/>
      <c r="AS496" s="242"/>
      <c r="AT496" s="242"/>
      <c r="AU496" s="242"/>
      <c r="AV496" s="242"/>
      <c r="AW496" s="242"/>
      <c r="AX496" s="242"/>
    </row>
    <row r="497" spans="7:50" x14ac:dyDescent="0.25">
      <c r="G497" s="242"/>
      <c r="H497" s="243"/>
      <c r="I497" s="243"/>
      <c r="J497" s="243"/>
      <c r="K497" s="243"/>
      <c r="L497" s="243"/>
      <c r="M497" s="242"/>
      <c r="N497" s="242"/>
      <c r="O497" s="242"/>
      <c r="P497" s="242"/>
      <c r="Q497" s="242"/>
      <c r="R497" s="242"/>
      <c r="S497" s="242"/>
      <c r="T497" s="242"/>
      <c r="U497" s="242"/>
      <c r="V497" s="242"/>
      <c r="W497" s="242"/>
      <c r="X497" s="242"/>
      <c r="Y497" s="242"/>
      <c r="Z497" s="242"/>
      <c r="AA497" s="242"/>
      <c r="AB497" s="242"/>
      <c r="AC497" s="242"/>
      <c r="AD497" s="242"/>
      <c r="AE497" s="242"/>
      <c r="AF497" s="242"/>
      <c r="AG497" s="242"/>
      <c r="AH497" s="242"/>
      <c r="AI497" s="242"/>
      <c r="AJ497" s="242"/>
      <c r="AK497" s="242"/>
      <c r="AL497" s="242"/>
      <c r="AM497" s="242"/>
      <c r="AN497" s="242"/>
      <c r="AO497" s="242"/>
      <c r="AP497" s="242"/>
      <c r="AQ497" s="242"/>
      <c r="AR497" s="242"/>
      <c r="AS497" s="242"/>
      <c r="AT497" s="242"/>
      <c r="AU497" s="242"/>
      <c r="AV497" s="242"/>
      <c r="AW497" s="242"/>
      <c r="AX497" s="242"/>
    </row>
    <row r="498" spans="7:50" x14ac:dyDescent="0.25">
      <c r="G498" s="242"/>
      <c r="H498" s="243"/>
      <c r="I498" s="243"/>
      <c r="J498" s="243"/>
      <c r="K498" s="243"/>
      <c r="L498" s="243"/>
      <c r="M498" s="242"/>
      <c r="N498" s="242"/>
      <c r="O498" s="242"/>
      <c r="P498" s="242"/>
      <c r="Q498" s="242"/>
      <c r="R498" s="242"/>
      <c r="S498" s="242"/>
      <c r="T498" s="242"/>
      <c r="U498" s="242"/>
      <c r="V498" s="242"/>
      <c r="W498" s="242"/>
      <c r="X498" s="242"/>
      <c r="Y498" s="242"/>
      <c r="Z498" s="242"/>
      <c r="AA498" s="242"/>
      <c r="AB498" s="242"/>
      <c r="AC498" s="242"/>
      <c r="AD498" s="242"/>
      <c r="AE498" s="242"/>
      <c r="AF498" s="242"/>
      <c r="AG498" s="242"/>
      <c r="AH498" s="242"/>
      <c r="AI498" s="242"/>
      <c r="AJ498" s="242"/>
      <c r="AK498" s="242"/>
      <c r="AL498" s="242"/>
      <c r="AM498" s="242"/>
      <c r="AN498" s="242"/>
      <c r="AO498" s="242"/>
      <c r="AP498" s="242"/>
      <c r="AQ498" s="242"/>
      <c r="AR498" s="242"/>
      <c r="AS498" s="242"/>
      <c r="AT498" s="242"/>
      <c r="AU498" s="242"/>
      <c r="AV498" s="242"/>
      <c r="AW498" s="242"/>
      <c r="AX498" s="242"/>
    </row>
    <row r="499" spans="7:50" x14ac:dyDescent="0.25">
      <c r="G499" s="242"/>
      <c r="H499" s="243"/>
      <c r="I499" s="243"/>
      <c r="J499" s="243"/>
      <c r="K499" s="243"/>
      <c r="L499" s="243"/>
      <c r="M499" s="242"/>
      <c r="N499" s="242"/>
      <c r="O499" s="242"/>
      <c r="P499" s="242"/>
      <c r="Q499" s="242"/>
      <c r="R499" s="242"/>
      <c r="S499" s="242"/>
      <c r="T499" s="242"/>
      <c r="U499" s="242"/>
      <c r="V499" s="242"/>
      <c r="W499" s="242"/>
      <c r="X499" s="242"/>
      <c r="Y499" s="242"/>
      <c r="Z499" s="242"/>
      <c r="AA499" s="242"/>
      <c r="AB499" s="242"/>
      <c r="AC499" s="242"/>
      <c r="AD499" s="242"/>
      <c r="AE499" s="242"/>
      <c r="AF499" s="242"/>
      <c r="AG499" s="242"/>
      <c r="AH499" s="242"/>
      <c r="AI499" s="242"/>
      <c r="AJ499" s="242"/>
      <c r="AK499" s="242"/>
      <c r="AL499" s="242"/>
      <c r="AM499" s="242"/>
      <c r="AN499" s="242"/>
      <c r="AO499" s="242"/>
      <c r="AP499" s="242"/>
      <c r="AQ499" s="242"/>
      <c r="AR499" s="242"/>
      <c r="AS499" s="242"/>
      <c r="AT499" s="242"/>
      <c r="AU499" s="242"/>
      <c r="AV499" s="242"/>
      <c r="AW499" s="242"/>
      <c r="AX499" s="242"/>
    </row>
    <row r="500" spans="7:50" x14ac:dyDescent="0.25">
      <c r="G500" s="242"/>
      <c r="H500" s="243"/>
      <c r="I500" s="243"/>
      <c r="J500" s="243"/>
      <c r="K500" s="243"/>
      <c r="L500" s="243"/>
      <c r="M500" s="242"/>
      <c r="N500" s="242"/>
      <c r="O500" s="242"/>
      <c r="P500" s="242"/>
      <c r="Q500" s="242"/>
      <c r="R500" s="242"/>
      <c r="S500" s="242"/>
      <c r="T500" s="242"/>
      <c r="U500" s="242"/>
      <c r="V500" s="242"/>
      <c r="W500" s="242"/>
      <c r="X500" s="242"/>
      <c r="Y500" s="242"/>
      <c r="Z500" s="242"/>
      <c r="AA500" s="242"/>
      <c r="AB500" s="242"/>
      <c r="AC500" s="242"/>
      <c r="AD500" s="242"/>
      <c r="AE500" s="242"/>
      <c r="AF500" s="242"/>
      <c r="AG500" s="242"/>
      <c r="AH500" s="242"/>
      <c r="AI500" s="242"/>
      <c r="AJ500" s="242"/>
      <c r="AK500" s="242"/>
      <c r="AL500" s="242"/>
      <c r="AM500" s="242"/>
      <c r="AN500" s="242"/>
      <c r="AO500" s="242"/>
      <c r="AP500" s="242"/>
      <c r="AQ500" s="242"/>
      <c r="AR500" s="242"/>
      <c r="AS500" s="242"/>
      <c r="AT500" s="242"/>
      <c r="AU500" s="242"/>
      <c r="AV500" s="242"/>
      <c r="AW500" s="242"/>
      <c r="AX500" s="242"/>
    </row>
    <row r="501" spans="7:50" x14ac:dyDescent="0.25">
      <c r="G501" s="242"/>
      <c r="H501" s="243"/>
      <c r="I501" s="243"/>
      <c r="J501" s="243"/>
      <c r="K501" s="243"/>
      <c r="L501" s="243"/>
      <c r="M501" s="242"/>
      <c r="N501" s="242"/>
      <c r="O501" s="242"/>
      <c r="P501" s="242"/>
      <c r="Q501" s="242"/>
      <c r="R501" s="242"/>
      <c r="S501" s="242"/>
      <c r="T501" s="242"/>
      <c r="U501" s="242"/>
      <c r="V501" s="242"/>
      <c r="W501" s="242"/>
      <c r="X501" s="242"/>
      <c r="Y501" s="242"/>
      <c r="Z501" s="242"/>
      <c r="AA501" s="242"/>
      <c r="AB501" s="242"/>
      <c r="AC501" s="242"/>
      <c r="AD501" s="242"/>
      <c r="AE501" s="242"/>
      <c r="AF501" s="242"/>
      <c r="AG501" s="242"/>
      <c r="AH501" s="242"/>
      <c r="AI501" s="242"/>
      <c r="AJ501" s="242"/>
      <c r="AK501" s="242"/>
      <c r="AL501" s="242"/>
      <c r="AM501" s="242"/>
      <c r="AN501" s="242"/>
      <c r="AO501" s="242"/>
      <c r="AP501" s="242"/>
      <c r="AQ501" s="242"/>
      <c r="AR501" s="242"/>
      <c r="AS501" s="242"/>
      <c r="AT501" s="242"/>
      <c r="AU501" s="242"/>
      <c r="AV501" s="242"/>
      <c r="AW501" s="242"/>
      <c r="AX501" s="242"/>
    </row>
    <row r="502" spans="7:50" x14ac:dyDescent="0.25">
      <c r="G502" s="242"/>
      <c r="H502" s="243"/>
      <c r="I502" s="243"/>
      <c r="J502" s="243"/>
      <c r="K502" s="243"/>
      <c r="L502" s="243"/>
      <c r="M502" s="242"/>
      <c r="N502" s="242"/>
      <c r="O502" s="242"/>
      <c r="P502" s="242"/>
      <c r="Q502" s="242"/>
      <c r="R502" s="242"/>
      <c r="S502" s="242"/>
      <c r="T502" s="242"/>
      <c r="U502" s="242"/>
      <c r="V502" s="242"/>
      <c r="W502" s="242"/>
      <c r="X502" s="242"/>
      <c r="Y502" s="242"/>
      <c r="Z502" s="242"/>
      <c r="AA502" s="242"/>
      <c r="AB502" s="242"/>
      <c r="AC502" s="242"/>
      <c r="AD502" s="242"/>
      <c r="AE502" s="242"/>
      <c r="AF502" s="242"/>
      <c r="AG502" s="242"/>
      <c r="AH502" s="242"/>
      <c r="AI502" s="242"/>
      <c r="AJ502" s="242"/>
      <c r="AK502" s="242"/>
      <c r="AL502" s="242"/>
      <c r="AM502" s="242"/>
      <c r="AN502" s="242"/>
      <c r="AO502" s="242"/>
      <c r="AP502" s="242"/>
      <c r="AQ502" s="242"/>
      <c r="AR502" s="242"/>
      <c r="AS502" s="242"/>
      <c r="AT502" s="242"/>
      <c r="AU502" s="242"/>
      <c r="AV502" s="242"/>
      <c r="AW502" s="242"/>
      <c r="AX502" s="242"/>
    </row>
    <row r="503" spans="7:50" x14ac:dyDescent="0.25">
      <c r="G503" s="242"/>
      <c r="H503" s="243"/>
      <c r="I503" s="243"/>
      <c r="J503" s="243"/>
      <c r="K503" s="243"/>
      <c r="L503" s="243"/>
      <c r="M503" s="242"/>
      <c r="N503" s="242"/>
      <c r="O503" s="242"/>
      <c r="P503" s="242"/>
      <c r="Q503" s="242"/>
      <c r="R503" s="242"/>
      <c r="S503" s="242"/>
      <c r="T503" s="242"/>
      <c r="U503" s="242"/>
      <c r="V503" s="242"/>
      <c r="W503" s="242"/>
      <c r="X503" s="242"/>
      <c r="Y503" s="242"/>
      <c r="Z503" s="242"/>
      <c r="AA503" s="242"/>
      <c r="AB503" s="242"/>
      <c r="AC503" s="242"/>
      <c r="AD503" s="242"/>
      <c r="AE503" s="242"/>
      <c r="AF503" s="242"/>
      <c r="AG503" s="242"/>
      <c r="AH503" s="242"/>
      <c r="AI503" s="242"/>
      <c r="AJ503" s="242"/>
      <c r="AK503" s="242"/>
      <c r="AL503" s="242"/>
      <c r="AM503" s="242"/>
      <c r="AN503" s="242"/>
      <c r="AO503" s="242"/>
      <c r="AP503" s="242"/>
      <c r="AQ503" s="242"/>
      <c r="AR503" s="242"/>
      <c r="AS503" s="242"/>
      <c r="AT503" s="242"/>
      <c r="AU503" s="242"/>
      <c r="AV503" s="242"/>
      <c r="AW503" s="242"/>
      <c r="AX503" s="242"/>
    </row>
    <row r="504" spans="7:50" x14ac:dyDescent="0.25">
      <c r="G504" s="242"/>
      <c r="H504" s="243"/>
      <c r="I504" s="243"/>
      <c r="J504" s="243"/>
      <c r="K504" s="243"/>
      <c r="L504" s="243"/>
      <c r="M504" s="242"/>
      <c r="N504" s="242"/>
      <c r="O504" s="242"/>
      <c r="P504" s="242"/>
      <c r="Q504" s="242"/>
      <c r="R504" s="242"/>
      <c r="S504" s="242"/>
      <c r="T504" s="242"/>
      <c r="U504" s="242"/>
      <c r="V504" s="242"/>
      <c r="W504" s="242"/>
      <c r="X504" s="242"/>
      <c r="Y504" s="242"/>
      <c r="Z504" s="242"/>
      <c r="AA504" s="242"/>
      <c r="AB504" s="242"/>
      <c r="AC504" s="242"/>
      <c r="AD504" s="242"/>
      <c r="AE504" s="242"/>
      <c r="AF504" s="242"/>
      <c r="AG504" s="242"/>
      <c r="AH504" s="242"/>
      <c r="AI504" s="242"/>
      <c r="AJ504" s="242"/>
      <c r="AK504" s="242"/>
      <c r="AL504" s="242"/>
      <c r="AM504" s="242"/>
      <c r="AN504" s="242"/>
      <c r="AO504" s="242"/>
      <c r="AP504" s="242"/>
      <c r="AQ504" s="242"/>
      <c r="AR504" s="242"/>
      <c r="AS504" s="242"/>
      <c r="AT504" s="242"/>
      <c r="AU504" s="242"/>
      <c r="AV504" s="242"/>
      <c r="AW504" s="242"/>
      <c r="AX504" s="242"/>
    </row>
    <row r="505" spans="7:50" x14ac:dyDescent="0.25">
      <c r="G505" s="242"/>
      <c r="H505" s="243"/>
      <c r="I505" s="243"/>
      <c r="J505" s="243"/>
      <c r="K505" s="243"/>
      <c r="L505" s="243"/>
      <c r="M505" s="242"/>
      <c r="N505" s="242"/>
      <c r="O505" s="242"/>
      <c r="P505" s="242"/>
      <c r="Q505" s="242"/>
      <c r="R505" s="242"/>
      <c r="S505" s="242"/>
      <c r="T505" s="242"/>
      <c r="U505" s="242"/>
      <c r="V505" s="242"/>
      <c r="W505" s="242"/>
      <c r="X505" s="242"/>
      <c r="Y505" s="242"/>
      <c r="Z505" s="242"/>
      <c r="AA505" s="242"/>
      <c r="AB505" s="242"/>
      <c r="AC505" s="242"/>
      <c r="AD505" s="242"/>
      <c r="AE505" s="242"/>
      <c r="AF505" s="242"/>
      <c r="AG505" s="242"/>
      <c r="AH505" s="242"/>
      <c r="AI505" s="242"/>
      <c r="AJ505" s="242"/>
      <c r="AK505" s="242"/>
      <c r="AL505" s="242"/>
      <c r="AM505" s="242"/>
      <c r="AN505" s="242"/>
      <c r="AO505" s="242"/>
      <c r="AP505" s="242"/>
      <c r="AQ505" s="242"/>
      <c r="AR505" s="242"/>
      <c r="AS505" s="242"/>
      <c r="AT505" s="242"/>
      <c r="AU505" s="242"/>
      <c r="AV505" s="242"/>
      <c r="AW505" s="242"/>
      <c r="AX505" s="242"/>
    </row>
    <row r="506" spans="7:50" x14ac:dyDescent="0.25">
      <c r="G506" s="242"/>
      <c r="H506" s="243"/>
      <c r="I506" s="243"/>
      <c r="J506" s="243"/>
      <c r="K506" s="243"/>
      <c r="L506" s="243"/>
      <c r="M506" s="242"/>
      <c r="N506" s="242"/>
      <c r="O506" s="242"/>
      <c r="P506" s="242"/>
      <c r="Q506" s="242"/>
      <c r="R506" s="242"/>
      <c r="S506" s="242"/>
      <c r="T506" s="242"/>
      <c r="U506" s="242"/>
      <c r="V506" s="242"/>
      <c r="W506" s="242"/>
      <c r="X506" s="242"/>
      <c r="Y506" s="242"/>
      <c r="Z506" s="242"/>
      <c r="AA506" s="242"/>
      <c r="AB506" s="242"/>
      <c r="AC506" s="242"/>
      <c r="AD506" s="242"/>
      <c r="AE506" s="242"/>
      <c r="AF506" s="242"/>
      <c r="AG506" s="242"/>
      <c r="AH506" s="242"/>
      <c r="AI506" s="242"/>
      <c r="AJ506" s="242"/>
      <c r="AK506" s="242"/>
      <c r="AL506" s="242"/>
      <c r="AM506" s="242"/>
      <c r="AN506" s="242"/>
      <c r="AO506" s="242"/>
      <c r="AP506" s="242"/>
      <c r="AQ506" s="242"/>
      <c r="AR506" s="242"/>
      <c r="AS506" s="242"/>
      <c r="AT506" s="242"/>
      <c r="AU506" s="242"/>
      <c r="AV506" s="242"/>
      <c r="AW506" s="242"/>
      <c r="AX506" s="242"/>
    </row>
    <row r="507" spans="7:50" x14ac:dyDescent="0.25">
      <c r="G507" s="242"/>
      <c r="H507" s="243"/>
      <c r="I507" s="243"/>
      <c r="J507" s="243"/>
      <c r="K507" s="243"/>
      <c r="L507" s="243"/>
      <c r="M507" s="242"/>
      <c r="N507" s="242"/>
      <c r="O507" s="242"/>
      <c r="P507" s="242"/>
      <c r="Q507" s="242"/>
      <c r="R507" s="242"/>
      <c r="S507" s="242"/>
      <c r="T507" s="242"/>
      <c r="U507" s="242"/>
      <c r="V507" s="242"/>
      <c r="W507" s="242"/>
      <c r="X507" s="242"/>
      <c r="Y507" s="242"/>
      <c r="Z507" s="242"/>
      <c r="AA507" s="242"/>
      <c r="AB507" s="242"/>
      <c r="AC507" s="242"/>
      <c r="AD507" s="242"/>
      <c r="AE507" s="242"/>
      <c r="AF507" s="242"/>
      <c r="AG507" s="242"/>
      <c r="AH507" s="242"/>
      <c r="AI507" s="242"/>
      <c r="AJ507" s="242"/>
      <c r="AK507" s="242"/>
      <c r="AL507" s="242"/>
      <c r="AM507" s="242"/>
      <c r="AN507" s="242"/>
      <c r="AO507" s="242"/>
      <c r="AP507" s="242"/>
      <c r="AQ507" s="242"/>
      <c r="AR507" s="242"/>
      <c r="AS507" s="242"/>
      <c r="AT507" s="242"/>
      <c r="AU507" s="242"/>
      <c r="AV507" s="242"/>
      <c r="AW507" s="242"/>
      <c r="AX507" s="242"/>
    </row>
    <row r="508" spans="7:50" x14ac:dyDescent="0.25">
      <c r="G508" s="242"/>
      <c r="H508" s="243"/>
      <c r="I508" s="243"/>
      <c r="J508" s="243"/>
      <c r="K508" s="243"/>
      <c r="L508" s="243"/>
      <c r="M508" s="242"/>
      <c r="N508" s="242"/>
      <c r="O508" s="242"/>
      <c r="P508" s="242"/>
      <c r="Q508" s="242"/>
      <c r="R508" s="242"/>
      <c r="S508" s="242"/>
      <c r="T508" s="242"/>
      <c r="U508" s="242"/>
      <c r="V508" s="242"/>
      <c r="W508" s="242"/>
      <c r="X508" s="242"/>
      <c r="Y508" s="242"/>
      <c r="Z508" s="242"/>
      <c r="AA508" s="242"/>
      <c r="AB508" s="242"/>
      <c r="AC508" s="242"/>
      <c r="AD508" s="242"/>
      <c r="AE508" s="242"/>
      <c r="AF508" s="242"/>
      <c r="AG508" s="242"/>
      <c r="AH508" s="242"/>
      <c r="AI508" s="242"/>
      <c r="AJ508" s="242"/>
      <c r="AK508" s="242"/>
      <c r="AL508" s="242"/>
      <c r="AM508" s="242"/>
      <c r="AN508" s="242"/>
      <c r="AO508" s="242"/>
      <c r="AP508" s="242"/>
      <c r="AQ508" s="242"/>
      <c r="AR508" s="242"/>
      <c r="AS508" s="242"/>
      <c r="AT508" s="242"/>
      <c r="AU508" s="242"/>
      <c r="AV508" s="242"/>
      <c r="AW508" s="242"/>
      <c r="AX508" s="242"/>
    </row>
    <row r="509" spans="7:50" x14ac:dyDescent="0.25">
      <c r="G509" s="242"/>
      <c r="H509" s="243"/>
      <c r="I509" s="243"/>
      <c r="J509" s="243"/>
      <c r="K509" s="243"/>
      <c r="L509" s="243"/>
      <c r="M509" s="242"/>
      <c r="N509" s="242"/>
      <c r="O509" s="242"/>
      <c r="P509" s="242"/>
      <c r="Q509" s="242"/>
      <c r="R509" s="242"/>
      <c r="S509" s="242"/>
      <c r="T509" s="242"/>
      <c r="U509" s="242"/>
      <c r="V509" s="242"/>
      <c r="W509" s="242"/>
      <c r="X509" s="242"/>
      <c r="Y509" s="242"/>
      <c r="Z509" s="242"/>
      <c r="AA509" s="242"/>
      <c r="AB509" s="242"/>
      <c r="AC509" s="242"/>
      <c r="AD509" s="242"/>
      <c r="AE509" s="242"/>
      <c r="AF509" s="242"/>
      <c r="AG509" s="242"/>
      <c r="AH509" s="242"/>
      <c r="AI509" s="242"/>
      <c r="AJ509" s="242"/>
      <c r="AK509" s="242"/>
      <c r="AL509" s="242"/>
      <c r="AM509" s="242"/>
      <c r="AN509" s="242"/>
      <c r="AO509" s="242"/>
      <c r="AP509" s="242"/>
      <c r="AQ509" s="242"/>
      <c r="AR509" s="242"/>
      <c r="AS509" s="242"/>
      <c r="AT509" s="242"/>
      <c r="AU509" s="242"/>
      <c r="AV509" s="242"/>
      <c r="AW509" s="242"/>
      <c r="AX509" s="242"/>
    </row>
    <row r="510" spans="7:50" x14ac:dyDescent="0.25">
      <c r="G510" s="242"/>
      <c r="H510" s="243"/>
      <c r="I510" s="243"/>
      <c r="J510" s="243"/>
      <c r="K510" s="243"/>
      <c r="L510" s="243"/>
      <c r="M510" s="242"/>
      <c r="N510" s="242"/>
      <c r="O510" s="242"/>
      <c r="P510" s="242"/>
      <c r="Q510" s="242"/>
      <c r="R510" s="242"/>
      <c r="S510" s="242"/>
      <c r="T510" s="242"/>
      <c r="U510" s="242"/>
      <c r="V510" s="242"/>
      <c r="W510" s="242"/>
      <c r="X510" s="242"/>
      <c r="Y510" s="242"/>
      <c r="Z510" s="242"/>
      <c r="AA510" s="242"/>
      <c r="AB510" s="242"/>
      <c r="AC510" s="242"/>
      <c r="AD510" s="242"/>
      <c r="AE510" s="242"/>
      <c r="AF510" s="242"/>
      <c r="AG510" s="242"/>
      <c r="AH510" s="242"/>
      <c r="AI510" s="242"/>
      <c r="AJ510" s="242"/>
      <c r="AK510" s="242"/>
      <c r="AL510" s="242"/>
      <c r="AM510" s="242"/>
      <c r="AN510" s="242"/>
      <c r="AO510" s="242"/>
      <c r="AP510" s="242"/>
      <c r="AQ510" s="242"/>
      <c r="AR510" s="242"/>
      <c r="AS510" s="242"/>
      <c r="AT510" s="242"/>
      <c r="AU510" s="242"/>
      <c r="AV510" s="242"/>
      <c r="AW510" s="242"/>
      <c r="AX510" s="242"/>
    </row>
    <row r="511" spans="7:50" x14ac:dyDescent="0.25">
      <c r="G511" s="242"/>
      <c r="H511" s="243"/>
      <c r="I511" s="243"/>
      <c r="J511" s="243"/>
      <c r="K511" s="243"/>
      <c r="L511" s="243"/>
      <c r="M511" s="242"/>
      <c r="N511" s="242"/>
      <c r="O511" s="242"/>
      <c r="P511" s="242"/>
      <c r="Q511" s="242"/>
      <c r="R511" s="242"/>
      <c r="S511" s="242"/>
      <c r="T511" s="242"/>
      <c r="U511" s="242"/>
      <c r="V511" s="242"/>
      <c r="W511" s="242"/>
      <c r="X511" s="242"/>
      <c r="Y511" s="242"/>
      <c r="Z511" s="242"/>
      <c r="AA511" s="242"/>
      <c r="AB511" s="242"/>
      <c r="AC511" s="242"/>
      <c r="AD511" s="242"/>
      <c r="AE511" s="242"/>
      <c r="AF511" s="242"/>
      <c r="AG511" s="242"/>
      <c r="AH511" s="242"/>
      <c r="AI511" s="242"/>
      <c r="AJ511" s="242"/>
      <c r="AK511" s="242"/>
      <c r="AL511" s="242"/>
      <c r="AM511" s="242"/>
      <c r="AN511" s="242"/>
      <c r="AO511" s="242"/>
      <c r="AP511" s="242"/>
      <c r="AQ511" s="242"/>
      <c r="AR511" s="242"/>
      <c r="AS511" s="242"/>
      <c r="AT511" s="242"/>
      <c r="AU511" s="242"/>
      <c r="AV511" s="242"/>
      <c r="AW511" s="242"/>
      <c r="AX511" s="242"/>
    </row>
    <row r="512" spans="7:50" x14ac:dyDescent="0.25">
      <c r="G512" s="242"/>
      <c r="H512" s="243"/>
      <c r="I512" s="243"/>
      <c r="J512" s="243"/>
      <c r="K512" s="243"/>
      <c r="L512" s="243"/>
      <c r="M512" s="242"/>
      <c r="N512" s="242"/>
      <c r="O512" s="242"/>
      <c r="P512" s="242"/>
      <c r="Q512" s="242"/>
      <c r="R512" s="242"/>
      <c r="S512" s="242"/>
      <c r="T512" s="242"/>
      <c r="U512" s="242"/>
      <c r="V512" s="242"/>
      <c r="W512" s="242"/>
      <c r="X512" s="242"/>
      <c r="Y512" s="242"/>
      <c r="Z512" s="242"/>
      <c r="AA512" s="242"/>
      <c r="AB512" s="242"/>
      <c r="AC512" s="242"/>
      <c r="AD512" s="242"/>
      <c r="AE512" s="242"/>
      <c r="AF512" s="242"/>
      <c r="AG512" s="242"/>
      <c r="AH512" s="242"/>
      <c r="AI512" s="242"/>
      <c r="AJ512" s="242"/>
      <c r="AK512" s="242"/>
      <c r="AL512" s="242"/>
      <c r="AM512" s="242"/>
      <c r="AN512" s="242"/>
      <c r="AO512" s="242"/>
      <c r="AP512" s="242"/>
      <c r="AQ512" s="242"/>
      <c r="AR512" s="242"/>
      <c r="AS512" s="242"/>
      <c r="AT512" s="242"/>
      <c r="AU512" s="242"/>
      <c r="AV512" s="242"/>
      <c r="AW512" s="242"/>
      <c r="AX512" s="242"/>
    </row>
    <row r="513" spans="7:50" x14ac:dyDescent="0.25">
      <c r="G513" s="242"/>
      <c r="H513" s="243"/>
      <c r="I513" s="243"/>
      <c r="J513" s="243"/>
      <c r="K513" s="243"/>
      <c r="L513" s="243"/>
      <c r="M513" s="242"/>
      <c r="N513" s="242"/>
      <c r="O513" s="242"/>
      <c r="P513" s="242"/>
      <c r="Q513" s="242"/>
      <c r="R513" s="242"/>
      <c r="S513" s="242"/>
      <c r="T513" s="242"/>
      <c r="U513" s="242"/>
      <c r="V513" s="242"/>
      <c r="W513" s="242"/>
      <c r="X513" s="242"/>
      <c r="Y513" s="242"/>
      <c r="Z513" s="242"/>
      <c r="AA513" s="242"/>
      <c r="AB513" s="242"/>
      <c r="AC513" s="242"/>
      <c r="AD513" s="242"/>
      <c r="AE513" s="242"/>
      <c r="AF513" s="242"/>
      <c r="AG513" s="242"/>
      <c r="AH513" s="242"/>
      <c r="AI513" s="242"/>
      <c r="AJ513" s="242"/>
      <c r="AK513" s="242"/>
      <c r="AL513" s="242"/>
      <c r="AM513" s="242"/>
      <c r="AN513" s="242"/>
      <c r="AO513" s="242"/>
      <c r="AP513" s="242"/>
      <c r="AQ513" s="242"/>
      <c r="AR513" s="242"/>
      <c r="AS513" s="242"/>
      <c r="AT513" s="242"/>
      <c r="AU513" s="242"/>
      <c r="AV513" s="242"/>
      <c r="AW513" s="242"/>
      <c r="AX513" s="242"/>
    </row>
    <row r="514" spans="7:50" x14ac:dyDescent="0.25">
      <c r="G514" s="242"/>
      <c r="H514" s="243"/>
      <c r="I514" s="243"/>
      <c r="J514" s="243"/>
      <c r="K514" s="243"/>
      <c r="L514" s="243"/>
      <c r="M514" s="242"/>
      <c r="N514" s="242"/>
      <c r="O514" s="242"/>
      <c r="P514" s="242"/>
      <c r="Q514" s="242"/>
      <c r="R514" s="242"/>
      <c r="S514" s="242"/>
      <c r="T514" s="242"/>
      <c r="U514" s="242"/>
      <c r="V514" s="242"/>
      <c r="W514" s="242"/>
      <c r="X514" s="242"/>
      <c r="Y514" s="242"/>
      <c r="Z514" s="242"/>
      <c r="AA514" s="242"/>
      <c r="AB514" s="242"/>
      <c r="AC514" s="242"/>
      <c r="AD514" s="242"/>
      <c r="AE514" s="242"/>
      <c r="AF514" s="242"/>
      <c r="AG514" s="242"/>
      <c r="AH514" s="242"/>
      <c r="AI514" s="242"/>
      <c r="AJ514" s="242"/>
      <c r="AK514" s="242"/>
      <c r="AL514" s="242"/>
      <c r="AM514" s="242"/>
      <c r="AN514" s="242"/>
      <c r="AO514" s="242"/>
      <c r="AP514" s="242"/>
      <c r="AQ514" s="242"/>
      <c r="AR514" s="242"/>
      <c r="AS514" s="242"/>
      <c r="AT514" s="242"/>
      <c r="AU514" s="242"/>
      <c r="AV514" s="242"/>
      <c r="AW514" s="242"/>
      <c r="AX514" s="242"/>
    </row>
    <row r="515" spans="7:50" x14ac:dyDescent="0.25">
      <c r="G515" s="242"/>
      <c r="H515" s="243"/>
      <c r="I515" s="243"/>
      <c r="J515" s="243"/>
      <c r="K515" s="243"/>
      <c r="L515" s="243"/>
      <c r="M515" s="242"/>
      <c r="N515" s="242"/>
      <c r="O515" s="242"/>
      <c r="P515" s="242"/>
      <c r="Q515" s="242"/>
      <c r="R515" s="242"/>
      <c r="S515" s="242"/>
      <c r="T515" s="242"/>
      <c r="U515" s="242"/>
      <c r="V515" s="242"/>
      <c r="W515" s="242"/>
      <c r="X515" s="242"/>
      <c r="Y515" s="242"/>
      <c r="Z515" s="242"/>
      <c r="AA515" s="242"/>
      <c r="AB515" s="242"/>
      <c r="AC515" s="242"/>
      <c r="AD515" s="242"/>
      <c r="AE515" s="242"/>
      <c r="AF515" s="242"/>
      <c r="AG515" s="242"/>
      <c r="AH515" s="242"/>
      <c r="AI515" s="242"/>
      <c r="AJ515" s="242"/>
      <c r="AK515" s="242"/>
      <c r="AL515" s="242"/>
      <c r="AM515" s="242"/>
      <c r="AN515" s="242"/>
      <c r="AO515" s="242"/>
      <c r="AP515" s="242"/>
      <c r="AQ515" s="242"/>
      <c r="AR515" s="242"/>
      <c r="AS515" s="242"/>
      <c r="AT515" s="242"/>
      <c r="AU515" s="242"/>
      <c r="AV515" s="242"/>
      <c r="AW515" s="242"/>
      <c r="AX515" s="242"/>
    </row>
    <row r="516" spans="7:50" x14ac:dyDescent="0.25">
      <c r="G516" s="242"/>
      <c r="H516" s="243"/>
      <c r="I516" s="243"/>
      <c r="J516" s="243"/>
      <c r="K516" s="243"/>
      <c r="L516" s="243"/>
      <c r="M516" s="242"/>
      <c r="N516" s="242"/>
      <c r="O516" s="242"/>
      <c r="P516" s="242"/>
      <c r="Q516" s="242"/>
      <c r="R516" s="242"/>
      <c r="S516" s="242"/>
      <c r="T516" s="242"/>
      <c r="U516" s="242"/>
      <c r="V516" s="242"/>
      <c r="W516" s="242"/>
      <c r="X516" s="242"/>
      <c r="Y516" s="242"/>
      <c r="Z516" s="242"/>
      <c r="AA516" s="242"/>
      <c r="AB516" s="242"/>
      <c r="AC516" s="242"/>
      <c r="AD516" s="242"/>
      <c r="AE516" s="242"/>
      <c r="AF516" s="242"/>
      <c r="AG516" s="242"/>
      <c r="AH516" s="242"/>
      <c r="AI516" s="242"/>
      <c r="AJ516" s="242"/>
      <c r="AK516" s="242"/>
      <c r="AL516" s="242"/>
      <c r="AM516" s="242"/>
      <c r="AN516" s="242"/>
      <c r="AO516" s="242"/>
      <c r="AP516" s="242"/>
      <c r="AQ516" s="242"/>
      <c r="AR516" s="242"/>
      <c r="AS516" s="242"/>
      <c r="AT516" s="242"/>
      <c r="AU516" s="242"/>
      <c r="AV516" s="242"/>
      <c r="AW516" s="242"/>
      <c r="AX516" s="242"/>
    </row>
    <row r="517" spans="7:50" x14ac:dyDescent="0.25">
      <c r="G517" s="242"/>
      <c r="H517" s="243"/>
      <c r="I517" s="243"/>
      <c r="J517" s="243"/>
      <c r="K517" s="243"/>
      <c r="L517" s="243"/>
      <c r="M517" s="242"/>
      <c r="N517" s="242"/>
      <c r="O517" s="242"/>
      <c r="P517" s="242"/>
      <c r="Q517" s="242"/>
      <c r="R517" s="242"/>
      <c r="S517" s="242"/>
      <c r="T517" s="242"/>
      <c r="U517" s="242"/>
      <c r="V517" s="242"/>
      <c r="W517" s="242"/>
      <c r="X517" s="242"/>
      <c r="Y517" s="242"/>
      <c r="Z517" s="242"/>
      <c r="AA517" s="242"/>
      <c r="AB517" s="242"/>
      <c r="AC517" s="242"/>
      <c r="AD517" s="242"/>
      <c r="AE517" s="242"/>
      <c r="AF517" s="242"/>
      <c r="AG517" s="242"/>
      <c r="AH517" s="242"/>
      <c r="AI517" s="242"/>
      <c r="AJ517" s="242"/>
      <c r="AK517" s="242"/>
      <c r="AL517" s="242"/>
      <c r="AM517" s="242"/>
      <c r="AN517" s="242"/>
      <c r="AO517" s="242"/>
      <c r="AP517" s="242"/>
      <c r="AQ517" s="242"/>
      <c r="AR517" s="242"/>
      <c r="AS517" s="242"/>
      <c r="AT517" s="242"/>
      <c r="AU517" s="242"/>
      <c r="AV517" s="242"/>
      <c r="AW517" s="242"/>
      <c r="AX517" s="242"/>
    </row>
    <row r="518" spans="7:50" x14ac:dyDescent="0.25">
      <c r="G518" s="242"/>
      <c r="H518" s="243"/>
      <c r="I518" s="243"/>
      <c r="J518" s="243"/>
      <c r="K518" s="243"/>
      <c r="L518" s="243"/>
      <c r="M518" s="242"/>
      <c r="N518" s="242"/>
      <c r="O518" s="242"/>
      <c r="P518" s="242"/>
      <c r="Q518" s="242"/>
      <c r="R518" s="242"/>
      <c r="S518" s="242"/>
      <c r="T518" s="242"/>
      <c r="U518" s="242"/>
      <c r="V518" s="242"/>
      <c r="W518" s="242"/>
      <c r="X518" s="242"/>
      <c r="Y518" s="242"/>
      <c r="Z518" s="242"/>
      <c r="AA518" s="242"/>
      <c r="AB518" s="242"/>
      <c r="AC518" s="242"/>
      <c r="AD518" s="242"/>
      <c r="AE518" s="242"/>
      <c r="AF518" s="242"/>
      <c r="AG518" s="242"/>
      <c r="AH518" s="242"/>
      <c r="AI518" s="242"/>
      <c r="AJ518" s="242"/>
      <c r="AK518" s="242"/>
      <c r="AL518" s="242"/>
      <c r="AM518" s="242"/>
      <c r="AN518" s="242"/>
      <c r="AO518" s="242"/>
      <c r="AP518" s="242"/>
      <c r="AQ518" s="242"/>
      <c r="AR518" s="242"/>
      <c r="AS518" s="242"/>
      <c r="AT518" s="242"/>
      <c r="AU518" s="242"/>
      <c r="AV518" s="242"/>
      <c r="AW518" s="242"/>
      <c r="AX518" s="242"/>
    </row>
    <row r="519" spans="7:50" x14ac:dyDescent="0.25">
      <c r="G519" s="242"/>
      <c r="H519" s="243"/>
      <c r="I519" s="243"/>
      <c r="J519" s="243"/>
      <c r="K519" s="243"/>
      <c r="L519" s="243"/>
      <c r="M519" s="242"/>
      <c r="N519" s="242"/>
      <c r="O519" s="242"/>
      <c r="P519" s="242"/>
      <c r="Q519" s="242"/>
      <c r="R519" s="242"/>
      <c r="S519" s="242"/>
      <c r="T519" s="242"/>
      <c r="U519" s="242"/>
      <c r="V519" s="242"/>
      <c r="W519" s="242"/>
      <c r="X519" s="242"/>
      <c r="Y519" s="242"/>
      <c r="Z519" s="242"/>
      <c r="AA519" s="242"/>
      <c r="AB519" s="242"/>
      <c r="AC519" s="242"/>
      <c r="AD519" s="242"/>
      <c r="AE519" s="242"/>
      <c r="AF519" s="242"/>
      <c r="AG519" s="242"/>
      <c r="AH519" s="242"/>
      <c r="AI519" s="242"/>
      <c r="AJ519" s="242"/>
      <c r="AK519" s="242"/>
      <c r="AL519" s="242"/>
      <c r="AM519" s="242"/>
      <c r="AN519" s="242"/>
      <c r="AO519" s="242"/>
      <c r="AP519" s="242"/>
      <c r="AQ519" s="242"/>
      <c r="AR519" s="242"/>
      <c r="AS519" s="242"/>
      <c r="AT519" s="242"/>
      <c r="AU519" s="242"/>
      <c r="AV519" s="242"/>
      <c r="AW519" s="242"/>
      <c r="AX519" s="242"/>
    </row>
    <row r="520" spans="7:50" x14ac:dyDescent="0.25">
      <c r="G520" s="242"/>
      <c r="H520" s="243"/>
      <c r="I520" s="243"/>
      <c r="J520" s="243"/>
      <c r="K520" s="243"/>
      <c r="L520" s="243"/>
      <c r="M520" s="242"/>
      <c r="N520" s="242"/>
      <c r="O520" s="242"/>
      <c r="P520" s="242"/>
      <c r="Q520" s="242"/>
      <c r="R520" s="242"/>
      <c r="S520" s="242"/>
      <c r="T520" s="242"/>
      <c r="U520" s="242"/>
      <c r="V520" s="242"/>
      <c r="W520" s="242"/>
      <c r="X520" s="242"/>
      <c r="Y520" s="242"/>
      <c r="Z520" s="242"/>
      <c r="AA520" s="242"/>
      <c r="AB520" s="242"/>
      <c r="AC520" s="242"/>
      <c r="AD520" s="242"/>
      <c r="AE520" s="242"/>
      <c r="AF520" s="242"/>
      <c r="AG520" s="242"/>
      <c r="AH520" s="242"/>
      <c r="AI520" s="242"/>
      <c r="AJ520" s="242"/>
      <c r="AK520" s="242"/>
      <c r="AL520" s="242"/>
      <c r="AM520" s="242"/>
      <c r="AN520" s="242"/>
      <c r="AO520" s="242"/>
      <c r="AP520" s="242"/>
      <c r="AQ520" s="242"/>
      <c r="AR520" s="242"/>
      <c r="AS520" s="242"/>
      <c r="AT520" s="242"/>
      <c r="AU520" s="242"/>
      <c r="AV520" s="242"/>
      <c r="AW520" s="242"/>
      <c r="AX520" s="242"/>
    </row>
    <row r="521" spans="7:50" x14ac:dyDescent="0.25">
      <c r="G521" s="242"/>
      <c r="H521" s="243"/>
      <c r="I521" s="243"/>
      <c r="J521" s="243"/>
      <c r="K521" s="243"/>
      <c r="L521" s="243"/>
      <c r="M521" s="242"/>
      <c r="N521" s="242"/>
      <c r="O521" s="242"/>
      <c r="P521" s="242"/>
      <c r="Q521" s="242"/>
      <c r="R521" s="242"/>
      <c r="S521" s="242"/>
      <c r="T521" s="242"/>
      <c r="U521" s="242"/>
      <c r="V521" s="242"/>
      <c r="W521" s="242"/>
      <c r="X521" s="242"/>
      <c r="Y521" s="242"/>
      <c r="Z521" s="242"/>
      <c r="AA521" s="242"/>
      <c r="AB521" s="242"/>
      <c r="AC521" s="242"/>
      <c r="AD521" s="242"/>
      <c r="AE521" s="242"/>
      <c r="AF521" s="242"/>
      <c r="AG521" s="242"/>
      <c r="AH521" s="242"/>
      <c r="AI521" s="242"/>
      <c r="AJ521" s="242"/>
      <c r="AK521" s="242"/>
      <c r="AL521" s="242"/>
      <c r="AM521" s="242"/>
      <c r="AN521" s="242"/>
      <c r="AO521" s="242"/>
      <c r="AP521" s="242"/>
      <c r="AQ521" s="242"/>
      <c r="AR521" s="242"/>
      <c r="AS521" s="242"/>
      <c r="AT521" s="242"/>
      <c r="AU521" s="242"/>
      <c r="AV521" s="242"/>
      <c r="AW521" s="242"/>
      <c r="AX521" s="242"/>
    </row>
    <row r="522" spans="7:50" x14ac:dyDescent="0.25">
      <c r="G522" s="242"/>
      <c r="H522" s="243"/>
      <c r="I522" s="243"/>
      <c r="J522" s="243"/>
      <c r="K522" s="243"/>
      <c r="L522" s="243"/>
      <c r="M522" s="242"/>
      <c r="N522" s="242"/>
      <c r="O522" s="242"/>
      <c r="P522" s="242"/>
      <c r="Q522" s="242"/>
      <c r="R522" s="242"/>
      <c r="S522" s="242"/>
      <c r="T522" s="242"/>
      <c r="U522" s="242"/>
      <c r="V522" s="242"/>
      <c r="W522" s="242"/>
      <c r="X522" s="242"/>
      <c r="Y522" s="242"/>
      <c r="Z522" s="242"/>
      <c r="AA522" s="242"/>
      <c r="AB522" s="242"/>
      <c r="AC522" s="242"/>
      <c r="AD522" s="242"/>
      <c r="AE522" s="242"/>
      <c r="AF522" s="242"/>
      <c r="AG522" s="242"/>
      <c r="AH522" s="242"/>
      <c r="AI522" s="242"/>
      <c r="AJ522" s="242"/>
      <c r="AK522" s="242"/>
      <c r="AL522" s="242"/>
      <c r="AM522" s="242"/>
      <c r="AN522" s="242"/>
      <c r="AO522" s="242"/>
      <c r="AP522" s="242"/>
      <c r="AQ522" s="242"/>
      <c r="AR522" s="242"/>
      <c r="AS522" s="242"/>
      <c r="AT522" s="242"/>
      <c r="AU522" s="242"/>
      <c r="AV522" s="242"/>
      <c r="AW522" s="242"/>
      <c r="AX522" s="242"/>
    </row>
    <row r="523" spans="7:50" x14ac:dyDescent="0.25">
      <c r="G523" s="242"/>
      <c r="H523" s="243"/>
      <c r="I523" s="243"/>
      <c r="J523" s="243"/>
      <c r="K523" s="243"/>
      <c r="L523" s="243"/>
      <c r="M523" s="242"/>
      <c r="N523" s="242"/>
      <c r="O523" s="242"/>
      <c r="P523" s="242"/>
      <c r="Q523" s="242"/>
      <c r="R523" s="242"/>
      <c r="S523" s="242"/>
      <c r="T523" s="242"/>
      <c r="U523" s="242"/>
      <c r="V523" s="242"/>
      <c r="W523" s="242"/>
      <c r="X523" s="242"/>
      <c r="Y523" s="242"/>
      <c r="Z523" s="242"/>
      <c r="AA523" s="242"/>
      <c r="AB523" s="242"/>
      <c r="AC523" s="242"/>
      <c r="AD523" s="242"/>
      <c r="AE523" s="242"/>
      <c r="AF523" s="242"/>
      <c r="AG523" s="242"/>
      <c r="AH523" s="242"/>
      <c r="AI523" s="242"/>
      <c r="AJ523" s="242"/>
      <c r="AK523" s="242"/>
      <c r="AL523" s="242"/>
      <c r="AM523" s="242"/>
      <c r="AN523" s="242"/>
      <c r="AO523" s="242"/>
      <c r="AP523" s="242"/>
      <c r="AQ523" s="242"/>
      <c r="AR523" s="242"/>
      <c r="AS523" s="242"/>
      <c r="AT523" s="242"/>
      <c r="AU523" s="242"/>
      <c r="AV523" s="242"/>
      <c r="AW523" s="242"/>
      <c r="AX523" s="242"/>
    </row>
    <row r="524" spans="7:50" x14ac:dyDescent="0.25">
      <c r="G524" s="242"/>
      <c r="H524" s="243"/>
      <c r="I524" s="243"/>
      <c r="J524" s="243"/>
      <c r="K524" s="243"/>
      <c r="L524" s="243"/>
      <c r="M524" s="242"/>
      <c r="N524" s="242"/>
      <c r="O524" s="242"/>
      <c r="P524" s="242"/>
      <c r="Q524" s="242"/>
      <c r="R524" s="242"/>
      <c r="S524" s="242"/>
      <c r="T524" s="242"/>
      <c r="U524" s="242"/>
      <c r="V524" s="242"/>
      <c r="W524" s="242"/>
      <c r="X524" s="242"/>
      <c r="Y524" s="242"/>
      <c r="Z524" s="242"/>
      <c r="AA524" s="242"/>
      <c r="AB524" s="242"/>
      <c r="AC524" s="242"/>
      <c r="AD524" s="242"/>
      <c r="AE524" s="242"/>
      <c r="AF524" s="242"/>
      <c r="AG524" s="242"/>
      <c r="AH524" s="242"/>
      <c r="AI524" s="242"/>
      <c r="AJ524" s="242"/>
      <c r="AK524" s="242"/>
      <c r="AL524" s="242"/>
      <c r="AM524" s="242"/>
      <c r="AN524" s="242"/>
      <c r="AO524" s="242"/>
      <c r="AP524" s="242"/>
      <c r="AQ524" s="242"/>
      <c r="AR524" s="242"/>
      <c r="AS524" s="242"/>
      <c r="AT524" s="242"/>
      <c r="AU524" s="242"/>
      <c r="AV524" s="242"/>
      <c r="AW524" s="242"/>
      <c r="AX524" s="242"/>
    </row>
    <row r="525" spans="7:50" x14ac:dyDescent="0.25">
      <c r="G525" s="242"/>
      <c r="H525" s="243"/>
      <c r="I525" s="243"/>
      <c r="J525" s="243"/>
      <c r="K525" s="243"/>
      <c r="L525" s="243"/>
      <c r="M525" s="242"/>
      <c r="N525" s="242"/>
      <c r="O525" s="242"/>
      <c r="P525" s="242"/>
      <c r="Q525" s="242"/>
      <c r="R525" s="242"/>
      <c r="S525" s="242"/>
      <c r="T525" s="242"/>
      <c r="U525" s="242"/>
      <c r="V525" s="242"/>
      <c r="W525" s="242"/>
      <c r="X525" s="242"/>
      <c r="Y525" s="242"/>
      <c r="Z525" s="242"/>
      <c r="AA525" s="242"/>
      <c r="AB525" s="242"/>
      <c r="AC525" s="242"/>
      <c r="AD525" s="242"/>
      <c r="AE525" s="242"/>
      <c r="AF525" s="242"/>
      <c r="AG525" s="242"/>
      <c r="AH525" s="242"/>
      <c r="AI525" s="242"/>
      <c r="AJ525" s="242"/>
      <c r="AK525" s="242"/>
      <c r="AL525" s="242"/>
      <c r="AM525" s="242"/>
      <c r="AN525" s="242"/>
      <c r="AO525" s="242"/>
      <c r="AP525" s="242"/>
      <c r="AQ525" s="242"/>
      <c r="AR525" s="242"/>
      <c r="AS525" s="242"/>
      <c r="AT525" s="242"/>
      <c r="AU525" s="242"/>
      <c r="AV525" s="242"/>
      <c r="AW525" s="242"/>
      <c r="AX525" s="242"/>
    </row>
    <row r="526" spans="7:50" x14ac:dyDescent="0.25">
      <c r="G526" s="242"/>
      <c r="H526" s="243"/>
      <c r="I526" s="243"/>
      <c r="J526" s="243"/>
      <c r="K526" s="243"/>
      <c r="L526" s="243"/>
      <c r="M526" s="242"/>
      <c r="N526" s="242"/>
      <c r="O526" s="242"/>
      <c r="P526" s="242"/>
      <c r="Q526" s="242"/>
      <c r="R526" s="242"/>
      <c r="S526" s="242"/>
      <c r="T526" s="242"/>
      <c r="U526" s="242"/>
      <c r="V526" s="242"/>
      <c r="W526" s="242"/>
      <c r="X526" s="242"/>
      <c r="Y526" s="242"/>
      <c r="Z526" s="242"/>
      <c r="AA526" s="242"/>
      <c r="AB526" s="242"/>
      <c r="AC526" s="242"/>
      <c r="AD526" s="242"/>
      <c r="AE526" s="242"/>
      <c r="AF526" s="242"/>
      <c r="AG526" s="242"/>
      <c r="AH526" s="242"/>
      <c r="AI526" s="242"/>
      <c r="AJ526" s="242"/>
      <c r="AK526" s="242"/>
      <c r="AL526" s="242"/>
      <c r="AM526" s="242"/>
      <c r="AN526" s="242"/>
      <c r="AO526" s="242"/>
      <c r="AP526" s="242"/>
      <c r="AQ526" s="242"/>
      <c r="AR526" s="242"/>
      <c r="AS526" s="242"/>
      <c r="AT526" s="242"/>
      <c r="AU526" s="242"/>
      <c r="AV526" s="242"/>
      <c r="AW526" s="242"/>
      <c r="AX526" s="242"/>
    </row>
    <row r="527" spans="7:50" x14ac:dyDescent="0.25">
      <c r="G527" s="242"/>
      <c r="H527" s="243"/>
      <c r="I527" s="243"/>
      <c r="J527" s="243"/>
      <c r="K527" s="243"/>
      <c r="L527" s="243"/>
      <c r="M527" s="242"/>
      <c r="N527" s="242"/>
      <c r="O527" s="242"/>
      <c r="P527" s="242"/>
      <c r="Q527" s="242"/>
      <c r="R527" s="242"/>
      <c r="S527" s="242"/>
      <c r="T527" s="242"/>
      <c r="U527" s="242"/>
      <c r="V527" s="242"/>
      <c r="W527" s="242"/>
      <c r="X527" s="242"/>
      <c r="Y527" s="242"/>
      <c r="Z527" s="242"/>
      <c r="AA527" s="242"/>
      <c r="AB527" s="242"/>
      <c r="AC527" s="242"/>
      <c r="AD527" s="242"/>
      <c r="AE527" s="242"/>
      <c r="AF527" s="242"/>
      <c r="AG527" s="242"/>
      <c r="AH527" s="242"/>
      <c r="AI527" s="242"/>
      <c r="AJ527" s="242"/>
      <c r="AK527" s="242"/>
      <c r="AL527" s="242"/>
      <c r="AM527" s="242"/>
      <c r="AN527" s="242"/>
      <c r="AO527" s="242"/>
      <c r="AP527" s="242"/>
      <c r="AQ527" s="242"/>
      <c r="AR527" s="242"/>
      <c r="AS527" s="242"/>
      <c r="AT527" s="242"/>
      <c r="AU527" s="242"/>
      <c r="AV527" s="242"/>
      <c r="AW527" s="242"/>
      <c r="AX527" s="242"/>
    </row>
    <row r="528" spans="7:50" x14ac:dyDescent="0.25">
      <c r="G528" s="242"/>
      <c r="H528" s="243"/>
      <c r="I528" s="243"/>
      <c r="J528" s="243"/>
      <c r="K528" s="243"/>
      <c r="L528" s="243"/>
      <c r="M528" s="242"/>
      <c r="N528" s="242"/>
      <c r="O528" s="242"/>
      <c r="P528" s="242"/>
      <c r="Q528" s="242"/>
      <c r="R528" s="242"/>
      <c r="S528" s="242"/>
      <c r="T528" s="242"/>
      <c r="U528" s="242"/>
      <c r="V528" s="242"/>
      <c r="W528" s="242"/>
      <c r="X528" s="242"/>
      <c r="Y528" s="242"/>
      <c r="Z528" s="242"/>
      <c r="AA528" s="242"/>
      <c r="AB528" s="242"/>
      <c r="AC528" s="242"/>
      <c r="AD528" s="242"/>
      <c r="AE528" s="242"/>
      <c r="AF528" s="242"/>
      <c r="AG528" s="242"/>
      <c r="AH528" s="242"/>
      <c r="AI528" s="242"/>
      <c r="AJ528" s="242"/>
      <c r="AK528" s="242"/>
      <c r="AL528" s="242"/>
      <c r="AM528" s="242"/>
      <c r="AN528" s="242"/>
      <c r="AO528" s="242"/>
      <c r="AP528" s="242"/>
      <c r="AQ528" s="242"/>
      <c r="AR528" s="242"/>
      <c r="AS528" s="242"/>
      <c r="AT528" s="242"/>
      <c r="AU528" s="242"/>
      <c r="AV528" s="242"/>
      <c r="AW528" s="242"/>
      <c r="AX528" s="242"/>
    </row>
    <row r="529" spans="7:50" x14ac:dyDescent="0.25">
      <c r="G529" s="242"/>
      <c r="H529" s="243"/>
      <c r="I529" s="243"/>
      <c r="J529" s="243"/>
      <c r="K529" s="243"/>
      <c r="L529" s="243"/>
      <c r="M529" s="242"/>
      <c r="N529" s="242"/>
      <c r="O529" s="242"/>
      <c r="P529" s="242"/>
      <c r="Q529" s="242"/>
      <c r="R529" s="242"/>
      <c r="S529" s="242"/>
      <c r="T529" s="242"/>
      <c r="U529" s="242"/>
      <c r="V529" s="242"/>
      <c r="W529" s="242"/>
      <c r="X529" s="242"/>
      <c r="Y529" s="242"/>
      <c r="Z529" s="242"/>
      <c r="AA529" s="242"/>
      <c r="AB529" s="242"/>
      <c r="AC529" s="242"/>
      <c r="AD529" s="242"/>
      <c r="AE529" s="242"/>
      <c r="AF529" s="242"/>
      <c r="AG529" s="242"/>
      <c r="AH529" s="242"/>
      <c r="AI529" s="242"/>
      <c r="AJ529" s="242"/>
      <c r="AK529" s="242"/>
      <c r="AL529" s="242"/>
      <c r="AM529" s="242"/>
      <c r="AN529" s="242"/>
      <c r="AO529" s="242"/>
      <c r="AP529" s="242"/>
      <c r="AQ529" s="242"/>
      <c r="AR529" s="242"/>
      <c r="AS529" s="242"/>
      <c r="AT529" s="242"/>
      <c r="AU529" s="242"/>
      <c r="AV529" s="242"/>
      <c r="AW529" s="242"/>
      <c r="AX529" s="242"/>
    </row>
    <row r="530" spans="7:50" x14ac:dyDescent="0.25">
      <c r="G530" s="242"/>
      <c r="H530" s="243"/>
      <c r="I530" s="243"/>
      <c r="J530" s="243"/>
      <c r="K530" s="243"/>
      <c r="L530" s="243"/>
      <c r="M530" s="242"/>
      <c r="N530" s="242"/>
      <c r="O530" s="242"/>
      <c r="P530" s="242"/>
      <c r="Q530" s="242"/>
      <c r="R530" s="242"/>
      <c r="S530" s="242"/>
      <c r="T530" s="242"/>
      <c r="U530" s="242"/>
      <c r="V530" s="242"/>
      <c r="W530" s="242"/>
      <c r="X530" s="242"/>
      <c r="Y530" s="242"/>
      <c r="Z530" s="242"/>
      <c r="AA530" s="242"/>
      <c r="AB530" s="242"/>
      <c r="AC530" s="242"/>
      <c r="AD530" s="242"/>
      <c r="AE530" s="242"/>
      <c r="AF530" s="242"/>
      <c r="AG530" s="242"/>
      <c r="AH530" s="242"/>
      <c r="AI530" s="242"/>
      <c r="AJ530" s="242"/>
      <c r="AK530" s="242"/>
      <c r="AL530" s="242"/>
      <c r="AM530" s="242"/>
      <c r="AN530" s="242"/>
      <c r="AO530" s="242"/>
      <c r="AP530" s="242"/>
      <c r="AQ530" s="242"/>
      <c r="AR530" s="242"/>
      <c r="AS530" s="242"/>
      <c r="AT530" s="242"/>
      <c r="AU530" s="242"/>
      <c r="AV530" s="242"/>
      <c r="AW530" s="242"/>
      <c r="AX530" s="242"/>
    </row>
    <row r="531" spans="7:50" x14ac:dyDescent="0.25">
      <c r="G531" s="242"/>
      <c r="H531" s="243"/>
      <c r="I531" s="243"/>
      <c r="J531" s="243"/>
      <c r="K531" s="243"/>
      <c r="L531" s="243"/>
      <c r="M531" s="242"/>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row>
    <row r="532" spans="7:50" x14ac:dyDescent="0.25">
      <c r="G532" s="242"/>
      <c r="H532" s="243"/>
      <c r="I532" s="243"/>
      <c r="J532" s="243"/>
      <c r="K532" s="243"/>
      <c r="L532" s="243"/>
      <c r="M532" s="242"/>
      <c r="N532" s="242"/>
      <c r="O532" s="242"/>
      <c r="P532" s="242"/>
      <c r="Q532" s="242"/>
      <c r="R532" s="242"/>
      <c r="S532" s="242"/>
      <c r="T532" s="242"/>
      <c r="U532" s="242"/>
      <c r="V532" s="242"/>
      <c r="W532" s="242"/>
      <c r="X532" s="242"/>
      <c r="Y532" s="242"/>
      <c r="Z532" s="242"/>
      <c r="AA532" s="242"/>
      <c r="AB532" s="242"/>
      <c r="AC532" s="242"/>
      <c r="AD532" s="242"/>
      <c r="AE532" s="242"/>
      <c r="AF532" s="242"/>
      <c r="AG532" s="242"/>
      <c r="AH532" s="242"/>
      <c r="AI532" s="242"/>
      <c r="AJ532" s="242"/>
      <c r="AK532" s="242"/>
      <c r="AL532" s="242"/>
      <c r="AM532" s="242"/>
      <c r="AN532" s="242"/>
      <c r="AO532" s="242"/>
      <c r="AP532" s="242"/>
      <c r="AQ532" s="242"/>
      <c r="AR532" s="242"/>
      <c r="AS532" s="242"/>
      <c r="AT532" s="242"/>
      <c r="AU532" s="242"/>
      <c r="AV532" s="242"/>
      <c r="AW532" s="242"/>
      <c r="AX532" s="242"/>
    </row>
    <row r="533" spans="7:50" x14ac:dyDescent="0.25">
      <c r="G533" s="242"/>
      <c r="H533" s="243"/>
      <c r="I533" s="243"/>
      <c r="J533" s="243"/>
      <c r="K533" s="243"/>
      <c r="L533" s="243"/>
      <c r="M533" s="242"/>
      <c r="N533" s="242"/>
      <c r="O533" s="242"/>
      <c r="P533" s="242"/>
      <c r="Q533" s="242"/>
      <c r="R533" s="242"/>
      <c r="S533" s="242"/>
      <c r="T533" s="242"/>
      <c r="U533" s="242"/>
      <c r="V533" s="242"/>
      <c r="W533" s="242"/>
      <c r="X533" s="242"/>
      <c r="Y533" s="242"/>
      <c r="Z533" s="242"/>
      <c r="AA533" s="242"/>
      <c r="AB533" s="242"/>
      <c r="AC533" s="242"/>
      <c r="AD533" s="242"/>
      <c r="AE533" s="242"/>
      <c r="AF533" s="242"/>
      <c r="AG533" s="242"/>
      <c r="AH533" s="242"/>
      <c r="AI533" s="242"/>
      <c r="AJ533" s="242"/>
      <c r="AK533" s="242"/>
      <c r="AL533" s="242"/>
      <c r="AM533" s="242"/>
      <c r="AN533" s="242"/>
      <c r="AO533" s="242"/>
      <c r="AP533" s="242"/>
      <c r="AQ533" s="242"/>
      <c r="AR533" s="242"/>
      <c r="AS533" s="242"/>
      <c r="AT533" s="242"/>
      <c r="AU533" s="242"/>
      <c r="AV533" s="242"/>
      <c r="AW533" s="242"/>
      <c r="AX533" s="242"/>
    </row>
    <row r="534" spans="7:50" x14ac:dyDescent="0.25">
      <c r="G534" s="242"/>
      <c r="H534" s="243"/>
      <c r="I534" s="243"/>
      <c r="J534" s="243"/>
      <c r="K534" s="243"/>
      <c r="L534" s="243"/>
      <c r="M534" s="242"/>
      <c r="N534" s="242"/>
      <c r="O534" s="242"/>
      <c r="P534" s="242"/>
      <c r="Q534" s="242"/>
      <c r="R534" s="242"/>
      <c r="S534" s="242"/>
      <c r="T534" s="242"/>
      <c r="U534" s="242"/>
      <c r="V534" s="242"/>
      <c r="W534" s="242"/>
      <c r="X534" s="242"/>
      <c r="Y534" s="242"/>
      <c r="Z534" s="242"/>
      <c r="AA534" s="242"/>
      <c r="AB534" s="242"/>
      <c r="AC534" s="242"/>
      <c r="AD534" s="242"/>
      <c r="AE534" s="242"/>
      <c r="AF534" s="242"/>
      <c r="AG534" s="242"/>
      <c r="AH534" s="242"/>
      <c r="AI534" s="242"/>
      <c r="AJ534" s="242"/>
      <c r="AK534" s="242"/>
      <c r="AL534" s="242"/>
      <c r="AM534" s="242"/>
      <c r="AN534" s="242"/>
      <c r="AO534" s="242"/>
      <c r="AP534" s="242"/>
      <c r="AQ534" s="242"/>
      <c r="AR534" s="242"/>
      <c r="AS534" s="242"/>
      <c r="AT534" s="242"/>
      <c r="AU534" s="242"/>
      <c r="AV534" s="242"/>
      <c r="AW534" s="242"/>
      <c r="AX534" s="242"/>
    </row>
    <row r="535" spans="7:50" x14ac:dyDescent="0.25">
      <c r="G535" s="242"/>
      <c r="H535" s="243"/>
      <c r="I535" s="243"/>
      <c r="J535" s="243"/>
      <c r="K535" s="243"/>
      <c r="L535" s="243"/>
      <c r="M535" s="242"/>
      <c r="N535" s="242"/>
      <c r="O535" s="242"/>
      <c r="P535" s="242"/>
      <c r="Q535" s="242"/>
      <c r="R535" s="242"/>
      <c r="S535" s="242"/>
      <c r="T535" s="242"/>
      <c r="U535" s="242"/>
      <c r="V535" s="242"/>
      <c r="W535" s="242"/>
      <c r="X535" s="242"/>
      <c r="Y535" s="242"/>
      <c r="Z535" s="242"/>
      <c r="AA535" s="242"/>
      <c r="AB535" s="242"/>
      <c r="AC535" s="242"/>
      <c r="AD535" s="242"/>
      <c r="AE535" s="242"/>
      <c r="AF535" s="242"/>
      <c r="AG535" s="242"/>
      <c r="AH535" s="242"/>
      <c r="AI535" s="242"/>
      <c r="AJ535" s="242"/>
      <c r="AK535" s="242"/>
      <c r="AL535" s="242"/>
      <c r="AM535" s="242"/>
      <c r="AN535" s="242"/>
      <c r="AO535" s="242"/>
      <c r="AP535" s="242"/>
      <c r="AQ535" s="242"/>
      <c r="AR535" s="242"/>
      <c r="AS535" s="242"/>
      <c r="AT535" s="242"/>
      <c r="AU535" s="242"/>
      <c r="AV535" s="242"/>
      <c r="AW535" s="242"/>
      <c r="AX535" s="242"/>
    </row>
    <row r="536" spans="7:50" x14ac:dyDescent="0.25">
      <c r="G536" s="242"/>
      <c r="H536" s="243"/>
      <c r="I536" s="243"/>
      <c r="J536" s="243"/>
      <c r="K536" s="243"/>
      <c r="L536" s="243"/>
      <c r="M536" s="242"/>
      <c r="N536" s="242"/>
      <c r="O536" s="242"/>
      <c r="P536" s="242"/>
      <c r="Q536" s="242"/>
      <c r="R536" s="242"/>
      <c r="S536" s="242"/>
      <c r="T536" s="242"/>
      <c r="U536" s="242"/>
      <c r="V536" s="242"/>
      <c r="W536" s="242"/>
      <c r="X536" s="242"/>
      <c r="Y536" s="242"/>
      <c r="Z536" s="242"/>
      <c r="AA536" s="242"/>
      <c r="AB536" s="242"/>
      <c r="AC536" s="242"/>
      <c r="AD536" s="242"/>
      <c r="AE536" s="242"/>
      <c r="AF536" s="242"/>
      <c r="AG536" s="242"/>
      <c r="AH536" s="242"/>
      <c r="AI536" s="242"/>
      <c r="AJ536" s="242"/>
      <c r="AK536" s="242"/>
      <c r="AL536" s="242"/>
      <c r="AM536" s="242"/>
      <c r="AN536" s="242"/>
      <c r="AO536" s="242"/>
      <c r="AP536" s="242"/>
      <c r="AQ536" s="242"/>
      <c r="AR536" s="242"/>
      <c r="AS536" s="242"/>
      <c r="AT536" s="242"/>
      <c r="AU536" s="242"/>
      <c r="AV536" s="242"/>
      <c r="AW536" s="242"/>
      <c r="AX536" s="242"/>
    </row>
    <row r="537" spans="7:50" x14ac:dyDescent="0.25">
      <c r="G537" s="242"/>
      <c r="H537" s="243"/>
      <c r="I537" s="243"/>
      <c r="J537" s="243"/>
      <c r="K537" s="243"/>
      <c r="L537" s="243"/>
      <c r="M537" s="242"/>
      <c r="N537" s="242"/>
      <c r="O537" s="242"/>
      <c r="P537" s="242"/>
      <c r="Q537" s="242"/>
      <c r="R537" s="242"/>
      <c r="S537" s="242"/>
      <c r="T537" s="242"/>
      <c r="U537" s="242"/>
      <c r="V537" s="242"/>
      <c r="W537" s="242"/>
      <c r="X537" s="242"/>
      <c r="Y537" s="242"/>
      <c r="Z537" s="242"/>
      <c r="AA537" s="242"/>
      <c r="AB537" s="242"/>
      <c r="AC537" s="242"/>
      <c r="AD537" s="242"/>
      <c r="AE537" s="242"/>
      <c r="AF537" s="242"/>
      <c r="AG537" s="242"/>
      <c r="AH537" s="242"/>
      <c r="AI537" s="242"/>
      <c r="AJ537" s="242"/>
      <c r="AK537" s="242"/>
      <c r="AL537" s="242"/>
      <c r="AM537" s="242"/>
      <c r="AN537" s="242"/>
      <c r="AO537" s="242"/>
      <c r="AP537" s="242"/>
      <c r="AQ537" s="242"/>
      <c r="AR537" s="242"/>
      <c r="AS537" s="242"/>
      <c r="AT537" s="242"/>
      <c r="AU537" s="242"/>
      <c r="AV537" s="242"/>
      <c r="AW537" s="242"/>
      <c r="AX537" s="242"/>
    </row>
    <row r="538" spans="7:50" x14ac:dyDescent="0.25">
      <c r="G538" s="242"/>
      <c r="H538" s="243"/>
      <c r="I538" s="243"/>
      <c r="J538" s="243"/>
      <c r="K538" s="243"/>
      <c r="L538" s="243"/>
      <c r="M538" s="242"/>
      <c r="N538" s="242"/>
      <c r="O538" s="242"/>
      <c r="P538" s="242"/>
      <c r="Q538" s="242"/>
      <c r="R538" s="242"/>
      <c r="S538" s="242"/>
      <c r="T538" s="242"/>
      <c r="U538" s="242"/>
      <c r="V538" s="242"/>
      <c r="W538" s="242"/>
      <c r="X538" s="242"/>
      <c r="Y538" s="242"/>
      <c r="Z538" s="242"/>
      <c r="AA538" s="242"/>
      <c r="AB538" s="242"/>
      <c r="AC538" s="242"/>
      <c r="AD538" s="242"/>
      <c r="AE538" s="242"/>
      <c r="AF538" s="242"/>
      <c r="AG538" s="242"/>
      <c r="AH538" s="242"/>
      <c r="AI538" s="242"/>
      <c r="AJ538" s="242"/>
      <c r="AK538" s="242"/>
      <c r="AL538" s="242"/>
      <c r="AM538" s="242"/>
      <c r="AN538" s="242"/>
      <c r="AO538" s="242"/>
      <c r="AP538" s="242"/>
      <c r="AQ538" s="242"/>
      <c r="AR538" s="242"/>
      <c r="AS538" s="242"/>
      <c r="AT538" s="242"/>
      <c r="AU538" s="242"/>
      <c r="AV538" s="242"/>
      <c r="AW538" s="242"/>
      <c r="AX538" s="242"/>
    </row>
    <row r="539" spans="7:50" x14ac:dyDescent="0.25">
      <c r="G539" s="242"/>
      <c r="H539" s="243"/>
      <c r="I539" s="243"/>
      <c r="J539" s="243"/>
      <c r="K539" s="243"/>
      <c r="L539" s="243"/>
      <c r="M539" s="242"/>
      <c r="N539" s="242"/>
      <c r="O539" s="242"/>
      <c r="P539" s="242"/>
      <c r="Q539" s="242"/>
      <c r="R539" s="242"/>
      <c r="S539" s="242"/>
      <c r="T539" s="242"/>
      <c r="U539" s="242"/>
      <c r="V539" s="242"/>
      <c r="W539" s="242"/>
      <c r="X539" s="242"/>
      <c r="Y539" s="242"/>
      <c r="Z539" s="242"/>
      <c r="AA539" s="242"/>
      <c r="AB539" s="242"/>
      <c r="AC539" s="242"/>
      <c r="AD539" s="242"/>
      <c r="AE539" s="242"/>
      <c r="AF539" s="242"/>
      <c r="AG539" s="242"/>
      <c r="AH539" s="242"/>
      <c r="AI539" s="242"/>
      <c r="AJ539" s="242"/>
      <c r="AK539" s="242"/>
      <c r="AL539" s="242"/>
      <c r="AM539" s="242"/>
      <c r="AN539" s="242"/>
      <c r="AO539" s="242"/>
      <c r="AP539" s="242"/>
      <c r="AQ539" s="242"/>
      <c r="AR539" s="242"/>
      <c r="AS539" s="242"/>
      <c r="AT539" s="242"/>
      <c r="AU539" s="242"/>
      <c r="AV539" s="242"/>
      <c r="AW539" s="242"/>
      <c r="AX539" s="242"/>
    </row>
    <row r="540" spans="7:50" x14ac:dyDescent="0.25">
      <c r="G540" s="242"/>
      <c r="H540" s="243"/>
      <c r="I540" s="243"/>
      <c r="J540" s="243"/>
      <c r="K540" s="243"/>
      <c r="L540" s="243"/>
      <c r="M540" s="242"/>
      <c r="N540" s="242"/>
      <c r="O540" s="242"/>
      <c r="P540" s="242"/>
      <c r="Q540" s="242"/>
      <c r="R540" s="242"/>
      <c r="S540" s="242"/>
      <c r="T540" s="242"/>
      <c r="U540" s="242"/>
      <c r="V540" s="242"/>
      <c r="W540" s="242"/>
      <c r="X540" s="242"/>
      <c r="Y540" s="242"/>
      <c r="Z540" s="242"/>
      <c r="AA540" s="242"/>
      <c r="AB540" s="242"/>
      <c r="AC540" s="242"/>
      <c r="AD540" s="242"/>
      <c r="AE540" s="242"/>
      <c r="AF540" s="242"/>
      <c r="AG540" s="242"/>
      <c r="AH540" s="242"/>
      <c r="AI540" s="242"/>
      <c r="AJ540" s="242"/>
      <c r="AK540" s="242"/>
      <c r="AL540" s="242"/>
      <c r="AM540" s="242"/>
      <c r="AN540" s="242"/>
      <c r="AO540" s="242"/>
      <c r="AP540" s="242"/>
      <c r="AQ540" s="242"/>
      <c r="AR540" s="242"/>
      <c r="AS540" s="242"/>
      <c r="AT540" s="242"/>
      <c r="AU540" s="242"/>
      <c r="AV540" s="242"/>
      <c r="AW540" s="242"/>
      <c r="AX540" s="242"/>
    </row>
    <row r="541" spans="7:50" x14ac:dyDescent="0.25">
      <c r="G541" s="242"/>
      <c r="H541" s="243"/>
      <c r="I541" s="243"/>
      <c r="J541" s="243"/>
      <c r="K541" s="243"/>
      <c r="L541" s="243"/>
      <c r="M541" s="242"/>
      <c r="N541" s="242"/>
      <c r="O541" s="242"/>
      <c r="P541" s="242"/>
      <c r="Q541" s="242"/>
      <c r="R541" s="242"/>
      <c r="S541" s="242"/>
      <c r="T541" s="242"/>
      <c r="U541" s="242"/>
      <c r="V541" s="242"/>
      <c r="W541" s="242"/>
      <c r="X541" s="242"/>
      <c r="Y541" s="242"/>
      <c r="Z541" s="242"/>
      <c r="AA541" s="242"/>
      <c r="AB541" s="242"/>
      <c r="AC541" s="242"/>
      <c r="AD541" s="242"/>
      <c r="AE541" s="242"/>
      <c r="AF541" s="242"/>
      <c r="AG541" s="242"/>
      <c r="AH541" s="242"/>
      <c r="AI541" s="242"/>
      <c r="AJ541" s="242"/>
      <c r="AK541" s="242"/>
      <c r="AL541" s="242"/>
      <c r="AM541" s="242"/>
      <c r="AN541" s="242"/>
      <c r="AO541" s="242"/>
      <c r="AP541" s="242"/>
      <c r="AQ541" s="242"/>
      <c r="AR541" s="242"/>
      <c r="AS541" s="242"/>
      <c r="AT541" s="242"/>
      <c r="AU541" s="242"/>
      <c r="AV541" s="242"/>
      <c r="AW541" s="242"/>
      <c r="AX541" s="242"/>
    </row>
    <row r="542" spans="7:50" x14ac:dyDescent="0.25">
      <c r="G542" s="242"/>
      <c r="H542" s="243"/>
      <c r="I542" s="243"/>
      <c r="J542" s="243"/>
      <c r="K542" s="243"/>
      <c r="L542" s="243"/>
      <c r="M542" s="242"/>
      <c r="N542" s="242"/>
      <c r="O542" s="242"/>
      <c r="P542" s="242"/>
      <c r="Q542" s="242"/>
      <c r="R542" s="242"/>
      <c r="S542" s="242"/>
      <c r="T542" s="242"/>
      <c r="U542" s="242"/>
      <c r="V542" s="242"/>
      <c r="W542" s="242"/>
      <c r="X542" s="242"/>
      <c r="Y542" s="242"/>
      <c r="Z542" s="242"/>
      <c r="AA542" s="242"/>
      <c r="AB542" s="242"/>
      <c r="AC542" s="242"/>
      <c r="AD542" s="242"/>
      <c r="AE542" s="242"/>
      <c r="AF542" s="242"/>
      <c r="AG542" s="242"/>
      <c r="AH542" s="242"/>
      <c r="AI542" s="242"/>
      <c r="AJ542" s="242"/>
      <c r="AK542" s="242"/>
      <c r="AL542" s="242"/>
      <c r="AM542" s="242"/>
      <c r="AN542" s="242"/>
      <c r="AO542" s="242"/>
      <c r="AP542" s="242"/>
      <c r="AQ542" s="242"/>
      <c r="AR542" s="242"/>
      <c r="AS542" s="242"/>
      <c r="AT542" s="242"/>
      <c r="AU542" s="242"/>
      <c r="AV542" s="242"/>
      <c r="AW542" s="242"/>
      <c r="AX542" s="242"/>
    </row>
    <row r="543" spans="7:50" x14ac:dyDescent="0.25">
      <c r="G543" s="242"/>
      <c r="H543" s="243"/>
      <c r="I543" s="243"/>
      <c r="J543" s="243"/>
      <c r="K543" s="243"/>
      <c r="L543" s="243"/>
      <c r="M543" s="242"/>
      <c r="N543" s="242"/>
      <c r="O543" s="242"/>
      <c r="P543" s="242"/>
      <c r="Q543" s="242"/>
      <c r="R543" s="242"/>
      <c r="S543" s="242"/>
      <c r="T543" s="242"/>
      <c r="U543" s="242"/>
      <c r="V543" s="242"/>
      <c r="W543" s="242"/>
      <c r="X543" s="242"/>
      <c r="Y543" s="242"/>
      <c r="Z543" s="242"/>
      <c r="AA543" s="242"/>
      <c r="AB543" s="242"/>
      <c r="AC543" s="242"/>
      <c r="AD543" s="242"/>
      <c r="AE543" s="242"/>
      <c r="AF543" s="242"/>
      <c r="AG543" s="242"/>
      <c r="AH543" s="242"/>
      <c r="AI543" s="242"/>
      <c r="AJ543" s="242"/>
      <c r="AK543" s="242"/>
      <c r="AL543" s="242"/>
      <c r="AM543" s="242"/>
      <c r="AN543" s="242"/>
      <c r="AO543" s="242"/>
      <c r="AP543" s="242"/>
      <c r="AQ543" s="242"/>
      <c r="AR543" s="242"/>
      <c r="AS543" s="242"/>
      <c r="AT543" s="242"/>
      <c r="AU543" s="242"/>
      <c r="AV543" s="242"/>
      <c r="AW543" s="242"/>
      <c r="AX543" s="242"/>
    </row>
    <row r="544" spans="7:50" x14ac:dyDescent="0.25">
      <c r="G544" s="242"/>
      <c r="H544" s="243"/>
      <c r="I544" s="243"/>
      <c r="J544" s="243"/>
      <c r="K544" s="243"/>
      <c r="L544" s="243"/>
      <c r="M544" s="242"/>
      <c r="N544" s="242"/>
      <c r="O544" s="242"/>
      <c r="P544" s="242"/>
      <c r="Q544" s="242"/>
      <c r="R544" s="242"/>
      <c r="S544" s="242"/>
      <c r="T544" s="242"/>
      <c r="U544" s="242"/>
      <c r="V544" s="242"/>
      <c r="W544" s="242"/>
      <c r="X544" s="242"/>
      <c r="Y544" s="242"/>
      <c r="Z544" s="242"/>
      <c r="AA544" s="242"/>
      <c r="AB544" s="242"/>
      <c r="AC544" s="242"/>
      <c r="AD544" s="242"/>
      <c r="AE544" s="242"/>
      <c r="AF544" s="242"/>
      <c r="AG544" s="242"/>
      <c r="AH544" s="242"/>
      <c r="AI544" s="242"/>
      <c r="AJ544" s="242"/>
      <c r="AK544" s="242"/>
      <c r="AL544" s="242"/>
      <c r="AM544" s="242"/>
      <c r="AN544" s="242"/>
      <c r="AO544" s="242"/>
      <c r="AP544" s="242"/>
      <c r="AQ544" s="242"/>
      <c r="AR544" s="242"/>
      <c r="AS544" s="242"/>
      <c r="AT544" s="242"/>
      <c r="AU544" s="242"/>
      <c r="AV544" s="242"/>
      <c r="AW544" s="242"/>
      <c r="AX544" s="242"/>
    </row>
    <row r="545" spans="7:50" x14ac:dyDescent="0.25">
      <c r="G545" s="242"/>
      <c r="H545" s="243"/>
      <c r="I545" s="243"/>
      <c r="J545" s="243"/>
      <c r="K545" s="243"/>
      <c r="L545" s="243"/>
      <c r="M545" s="242"/>
      <c r="N545" s="242"/>
      <c r="O545" s="242"/>
      <c r="P545" s="242"/>
      <c r="Q545" s="242"/>
      <c r="R545" s="242"/>
      <c r="S545" s="242"/>
      <c r="T545" s="242"/>
      <c r="U545" s="242"/>
      <c r="V545" s="242"/>
      <c r="W545" s="242"/>
      <c r="X545" s="242"/>
      <c r="Y545" s="242"/>
      <c r="Z545" s="242"/>
      <c r="AA545" s="242"/>
      <c r="AB545" s="242"/>
      <c r="AC545" s="242"/>
      <c r="AD545" s="242"/>
      <c r="AE545" s="242"/>
      <c r="AF545" s="242"/>
      <c r="AG545" s="242"/>
      <c r="AH545" s="242"/>
      <c r="AI545" s="242"/>
      <c r="AJ545" s="242"/>
      <c r="AK545" s="242"/>
      <c r="AL545" s="242"/>
      <c r="AM545" s="242"/>
      <c r="AN545" s="242"/>
      <c r="AO545" s="242"/>
      <c r="AP545" s="242"/>
      <c r="AQ545" s="242"/>
      <c r="AR545" s="242"/>
      <c r="AS545" s="242"/>
      <c r="AT545" s="242"/>
      <c r="AU545" s="242"/>
      <c r="AV545" s="242"/>
      <c r="AW545" s="242"/>
      <c r="AX545" s="242"/>
    </row>
    <row r="546" spans="7:50" x14ac:dyDescent="0.25">
      <c r="G546" s="242"/>
      <c r="H546" s="243"/>
      <c r="I546" s="243"/>
      <c r="J546" s="243"/>
      <c r="K546" s="243"/>
      <c r="L546" s="243"/>
      <c r="M546" s="242"/>
      <c r="N546" s="242"/>
      <c r="O546" s="242"/>
      <c r="P546" s="242"/>
      <c r="Q546" s="242"/>
      <c r="R546" s="242"/>
      <c r="S546" s="242"/>
      <c r="T546" s="242"/>
      <c r="U546" s="242"/>
      <c r="V546" s="242"/>
      <c r="W546" s="242"/>
      <c r="X546" s="242"/>
      <c r="Y546" s="242"/>
      <c r="Z546" s="242"/>
      <c r="AA546" s="242"/>
      <c r="AB546" s="242"/>
      <c r="AC546" s="242"/>
      <c r="AD546" s="242"/>
      <c r="AE546" s="242"/>
      <c r="AF546" s="242"/>
      <c r="AG546" s="242"/>
      <c r="AH546" s="242"/>
      <c r="AI546" s="242"/>
      <c r="AJ546" s="242"/>
      <c r="AK546" s="242"/>
      <c r="AL546" s="242"/>
      <c r="AM546" s="242"/>
      <c r="AN546" s="242"/>
      <c r="AO546" s="242"/>
      <c r="AP546" s="242"/>
      <c r="AQ546" s="242"/>
      <c r="AR546" s="242"/>
      <c r="AS546" s="242"/>
      <c r="AT546" s="242"/>
      <c r="AU546" s="242"/>
      <c r="AV546" s="242"/>
      <c r="AW546" s="242"/>
      <c r="AX546" s="242"/>
    </row>
    <row r="547" spans="7:50" x14ac:dyDescent="0.25">
      <c r="G547" s="242"/>
      <c r="H547" s="243"/>
      <c r="I547" s="243"/>
      <c r="J547" s="243"/>
      <c r="K547" s="243"/>
      <c r="L547" s="243"/>
      <c r="M547" s="242"/>
      <c r="N547" s="242"/>
      <c r="O547" s="242"/>
      <c r="P547" s="242"/>
      <c r="Q547" s="242"/>
      <c r="R547" s="242"/>
      <c r="S547" s="242"/>
      <c r="T547" s="242"/>
      <c r="U547" s="242"/>
      <c r="V547" s="242"/>
      <c r="W547" s="242"/>
      <c r="X547" s="242"/>
      <c r="Y547" s="242"/>
      <c r="Z547" s="242"/>
      <c r="AA547" s="242"/>
      <c r="AB547" s="242"/>
      <c r="AC547" s="242"/>
      <c r="AD547" s="242"/>
      <c r="AE547" s="242"/>
      <c r="AF547" s="242"/>
      <c r="AG547" s="242"/>
      <c r="AH547" s="242"/>
      <c r="AI547" s="242"/>
      <c r="AJ547" s="242"/>
      <c r="AK547" s="242"/>
      <c r="AL547" s="242"/>
      <c r="AM547" s="242"/>
      <c r="AN547" s="242"/>
      <c r="AO547" s="242"/>
      <c r="AP547" s="242"/>
      <c r="AQ547" s="242"/>
      <c r="AR547" s="242"/>
      <c r="AS547" s="242"/>
      <c r="AT547" s="242"/>
      <c r="AU547" s="242"/>
      <c r="AV547" s="242"/>
      <c r="AW547" s="242"/>
      <c r="AX547" s="242"/>
    </row>
    <row r="548" spans="7:50" x14ac:dyDescent="0.25">
      <c r="G548" s="242"/>
      <c r="H548" s="243"/>
      <c r="I548" s="243"/>
      <c r="J548" s="243"/>
      <c r="K548" s="243"/>
      <c r="L548" s="243"/>
      <c r="M548" s="242"/>
      <c r="N548" s="242"/>
      <c r="O548" s="242"/>
      <c r="P548" s="242"/>
      <c r="Q548" s="242"/>
      <c r="R548" s="242"/>
      <c r="S548" s="242"/>
      <c r="T548" s="242"/>
      <c r="U548" s="242"/>
      <c r="V548" s="242"/>
      <c r="W548" s="242"/>
      <c r="X548" s="242"/>
      <c r="Y548" s="242"/>
      <c r="Z548" s="242"/>
      <c r="AA548" s="242"/>
      <c r="AB548" s="242"/>
      <c r="AC548" s="242"/>
      <c r="AD548" s="242"/>
      <c r="AE548" s="242"/>
      <c r="AF548" s="242"/>
      <c r="AG548" s="242"/>
      <c r="AH548" s="242"/>
      <c r="AI548" s="242"/>
      <c r="AJ548" s="242"/>
      <c r="AK548" s="242"/>
      <c r="AL548" s="242"/>
      <c r="AM548" s="242"/>
      <c r="AN548" s="242"/>
      <c r="AO548" s="242"/>
      <c r="AP548" s="242"/>
      <c r="AQ548" s="242"/>
      <c r="AR548" s="242"/>
      <c r="AS548" s="242"/>
      <c r="AT548" s="242"/>
      <c r="AU548" s="242"/>
      <c r="AV548" s="242"/>
      <c r="AW548" s="242"/>
      <c r="AX548" s="242"/>
    </row>
    <row r="549" spans="7:50" x14ac:dyDescent="0.25">
      <c r="G549" s="242"/>
      <c r="H549" s="243"/>
      <c r="I549" s="243"/>
      <c r="J549" s="243"/>
      <c r="K549" s="243"/>
      <c r="L549" s="243"/>
      <c r="M549" s="242"/>
      <c r="N549" s="242"/>
      <c r="O549" s="242"/>
      <c r="P549" s="242"/>
      <c r="Q549" s="242"/>
      <c r="R549" s="242"/>
      <c r="S549" s="242"/>
      <c r="T549" s="242"/>
      <c r="U549" s="242"/>
      <c r="V549" s="242"/>
      <c r="W549" s="242"/>
      <c r="X549" s="242"/>
      <c r="Y549" s="242"/>
      <c r="Z549" s="242"/>
      <c r="AA549" s="242"/>
      <c r="AB549" s="242"/>
      <c r="AC549" s="242"/>
      <c r="AD549" s="242"/>
      <c r="AE549" s="242"/>
      <c r="AF549" s="242"/>
      <c r="AG549" s="242"/>
      <c r="AH549" s="242"/>
      <c r="AI549" s="242"/>
      <c r="AJ549" s="242"/>
      <c r="AK549" s="242"/>
      <c r="AL549" s="242"/>
      <c r="AM549" s="242"/>
      <c r="AN549" s="242"/>
      <c r="AO549" s="242"/>
      <c r="AP549" s="242"/>
      <c r="AQ549" s="242"/>
      <c r="AR549" s="242"/>
      <c r="AS549" s="242"/>
      <c r="AT549" s="242"/>
      <c r="AU549" s="242"/>
      <c r="AV549" s="242"/>
      <c r="AW549" s="242"/>
      <c r="AX549" s="242"/>
    </row>
    <row r="550" spans="7:50" x14ac:dyDescent="0.25">
      <c r="G550" s="242"/>
      <c r="H550" s="243"/>
      <c r="I550" s="243"/>
      <c r="J550" s="243"/>
      <c r="K550" s="243"/>
      <c r="L550" s="243"/>
      <c r="M550" s="242"/>
      <c r="N550" s="242"/>
      <c r="O550" s="242"/>
      <c r="P550" s="242"/>
      <c r="Q550" s="242"/>
      <c r="R550" s="242"/>
      <c r="S550" s="242"/>
      <c r="T550" s="242"/>
      <c r="U550" s="242"/>
      <c r="V550" s="242"/>
      <c r="W550" s="242"/>
      <c r="X550" s="242"/>
      <c r="Y550" s="242"/>
      <c r="Z550" s="242"/>
      <c r="AA550" s="242"/>
      <c r="AB550" s="242"/>
      <c r="AC550" s="242"/>
      <c r="AD550" s="242"/>
      <c r="AE550" s="242"/>
      <c r="AF550" s="242"/>
      <c r="AG550" s="242"/>
      <c r="AH550" s="242"/>
      <c r="AI550" s="242"/>
      <c r="AJ550" s="242"/>
      <c r="AK550" s="242"/>
      <c r="AL550" s="242"/>
      <c r="AM550" s="242"/>
      <c r="AN550" s="242"/>
      <c r="AO550" s="242"/>
      <c r="AP550" s="242"/>
      <c r="AQ550" s="242"/>
      <c r="AR550" s="242"/>
      <c r="AS550" s="242"/>
      <c r="AT550" s="242"/>
      <c r="AU550" s="242"/>
      <c r="AV550" s="242"/>
      <c r="AW550" s="242"/>
      <c r="AX550" s="242"/>
    </row>
    <row r="551" spans="7:50" x14ac:dyDescent="0.25">
      <c r="G551" s="242"/>
      <c r="H551" s="243"/>
      <c r="I551" s="243"/>
      <c r="J551" s="243"/>
      <c r="K551" s="243"/>
      <c r="L551" s="243"/>
      <c r="M551" s="242"/>
      <c r="N551" s="242"/>
      <c r="O551" s="242"/>
      <c r="P551" s="242"/>
      <c r="Q551" s="242"/>
      <c r="R551" s="242"/>
      <c r="S551" s="242"/>
      <c r="T551" s="242"/>
      <c r="U551" s="242"/>
      <c r="V551" s="242"/>
      <c r="W551" s="242"/>
      <c r="X551" s="242"/>
      <c r="Y551" s="242"/>
      <c r="Z551" s="242"/>
      <c r="AA551" s="242"/>
      <c r="AB551" s="242"/>
      <c r="AC551" s="242"/>
      <c r="AD551" s="242"/>
      <c r="AE551" s="242"/>
      <c r="AF551" s="242"/>
      <c r="AG551" s="242"/>
      <c r="AH551" s="242"/>
      <c r="AI551" s="242"/>
      <c r="AJ551" s="242"/>
      <c r="AK551" s="242"/>
      <c r="AL551" s="242"/>
      <c r="AM551" s="242"/>
      <c r="AN551" s="242"/>
      <c r="AO551" s="242"/>
      <c r="AP551" s="242"/>
      <c r="AQ551" s="242"/>
      <c r="AR551" s="242"/>
      <c r="AS551" s="242"/>
      <c r="AT551" s="242"/>
      <c r="AU551" s="242"/>
      <c r="AV551" s="242"/>
      <c r="AW551" s="242"/>
      <c r="AX551" s="242"/>
    </row>
    <row r="552" spans="7:50" x14ac:dyDescent="0.25">
      <c r="G552" s="242"/>
      <c r="H552" s="243"/>
      <c r="I552" s="243"/>
      <c r="J552" s="243"/>
      <c r="K552" s="243"/>
      <c r="L552" s="243"/>
      <c r="M552" s="242"/>
      <c r="N552" s="242"/>
      <c r="O552" s="242"/>
      <c r="P552" s="242"/>
      <c r="Q552" s="242"/>
      <c r="R552" s="242"/>
      <c r="S552" s="242"/>
      <c r="T552" s="242"/>
      <c r="U552" s="242"/>
      <c r="V552" s="242"/>
      <c r="W552" s="242"/>
      <c r="X552" s="242"/>
      <c r="Y552" s="242"/>
      <c r="Z552" s="242"/>
      <c r="AA552" s="242"/>
      <c r="AB552" s="242"/>
      <c r="AC552" s="242"/>
      <c r="AD552" s="242"/>
      <c r="AE552" s="242"/>
      <c r="AF552" s="242"/>
      <c r="AG552" s="242"/>
      <c r="AH552" s="242"/>
      <c r="AI552" s="242"/>
      <c r="AJ552" s="242"/>
      <c r="AK552" s="242"/>
      <c r="AL552" s="242"/>
      <c r="AM552" s="242"/>
      <c r="AN552" s="242"/>
      <c r="AO552" s="242"/>
      <c r="AP552" s="242"/>
      <c r="AQ552" s="242"/>
      <c r="AR552" s="242"/>
      <c r="AS552" s="242"/>
      <c r="AT552" s="242"/>
      <c r="AU552" s="242"/>
      <c r="AV552" s="242"/>
      <c r="AW552" s="242"/>
      <c r="AX552" s="242"/>
    </row>
    <row r="553" spans="7:50" x14ac:dyDescent="0.25">
      <c r="G553" s="242"/>
      <c r="H553" s="243"/>
      <c r="I553" s="243"/>
      <c r="J553" s="243"/>
      <c r="K553" s="243"/>
      <c r="L553" s="243"/>
      <c r="M553" s="242"/>
      <c r="N553" s="242"/>
      <c r="O553" s="242"/>
      <c r="P553" s="242"/>
      <c r="Q553" s="242"/>
      <c r="R553" s="242"/>
      <c r="S553" s="242"/>
      <c r="T553" s="242"/>
      <c r="U553" s="242"/>
      <c r="V553" s="242"/>
      <c r="W553" s="242"/>
      <c r="X553" s="242"/>
      <c r="Y553" s="242"/>
      <c r="Z553" s="242"/>
      <c r="AA553" s="242"/>
      <c r="AB553" s="242"/>
      <c r="AC553" s="242"/>
      <c r="AD553" s="242"/>
      <c r="AE553" s="242"/>
      <c r="AF553" s="242"/>
      <c r="AG553" s="242"/>
      <c r="AH553" s="242"/>
      <c r="AI553" s="242"/>
      <c r="AJ553" s="242"/>
      <c r="AK553" s="242"/>
      <c r="AL553" s="242"/>
      <c r="AM553" s="242"/>
      <c r="AN553" s="242"/>
      <c r="AO553" s="242"/>
      <c r="AP553" s="242"/>
      <c r="AQ553" s="242"/>
      <c r="AR553" s="242"/>
      <c r="AS553" s="242"/>
      <c r="AT553" s="242"/>
      <c r="AU553" s="242"/>
      <c r="AV553" s="242"/>
      <c r="AW553" s="242"/>
      <c r="AX553" s="242"/>
    </row>
    <row r="554" spans="7:50" x14ac:dyDescent="0.25">
      <c r="G554" s="242"/>
      <c r="H554" s="243"/>
      <c r="I554" s="243"/>
      <c r="J554" s="243"/>
      <c r="K554" s="243"/>
      <c r="L554" s="243"/>
      <c r="M554" s="242"/>
      <c r="N554" s="242"/>
      <c r="O554" s="242"/>
      <c r="P554" s="242"/>
      <c r="Q554" s="242"/>
      <c r="R554" s="242"/>
      <c r="S554" s="242"/>
      <c r="T554" s="242"/>
      <c r="U554" s="242"/>
      <c r="V554" s="242"/>
      <c r="W554" s="242"/>
      <c r="X554" s="242"/>
      <c r="Y554" s="242"/>
      <c r="Z554" s="242"/>
      <c r="AA554" s="242"/>
      <c r="AB554" s="242"/>
      <c r="AC554" s="242"/>
      <c r="AD554" s="242"/>
      <c r="AE554" s="242"/>
      <c r="AF554" s="242"/>
      <c r="AG554" s="242"/>
      <c r="AH554" s="242"/>
      <c r="AI554" s="242"/>
      <c r="AJ554" s="242"/>
      <c r="AK554" s="242"/>
      <c r="AL554" s="242"/>
      <c r="AM554" s="242"/>
      <c r="AN554" s="242"/>
      <c r="AO554" s="242"/>
      <c r="AP554" s="242"/>
      <c r="AQ554" s="242"/>
      <c r="AR554" s="242"/>
      <c r="AS554" s="242"/>
      <c r="AT554" s="242"/>
      <c r="AU554" s="242"/>
      <c r="AV554" s="242"/>
      <c r="AW554" s="242"/>
      <c r="AX554" s="242"/>
    </row>
    <row r="555" spans="7:50" x14ac:dyDescent="0.25">
      <c r="G555" s="242"/>
      <c r="H555" s="243"/>
      <c r="I555" s="243"/>
      <c r="J555" s="243"/>
      <c r="K555" s="243"/>
      <c r="L555" s="243"/>
      <c r="M555" s="242"/>
      <c r="N555" s="242"/>
      <c r="O555" s="242"/>
      <c r="P555" s="242"/>
      <c r="Q555" s="242"/>
      <c r="R555" s="242"/>
      <c r="S555" s="242"/>
      <c r="T555" s="242"/>
      <c r="U555" s="242"/>
      <c r="V555" s="242"/>
      <c r="W555" s="242"/>
      <c r="X555" s="242"/>
      <c r="Y555" s="242"/>
      <c r="Z555" s="242"/>
      <c r="AA555" s="242"/>
      <c r="AB555" s="242"/>
      <c r="AC555" s="242"/>
      <c r="AD555" s="242"/>
      <c r="AE555" s="242"/>
      <c r="AF555" s="242"/>
      <c r="AG555" s="242"/>
      <c r="AH555" s="242"/>
      <c r="AI555" s="242"/>
      <c r="AJ555" s="242"/>
      <c r="AK555" s="242"/>
      <c r="AL555" s="242"/>
      <c r="AM555" s="242"/>
      <c r="AN555" s="242"/>
      <c r="AO555" s="242"/>
      <c r="AP555" s="242"/>
      <c r="AQ555" s="242"/>
      <c r="AR555" s="242"/>
      <c r="AS555" s="242"/>
      <c r="AT555" s="242"/>
      <c r="AU555" s="242"/>
      <c r="AV555" s="242"/>
      <c r="AW555" s="242"/>
      <c r="AX555" s="242"/>
    </row>
    <row r="556" spans="7:50" x14ac:dyDescent="0.25">
      <c r="G556" s="242"/>
      <c r="H556" s="243"/>
      <c r="I556" s="243"/>
      <c r="J556" s="243"/>
      <c r="K556" s="243"/>
      <c r="L556" s="243"/>
      <c r="M556" s="242"/>
      <c r="N556" s="242"/>
      <c r="O556" s="242"/>
      <c r="P556" s="242"/>
      <c r="Q556" s="242"/>
      <c r="R556" s="242"/>
      <c r="S556" s="242"/>
      <c r="T556" s="242"/>
      <c r="U556" s="242"/>
      <c r="V556" s="242"/>
      <c r="W556" s="242"/>
      <c r="X556" s="242"/>
      <c r="Y556" s="242"/>
      <c r="Z556" s="242"/>
      <c r="AA556" s="242"/>
      <c r="AB556" s="242"/>
      <c r="AC556" s="242"/>
      <c r="AD556" s="242"/>
      <c r="AE556" s="242"/>
      <c r="AF556" s="242"/>
      <c r="AG556" s="242"/>
      <c r="AH556" s="242"/>
      <c r="AI556" s="242"/>
      <c r="AJ556" s="242"/>
      <c r="AK556" s="242"/>
      <c r="AL556" s="242"/>
      <c r="AM556" s="242"/>
      <c r="AN556" s="242"/>
      <c r="AO556" s="242"/>
      <c r="AP556" s="242"/>
      <c r="AQ556" s="242"/>
      <c r="AR556" s="242"/>
      <c r="AS556" s="242"/>
      <c r="AT556" s="242"/>
      <c r="AU556" s="242"/>
      <c r="AV556" s="242"/>
      <c r="AW556" s="242"/>
      <c r="AX556" s="242"/>
    </row>
    <row r="557" spans="7:50" x14ac:dyDescent="0.25">
      <c r="G557" s="242"/>
      <c r="H557" s="243"/>
      <c r="I557" s="243"/>
      <c r="J557" s="243"/>
      <c r="K557" s="243"/>
      <c r="L557" s="243"/>
      <c r="M557" s="242"/>
      <c r="N557" s="242"/>
      <c r="O557" s="242"/>
      <c r="P557" s="242"/>
      <c r="Q557" s="242"/>
      <c r="R557" s="242"/>
      <c r="S557" s="242"/>
      <c r="T557" s="242"/>
      <c r="U557" s="242"/>
      <c r="V557" s="242"/>
      <c r="W557" s="242"/>
      <c r="X557" s="242"/>
      <c r="Y557" s="242"/>
      <c r="Z557" s="242"/>
      <c r="AA557" s="242"/>
      <c r="AB557" s="242"/>
      <c r="AC557" s="242"/>
      <c r="AD557" s="242"/>
      <c r="AE557" s="242"/>
      <c r="AF557" s="242"/>
      <c r="AG557" s="242"/>
      <c r="AH557" s="242"/>
      <c r="AI557" s="242"/>
      <c r="AJ557" s="242"/>
      <c r="AK557" s="242"/>
      <c r="AL557" s="242"/>
      <c r="AM557" s="242"/>
      <c r="AN557" s="242"/>
      <c r="AO557" s="242"/>
      <c r="AP557" s="242"/>
      <c r="AQ557" s="242"/>
      <c r="AR557" s="242"/>
      <c r="AS557" s="242"/>
      <c r="AT557" s="242"/>
      <c r="AU557" s="242"/>
      <c r="AV557" s="242"/>
      <c r="AW557" s="242"/>
      <c r="AX557" s="242"/>
    </row>
    <row r="558" spans="7:50" x14ac:dyDescent="0.25">
      <c r="G558" s="242"/>
      <c r="H558" s="243"/>
      <c r="I558" s="243"/>
      <c r="J558" s="243"/>
      <c r="K558" s="243"/>
      <c r="L558" s="243"/>
      <c r="M558" s="242"/>
      <c r="N558" s="242"/>
      <c r="O558" s="242"/>
      <c r="P558" s="242"/>
      <c r="Q558" s="242"/>
      <c r="R558" s="242"/>
      <c r="S558" s="242"/>
      <c r="T558" s="242"/>
      <c r="U558" s="242"/>
      <c r="V558" s="242"/>
      <c r="W558" s="242"/>
      <c r="X558" s="242"/>
      <c r="Y558" s="242"/>
      <c r="Z558" s="242"/>
      <c r="AA558" s="242"/>
      <c r="AB558" s="242"/>
      <c r="AC558" s="242"/>
      <c r="AD558" s="242"/>
      <c r="AE558" s="242"/>
      <c r="AF558" s="242"/>
      <c r="AG558" s="242"/>
      <c r="AH558" s="242"/>
      <c r="AI558" s="242"/>
      <c r="AJ558" s="242"/>
      <c r="AK558" s="242"/>
      <c r="AL558" s="242"/>
      <c r="AM558" s="242"/>
      <c r="AN558" s="242"/>
      <c r="AO558" s="242"/>
      <c r="AP558" s="242"/>
      <c r="AQ558" s="242"/>
      <c r="AR558" s="242"/>
      <c r="AS558" s="242"/>
      <c r="AT558" s="242"/>
      <c r="AU558" s="242"/>
      <c r="AV558" s="242"/>
      <c r="AW558" s="242"/>
      <c r="AX558" s="242"/>
    </row>
    <row r="559" spans="7:50" x14ac:dyDescent="0.25">
      <c r="G559" s="242"/>
      <c r="H559" s="243"/>
      <c r="I559" s="243"/>
      <c r="J559" s="243"/>
      <c r="K559" s="243"/>
      <c r="L559" s="243"/>
      <c r="M559" s="242"/>
      <c r="N559" s="242"/>
      <c r="O559" s="242"/>
      <c r="P559" s="242"/>
      <c r="Q559" s="242"/>
      <c r="R559" s="242"/>
      <c r="S559" s="242"/>
      <c r="T559" s="242"/>
      <c r="U559" s="242"/>
      <c r="V559" s="242"/>
      <c r="W559" s="242"/>
      <c r="X559" s="242"/>
      <c r="Y559" s="242"/>
      <c r="Z559" s="242"/>
      <c r="AA559" s="242"/>
      <c r="AB559" s="242"/>
      <c r="AC559" s="242"/>
      <c r="AD559" s="242"/>
      <c r="AE559" s="242"/>
      <c r="AF559" s="242"/>
      <c r="AG559" s="242"/>
      <c r="AH559" s="242"/>
      <c r="AI559" s="242"/>
      <c r="AJ559" s="242"/>
      <c r="AK559" s="242"/>
      <c r="AL559" s="242"/>
      <c r="AM559" s="242"/>
      <c r="AN559" s="242"/>
      <c r="AO559" s="242"/>
      <c r="AP559" s="242"/>
      <c r="AQ559" s="242"/>
      <c r="AR559" s="242"/>
      <c r="AS559" s="242"/>
      <c r="AT559" s="242"/>
      <c r="AU559" s="242"/>
      <c r="AV559" s="242"/>
      <c r="AW559" s="242"/>
      <c r="AX559" s="242"/>
    </row>
    <row r="560" spans="7:50" x14ac:dyDescent="0.25">
      <c r="G560" s="242"/>
      <c r="H560" s="243"/>
      <c r="I560" s="243"/>
      <c r="J560" s="243"/>
      <c r="K560" s="243"/>
      <c r="L560" s="243"/>
      <c r="M560" s="242"/>
      <c r="N560" s="242"/>
      <c r="O560" s="242"/>
      <c r="P560" s="242"/>
      <c r="Q560" s="242"/>
      <c r="R560" s="242"/>
      <c r="S560" s="242"/>
      <c r="T560" s="242"/>
      <c r="U560" s="242"/>
      <c r="V560" s="242"/>
      <c r="W560" s="242"/>
      <c r="X560" s="242"/>
      <c r="Y560" s="242"/>
      <c r="Z560" s="242"/>
      <c r="AA560" s="242"/>
      <c r="AB560" s="242"/>
      <c r="AC560" s="242"/>
      <c r="AD560" s="242"/>
      <c r="AE560" s="242"/>
      <c r="AF560" s="242"/>
      <c r="AG560" s="242"/>
      <c r="AH560" s="242"/>
      <c r="AI560" s="242"/>
      <c r="AJ560" s="242"/>
      <c r="AK560" s="242"/>
      <c r="AL560" s="242"/>
      <c r="AM560" s="242"/>
      <c r="AN560" s="242"/>
      <c r="AO560" s="242"/>
      <c r="AP560" s="242"/>
      <c r="AQ560" s="242"/>
      <c r="AR560" s="242"/>
      <c r="AS560" s="242"/>
      <c r="AT560" s="242"/>
      <c r="AU560" s="242"/>
      <c r="AV560" s="242"/>
      <c r="AW560" s="242"/>
      <c r="AX560" s="242"/>
    </row>
    <row r="561" spans="7:50" x14ac:dyDescent="0.25">
      <c r="G561" s="242"/>
      <c r="H561" s="243"/>
      <c r="I561" s="243"/>
      <c r="J561" s="243"/>
      <c r="K561" s="243"/>
      <c r="L561" s="243"/>
      <c r="M561" s="242"/>
      <c r="N561" s="242"/>
      <c r="O561" s="242"/>
      <c r="P561" s="242"/>
      <c r="Q561" s="242"/>
      <c r="R561" s="242"/>
      <c r="S561" s="242"/>
      <c r="T561" s="242"/>
      <c r="U561" s="242"/>
      <c r="V561" s="242"/>
      <c r="W561" s="242"/>
      <c r="X561" s="242"/>
      <c r="Y561" s="242"/>
      <c r="Z561" s="242"/>
      <c r="AA561" s="242"/>
      <c r="AB561" s="242"/>
      <c r="AC561" s="242"/>
      <c r="AD561" s="242"/>
      <c r="AE561" s="242"/>
      <c r="AF561" s="242"/>
      <c r="AG561" s="242"/>
      <c r="AH561" s="242"/>
      <c r="AI561" s="242"/>
      <c r="AJ561" s="242"/>
      <c r="AK561" s="242"/>
      <c r="AL561" s="242"/>
      <c r="AM561" s="242"/>
      <c r="AN561" s="242"/>
      <c r="AO561" s="242"/>
      <c r="AP561" s="242"/>
      <c r="AQ561" s="242"/>
      <c r="AR561" s="242"/>
      <c r="AS561" s="242"/>
      <c r="AT561" s="242"/>
      <c r="AU561" s="242"/>
      <c r="AV561" s="242"/>
      <c r="AW561" s="242"/>
      <c r="AX561" s="242"/>
    </row>
    <row r="562" spans="7:50" x14ac:dyDescent="0.25">
      <c r="G562" s="242"/>
      <c r="H562" s="243"/>
      <c r="I562" s="243"/>
      <c r="J562" s="243"/>
      <c r="K562" s="243"/>
      <c r="L562" s="243"/>
      <c r="M562" s="242"/>
      <c r="N562" s="242"/>
      <c r="O562" s="242"/>
      <c r="P562" s="242"/>
      <c r="Q562" s="242"/>
      <c r="R562" s="242"/>
      <c r="S562" s="242"/>
      <c r="T562" s="242"/>
      <c r="U562" s="242"/>
      <c r="V562" s="242"/>
      <c r="W562" s="242"/>
      <c r="X562" s="242"/>
      <c r="Y562" s="242"/>
      <c r="Z562" s="242"/>
      <c r="AA562" s="242"/>
      <c r="AB562" s="242"/>
      <c r="AC562" s="242"/>
      <c r="AD562" s="242"/>
      <c r="AE562" s="242"/>
      <c r="AF562" s="242"/>
      <c r="AG562" s="242"/>
      <c r="AH562" s="242"/>
      <c r="AI562" s="242"/>
      <c r="AJ562" s="242"/>
      <c r="AK562" s="242"/>
      <c r="AL562" s="242"/>
      <c r="AM562" s="242"/>
      <c r="AN562" s="242"/>
      <c r="AO562" s="242"/>
      <c r="AP562" s="242"/>
      <c r="AQ562" s="242"/>
      <c r="AR562" s="242"/>
      <c r="AS562" s="242"/>
      <c r="AT562" s="242"/>
      <c r="AU562" s="242"/>
      <c r="AV562" s="242"/>
      <c r="AW562" s="242"/>
      <c r="AX562" s="242"/>
    </row>
    <row r="563" spans="7:50" x14ac:dyDescent="0.25">
      <c r="G563" s="242"/>
      <c r="H563" s="243"/>
      <c r="I563" s="243"/>
      <c r="J563" s="243"/>
      <c r="K563" s="243"/>
      <c r="L563" s="243"/>
      <c r="M563" s="242"/>
      <c r="N563" s="242"/>
      <c r="O563" s="242"/>
      <c r="P563" s="242"/>
      <c r="Q563" s="242"/>
      <c r="R563" s="242"/>
      <c r="S563" s="242"/>
      <c r="T563" s="242"/>
      <c r="U563" s="242"/>
      <c r="V563" s="242"/>
      <c r="W563" s="242"/>
      <c r="X563" s="242"/>
      <c r="Y563" s="242"/>
      <c r="Z563" s="242"/>
      <c r="AA563" s="242"/>
      <c r="AB563" s="242"/>
      <c r="AC563" s="242"/>
      <c r="AD563" s="242"/>
      <c r="AE563" s="242"/>
      <c r="AF563" s="242"/>
      <c r="AG563" s="242"/>
      <c r="AH563" s="242"/>
      <c r="AI563" s="242"/>
      <c r="AJ563" s="242"/>
      <c r="AK563" s="242"/>
      <c r="AL563" s="242"/>
      <c r="AM563" s="242"/>
      <c r="AN563" s="242"/>
      <c r="AO563" s="242"/>
      <c r="AP563" s="242"/>
      <c r="AQ563" s="242"/>
      <c r="AR563" s="242"/>
      <c r="AS563" s="242"/>
      <c r="AT563" s="242"/>
      <c r="AU563" s="242"/>
      <c r="AV563" s="242"/>
      <c r="AW563" s="242"/>
      <c r="AX563" s="242"/>
    </row>
    <row r="564" spans="7:50" x14ac:dyDescent="0.25">
      <c r="G564" s="242"/>
      <c r="H564" s="243"/>
      <c r="I564" s="243"/>
      <c r="J564" s="243"/>
      <c r="K564" s="243"/>
      <c r="L564" s="243"/>
      <c r="M564" s="242"/>
      <c r="N564" s="242"/>
      <c r="O564" s="242"/>
      <c r="P564" s="242"/>
      <c r="Q564" s="242"/>
      <c r="R564" s="242"/>
      <c r="S564" s="242"/>
      <c r="T564" s="242"/>
      <c r="U564" s="242"/>
      <c r="V564" s="242"/>
      <c r="W564" s="242"/>
      <c r="X564" s="242"/>
      <c r="Y564" s="242"/>
      <c r="Z564" s="242"/>
      <c r="AA564" s="242"/>
      <c r="AB564" s="242"/>
      <c r="AC564" s="242"/>
      <c r="AD564" s="242"/>
      <c r="AE564" s="242"/>
      <c r="AF564" s="242"/>
      <c r="AG564" s="242"/>
      <c r="AH564" s="242"/>
      <c r="AI564" s="242"/>
      <c r="AJ564" s="242"/>
      <c r="AK564" s="242"/>
      <c r="AL564" s="242"/>
      <c r="AM564" s="242"/>
      <c r="AN564" s="242"/>
      <c r="AO564" s="242"/>
      <c r="AP564" s="242"/>
      <c r="AQ564" s="242"/>
      <c r="AR564" s="242"/>
      <c r="AS564" s="242"/>
      <c r="AT564" s="242"/>
      <c r="AU564" s="242"/>
      <c r="AV564" s="242"/>
      <c r="AW564" s="242"/>
      <c r="AX564" s="242"/>
    </row>
    <row r="565" spans="7:50" x14ac:dyDescent="0.25">
      <c r="G565" s="242"/>
      <c r="H565" s="243"/>
      <c r="I565" s="243"/>
      <c r="J565" s="243"/>
      <c r="K565" s="243"/>
      <c r="L565" s="243"/>
      <c r="M565" s="242"/>
      <c r="N565" s="242"/>
      <c r="O565" s="242"/>
      <c r="P565" s="242"/>
      <c r="Q565" s="242"/>
      <c r="R565" s="242"/>
      <c r="S565" s="242"/>
      <c r="T565" s="242"/>
      <c r="U565" s="242"/>
      <c r="V565" s="242"/>
      <c r="W565" s="242"/>
      <c r="X565" s="242"/>
      <c r="Y565" s="242"/>
      <c r="Z565" s="242"/>
      <c r="AA565" s="242"/>
      <c r="AB565" s="242"/>
      <c r="AC565" s="242"/>
      <c r="AD565" s="242"/>
      <c r="AE565" s="242"/>
      <c r="AF565" s="242"/>
      <c r="AG565" s="242"/>
      <c r="AH565" s="242"/>
      <c r="AI565" s="242"/>
      <c r="AJ565" s="242"/>
      <c r="AK565" s="242"/>
      <c r="AL565" s="242"/>
      <c r="AM565" s="242"/>
      <c r="AN565" s="242"/>
      <c r="AO565" s="242"/>
      <c r="AP565" s="242"/>
      <c r="AQ565" s="242"/>
      <c r="AR565" s="242"/>
      <c r="AS565" s="242"/>
      <c r="AT565" s="242"/>
      <c r="AU565" s="242"/>
      <c r="AV565" s="242"/>
      <c r="AW565" s="242"/>
      <c r="AX565" s="242"/>
    </row>
    <row r="566" spans="7:50" x14ac:dyDescent="0.25">
      <c r="G566" s="242"/>
      <c r="H566" s="243"/>
      <c r="I566" s="243"/>
      <c r="J566" s="243"/>
      <c r="K566" s="243"/>
      <c r="L566" s="243"/>
      <c r="M566" s="242"/>
      <c r="N566" s="242"/>
      <c r="O566" s="242"/>
      <c r="P566" s="242"/>
      <c r="Q566" s="242"/>
      <c r="R566" s="242"/>
      <c r="S566" s="242"/>
      <c r="T566" s="242"/>
      <c r="U566" s="242"/>
      <c r="V566" s="242"/>
      <c r="W566" s="242"/>
      <c r="X566" s="242"/>
      <c r="Y566" s="242"/>
      <c r="Z566" s="242"/>
      <c r="AA566" s="242"/>
      <c r="AB566" s="242"/>
      <c r="AC566" s="242"/>
      <c r="AD566" s="242"/>
      <c r="AE566" s="242"/>
      <c r="AF566" s="242"/>
      <c r="AG566" s="242"/>
      <c r="AH566" s="242"/>
      <c r="AI566" s="242"/>
      <c r="AJ566" s="242"/>
      <c r="AK566" s="242"/>
      <c r="AL566" s="242"/>
      <c r="AM566" s="242"/>
      <c r="AN566" s="242"/>
      <c r="AO566" s="242"/>
      <c r="AP566" s="242"/>
      <c r="AQ566" s="242"/>
      <c r="AR566" s="242"/>
      <c r="AS566" s="242"/>
      <c r="AT566" s="242"/>
      <c r="AU566" s="242"/>
      <c r="AV566" s="242"/>
      <c r="AW566" s="242"/>
      <c r="AX566" s="242"/>
    </row>
    <row r="567" spans="7:50" x14ac:dyDescent="0.25">
      <c r="G567" s="242"/>
      <c r="H567" s="243"/>
      <c r="I567" s="243"/>
      <c r="J567" s="243"/>
      <c r="K567" s="243"/>
      <c r="L567" s="243"/>
      <c r="M567" s="242"/>
      <c r="N567" s="242"/>
      <c r="O567" s="242"/>
      <c r="P567" s="242"/>
      <c r="Q567" s="242"/>
      <c r="R567" s="242"/>
      <c r="S567" s="242"/>
      <c r="T567" s="242"/>
      <c r="U567" s="242"/>
      <c r="V567" s="242"/>
      <c r="W567" s="242"/>
      <c r="X567" s="242"/>
      <c r="Y567" s="242"/>
      <c r="Z567" s="242"/>
      <c r="AA567" s="242"/>
      <c r="AB567" s="242"/>
      <c r="AC567" s="242"/>
      <c r="AD567" s="242"/>
      <c r="AE567" s="242"/>
      <c r="AF567" s="242"/>
      <c r="AG567" s="242"/>
      <c r="AH567" s="242"/>
      <c r="AI567" s="242"/>
      <c r="AJ567" s="242"/>
      <c r="AK567" s="242"/>
      <c r="AL567" s="242"/>
      <c r="AM567" s="242"/>
      <c r="AN567" s="242"/>
      <c r="AO567" s="242"/>
      <c r="AP567" s="242"/>
      <c r="AQ567" s="242"/>
      <c r="AR567" s="242"/>
      <c r="AS567" s="242"/>
      <c r="AT567" s="242"/>
      <c r="AU567" s="242"/>
      <c r="AV567" s="242"/>
      <c r="AW567" s="242"/>
      <c r="AX567" s="242"/>
    </row>
    <row r="568" spans="7:50" x14ac:dyDescent="0.25">
      <c r="G568" s="242"/>
      <c r="H568" s="243"/>
      <c r="I568" s="243"/>
      <c r="J568" s="243"/>
      <c r="K568" s="243"/>
      <c r="L568" s="243"/>
      <c r="M568" s="242"/>
      <c r="N568" s="242"/>
      <c r="O568" s="242"/>
      <c r="P568" s="242"/>
      <c r="Q568" s="242"/>
      <c r="R568" s="242"/>
      <c r="S568" s="242"/>
      <c r="T568" s="242"/>
      <c r="U568" s="242"/>
      <c r="V568" s="242"/>
      <c r="W568" s="242"/>
      <c r="X568" s="242"/>
      <c r="Y568" s="242"/>
      <c r="Z568" s="242"/>
      <c r="AA568" s="242"/>
      <c r="AB568" s="242"/>
      <c r="AC568" s="242"/>
      <c r="AD568" s="242"/>
      <c r="AE568" s="242"/>
      <c r="AF568" s="242"/>
      <c r="AG568" s="242"/>
      <c r="AH568" s="242"/>
      <c r="AI568" s="242"/>
      <c r="AJ568" s="242"/>
      <c r="AK568" s="242"/>
      <c r="AL568" s="242"/>
      <c r="AM568" s="242"/>
      <c r="AN568" s="242"/>
      <c r="AO568" s="242"/>
      <c r="AP568" s="242"/>
      <c r="AQ568" s="242"/>
      <c r="AR568" s="242"/>
      <c r="AS568" s="242"/>
      <c r="AT568" s="242"/>
      <c r="AU568" s="242"/>
      <c r="AV568" s="242"/>
      <c r="AW568" s="242"/>
      <c r="AX568" s="242"/>
    </row>
    <row r="569" spans="7:50" x14ac:dyDescent="0.25">
      <c r="G569" s="242"/>
      <c r="H569" s="243"/>
      <c r="I569" s="243"/>
      <c r="J569" s="243"/>
      <c r="K569" s="243"/>
      <c r="L569" s="243"/>
      <c r="M569" s="242"/>
      <c r="N569" s="242"/>
      <c r="O569" s="242"/>
      <c r="P569" s="242"/>
      <c r="Q569" s="242"/>
      <c r="R569" s="242"/>
      <c r="S569" s="242"/>
      <c r="T569" s="242"/>
      <c r="U569" s="242"/>
      <c r="V569" s="242"/>
      <c r="W569" s="242"/>
      <c r="X569" s="242"/>
      <c r="Y569" s="242"/>
      <c r="Z569" s="242"/>
      <c r="AA569" s="242"/>
      <c r="AB569" s="242"/>
      <c r="AC569" s="242"/>
      <c r="AD569" s="242"/>
      <c r="AE569" s="242"/>
      <c r="AF569" s="242"/>
      <c r="AG569" s="242"/>
      <c r="AH569" s="242"/>
      <c r="AI569" s="242"/>
      <c r="AJ569" s="242"/>
      <c r="AK569" s="242"/>
      <c r="AL569" s="242"/>
      <c r="AM569" s="242"/>
      <c r="AN569" s="242"/>
      <c r="AO569" s="242"/>
      <c r="AP569" s="242"/>
      <c r="AQ569" s="242"/>
      <c r="AR569" s="242"/>
      <c r="AS569" s="242"/>
      <c r="AT569" s="242"/>
      <c r="AU569" s="242"/>
      <c r="AV569" s="242"/>
      <c r="AW569" s="242"/>
      <c r="AX569" s="242"/>
    </row>
    <row r="570" spans="7:50" x14ac:dyDescent="0.25">
      <c r="G570" s="242"/>
      <c r="H570" s="243"/>
      <c r="I570" s="243"/>
      <c r="J570" s="243"/>
      <c r="K570" s="243"/>
      <c r="L570" s="243"/>
      <c r="M570" s="242"/>
      <c r="N570" s="242"/>
      <c r="O570" s="242"/>
      <c r="P570" s="242"/>
      <c r="Q570" s="242"/>
      <c r="R570" s="242"/>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row>
    <row r="571" spans="7:50" x14ac:dyDescent="0.25">
      <c r="G571" s="242"/>
      <c r="H571" s="243"/>
      <c r="I571" s="243"/>
      <c r="J571" s="243"/>
      <c r="K571" s="243"/>
      <c r="L571" s="243"/>
      <c r="M571" s="242"/>
      <c r="N571" s="242"/>
      <c r="O571" s="242"/>
      <c r="P571" s="242"/>
      <c r="Q571" s="242"/>
      <c r="R571" s="242"/>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row>
    <row r="572" spans="7:50" x14ac:dyDescent="0.25">
      <c r="G572" s="242"/>
      <c r="H572" s="243"/>
      <c r="I572" s="243"/>
      <c r="J572" s="243"/>
      <c r="K572" s="243"/>
      <c r="L572" s="243"/>
      <c r="M572" s="242"/>
      <c r="N572" s="242"/>
      <c r="O572" s="242"/>
      <c r="P572" s="242"/>
      <c r="Q572" s="242"/>
      <c r="R572" s="242"/>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row>
    <row r="573" spans="7:50" x14ac:dyDescent="0.25">
      <c r="G573" s="242"/>
      <c r="H573" s="243"/>
      <c r="I573" s="243"/>
      <c r="J573" s="243"/>
      <c r="K573" s="243"/>
      <c r="L573" s="243"/>
      <c r="M573" s="242"/>
      <c r="N573" s="242"/>
      <c r="O573" s="242"/>
      <c r="P573" s="242"/>
      <c r="Q573" s="242"/>
      <c r="R573" s="242"/>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row>
    <row r="574" spans="7:50" x14ac:dyDescent="0.25">
      <c r="G574" s="242"/>
      <c r="H574" s="243"/>
      <c r="I574" s="243"/>
      <c r="J574" s="243"/>
      <c r="K574" s="243"/>
      <c r="L574" s="243"/>
      <c r="M574" s="242"/>
      <c r="N574" s="242"/>
      <c r="O574" s="242"/>
      <c r="P574" s="242"/>
      <c r="Q574" s="242"/>
      <c r="R574" s="242"/>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row>
    <row r="575" spans="7:50" x14ac:dyDescent="0.25">
      <c r="G575" s="242"/>
      <c r="H575" s="243"/>
      <c r="I575" s="243"/>
      <c r="J575" s="243"/>
      <c r="K575" s="243"/>
      <c r="L575" s="243"/>
      <c r="M575" s="242"/>
      <c r="N575" s="242"/>
      <c r="O575" s="242"/>
      <c r="P575" s="242"/>
      <c r="Q575" s="242"/>
      <c r="R575" s="242"/>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row>
    <row r="576" spans="7:50" x14ac:dyDescent="0.25">
      <c r="G576" s="242"/>
      <c r="H576" s="243"/>
      <c r="I576" s="243"/>
      <c r="J576" s="243"/>
      <c r="K576" s="243"/>
      <c r="L576" s="243"/>
      <c r="M576" s="242"/>
      <c r="N576" s="242"/>
      <c r="O576" s="242"/>
      <c r="P576" s="242"/>
      <c r="Q576" s="242"/>
      <c r="R576" s="242"/>
      <c r="S576" s="242"/>
      <c r="T576" s="242"/>
      <c r="U576" s="242"/>
      <c r="V576" s="242"/>
      <c r="W576" s="242"/>
      <c r="X576" s="242"/>
      <c r="Y576" s="242"/>
      <c r="Z576" s="242"/>
      <c r="AA576" s="242"/>
      <c r="AB576" s="242"/>
      <c r="AC576" s="242"/>
      <c r="AD576" s="242"/>
      <c r="AE576" s="242"/>
      <c r="AF576" s="242"/>
      <c r="AG576" s="242"/>
      <c r="AH576" s="242"/>
      <c r="AI576" s="242"/>
      <c r="AJ576" s="242"/>
      <c r="AK576" s="242"/>
      <c r="AL576" s="242"/>
      <c r="AM576" s="242"/>
      <c r="AN576" s="242"/>
      <c r="AO576" s="242"/>
      <c r="AP576" s="242"/>
      <c r="AQ576" s="242"/>
      <c r="AR576" s="242"/>
      <c r="AS576" s="242"/>
      <c r="AT576" s="242"/>
      <c r="AU576" s="242"/>
      <c r="AV576" s="242"/>
      <c r="AW576" s="242"/>
      <c r="AX576" s="242"/>
    </row>
    <row r="577" spans="7:50" x14ac:dyDescent="0.25">
      <c r="G577" s="242"/>
      <c r="H577" s="243"/>
      <c r="I577" s="243"/>
      <c r="J577" s="243"/>
      <c r="K577" s="243"/>
      <c r="L577" s="243"/>
      <c r="M577" s="242"/>
      <c r="N577" s="242"/>
      <c r="O577" s="242"/>
      <c r="P577" s="242"/>
      <c r="Q577" s="242"/>
      <c r="R577" s="242"/>
      <c r="S577" s="242"/>
      <c r="T577" s="242"/>
      <c r="U577" s="242"/>
      <c r="V577" s="242"/>
      <c r="W577" s="242"/>
      <c r="X577" s="242"/>
      <c r="Y577" s="242"/>
      <c r="Z577" s="242"/>
      <c r="AA577" s="242"/>
      <c r="AB577" s="242"/>
      <c r="AC577" s="242"/>
      <c r="AD577" s="242"/>
      <c r="AE577" s="242"/>
      <c r="AF577" s="242"/>
      <c r="AG577" s="242"/>
      <c r="AH577" s="242"/>
      <c r="AI577" s="242"/>
      <c r="AJ577" s="242"/>
      <c r="AK577" s="242"/>
      <c r="AL577" s="242"/>
      <c r="AM577" s="242"/>
      <c r="AN577" s="242"/>
      <c r="AO577" s="242"/>
      <c r="AP577" s="242"/>
      <c r="AQ577" s="242"/>
      <c r="AR577" s="242"/>
      <c r="AS577" s="242"/>
      <c r="AT577" s="242"/>
      <c r="AU577" s="242"/>
      <c r="AV577" s="242"/>
      <c r="AW577" s="242"/>
      <c r="AX577" s="242"/>
    </row>
    <row r="578" spans="7:50" x14ac:dyDescent="0.25">
      <c r="G578" s="242"/>
      <c r="H578" s="243"/>
      <c r="I578" s="243"/>
      <c r="J578" s="243"/>
      <c r="K578" s="243"/>
      <c r="L578" s="243"/>
      <c r="M578" s="242"/>
      <c r="N578" s="242"/>
      <c r="O578" s="242"/>
      <c r="P578" s="242"/>
      <c r="Q578" s="242"/>
      <c r="R578" s="242"/>
      <c r="S578" s="242"/>
      <c r="T578" s="242"/>
      <c r="U578" s="242"/>
      <c r="V578" s="242"/>
      <c r="W578" s="242"/>
      <c r="X578" s="242"/>
      <c r="Y578" s="242"/>
      <c r="Z578" s="242"/>
      <c r="AA578" s="242"/>
      <c r="AB578" s="242"/>
      <c r="AC578" s="242"/>
      <c r="AD578" s="242"/>
      <c r="AE578" s="242"/>
      <c r="AF578" s="242"/>
      <c r="AG578" s="242"/>
      <c r="AH578" s="242"/>
      <c r="AI578" s="242"/>
      <c r="AJ578" s="242"/>
      <c r="AK578" s="242"/>
      <c r="AL578" s="242"/>
      <c r="AM578" s="242"/>
      <c r="AN578" s="242"/>
      <c r="AO578" s="242"/>
      <c r="AP578" s="242"/>
      <c r="AQ578" s="242"/>
      <c r="AR578" s="242"/>
      <c r="AS578" s="242"/>
      <c r="AT578" s="242"/>
      <c r="AU578" s="242"/>
      <c r="AV578" s="242"/>
      <c r="AW578" s="242"/>
      <c r="AX578" s="242"/>
    </row>
    <row r="579" spans="7:50" x14ac:dyDescent="0.25">
      <c r="G579" s="242"/>
      <c r="H579" s="243"/>
      <c r="I579" s="243"/>
      <c r="J579" s="243"/>
      <c r="K579" s="243"/>
      <c r="L579" s="243"/>
      <c r="M579" s="242"/>
      <c r="N579" s="242"/>
      <c r="O579" s="242"/>
      <c r="P579" s="242"/>
      <c r="Q579" s="242"/>
      <c r="R579" s="242"/>
      <c r="S579" s="242"/>
      <c r="T579" s="242"/>
      <c r="U579" s="242"/>
      <c r="V579" s="242"/>
      <c r="W579" s="242"/>
      <c r="X579" s="242"/>
      <c r="Y579" s="242"/>
      <c r="Z579" s="242"/>
      <c r="AA579" s="242"/>
      <c r="AB579" s="242"/>
      <c r="AC579" s="242"/>
      <c r="AD579" s="242"/>
      <c r="AE579" s="242"/>
      <c r="AF579" s="242"/>
      <c r="AG579" s="242"/>
      <c r="AH579" s="242"/>
      <c r="AI579" s="242"/>
      <c r="AJ579" s="242"/>
      <c r="AK579" s="242"/>
      <c r="AL579" s="242"/>
      <c r="AM579" s="242"/>
      <c r="AN579" s="242"/>
      <c r="AO579" s="242"/>
      <c r="AP579" s="242"/>
      <c r="AQ579" s="242"/>
      <c r="AR579" s="242"/>
      <c r="AS579" s="242"/>
      <c r="AT579" s="242"/>
      <c r="AU579" s="242"/>
      <c r="AV579" s="242"/>
      <c r="AW579" s="242"/>
      <c r="AX579" s="242"/>
    </row>
    <row r="580" spans="7:50" x14ac:dyDescent="0.25">
      <c r="G580" s="242"/>
      <c r="H580" s="243"/>
      <c r="I580" s="243"/>
      <c r="J580" s="243"/>
      <c r="K580" s="243"/>
      <c r="L580" s="243"/>
      <c r="M580" s="242"/>
      <c r="N580" s="242"/>
      <c r="O580" s="242"/>
      <c r="P580" s="242"/>
      <c r="Q580" s="242"/>
      <c r="R580" s="242"/>
      <c r="S580" s="242"/>
      <c r="T580" s="242"/>
      <c r="U580" s="242"/>
      <c r="V580" s="242"/>
      <c r="W580" s="242"/>
      <c r="X580" s="242"/>
      <c r="Y580" s="242"/>
      <c r="Z580" s="242"/>
      <c r="AA580" s="242"/>
      <c r="AB580" s="242"/>
      <c r="AC580" s="242"/>
      <c r="AD580" s="242"/>
      <c r="AE580" s="242"/>
      <c r="AF580" s="242"/>
      <c r="AG580" s="242"/>
      <c r="AH580" s="242"/>
      <c r="AI580" s="242"/>
      <c r="AJ580" s="242"/>
      <c r="AK580" s="242"/>
      <c r="AL580" s="242"/>
      <c r="AM580" s="242"/>
      <c r="AN580" s="242"/>
      <c r="AO580" s="242"/>
      <c r="AP580" s="242"/>
      <c r="AQ580" s="242"/>
      <c r="AR580" s="242"/>
      <c r="AS580" s="242"/>
      <c r="AT580" s="242"/>
      <c r="AU580" s="242"/>
      <c r="AV580" s="242"/>
      <c r="AW580" s="242"/>
      <c r="AX580" s="242"/>
    </row>
    <row r="581" spans="7:50" x14ac:dyDescent="0.25">
      <c r="G581" s="242"/>
      <c r="H581" s="243"/>
      <c r="I581" s="243"/>
      <c r="J581" s="243"/>
      <c r="K581" s="243"/>
      <c r="L581" s="243"/>
      <c r="M581" s="242"/>
      <c r="N581" s="242"/>
      <c r="O581" s="242"/>
      <c r="P581" s="242"/>
      <c r="Q581" s="242"/>
      <c r="R581" s="242"/>
      <c r="S581" s="242"/>
      <c r="T581" s="242"/>
      <c r="U581" s="242"/>
      <c r="V581" s="242"/>
      <c r="W581" s="242"/>
      <c r="X581" s="242"/>
      <c r="Y581" s="242"/>
      <c r="Z581" s="242"/>
      <c r="AA581" s="242"/>
      <c r="AB581" s="242"/>
      <c r="AC581" s="242"/>
      <c r="AD581" s="242"/>
      <c r="AE581" s="242"/>
      <c r="AF581" s="242"/>
      <c r="AG581" s="242"/>
      <c r="AH581" s="242"/>
      <c r="AI581" s="242"/>
      <c r="AJ581" s="242"/>
      <c r="AK581" s="242"/>
      <c r="AL581" s="242"/>
      <c r="AM581" s="242"/>
      <c r="AN581" s="242"/>
      <c r="AO581" s="242"/>
      <c r="AP581" s="242"/>
      <c r="AQ581" s="242"/>
      <c r="AR581" s="242"/>
      <c r="AS581" s="242"/>
      <c r="AT581" s="242"/>
      <c r="AU581" s="242"/>
      <c r="AV581" s="242"/>
      <c r="AW581" s="242"/>
      <c r="AX581" s="242"/>
    </row>
    <row r="582" spans="7:50" x14ac:dyDescent="0.25">
      <c r="G582" s="242"/>
      <c r="H582" s="243"/>
      <c r="I582" s="243"/>
      <c r="J582" s="243"/>
      <c r="K582" s="243"/>
      <c r="L582" s="243"/>
      <c r="M582" s="242"/>
      <c r="N582" s="242"/>
      <c r="O582" s="242"/>
      <c r="P582" s="242"/>
      <c r="Q582" s="242"/>
      <c r="R582" s="242"/>
      <c r="S582" s="242"/>
      <c r="T582" s="242"/>
      <c r="U582" s="242"/>
      <c r="V582" s="242"/>
      <c r="W582" s="242"/>
      <c r="X582" s="242"/>
      <c r="Y582" s="242"/>
      <c r="Z582" s="242"/>
      <c r="AA582" s="242"/>
      <c r="AB582" s="242"/>
      <c r="AC582" s="242"/>
      <c r="AD582" s="242"/>
      <c r="AE582" s="242"/>
      <c r="AF582" s="242"/>
      <c r="AG582" s="242"/>
      <c r="AH582" s="242"/>
      <c r="AI582" s="242"/>
      <c r="AJ582" s="242"/>
      <c r="AK582" s="242"/>
      <c r="AL582" s="242"/>
      <c r="AM582" s="242"/>
      <c r="AN582" s="242"/>
      <c r="AO582" s="242"/>
      <c r="AP582" s="242"/>
      <c r="AQ582" s="242"/>
      <c r="AR582" s="242"/>
      <c r="AS582" s="242"/>
      <c r="AT582" s="242"/>
      <c r="AU582" s="242"/>
      <c r="AV582" s="242"/>
      <c r="AW582" s="242"/>
      <c r="AX582" s="242"/>
    </row>
    <row r="583" spans="7:50" x14ac:dyDescent="0.25">
      <c r="G583" s="242"/>
      <c r="H583" s="243"/>
      <c r="I583" s="243"/>
      <c r="J583" s="243"/>
      <c r="K583" s="243"/>
      <c r="L583" s="243"/>
      <c r="M583" s="242"/>
      <c r="N583" s="242"/>
      <c r="O583" s="242"/>
      <c r="P583" s="242"/>
      <c r="Q583" s="242"/>
      <c r="R583" s="242"/>
      <c r="S583" s="242"/>
      <c r="T583" s="242"/>
      <c r="U583" s="242"/>
      <c r="V583" s="242"/>
      <c r="W583" s="242"/>
      <c r="X583" s="242"/>
      <c r="Y583" s="242"/>
      <c r="Z583" s="242"/>
      <c r="AA583" s="242"/>
      <c r="AB583" s="242"/>
      <c r="AC583" s="242"/>
      <c r="AD583" s="242"/>
      <c r="AE583" s="242"/>
      <c r="AF583" s="242"/>
      <c r="AG583" s="242"/>
      <c r="AH583" s="242"/>
      <c r="AI583" s="242"/>
      <c r="AJ583" s="242"/>
      <c r="AK583" s="242"/>
      <c r="AL583" s="242"/>
      <c r="AM583" s="242"/>
      <c r="AN583" s="242"/>
      <c r="AO583" s="242"/>
      <c r="AP583" s="242"/>
      <c r="AQ583" s="242"/>
      <c r="AR583" s="242"/>
      <c r="AS583" s="242"/>
      <c r="AT583" s="242"/>
      <c r="AU583" s="242"/>
      <c r="AV583" s="242"/>
      <c r="AW583" s="242"/>
      <c r="AX583" s="242"/>
    </row>
    <row r="584" spans="7:50" x14ac:dyDescent="0.25">
      <c r="G584" s="242"/>
      <c r="H584" s="243"/>
      <c r="I584" s="243"/>
      <c r="J584" s="243"/>
      <c r="K584" s="243"/>
      <c r="L584" s="243"/>
      <c r="M584" s="242"/>
      <c r="N584" s="242"/>
      <c r="O584" s="242"/>
      <c r="P584" s="242"/>
      <c r="Q584" s="242"/>
      <c r="R584" s="242"/>
      <c r="S584" s="242"/>
      <c r="T584" s="242"/>
      <c r="U584" s="242"/>
      <c r="V584" s="242"/>
      <c r="W584" s="242"/>
      <c r="X584" s="242"/>
      <c r="Y584" s="242"/>
      <c r="Z584" s="242"/>
      <c r="AA584" s="242"/>
      <c r="AB584" s="242"/>
      <c r="AC584" s="242"/>
      <c r="AD584" s="242"/>
      <c r="AE584" s="242"/>
      <c r="AF584" s="242"/>
      <c r="AG584" s="242"/>
      <c r="AH584" s="242"/>
      <c r="AI584" s="242"/>
      <c r="AJ584" s="242"/>
      <c r="AK584" s="242"/>
      <c r="AL584" s="242"/>
      <c r="AM584" s="242"/>
      <c r="AN584" s="242"/>
      <c r="AO584" s="242"/>
      <c r="AP584" s="242"/>
      <c r="AQ584" s="242"/>
      <c r="AR584" s="242"/>
      <c r="AS584" s="242"/>
      <c r="AT584" s="242"/>
      <c r="AU584" s="242"/>
      <c r="AV584" s="242"/>
      <c r="AW584" s="242"/>
      <c r="AX584" s="242"/>
    </row>
    <row r="585" spans="7:50" x14ac:dyDescent="0.25">
      <c r="G585" s="242"/>
      <c r="H585" s="243"/>
      <c r="I585" s="243"/>
      <c r="J585" s="243"/>
      <c r="K585" s="243"/>
      <c r="L585" s="243"/>
      <c r="M585" s="242"/>
      <c r="N585" s="242"/>
      <c r="O585" s="242"/>
      <c r="P585" s="242"/>
      <c r="Q585" s="242"/>
      <c r="R585" s="242"/>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row>
    <row r="586" spans="7:50" x14ac:dyDescent="0.25">
      <c r="G586" s="242"/>
      <c r="H586" s="243"/>
      <c r="I586" s="243"/>
      <c r="J586" s="243"/>
      <c r="K586" s="243"/>
      <c r="L586" s="243"/>
      <c r="M586" s="242"/>
      <c r="N586" s="242"/>
      <c r="O586" s="242"/>
      <c r="P586" s="242"/>
      <c r="Q586" s="242"/>
      <c r="R586" s="242"/>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row>
    <row r="587" spans="7:50" x14ac:dyDescent="0.25">
      <c r="G587" s="242"/>
      <c r="H587" s="243"/>
      <c r="I587" s="243"/>
      <c r="J587" s="243"/>
      <c r="K587" s="243"/>
      <c r="L587" s="243"/>
      <c r="M587" s="242"/>
      <c r="N587" s="242"/>
      <c r="O587" s="242"/>
      <c r="P587" s="242"/>
      <c r="Q587" s="242"/>
      <c r="R587" s="242"/>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row>
    <row r="588" spans="7:50" x14ac:dyDescent="0.25">
      <c r="G588" s="242"/>
      <c r="H588" s="243"/>
      <c r="I588" s="243"/>
      <c r="J588" s="243"/>
      <c r="K588" s="243"/>
      <c r="L588" s="243"/>
      <c r="M588" s="242"/>
      <c r="N588" s="242"/>
      <c r="O588" s="242"/>
      <c r="P588" s="242"/>
      <c r="Q588" s="242"/>
      <c r="R588" s="242"/>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row>
    <row r="589" spans="7:50" x14ac:dyDescent="0.25">
      <c r="G589" s="242"/>
      <c r="H589" s="243"/>
      <c r="I589" s="243"/>
      <c r="J589" s="243"/>
      <c r="K589" s="243"/>
      <c r="L589" s="243"/>
      <c r="M589" s="242"/>
      <c r="N589" s="242"/>
      <c r="O589" s="242"/>
      <c r="P589" s="242"/>
      <c r="Q589" s="242"/>
      <c r="R589" s="242"/>
      <c r="S589" s="242"/>
      <c r="T589" s="242"/>
      <c r="U589" s="242"/>
      <c r="V589" s="242"/>
      <c r="W589" s="242"/>
      <c r="X589" s="242"/>
      <c r="Y589" s="242"/>
      <c r="Z589" s="242"/>
      <c r="AA589" s="242"/>
      <c r="AB589" s="242"/>
      <c r="AC589" s="242"/>
      <c r="AD589" s="242"/>
      <c r="AE589" s="242"/>
      <c r="AF589" s="242"/>
      <c r="AG589" s="242"/>
      <c r="AH589" s="242"/>
      <c r="AI589" s="242"/>
      <c r="AJ589" s="242"/>
      <c r="AK589" s="242"/>
      <c r="AL589" s="242"/>
      <c r="AM589" s="242"/>
      <c r="AN589" s="242"/>
      <c r="AO589" s="242"/>
      <c r="AP589" s="242"/>
      <c r="AQ589" s="242"/>
      <c r="AR589" s="242"/>
      <c r="AS589" s="242"/>
      <c r="AT589" s="242"/>
      <c r="AU589" s="242"/>
      <c r="AV589" s="242"/>
      <c r="AW589" s="242"/>
      <c r="AX589" s="242"/>
    </row>
    <row r="590" spans="7:50" x14ac:dyDescent="0.25">
      <c r="G590" s="242"/>
      <c r="H590" s="243"/>
      <c r="I590" s="243"/>
      <c r="J590" s="243"/>
      <c r="K590" s="243"/>
      <c r="L590" s="243"/>
      <c r="M590" s="242"/>
      <c r="N590" s="242"/>
      <c r="O590" s="242"/>
      <c r="P590" s="242"/>
      <c r="Q590" s="242"/>
      <c r="R590" s="242"/>
      <c r="S590" s="242"/>
      <c r="T590" s="242"/>
      <c r="U590" s="242"/>
      <c r="V590" s="242"/>
      <c r="W590" s="242"/>
      <c r="X590" s="242"/>
      <c r="Y590" s="242"/>
      <c r="Z590" s="242"/>
      <c r="AA590" s="242"/>
      <c r="AB590" s="242"/>
      <c r="AC590" s="242"/>
      <c r="AD590" s="242"/>
      <c r="AE590" s="242"/>
      <c r="AF590" s="242"/>
      <c r="AG590" s="242"/>
      <c r="AH590" s="242"/>
      <c r="AI590" s="242"/>
      <c r="AJ590" s="242"/>
      <c r="AK590" s="242"/>
      <c r="AL590" s="242"/>
      <c r="AM590" s="242"/>
      <c r="AN590" s="242"/>
      <c r="AO590" s="242"/>
      <c r="AP590" s="242"/>
      <c r="AQ590" s="242"/>
      <c r="AR590" s="242"/>
      <c r="AS590" s="242"/>
      <c r="AT590" s="242"/>
      <c r="AU590" s="242"/>
      <c r="AV590" s="242"/>
      <c r="AW590" s="242"/>
      <c r="AX590" s="242"/>
    </row>
    <row r="591" spans="7:50" x14ac:dyDescent="0.25">
      <c r="G591" s="242"/>
      <c r="H591" s="243"/>
      <c r="I591" s="243"/>
      <c r="J591" s="243"/>
      <c r="K591" s="243"/>
      <c r="L591" s="243"/>
      <c r="M591" s="242"/>
      <c r="N591" s="242"/>
      <c r="O591" s="242"/>
      <c r="P591" s="242"/>
      <c r="Q591" s="242"/>
      <c r="R591" s="242"/>
      <c r="S591" s="242"/>
      <c r="T591" s="242"/>
      <c r="U591" s="242"/>
      <c r="V591" s="242"/>
      <c r="W591" s="242"/>
      <c r="X591" s="242"/>
      <c r="Y591" s="242"/>
      <c r="Z591" s="242"/>
      <c r="AA591" s="242"/>
      <c r="AB591" s="242"/>
      <c r="AC591" s="242"/>
      <c r="AD591" s="242"/>
      <c r="AE591" s="242"/>
      <c r="AF591" s="242"/>
      <c r="AG591" s="242"/>
      <c r="AH591" s="242"/>
      <c r="AI591" s="242"/>
      <c r="AJ591" s="242"/>
      <c r="AK591" s="242"/>
      <c r="AL591" s="242"/>
      <c r="AM591" s="242"/>
      <c r="AN591" s="242"/>
      <c r="AO591" s="242"/>
      <c r="AP591" s="242"/>
      <c r="AQ591" s="242"/>
      <c r="AR591" s="242"/>
      <c r="AS591" s="242"/>
      <c r="AT591" s="242"/>
      <c r="AU591" s="242"/>
      <c r="AV591" s="242"/>
      <c r="AW591" s="242"/>
      <c r="AX591" s="242"/>
    </row>
    <row r="592" spans="7:50" x14ac:dyDescent="0.25">
      <c r="G592" s="242"/>
      <c r="H592" s="243"/>
      <c r="I592" s="243"/>
      <c r="J592" s="243"/>
      <c r="K592" s="243"/>
      <c r="L592" s="243"/>
      <c r="M592" s="242"/>
      <c r="N592" s="242"/>
      <c r="O592" s="242"/>
      <c r="P592" s="242"/>
      <c r="Q592" s="242"/>
      <c r="R592" s="242"/>
      <c r="S592" s="242"/>
      <c r="T592" s="242"/>
      <c r="U592" s="242"/>
      <c r="V592" s="242"/>
      <c r="W592" s="242"/>
      <c r="X592" s="242"/>
      <c r="Y592" s="242"/>
      <c r="Z592" s="242"/>
      <c r="AA592" s="242"/>
      <c r="AB592" s="242"/>
      <c r="AC592" s="242"/>
      <c r="AD592" s="242"/>
      <c r="AE592" s="242"/>
      <c r="AF592" s="242"/>
      <c r="AG592" s="242"/>
      <c r="AH592" s="242"/>
      <c r="AI592" s="242"/>
      <c r="AJ592" s="242"/>
      <c r="AK592" s="242"/>
      <c r="AL592" s="242"/>
      <c r="AM592" s="242"/>
      <c r="AN592" s="242"/>
      <c r="AO592" s="242"/>
      <c r="AP592" s="242"/>
      <c r="AQ592" s="242"/>
      <c r="AR592" s="242"/>
      <c r="AS592" s="242"/>
      <c r="AT592" s="242"/>
      <c r="AU592" s="242"/>
      <c r="AV592" s="242"/>
      <c r="AW592" s="242"/>
      <c r="AX592" s="242"/>
    </row>
    <row r="593" spans="7:50" x14ac:dyDescent="0.25">
      <c r="G593" s="242"/>
      <c r="H593" s="243"/>
      <c r="I593" s="243"/>
      <c r="J593" s="243"/>
      <c r="K593" s="243"/>
      <c r="L593" s="243"/>
      <c r="M593" s="242"/>
      <c r="N593" s="242"/>
      <c r="O593" s="242"/>
      <c r="P593" s="242"/>
      <c r="Q593" s="242"/>
      <c r="R593" s="242"/>
      <c r="S593" s="242"/>
      <c r="T593" s="242"/>
      <c r="U593" s="242"/>
      <c r="V593" s="242"/>
      <c r="W593" s="242"/>
      <c r="X593" s="242"/>
      <c r="Y593" s="242"/>
      <c r="Z593" s="242"/>
      <c r="AA593" s="242"/>
      <c r="AB593" s="242"/>
      <c r="AC593" s="242"/>
      <c r="AD593" s="242"/>
      <c r="AE593" s="242"/>
      <c r="AF593" s="242"/>
      <c r="AG593" s="242"/>
      <c r="AH593" s="242"/>
      <c r="AI593" s="242"/>
      <c r="AJ593" s="242"/>
      <c r="AK593" s="242"/>
      <c r="AL593" s="242"/>
      <c r="AM593" s="242"/>
      <c r="AN593" s="242"/>
      <c r="AO593" s="242"/>
      <c r="AP593" s="242"/>
      <c r="AQ593" s="242"/>
      <c r="AR593" s="242"/>
      <c r="AS593" s="242"/>
      <c r="AT593" s="242"/>
      <c r="AU593" s="242"/>
      <c r="AV593" s="242"/>
      <c r="AW593" s="242"/>
      <c r="AX593" s="242"/>
    </row>
    <row r="594" spans="7:50" x14ac:dyDescent="0.25">
      <c r="G594" s="242"/>
      <c r="H594" s="243"/>
      <c r="I594" s="243"/>
      <c r="J594" s="243"/>
      <c r="K594" s="243"/>
      <c r="L594" s="243"/>
      <c r="M594" s="242"/>
      <c r="N594" s="242"/>
      <c r="O594" s="242"/>
      <c r="P594" s="242"/>
      <c r="Q594" s="242"/>
      <c r="R594" s="242"/>
      <c r="S594" s="242"/>
      <c r="T594" s="242"/>
      <c r="U594" s="242"/>
      <c r="V594" s="242"/>
      <c r="W594" s="242"/>
      <c r="X594" s="242"/>
      <c r="Y594" s="242"/>
      <c r="Z594" s="242"/>
      <c r="AA594" s="242"/>
      <c r="AB594" s="242"/>
      <c r="AC594" s="242"/>
      <c r="AD594" s="242"/>
      <c r="AE594" s="242"/>
      <c r="AF594" s="242"/>
      <c r="AG594" s="242"/>
      <c r="AH594" s="242"/>
      <c r="AI594" s="242"/>
      <c r="AJ594" s="242"/>
      <c r="AK594" s="242"/>
      <c r="AL594" s="242"/>
      <c r="AM594" s="242"/>
      <c r="AN594" s="242"/>
      <c r="AO594" s="242"/>
      <c r="AP594" s="242"/>
      <c r="AQ594" s="242"/>
      <c r="AR594" s="242"/>
      <c r="AS594" s="242"/>
      <c r="AT594" s="242"/>
      <c r="AU594" s="242"/>
      <c r="AV594" s="242"/>
      <c r="AW594" s="242"/>
      <c r="AX594" s="242"/>
    </row>
    <row r="595" spans="7:50" x14ac:dyDescent="0.25">
      <c r="G595" s="242"/>
      <c r="H595" s="243"/>
      <c r="I595" s="243"/>
      <c r="J595" s="243"/>
      <c r="K595" s="243"/>
      <c r="L595" s="243"/>
      <c r="M595" s="242"/>
      <c r="N595" s="242"/>
      <c r="O595" s="242"/>
      <c r="P595" s="242"/>
      <c r="Q595" s="242"/>
      <c r="R595" s="242"/>
      <c r="S595" s="242"/>
      <c r="T595" s="242"/>
      <c r="U595" s="242"/>
      <c r="V595" s="242"/>
      <c r="W595" s="242"/>
      <c r="X595" s="242"/>
      <c r="Y595" s="242"/>
      <c r="Z595" s="242"/>
      <c r="AA595" s="242"/>
      <c r="AB595" s="242"/>
      <c r="AC595" s="242"/>
      <c r="AD595" s="242"/>
      <c r="AE595" s="242"/>
      <c r="AF595" s="242"/>
      <c r="AG595" s="242"/>
      <c r="AH595" s="242"/>
      <c r="AI595" s="242"/>
      <c r="AJ595" s="242"/>
      <c r="AK595" s="242"/>
      <c r="AL595" s="242"/>
      <c r="AM595" s="242"/>
      <c r="AN595" s="242"/>
      <c r="AO595" s="242"/>
      <c r="AP595" s="242"/>
      <c r="AQ595" s="242"/>
      <c r="AR595" s="242"/>
      <c r="AS595" s="242"/>
      <c r="AT595" s="242"/>
      <c r="AU595" s="242"/>
      <c r="AV595" s="242"/>
      <c r="AW595" s="242"/>
      <c r="AX595" s="242"/>
    </row>
    <row r="596" spans="7:50" x14ac:dyDescent="0.25">
      <c r="G596" s="242"/>
      <c r="H596" s="243"/>
      <c r="I596" s="243"/>
      <c r="J596" s="243"/>
      <c r="K596" s="243"/>
      <c r="L596" s="243"/>
      <c r="M596" s="242"/>
      <c r="N596" s="242"/>
      <c r="O596" s="242"/>
      <c r="P596" s="242"/>
      <c r="Q596" s="242"/>
      <c r="R596" s="242"/>
      <c r="S596" s="242"/>
      <c r="T596" s="242"/>
      <c r="U596" s="242"/>
      <c r="V596" s="242"/>
      <c r="W596" s="242"/>
      <c r="X596" s="242"/>
      <c r="Y596" s="242"/>
      <c r="Z596" s="242"/>
      <c r="AA596" s="242"/>
      <c r="AB596" s="242"/>
      <c r="AC596" s="242"/>
      <c r="AD596" s="242"/>
      <c r="AE596" s="242"/>
      <c r="AF596" s="242"/>
      <c r="AG596" s="242"/>
      <c r="AH596" s="242"/>
      <c r="AI596" s="242"/>
      <c r="AJ596" s="242"/>
      <c r="AK596" s="242"/>
      <c r="AL596" s="242"/>
      <c r="AM596" s="242"/>
      <c r="AN596" s="242"/>
      <c r="AO596" s="242"/>
      <c r="AP596" s="242"/>
      <c r="AQ596" s="242"/>
      <c r="AR596" s="242"/>
      <c r="AS596" s="242"/>
      <c r="AT596" s="242"/>
      <c r="AU596" s="242"/>
      <c r="AV596" s="242"/>
      <c r="AW596" s="242"/>
      <c r="AX596" s="242"/>
    </row>
    <row r="597" spans="7:50" x14ac:dyDescent="0.25">
      <c r="G597" s="242"/>
      <c r="H597" s="243"/>
      <c r="I597" s="243"/>
      <c r="J597" s="243"/>
      <c r="K597" s="243"/>
      <c r="L597" s="243"/>
      <c r="M597" s="242"/>
      <c r="N597" s="242"/>
      <c r="O597" s="242"/>
      <c r="P597" s="242"/>
      <c r="Q597" s="242"/>
      <c r="R597" s="242"/>
      <c r="S597" s="242"/>
      <c r="T597" s="242"/>
      <c r="U597" s="242"/>
      <c r="V597" s="242"/>
      <c r="W597" s="242"/>
      <c r="X597" s="242"/>
      <c r="Y597" s="242"/>
      <c r="Z597" s="242"/>
      <c r="AA597" s="242"/>
      <c r="AB597" s="242"/>
      <c r="AC597" s="242"/>
      <c r="AD597" s="242"/>
      <c r="AE597" s="242"/>
      <c r="AF597" s="242"/>
      <c r="AG597" s="242"/>
      <c r="AH597" s="242"/>
      <c r="AI597" s="242"/>
      <c r="AJ597" s="242"/>
      <c r="AK597" s="242"/>
      <c r="AL597" s="242"/>
      <c r="AM597" s="242"/>
      <c r="AN597" s="242"/>
      <c r="AO597" s="242"/>
      <c r="AP597" s="242"/>
      <c r="AQ597" s="242"/>
      <c r="AR597" s="242"/>
      <c r="AS597" s="242"/>
      <c r="AT597" s="242"/>
      <c r="AU597" s="242"/>
      <c r="AV597" s="242"/>
      <c r="AW597" s="242"/>
      <c r="AX597" s="242"/>
    </row>
    <row r="598" spans="7:50" x14ac:dyDescent="0.25">
      <c r="G598" s="242"/>
      <c r="H598" s="243"/>
      <c r="I598" s="243"/>
      <c r="J598" s="243"/>
      <c r="K598" s="243"/>
      <c r="L598" s="243"/>
      <c r="M598" s="242"/>
      <c r="N598" s="242"/>
      <c r="O598" s="242"/>
      <c r="P598" s="242"/>
      <c r="Q598" s="242"/>
      <c r="R598" s="242"/>
      <c r="S598" s="242"/>
      <c r="T598" s="242"/>
      <c r="U598" s="242"/>
      <c r="V598" s="242"/>
      <c r="W598" s="242"/>
      <c r="X598" s="242"/>
      <c r="Y598" s="242"/>
      <c r="Z598" s="242"/>
      <c r="AA598" s="242"/>
      <c r="AB598" s="242"/>
      <c r="AC598" s="242"/>
      <c r="AD598" s="242"/>
      <c r="AE598" s="242"/>
      <c r="AF598" s="242"/>
      <c r="AG598" s="242"/>
      <c r="AH598" s="242"/>
      <c r="AI598" s="242"/>
      <c r="AJ598" s="242"/>
      <c r="AK598" s="242"/>
      <c r="AL598" s="242"/>
      <c r="AM598" s="242"/>
      <c r="AN598" s="242"/>
      <c r="AO598" s="242"/>
      <c r="AP598" s="242"/>
      <c r="AQ598" s="242"/>
      <c r="AR598" s="242"/>
      <c r="AS598" s="242"/>
      <c r="AT598" s="242"/>
      <c r="AU598" s="242"/>
      <c r="AV598" s="242"/>
      <c r="AW598" s="242"/>
      <c r="AX598" s="242"/>
    </row>
    <row r="599" spans="7:50" x14ac:dyDescent="0.25">
      <c r="G599" s="242"/>
      <c r="H599" s="243"/>
      <c r="I599" s="243"/>
      <c r="J599" s="243"/>
      <c r="K599" s="243"/>
      <c r="L599" s="243"/>
      <c r="M599" s="242"/>
      <c r="N599" s="242"/>
      <c r="O599" s="242"/>
      <c r="P599" s="242"/>
      <c r="Q599" s="242"/>
      <c r="R599" s="242"/>
      <c r="S599" s="242"/>
      <c r="T599" s="242"/>
      <c r="U599" s="242"/>
      <c r="V599" s="242"/>
      <c r="W599" s="242"/>
      <c r="X599" s="242"/>
      <c r="Y599" s="242"/>
      <c r="Z599" s="242"/>
      <c r="AA599" s="242"/>
      <c r="AB599" s="242"/>
      <c r="AC599" s="242"/>
      <c r="AD599" s="242"/>
      <c r="AE599" s="242"/>
      <c r="AF599" s="242"/>
      <c r="AG599" s="242"/>
      <c r="AH599" s="242"/>
      <c r="AI599" s="242"/>
      <c r="AJ599" s="242"/>
      <c r="AK599" s="242"/>
      <c r="AL599" s="242"/>
      <c r="AM599" s="242"/>
      <c r="AN599" s="242"/>
      <c r="AO599" s="242"/>
      <c r="AP599" s="242"/>
      <c r="AQ599" s="242"/>
      <c r="AR599" s="242"/>
      <c r="AS599" s="242"/>
      <c r="AT599" s="242"/>
      <c r="AU599" s="242"/>
      <c r="AV599" s="242"/>
      <c r="AW599" s="242"/>
      <c r="AX599" s="242"/>
    </row>
    <row r="600" spans="7:50" x14ac:dyDescent="0.25">
      <c r="G600" s="242"/>
      <c r="H600" s="243"/>
      <c r="I600" s="243"/>
      <c r="J600" s="243"/>
      <c r="K600" s="243"/>
      <c r="L600" s="243"/>
      <c r="M600" s="242"/>
      <c r="N600" s="242"/>
      <c r="O600" s="242"/>
      <c r="P600" s="242"/>
      <c r="Q600" s="242"/>
      <c r="R600" s="242"/>
      <c r="S600" s="242"/>
      <c r="T600" s="242"/>
      <c r="U600" s="242"/>
      <c r="V600" s="242"/>
      <c r="W600" s="242"/>
      <c r="X600" s="242"/>
      <c r="Y600" s="242"/>
      <c r="Z600" s="242"/>
      <c r="AA600" s="242"/>
      <c r="AB600" s="242"/>
      <c r="AC600" s="242"/>
      <c r="AD600" s="242"/>
      <c r="AE600" s="242"/>
      <c r="AF600" s="242"/>
      <c r="AG600" s="242"/>
      <c r="AH600" s="242"/>
      <c r="AI600" s="242"/>
      <c r="AJ600" s="242"/>
      <c r="AK600" s="242"/>
      <c r="AL600" s="242"/>
      <c r="AM600" s="242"/>
      <c r="AN600" s="242"/>
      <c r="AO600" s="242"/>
      <c r="AP600" s="242"/>
      <c r="AQ600" s="242"/>
      <c r="AR600" s="242"/>
      <c r="AS600" s="242"/>
      <c r="AT600" s="242"/>
      <c r="AU600" s="242"/>
      <c r="AV600" s="242"/>
      <c r="AW600" s="242"/>
      <c r="AX600" s="242"/>
    </row>
    <row r="601" spans="7:50" x14ac:dyDescent="0.25">
      <c r="G601" s="242"/>
      <c r="H601" s="243"/>
      <c r="I601" s="243"/>
      <c r="J601" s="243"/>
      <c r="K601" s="243"/>
      <c r="L601" s="243"/>
      <c r="M601" s="242"/>
      <c r="N601" s="242"/>
      <c r="O601" s="242"/>
      <c r="P601" s="242"/>
      <c r="Q601" s="242"/>
      <c r="R601" s="242"/>
      <c r="S601" s="242"/>
      <c r="T601" s="242"/>
      <c r="U601" s="242"/>
      <c r="V601" s="242"/>
      <c r="W601" s="242"/>
      <c r="X601" s="242"/>
      <c r="Y601" s="242"/>
      <c r="Z601" s="242"/>
      <c r="AA601" s="242"/>
      <c r="AB601" s="242"/>
      <c r="AC601" s="242"/>
      <c r="AD601" s="242"/>
      <c r="AE601" s="242"/>
      <c r="AF601" s="242"/>
      <c r="AG601" s="242"/>
      <c r="AH601" s="242"/>
      <c r="AI601" s="242"/>
      <c r="AJ601" s="242"/>
      <c r="AK601" s="242"/>
      <c r="AL601" s="242"/>
      <c r="AM601" s="242"/>
      <c r="AN601" s="242"/>
      <c r="AO601" s="242"/>
      <c r="AP601" s="242"/>
      <c r="AQ601" s="242"/>
      <c r="AR601" s="242"/>
      <c r="AS601" s="242"/>
      <c r="AT601" s="242"/>
      <c r="AU601" s="242"/>
      <c r="AV601" s="242"/>
      <c r="AW601" s="242"/>
      <c r="AX601" s="242"/>
    </row>
    <row r="602" spans="7:50" x14ac:dyDescent="0.25">
      <c r="G602" s="242"/>
      <c r="H602" s="243"/>
      <c r="I602" s="243"/>
      <c r="J602" s="243"/>
      <c r="K602" s="243"/>
      <c r="L602" s="243"/>
      <c r="M602" s="242"/>
      <c r="N602" s="242"/>
      <c r="O602" s="242"/>
      <c r="P602" s="242"/>
      <c r="Q602" s="242"/>
      <c r="R602" s="242"/>
      <c r="S602" s="242"/>
      <c r="T602" s="242"/>
      <c r="U602" s="242"/>
      <c r="V602" s="242"/>
      <c r="W602" s="242"/>
      <c r="X602" s="242"/>
      <c r="Y602" s="242"/>
      <c r="Z602" s="242"/>
      <c r="AA602" s="242"/>
      <c r="AB602" s="242"/>
      <c r="AC602" s="242"/>
      <c r="AD602" s="242"/>
      <c r="AE602" s="242"/>
      <c r="AF602" s="242"/>
      <c r="AG602" s="242"/>
      <c r="AH602" s="242"/>
      <c r="AI602" s="242"/>
      <c r="AJ602" s="242"/>
      <c r="AK602" s="242"/>
      <c r="AL602" s="242"/>
      <c r="AM602" s="242"/>
      <c r="AN602" s="242"/>
      <c r="AO602" s="242"/>
      <c r="AP602" s="242"/>
      <c r="AQ602" s="242"/>
      <c r="AR602" s="242"/>
      <c r="AS602" s="242"/>
      <c r="AT602" s="242"/>
      <c r="AU602" s="242"/>
      <c r="AV602" s="242"/>
      <c r="AW602" s="242"/>
      <c r="AX602" s="242"/>
    </row>
    <row r="603" spans="7:50" x14ac:dyDescent="0.25">
      <c r="G603" s="242"/>
      <c r="H603" s="243"/>
      <c r="I603" s="243"/>
      <c r="J603" s="243"/>
      <c r="K603" s="243"/>
      <c r="L603" s="243"/>
      <c r="M603" s="242"/>
      <c r="N603" s="242"/>
      <c r="O603" s="242"/>
      <c r="P603" s="242"/>
      <c r="Q603" s="242"/>
      <c r="R603" s="242"/>
      <c r="S603" s="242"/>
      <c r="T603" s="242"/>
      <c r="U603" s="242"/>
      <c r="V603" s="242"/>
      <c r="W603" s="242"/>
      <c r="X603" s="242"/>
      <c r="Y603" s="242"/>
      <c r="Z603" s="242"/>
      <c r="AA603" s="242"/>
      <c r="AB603" s="242"/>
      <c r="AC603" s="242"/>
      <c r="AD603" s="242"/>
      <c r="AE603" s="242"/>
      <c r="AF603" s="242"/>
      <c r="AG603" s="242"/>
      <c r="AH603" s="242"/>
      <c r="AI603" s="242"/>
      <c r="AJ603" s="242"/>
      <c r="AK603" s="242"/>
      <c r="AL603" s="242"/>
      <c r="AM603" s="242"/>
      <c r="AN603" s="242"/>
      <c r="AO603" s="242"/>
      <c r="AP603" s="242"/>
      <c r="AQ603" s="242"/>
      <c r="AR603" s="242"/>
      <c r="AS603" s="242"/>
      <c r="AT603" s="242"/>
      <c r="AU603" s="242"/>
      <c r="AV603" s="242"/>
      <c r="AW603" s="242"/>
      <c r="AX603" s="242"/>
    </row>
    <row r="604" spans="7:50" x14ac:dyDescent="0.25">
      <c r="G604" s="242"/>
      <c r="H604" s="243"/>
      <c r="I604" s="243"/>
      <c r="J604" s="243"/>
      <c r="K604" s="243"/>
      <c r="L604" s="243"/>
      <c r="M604" s="242"/>
      <c r="N604" s="242"/>
      <c r="O604" s="242"/>
      <c r="P604" s="242"/>
      <c r="Q604" s="242"/>
      <c r="R604" s="242"/>
      <c r="S604" s="242"/>
      <c r="T604" s="242"/>
      <c r="U604" s="242"/>
      <c r="V604" s="242"/>
      <c r="W604" s="242"/>
      <c r="X604" s="242"/>
      <c r="Y604" s="242"/>
      <c r="Z604" s="242"/>
      <c r="AA604" s="242"/>
      <c r="AB604" s="242"/>
      <c r="AC604" s="242"/>
      <c r="AD604" s="242"/>
      <c r="AE604" s="242"/>
      <c r="AF604" s="242"/>
      <c r="AG604" s="242"/>
      <c r="AH604" s="242"/>
      <c r="AI604" s="242"/>
      <c r="AJ604" s="242"/>
      <c r="AK604" s="242"/>
      <c r="AL604" s="242"/>
      <c r="AM604" s="242"/>
      <c r="AN604" s="242"/>
      <c r="AO604" s="242"/>
      <c r="AP604" s="242"/>
      <c r="AQ604" s="242"/>
      <c r="AR604" s="242"/>
      <c r="AS604" s="242"/>
      <c r="AT604" s="242"/>
      <c r="AU604" s="242"/>
      <c r="AV604" s="242"/>
      <c r="AW604" s="242"/>
      <c r="AX604" s="242"/>
    </row>
    <row r="605" spans="7:50" x14ac:dyDescent="0.25">
      <c r="G605" s="242"/>
      <c r="H605" s="243"/>
      <c r="I605" s="243"/>
      <c r="J605" s="243"/>
      <c r="K605" s="243"/>
      <c r="L605" s="243"/>
      <c r="M605" s="242"/>
      <c r="N605" s="242"/>
      <c r="O605" s="242"/>
      <c r="P605" s="242"/>
      <c r="Q605" s="242"/>
      <c r="R605" s="242"/>
      <c r="S605" s="242"/>
      <c r="T605" s="242"/>
      <c r="U605" s="242"/>
      <c r="V605" s="242"/>
      <c r="W605" s="242"/>
      <c r="X605" s="242"/>
      <c r="Y605" s="242"/>
      <c r="Z605" s="242"/>
      <c r="AA605" s="242"/>
      <c r="AB605" s="242"/>
      <c r="AC605" s="242"/>
      <c r="AD605" s="242"/>
      <c r="AE605" s="242"/>
      <c r="AF605" s="242"/>
      <c r="AG605" s="242"/>
      <c r="AH605" s="242"/>
      <c r="AI605" s="242"/>
      <c r="AJ605" s="242"/>
      <c r="AK605" s="242"/>
      <c r="AL605" s="242"/>
      <c r="AM605" s="242"/>
      <c r="AN605" s="242"/>
      <c r="AO605" s="242"/>
      <c r="AP605" s="242"/>
      <c r="AQ605" s="242"/>
      <c r="AR605" s="242"/>
      <c r="AS605" s="242"/>
      <c r="AT605" s="242"/>
      <c r="AU605" s="242"/>
      <c r="AV605" s="242"/>
      <c r="AW605" s="242"/>
      <c r="AX605" s="242"/>
    </row>
    <row r="606" spans="7:50" x14ac:dyDescent="0.25">
      <c r="G606" s="242"/>
      <c r="H606" s="243"/>
      <c r="I606" s="243"/>
      <c r="J606" s="243"/>
      <c r="K606" s="243"/>
      <c r="L606" s="243"/>
      <c r="M606" s="242"/>
      <c r="N606" s="242"/>
      <c r="O606" s="242"/>
      <c r="P606" s="242"/>
      <c r="Q606" s="242"/>
      <c r="R606" s="242"/>
      <c r="S606" s="242"/>
      <c r="T606" s="242"/>
      <c r="U606" s="242"/>
      <c r="V606" s="242"/>
      <c r="W606" s="242"/>
      <c r="X606" s="242"/>
      <c r="Y606" s="242"/>
      <c r="Z606" s="242"/>
      <c r="AA606" s="242"/>
      <c r="AB606" s="242"/>
      <c r="AC606" s="242"/>
      <c r="AD606" s="242"/>
      <c r="AE606" s="242"/>
      <c r="AF606" s="242"/>
      <c r="AG606" s="242"/>
      <c r="AH606" s="242"/>
      <c r="AI606" s="242"/>
      <c r="AJ606" s="242"/>
      <c r="AK606" s="242"/>
      <c r="AL606" s="242"/>
      <c r="AM606" s="242"/>
      <c r="AN606" s="242"/>
      <c r="AO606" s="242"/>
      <c r="AP606" s="242"/>
      <c r="AQ606" s="242"/>
      <c r="AR606" s="242"/>
      <c r="AS606" s="242"/>
      <c r="AT606" s="242"/>
      <c r="AU606" s="242"/>
      <c r="AV606" s="242"/>
      <c r="AW606" s="242"/>
      <c r="AX606" s="242"/>
    </row>
    <row r="607" spans="7:50" x14ac:dyDescent="0.25">
      <c r="G607" s="242"/>
      <c r="H607" s="243"/>
      <c r="I607" s="243"/>
      <c r="J607" s="243"/>
      <c r="K607" s="243"/>
      <c r="L607" s="243"/>
      <c r="M607" s="242"/>
      <c r="N607" s="242"/>
      <c r="O607" s="242"/>
      <c r="P607" s="242"/>
      <c r="Q607" s="242"/>
      <c r="R607" s="242"/>
      <c r="S607" s="242"/>
      <c r="T607" s="242"/>
      <c r="U607" s="242"/>
      <c r="V607" s="242"/>
      <c r="W607" s="242"/>
      <c r="X607" s="242"/>
      <c r="Y607" s="242"/>
      <c r="Z607" s="242"/>
      <c r="AA607" s="242"/>
      <c r="AB607" s="242"/>
      <c r="AC607" s="242"/>
      <c r="AD607" s="242"/>
      <c r="AE607" s="242"/>
      <c r="AF607" s="242"/>
      <c r="AG607" s="242"/>
      <c r="AH607" s="242"/>
      <c r="AI607" s="242"/>
      <c r="AJ607" s="242"/>
      <c r="AK607" s="242"/>
      <c r="AL607" s="242"/>
      <c r="AM607" s="242"/>
      <c r="AN607" s="242"/>
      <c r="AO607" s="242"/>
      <c r="AP607" s="242"/>
      <c r="AQ607" s="242"/>
      <c r="AR607" s="242"/>
      <c r="AS607" s="242"/>
      <c r="AT607" s="242"/>
      <c r="AU607" s="242"/>
      <c r="AV607" s="242"/>
      <c r="AW607" s="242"/>
      <c r="AX607" s="242"/>
    </row>
    <row r="608" spans="7:50" x14ac:dyDescent="0.25">
      <c r="G608" s="242"/>
      <c r="H608" s="243"/>
      <c r="I608" s="243"/>
      <c r="J608" s="243"/>
      <c r="K608" s="243"/>
      <c r="L608" s="243"/>
      <c r="M608" s="242"/>
      <c r="N608" s="242"/>
      <c r="O608" s="242"/>
      <c r="P608" s="242"/>
      <c r="Q608" s="242"/>
      <c r="R608" s="242"/>
      <c r="S608" s="242"/>
      <c r="T608" s="242"/>
      <c r="U608" s="242"/>
      <c r="V608" s="242"/>
      <c r="W608" s="242"/>
      <c r="X608" s="242"/>
      <c r="Y608" s="242"/>
      <c r="Z608" s="242"/>
      <c r="AA608" s="242"/>
      <c r="AB608" s="242"/>
      <c r="AC608" s="242"/>
      <c r="AD608" s="242"/>
      <c r="AE608" s="242"/>
      <c r="AF608" s="242"/>
      <c r="AG608" s="242"/>
      <c r="AH608" s="242"/>
      <c r="AI608" s="242"/>
      <c r="AJ608" s="242"/>
      <c r="AK608" s="242"/>
      <c r="AL608" s="242"/>
      <c r="AM608" s="242"/>
      <c r="AN608" s="242"/>
      <c r="AO608" s="242"/>
      <c r="AP608" s="242"/>
      <c r="AQ608" s="242"/>
      <c r="AR608" s="242"/>
      <c r="AS608" s="242"/>
      <c r="AT608" s="242"/>
      <c r="AU608" s="242"/>
      <c r="AV608" s="242"/>
      <c r="AW608" s="242"/>
      <c r="AX608" s="242"/>
    </row>
    <row r="609" spans="7:50" x14ac:dyDescent="0.25">
      <c r="G609" s="242"/>
      <c r="H609" s="243"/>
      <c r="I609" s="243"/>
      <c r="J609" s="243"/>
      <c r="K609" s="243"/>
      <c r="L609" s="243"/>
      <c r="M609" s="242"/>
      <c r="N609" s="242"/>
      <c r="O609" s="242"/>
      <c r="P609" s="242"/>
      <c r="Q609" s="242"/>
      <c r="R609" s="242"/>
      <c r="S609" s="242"/>
      <c r="T609" s="242"/>
      <c r="U609" s="242"/>
      <c r="V609" s="242"/>
      <c r="W609" s="242"/>
      <c r="X609" s="242"/>
      <c r="Y609" s="242"/>
      <c r="Z609" s="242"/>
      <c r="AA609" s="242"/>
      <c r="AB609" s="242"/>
      <c r="AC609" s="242"/>
      <c r="AD609" s="242"/>
      <c r="AE609" s="242"/>
      <c r="AF609" s="242"/>
      <c r="AG609" s="242"/>
      <c r="AH609" s="242"/>
      <c r="AI609" s="242"/>
      <c r="AJ609" s="242"/>
      <c r="AK609" s="242"/>
      <c r="AL609" s="242"/>
      <c r="AM609" s="242"/>
      <c r="AN609" s="242"/>
      <c r="AO609" s="242"/>
      <c r="AP609" s="242"/>
      <c r="AQ609" s="242"/>
      <c r="AR609" s="242"/>
      <c r="AS609" s="242"/>
      <c r="AT609" s="242"/>
      <c r="AU609" s="242"/>
      <c r="AV609" s="242"/>
      <c r="AW609" s="242"/>
      <c r="AX609" s="242"/>
    </row>
    <row r="610" spans="7:50" x14ac:dyDescent="0.25">
      <c r="G610" s="242"/>
      <c r="H610" s="243"/>
      <c r="I610" s="243"/>
      <c r="J610" s="243"/>
      <c r="K610" s="243"/>
      <c r="L610" s="243"/>
      <c r="M610" s="242"/>
      <c r="N610" s="242"/>
      <c r="O610" s="242"/>
      <c r="P610" s="242"/>
      <c r="Q610" s="242"/>
      <c r="R610" s="242"/>
      <c r="S610" s="242"/>
      <c r="T610" s="242"/>
      <c r="U610" s="242"/>
      <c r="V610" s="242"/>
      <c r="W610" s="242"/>
      <c r="X610" s="242"/>
      <c r="Y610" s="242"/>
      <c r="Z610" s="242"/>
      <c r="AA610" s="242"/>
      <c r="AB610" s="242"/>
      <c r="AC610" s="242"/>
      <c r="AD610" s="242"/>
      <c r="AE610" s="242"/>
      <c r="AF610" s="242"/>
      <c r="AG610" s="242"/>
      <c r="AH610" s="242"/>
      <c r="AI610" s="242"/>
      <c r="AJ610" s="242"/>
      <c r="AK610" s="242"/>
      <c r="AL610" s="242"/>
      <c r="AM610" s="242"/>
      <c r="AN610" s="242"/>
      <c r="AO610" s="242"/>
      <c r="AP610" s="242"/>
      <c r="AQ610" s="242"/>
      <c r="AR610" s="242"/>
      <c r="AS610" s="242"/>
      <c r="AT610" s="242"/>
      <c r="AU610" s="242"/>
      <c r="AV610" s="242"/>
      <c r="AW610" s="242"/>
      <c r="AX610" s="242"/>
    </row>
    <row r="611" spans="7:50" x14ac:dyDescent="0.25">
      <c r="G611" s="242"/>
      <c r="H611" s="243"/>
      <c r="I611" s="243"/>
      <c r="J611" s="243"/>
      <c r="K611" s="243"/>
      <c r="L611" s="243"/>
      <c r="M611" s="242"/>
      <c r="N611" s="242"/>
      <c r="O611" s="242"/>
      <c r="P611" s="242"/>
      <c r="Q611" s="242"/>
      <c r="R611" s="242"/>
      <c r="S611" s="242"/>
      <c r="T611" s="242"/>
      <c r="U611" s="242"/>
      <c r="V611" s="242"/>
      <c r="W611" s="242"/>
      <c r="X611" s="242"/>
      <c r="Y611" s="242"/>
      <c r="Z611" s="242"/>
      <c r="AA611" s="242"/>
      <c r="AB611" s="242"/>
      <c r="AC611" s="242"/>
      <c r="AD611" s="242"/>
      <c r="AE611" s="242"/>
      <c r="AF611" s="242"/>
      <c r="AG611" s="242"/>
      <c r="AH611" s="242"/>
      <c r="AI611" s="242"/>
      <c r="AJ611" s="242"/>
      <c r="AK611" s="242"/>
      <c r="AL611" s="242"/>
      <c r="AM611" s="242"/>
      <c r="AN611" s="242"/>
      <c r="AO611" s="242"/>
      <c r="AP611" s="242"/>
      <c r="AQ611" s="242"/>
      <c r="AR611" s="242"/>
      <c r="AS611" s="242"/>
      <c r="AT611" s="242"/>
      <c r="AU611" s="242"/>
      <c r="AV611" s="242"/>
      <c r="AW611" s="242"/>
      <c r="AX611" s="242"/>
    </row>
    <row r="612" spans="7:50" x14ac:dyDescent="0.25">
      <c r="G612" s="242"/>
      <c r="H612" s="243"/>
      <c r="I612" s="243"/>
      <c r="J612" s="243"/>
      <c r="K612" s="243"/>
      <c r="L612" s="243"/>
      <c r="M612" s="242"/>
      <c r="N612" s="242"/>
      <c r="O612" s="242"/>
      <c r="P612" s="242"/>
      <c r="Q612" s="242"/>
      <c r="R612" s="242"/>
      <c r="S612" s="242"/>
      <c r="T612" s="242"/>
      <c r="U612" s="242"/>
      <c r="V612" s="242"/>
      <c r="W612" s="242"/>
      <c r="X612" s="242"/>
      <c r="Y612" s="242"/>
      <c r="Z612" s="242"/>
      <c r="AA612" s="242"/>
      <c r="AB612" s="242"/>
      <c r="AC612" s="242"/>
      <c r="AD612" s="242"/>
      <c r="AE612" s="242"/>
      <c r="AF612" s="242"/>
      <c r="AG612" s="242"/>
      <c r="AH612" s="242"/>
      <c r="AI612" s="242"/>
      <c r="AJ612" s="242"/>
      <c r="AK612" s="242"/>
      <c r="AL612" s="242"/>
      <c r="AM612" s="242"/>
      <c r="AN612" s="242"/>
      <c r="AO612" s="242"/>
      <c r="AP612" s="242"/>
      <c r="AQ612" s="242"/>
      <c r="AR612" s="242"/>
      <c r="AS612" s="242"/>
      <c r="AT612" s="242"/>
      <c r="AU612" s="242"/>
      <c r="AV612" s="242"/>
      <c r="AW612" s="242"/>
      <c r="AX612" s="242"/>
    </row>
    <row r="613" spans="7:50" x14ac:dyDescent="0.25">
      <c r="G613" s="242"/>
      <c r="H613" s="243"/>
      <c r="I613" s="243"/>
      <c r="J613" s="243"/>
      <c r="K613" s="243"/>
      <c r="L613" s="243"/>
      <c r="M613" s="242"/>
      <c r="N613" s="242"/>
      <c r="O613" s="242"/>
      <c r="P613" s="242"/>
      <c r="Q613" s="242"/>
      <c r="R613" s="242"/>
      <c r="S613" s="242"/>
      <c r="T613" s="242"/>
      <c r="U613" s="242"/>
      <c r="V613" s="242"/>
      <c r="W613" s="242"/>
      <c r="X613" s="242"/>
      <c r="Y613" s="242"/>
      <c r="Z613" s="242"/>
      <c r="AA613" s="242"/>
      <c r="AB613" s="242"/>
      <c r="AC613" s="242"/>
      <c r="AD613" s="242"/>
      <c r="AE613" s="242"/>
      <c r="AF613" s="242"/>
      <c r="AG613" s="242"/>
      <c r="AH613" s="242"/>
      <c r="AI613" s="242"/>
      <c r="AJ613" s="242"/>
      <c r="AK613" s="242"/>
      <c r="AL613" s="242"/>
      <c r="AM613" s="242"/>
      <c r="AN613" s="242"/>
      <c r="AO613" s="242"/>
      <c r="AP613" s="242"/>
      <c r="AQ613" s="242"/>
      <c r="AR613" s="242"/>
      <c r="AS613" s="242"/>
      <c r="AT613" s="242"/>
      <c r="AU613" s="242"/>
      <c r="AV613" s="242"/>
      <c r="AW613" s="242"/>
      <c r="AX613" s="242"/>
    </row>
    <row r="614" spans="7:50" x14ac:dyDescent="0.25">
      <c r="G614" s="242"/>
      <c r="H614" s="243"/>
      <c r="I614" s="243"/>
      <c r="J614" s="243"/>
      <c r="K614" s="243"/>
      <c r="L614" s="243"/>
      <c r="M614" s="242"/>
      <c r="N614" s="242"/>
      <c r="O614" s="242"/>
      <c r="P614" s="242"/>
      <c r="Q614" s="242"/>
      <c r="R614" s="242"/>
      <c r="S614" s="242"/>
      <c r="T614" s="242"/>
      <c r="U614" s="242"/>
      <c r="V614" s="242"/>
      <c r="W614" s="242"/>
      <c r="X614" s="242"/>
      <c r="Y614" s="242"/>
      <c r="Z614" s="242"/>
      <c r="AA614" s="242"/>
      <c r="AB614" s="242"/>
      <c r="AC614" s="242"/>
      <c r="AD614" s="242"/>
      <c r="AE614" s="242"/>
      <c r="AF614" s="242"/>
      <c r="AG614" s="242"/>
      <c r="AH614" s="242"/>
      <c r="AI614" s="242"/>
      <c r="AJ614" s="242"/>
      <c r="AK614" s="242"/>
      <c r="AL614" s="242"/>
      <c r="AM614" s="242"/>
      <c r="AN614" s="242"/>
      <c r="AO614" s="242"/>
      <c r="AP614" s="242"/>
      <c r="AQ614" s="242"/>
      <c r="AR614" s="242"/>
      <c r="AS614" s="242"/>
      <c r="AT614" s="242"/>
      <c r="AU614" s="242"/>
      <c r="AV614" s="242"/>
      <c r="AW614" s="242"/>
      <c r="AX614" s="242"/>
    </row>
    <row r="615" spans="7:50" x14ac:dyDescent="0.25">
      <c r="G615" s="242"/>
      <c r="H615" s="243"/>
      <c r="I615" s="243"/>
      <c r="J615" s="243"/>
      <c r="K615" s="243"/>
      <c r="L615" s="243"/>
      <c r="M615" s="242"/>
      <c r="N615" s="242"/>
      <c r="O615" s="242"/>
      <c r="P615" s="242"/>
      <c r="Q615" s="242"/>
      <c r="R615" s="242"/>
      <c r="S615" s="242"/>
      <c r="T615" s="242"/>
      <c r="U615" s="242"/>
      <c r="V615" s="242"/>
      <c r="W615" s="242"/>
      <c r="X615" s="242"/>
      <c r="Y615" s="242"/>
      <c r="Z615" s="242"/>
      <c r="AA615" s="242"/>
      <c r="AB615" s="242"/>
      <c r="AC615" s="242"/>
      <c r="AD615" s="242"/>
      <c r="AE615" s="242"/>
      <c r="AF615" s="242"/>
      <c r="AG615" s="242"/>
      <c r="AH615" s="242"/>
      <c r="AI615" s="242"/>
      <c r="AJ615" s="242"/>
      <c r="AK615" s="242"/>
      <c r="AL615" s="242"/>
      <c r="AM615" s="242"/>
      <c r="AN615" s="242"/>
      <c r="AO615" s="242"/>
      <c r="AP615" s="242"/>
      <c r="AQ615" s="242"/>
      <c r="AR615" s="242"/>
      <c r="AS615" s="242"/>
      <c r="AT615" s="242"/>
      <c r="AU615" s="242"/>
      <c r="AV615" s="242"/>
      <c r="AW615" s="242"/>
      <c r="AX615" s="242"/>
    </row>
    <row r="616" spans="7:50" x14ac:dyDescent="0.25">
      <c r="G616" s="242"/>
      <c r="H616" s="243"/>
      <c r="I616" s="243"/>
      <c r="J616" s="243"/>
      <c r="K616" s="243"/>
      <c r="L616" s="243"/>
      <c r="M616" s="242"/>
      <c r="N616" s="242"/>
      <c r="O616" s="242"/>
      <c r="P616" s="242"/>
      <c r="Q616" s="242"/>
      <c r="R616" s="242"/>
      <c r="S616" s="242"/>
      <c r="T616" s="242"/>
      <c r="U616" s="242"/>
      <c r="V616" s="242"/>
      <c r="W616" s="242"/>
      <c r="X616" s="242"/>
      <c r="Y616" s="242"/>
      <c r="Z616" s="242"/>
      <c r="AA616" s="242"/>
      <c r="AB616" s="242"/>
      <c r="AC616" s="242"/>
      <c r="AD616" s="242"/>
      <c r="AE616" s="242"/>
      <c r="AF616" s="242"/>
      <c r="AG616" s="242"/>
      <c r="AH616" s="242"/>
      <c r="AI616" s="242"/>
      <c r="AJ616" s="242"/>
      <c r="AK616" s="242"/>
      <c r="AL616" s="242"/>
      <c r="AM616" s="242"/>
      <c r="AN616" s="242"/>
      <c r="AO616" s="242"/>
      <c r="AP616" s="242"/>
      <c r="AQ616" s="242"/>
      <c r="AR616" s="242"/>
      <c r="AS616" s="242"/>
      <c r="AT616" s="242"/>
      <c r="AU616" s="242"/>
      <c r="AV616" s="242"/>
      <c r="AW616" s="242"/>
      <c r="AX616" s="242"/>
    </row>
    <row r="617" spans="7:50" x14ac:dyDescent="0.25">
      <c r="G617" s="242"/>
      <c r="H617" s="243"/>
      <c r="I617" s="243"/>
      <c r="J617" s="243"/>
      <c r="K617" s="243"/>
      <c r="L617" s="243"/>
      <c r="M617" s="242"/>
      <c r="N617" s="242"/>
      <c r="O617" s="242"/>
      <c r="P617" s="242"/>
      <c r="Q617" s="242"/>
      <c r="R617" s="242"/>
      <c r="S617" s="242"/>
      <c r="T617" s="242"/>
      <c r="U617" s="242"/>
      <c r="V617" s="242"/>
      <c r="W617" s="242"/>
      <c r="X617" s="242"/>
      <c r="Y617" s="242"/>
      <c r="Z617" s="242"/>
      <c r="AA617" s="242"/>
      <c r="AB617" s="242"/>
      <c r="AC617" s="242"/>
      <c r="AD617" s="242"/>
      <c r="AE617" s="242"/>
      <c r="AF617" s="242"/>
      <c r="AG617" s="242"/>
      <c r="AH617" s="242"/>
      <c r="AI617" s="242"/>
      <c r="AJ617" s="242"/>
      <c r="AK617" s="242"/>
      <c r="AL617" s="242"/>
      <c r="AM617" s="242"/>
      <c r="AN617" s="242"/>
      <c r="AO617" s="242"/>
      <c r="AP617" s="242"/>
      <c r="AQ617" s="242"/>
      <c r="AR617" s="242"/>
      <c r="AS617" s="242"/>
      <c r="AT617" s="242"/>
      <c r="AU617" s="242"/>
      <c r="AV617" s="242"/>
      <c r="AW617" s="242"/>
      <c r="AX617" s="242"/>
    </row>
    <row r="618" spans="7:50" x14ac:dyDescent="0.25">
      <c r="G618" s="242"/>
      <c r="H618" s="243"/>
      <c r="I618" s="243"/>
      <c r="J618" s="243"/>
      <c r="K618" s="243"/>
      <c r="L618" s="243"/>
      <c r="M618" s="242"/>
      <c r="N618" s="242"/>
      <c r="O618" s="242"/>
      <c r="P618" s="242"/>
      <c r="Q618" s="242"/>
      <c r="R618" s="242"/>
      <c r="S618" s="242"/>
      <c r="T618" s="242"/>
      <c r="U618" s="242"/>
      <c r="V618" s="242"/>
      <c r="W618" s="242"/>
      <c r="X618" s="242"/>
      <c r="Y618" s="242"/>
      <c r="Z618" s="242"/>
      <c r="AA618" s="242"/>
      <c r="AB618" s="242"/>
      <c r="AC618" s="242"/>
      <c r="AD618" s="242"/>
      <c r="AE618" s="242"/>
      <c r="AF618" s="242"/>
      <c r="AG618" s="242"/>
      <c r="AH618" s="242"/>
      <c r="AI618" s="242"/>
      <c r="AJ618" s="242"/>
      <c r="AK618" s="242"/>
      <c r="AL618" s="242"/>
      <c r="AM618" s="242"/>
      <c r="AN618" s="242"/>
      <c r="AO618" s="242"/>
      <c r="AP618" s="242"/>
      <c r="AQ618" s="242"/>
      <c r="AR618" s="242"/>
      <c r="AS618" s="242"/>
      <c r="AT618" s="242"/>
      <c r="AU618" s="242"/>
      <c r="AV618" s="242"/>
      <c r="AW618" s="242"/>
      <c r="AX618" s="242"/>
    </row>
    <row r="619" spans="7:50" x14ac:dyDescent="0.25">
      <c r="G619" s="242"/>
      <c r="H619" s="243"/>
      <c r="I619" s="243"/>
      <c r="J619" s="243"/>
      <c r="K619" s="243"/>
      <c r="L619" s="243"/>
      <c r="M619" s="242"/>
      <c r="N619" s="242"/>
      <c r="O619" s="242"/>
      <c r="P619" s="242"/>
      <c r="Q619" s="242"/>
      <c r="R619" s="242"/>
      <c r="S619" s="242"/>
      <c r="T619" s="242"/>
      <c r="U619" s="242"/>
      <c r="V619" s="242"/>
      <c r="W619" s="242"/>
      <c r="X619" s="242"/>
      <c r="Y619" s="242"/>
      <c r="Z619" s="242"/>
      <c r="AA619" s="242"/>
      <c r="AB619" s="242"/>
      <c r="AC619" s="242"/>
      <c r="AD619" s="242"/>
      <c r="AE619" s="242"/>
      <c r="AF619" s="242"/>
      <c r="AG619" s="242"/>
      <c r="AH619" s="242"/>
      <c r="AI619" s="242"/>
      <c r="AJ619" s="242"/>
      <c r="AK619" s="242"/>
      <c r="AL619" s="242"/>
      <c r="AM619" s="242"/>
      <c r="AN619" s="242"/>
      <c r="AO619" s="242"/>
      <c r="AP619" s="242"/>
      <c r="AQ619" s="242"/>
      <c r="AR619" s="242"/>
      <c r="AS619" s="242"/>
      <c r="AT619" s="242"/>
      <c r="AU619" s="242"/>
      <c r="AV619" s="242"/>
      <c r="AW619" s="242"/>
      <c r="AX619" s="242"/>
    </row>
    <row r="620" spans="7:50" x14ac:dyDescent="0.25">
      <c r="G620" s="242"/>
      <c r="H620" s="243"/>
      <c r="I620" s="243"/>
      <c r="J620" s="243"/>
      <c r="K620" s="243"/>
      <c r="L620" s="243"/>
      <c r="M620" s="242"/>
      <c r="N620" s="242"/>
      <c r="O620" s="242"/>
      <c r="P620" s="242"/>
      <c r="Q620" s="242"/>
      <c r="R620" s="242"/>
      <c r="S620" s="242"/>
      <c r="T620" s="242"/>
      <c r="U620" s="242"/>
      <c r="V620" s="242"/>
      <c r="W620" s="242"/>
      <c r="X620" s="242"/>
      <c r="Y620" s="242"/>
      <c r="Z620" s="242"/>
      <c r="AA620" s="242"/>
      <c r="AB620" s="242"/>
      <c r="AC620" s="242"/>
      <c r="AD620" s="242"/>
      <c r="AE620" s="242"/>
      <c r="AF620" s="242"/>
      <c r="AG620" s="242"/>
      <c r="AH620" s="242"/>
      <c r="AI620" s="242"/>
      <c r="AJ620" s="242"/>
      <c r="AK620" s="242"/>
      <c r="AL620" s="242"/>
      <c r="AM620" s="242"/>
      <c r="AN620" s="242"/>
      <c r="AO620" s="242"/>
      <c r="AP620" s="242"/>
      <c r="AQ620" s="242"/>
      <c r="AR620" s="242"/>
      <c r="AS620" s="242"/>
      <c r="AT620" s="242"/>
      <c r="AU620" s="242"/>
      <c r="AV620" s="242"/>
      <c r="AW620" s="242"/>
      <c r="AX620" s="242"/>
    </row>
    <row r="621" spans="7:50" x14ac:dyDescent="0.25">
      <c r="G621" s="242"/>
      <c r="H621" s="243"/>
      <c r="I621" s="243"/>
      <c r="J621" s="243"/>
      <c r="K621" s="243"/>
      <c r="L621" s="243"/>
      <c r="M621" s="242"/>
      <c r="N621" s="242"/>
      <c r="O621" s="242"/>
      <c r="P621" s="242"/>
      <c r="Q621" s="242"/>
      <c r="R621" s="242"/>
      <c r="S621" s="242"/>
      <c r="T621" s="242"/>
      <c r="U621" s="242"/>
      <c r="V621" s="242"/>
      <c r="W621" s="242"/>
      <c r="X621" s="242"/>
      <c r="Y621" s="242"/>
      <c r="Z621" s="242"/>
      <c r="AA621" s="242"/>
      <c r="AB621" s="242"/>
      <c r="AC621" s="242"/>
      <c r="AD621" s="242"/>
      <c r="AE621" s="242"/>
      <c r="AF621" s="242"/>
      <c r="AG621" s="242"/>
      <c r="AH621" s="242"/>
      <c r="AI621" s="242"/>
      <c r="AJ621" s="242"/>
      <c r="AK621" s="242"/>
      <c r="AL621" s="242"/>
      <c r="AM621" s="242"/>
      <c r="AN621" s="242"/>
      <c r="AO621" s="242"/>
      <c r="AP621" s="242"/>
      <c r="AQ621" s="242"/>
      <c r="AR621" s="242"/>
      <c r="AS621" s="242"/>
      <c r="AT621" s="242"/>
      <c r="AU621" s="242"/>
      <c r="AV621" s="242"/>
      <c r="AW621" s="242"/>
      <c r="AX621" s="242"/>
    </row>
    <row r="622" spans="7:50" x14ac:dyDescent="0.25">
      <c r="G622" s="242"/>
      <c r="H622" s="243"/>
      <c r="I622" s="243"/>
      <c r="J622" s="243"/>
      <c r="K622" s="243"/>
      <c r="L622" s="243"/>
      <c r="M622" s="242"/>
      <c r="N622" s="242"/>
      <c r="O622" s="242"/>
      <c r="P622" s="242"/>
      <c r="Q622" s="242"/>
      <c r="R622" s="242"/>
      <c r="S622" s="242"/>
      <c r="T622" s="242"/>
      <c r="U622" s="242"/>
      <c r="V622" s="242"/>
      <c r="W622" s="242"/>
      <c r="X622" s="242"/>
      <c r="Y622" s="242"/>
      <c r="Z622" s="242"/>
      <c r="AA622" s="242"/>
      <c r="AB622" s="242"/>
      <c r="AC622" s="242"/>
      <c r="AD622" s="242"/>
      <c r="AE622" s="242"/>
      <c r="AF622" s="242"/>
      <c r="AG622" s="242"/>
      <c r="AH622" s="242"/>
      <c r="AI622" s="242"/>
      <c r="AJ622" s="242"/>
      <c r="AK622" s="242"/>
      <c r="AL622" s="242"/>
      <c r="AM622" s="242"/>
      <c r="AN622" s="242"/>
      <c r="AO622" s="242"/>
      <c r="AP622" s="242"/>
      <c r="AQ622" s="242"/>
      <c r="AR622" s="242"/>
      <c r="AS622" s="242"/>
      <c r="AT622" s="242"/>
      <c r="AU622" s="242"/>
      <c r="AV622" s="242"/>
      <c r="AW622" s="242"/>
      <c r="AX622" s="242"/>
    </row>
    <row r="623" spans="7:50" x14ac:dyDescent="0.25">
      <c r="G623" s="242"/>
      <c r="H623" s="243"/>
      <c r="I623" s="243"/>
      <c r="J623" s="243"/>
      <c r="K623" s="243"/>
      <c r="L623" s="243"/>
      <c r="M623" s="242"/>
      <c r="N623" s="242"/>
      <c r="O623" s="242"/>
      <c r="P623" s="242"/>
      <c r="Q623" s="242"/>
      <c r="R623" s="242"/>
      <c r="S623" s="242"/>
      <c r="T623" s="242"/>
      <c r="U623" s="242"/>
      <c r="V623" s="242"/>
      <c r="W623" s="242"/>
      <c r="X623" s="242"/>
      <c r="Y623" s="242"/>
      <c r="Z623" s="242"/>
      <c r="AA623" s="242"/>
      <c r="AB623" s="242"/>
      <c r="AC623" s="242"/>
      <c r="AD623" s="242"/>
      <c r="AE623" s="242"/>
      <c r="AF623" s="242"/>
      <c r="AG623" s="242"/>
      <c r="AH623" s="242"/>
      <c r="AI623" s="242"/>
      <c r="AJ623" s="242"/>
      <c r="AK623" s="242"/>
      <c r="AL623" s="242"/>
      <c r="AM623" s="242"/>
      <c r="AN623" s="242"/>
      <c r="AO623" s="242"/>
      <c r="AP623" s="242"/>
      <c r="AQ623" s="242"/>
      <c r="AR623" s="242"/>
      <c r="AS623" s="242"/>
      <c r="AT623" s="242"/>
      <c r="AU623" s="242"/>
      <c r="AV623" s="242"/>
      <c r="AW623" s="242"/>
      <c r="AX623" s="242"/>
    </row>
    <row r="624" spans="7:50" x14ac:dyDescent="0.25">
      <c r="G624" s="242"/>
      <c r="H624" s="243"/>
      <c r="I624" s="243"/>
      <c r="J624" s="243"/>
      <c r="K624" s="243"/>
      <c r="L624" s="243"/>
      <c r="M624" s="242"/>
      <c r="N624" s="242"/>
      <c r="O624" s="242"/>
      <c r="P624" s="242"/>
      <c r="Q624" s="242"/>
      <c r="R624" s="242"/>
      <c r="S624" s="242"/>
      <c r="T624" s="242"/>
      <c r="U624" s="242"/>
      <c r="V624" s="242"/>
      <c r="W624" s="242"/>
      <c r="X624" s="242"/>
      <c r="Y624" s="242"/>
      <c r="Z624" s="242"/>
      <c r="AA624" s="242"/>
      <c r="AB624" s="242"/>
      <c r="AC624" s="242"/>
      <c r="AD624" s="242"/>
      <c r="AE624" s="242"/>
      <c r="AF624" s="242"/>
      <c r="AG624" s="242"/>
      <c r="AH624" s="242"/>
      <c r="AI624" s="242"/>
      <c r="AJ624" s="242"/>
      <c r="AK624" s="242"/>
      <c r="AL624" s="242"/>
      <c r="AM624" s="242"/>
      <c r="AN624" s="242"/>
      <c r="AO624" s="242"/>
      <c r="AP624" s="242"/>
      <c r="AQ624" s="242"/>
      <c r="AR624" s="242"/>
      <c r="AS624" s="242"/>
      <c r="AT624" s="242"/>
      <c r="AU624" s="242"/>
      <c r="AV624" s="242"/>
      <c r="AW624" s="242"/>
      <c r="AX624" s="242"/>
    </row>
    <row r="625" spans="7:50" x14ac:dyDescent="0.25">
      <c r="G625" s="242"/>
      <c r="H625" s="243"/>
      <c r="I625" s="243"/>
      <c r="J625" s="243"/>
      <c r="K625" s="243"/>
      <c r="L625" s="243"/>
      <c r="M625" s="242"/>
      <c r="N625" s="242"/>
      <c r="O625" s="242"/>
      <c r="P625" s="242"/>
      <c r="Q625" s="242"/>
      <c r="R625" s="242"/>
      <c r="S625" s="242"/>
      <c r="T625" s="242"/>
      <c r="U625" s="242"/>
      <c r="V625" s="242"/>
      <c r="W625" s="242"/>
      <c r="X625" s="242"/>
      <c r="Y625" s="242"/>
      <c r="Z625" s="242"/>
      <c r="AA625" s="242"/>
      <c r="AB625" s="242"/>
      <c r="AC625" s="242"/>
      <c r="AD625" s="242"/>
      <c r="AE625" s="242"/>
      <c r="AF625" s="242"/>
      <c r="AG625" s="242"/>
      <c r="AH625" s="242"/>
      <c r="AI625" s="242"/>
      <c r="AJ625" s="242"/>
      <c r="AK625" s="242"/>
      <c r="AL625" s="242"/>
      <c r="AM625" s="242"/>
      <c r="AN625" s="242"/>
      <c r="AO625" s="242"/>
      <c r="AP625" s="242"/>
      <c r="AQ625" s="242"/>
      <c r="AR625" s="242"/>
      <c r="AS625" s="242"/>
      <c r="AT625" s="242"/>
      <c r="AU625" s="242"/>
      <c r="AV625" s="242"/>
      <c r="AW625" s="242"/>
      <c r="AX625" s="242"/>
    </row>
    <row r="626" spans="7:50" x14ac:dyDescent="0.25">
      <c r="G626" s="242"/>
      <c r="H626" s="243"/>
      <c r="I626" s="243"/>
      <c r="J626" s="243"/>
      <c r="K626" s="243"/>
      <c r="L626" s="243"/>
      <c r="M626" s="242"/>
      <c r="N626" s="242"/>
      <c r="O626" s="242"/>
      <c r="P626" s="242"/>
      <c r="Q626" s="242"/>
      <c r="R626" s="242"/>
      <c r="S626" s="242"/>
      <c r="T626" s="242"/>
      <c r="U626" s="242"/>
      <c r="V626" s="242"/>
      <c r="W626" s="242"/>
      <c r="X626" s="242"/>
      <c r="Y626" s="242"/>
      <c r="Z626" s="242"/>
      <c r="AA626" s="242"/>
      <c r="AB626" s="242"/>
      <c r="AC626" s="242"/>
      <c r="AD626" s="242"/>
      <c r="AE626" s="242"/>
      <c r="AF626" s="242"/>
      <c r="AG626" s="242"/>
      <c r="AH626" s="242"/>
      <c r="AI626" s="242"/>
      <c r="AJ626" s="242"/>
      <c r="AK626" s="242"/>
      <c r="AL626" s="242"/>
      <c r="AM626" s="242"/>
      <c r="AN626" s="242"/>
      <c r="AO626" s="242"/>
      <c r="AP626" s="242"/>
      <c r="AQ626" s="242"/>
      <c r="AR626" s="242"/>
      <c r="AS626" s="242"/>
      <c r="AT626" s="242"/>
      <c r="AU626" s="242"/>
      <c r="AV626" s="242"/>
      <c r="AW626" s="242"/>
      <c r="AX626" s="242"/>
    </row>
    <row r="627" spans="7:50" x14ac:dyDescent="0.25">
      <c r="G627" s="242"/>
      <c r="H627" s="243"/>
      <c r="I627" s="243"/>
      <c r="J627" s="243"/>
      <c r="K627" s="243"/>
      <c r="L627" s="243"/>
      <c r="M627" s="242"/>
      <c r="N627" s="242"/>
      <c r="O627" s="242"/>
      <c r="P627" s="242"/>
      <c r="Q627" s="242"/>
      <c r="R627" s="242"/>
      <c r="S627" s="242"/>
      <c r="T627" s="242"/>
      <c r="U627" s="242"/>
      <c r="V627" s="242"/>
      <c r="W627" s="242"/>
      <c r="X627" s="242"/>
      <c r="Y627" s="242"/>
      <c r="Z627" s="242"/>
      <c r="AA627" s="242"/>
      <c r="AB627" s="242"/>
      <c r="AC627" s="242"/>
      <c r="AD627" s="242"/>
      <c r="AE627" s="242"/>
      <c r="AF627" s="242"/>
      <c r="AG627" s="242"/>
      <c r="AH627" s="242"/>
      <c r="AI627" s="242"/>
      <c r="AJ627" s="242"/>
      <c r="AK627" s="242"/>
      <c r="AL627" s="242"/>
      <c r="AM627" s="242"/>
      <c r="AN627" s="242"/>
      <c r="AO627" s="242"/>
      <c r="AP627" s="242"/>
      <c r="AQ627" s="242"/>
      <c r="AR627" s="242"/>
      <c r="AS627" s="242"/>
      <c r="AT627" s="242"/>
      <c r="AU627" s="242"/>
      <c r="AV627" s="242"/>
      <c r="AW627" s="242"/>
      <c r="AX627" s="242"/>
    </row>
    <row r="628" spans="7:50" x14ac:dyDescent="0.25">
      <c r="G628" s="242"/>
      <c r="H628" s="243"/>
      <c r="I628" s="243"/>
      <c r="J628" s="243"/>
      <c r="K628" s="243"/>
      <c r="L628" s="243"/>
      <c r="M628" s="242"/>
      <c r="N628" s="242"/>
      <c r="O628" s="242"/>
      <c r="P628" s="242"/>
      <c r="Q628" s="242"/>
      <c r="R628" s="242"/>
      <c r="S628" s="242"/>
      <c r="T628" s="242"/>
      <c r="U628" s="242"/>
      <c r="V628" s="242"/>
      <c r="W628" s="242"/>
      <c r="X628" s="242"/>
      <c r="Y628" s="242"/>
      <c r="Z628" s="242"/>
      <c r="AA628" s="242"/>
      <c r="AB628" s="242"/>
      <c r="AC628" s="242"/>
      <c r="AD628" s="242"/>
      <c r="AE628" s="242"/>
      <c r="AF628" s="242"/>
      <c r="AG628" s="242"/>
      <c r="AH628" s="242"/>
      <c r="AI628" s="242"/>
      <c r="AJ628" s="242"/>
      <c r="AK628" s="242"/>
      <c r="AL628" s="242"/>
      <c r="AM628" s="242"/>
      <c r="AN628" s="242"/>
      <c r="AO628" s="242"/>
      <c r="AP628" s="242"/>
      <c r="AQ628" s="242"/>
      <c r="AR628" s="242"/>
      <c r="AS628" s="242"/>
      <c r="AT628" s="242"/>
      <c r="AU628" s="242"/>
      <c r="AV628" s="242"/>
      <c r="AW628" s="242"/>
      <c r="AX628" s="242"/>
    </row>
    <row r="629" spans="7:50" x14ac:dyDescent="0.25">
      <c r="G629" s="242"/>
      <c r="H629" s="243"/>
      <c r="I629" s="243"/>
      <c r="J629" s="243"/>
      <c r="K629" s="243"/>
      <c r="L629" s="243"/>
      <c r="M629" s="242"/>
      <c r="N629" s="242"/>
      <c r="O629" s="242"/>
      <c r="P629" s="242"/>
      <c r="Q629" s="242"/>
      <c r="R629" s="242"/>
      <c r="S629" s="242"/>
      <c r="T629" s="242"/>
      <c r="U629" s="242"/>
      <c r="V629" s="242"/>
      <c r="W629" s="242"/>
      <c r="X629" s="242"/>
      <c r="Y629" s="242"/>
      <c r="Z629" s="242"/>
      <c r="AA629" s="242"/>
      <c r="AB629" s="242"/>
      <c r="AC629" s="242"/>
      <c r="AD629" s="242"/>
      <c r="AE629" s="242"/>
      <c r="AF629" s="242"/>
      <c r="AG629" s="242"/>
      <c r="AH629" s="242"/>
      <c r="AI629" s="242"/>
      <c r="AJ629" s="242"/>
      <c r="AK629" s="242"/>
      <c r="AL629" s="242"/>
      <c r="AM629" s="242"/>
      <c r="AN629" s="242"/>
      <c r="AO629" s="242"/>
      <c r="AP629" s="242"/>
      <c r="AQ629" s="242"/>
      <c r="AR629" s="242"/>
      <c r="AS629" s="242"/>
      <c r="AT629" s="242"/>
      <c r="AU629" s="242"/>
      <c r="AV629" s="242"/>
      <c r="AW629" s="242"/>
      <c r="AX629" s="242"/>
    </row>
    <row r="630" spans="7:50" x14ac:dyDescent="0.25">
      <c r="G630" s="242"/>
      <c r="H630" s="243"/>
      <c r="I630" s="243"/>
      <c r="J630" s="243"/>
      <c r="K630" s="243"/>
      <c r="L630" s="243"/>
      <c r="M630" s="242"/>
      <c r="N630" s="242"/>
      <c r="O630" s="242"/>
      <c r="P630" s="242"/>
      <c r="Q630" s="242"/>
      <c r="R630" s="242"/>
      <c r="S630" s="242"/>
      <c r="T630" s="242"/>
      <c r="U630" s="242"/>
      <c r="V630" s="242"/>
      <c r="W630" s="242"/>
      <c r="X630" s="242"/>
      <c r="Y630" s="242"/>
      <c r="Z630" s="242"/>
      <c r="AA630" s="242"/>
      <c r="AB630" s="242"/>
      <c r="AC630" s="242"/>
      <c r="AD630" s="242"/>
      <c r="AE630" s="242"/>
      <c r="AF630" s="242"/>
      <c r="AG630" s="242"/>
      <c r="AH630" s="242"/>
      <c r="AI630" s="242"/>
      <c r="AJ630" s="242"/>
      <c r="AK630" s="242"/>
      <c r="AL630" s="242"/>
      <c r="AM630" s="242"/>
      <c r="AN630" s="242"/>
      <c r="AO630" s="242"/>
      <c r="AP630" s="242"/>
      <c r="AQ630" s="242"/>
      <c r="AR630" s="242"/>
      <c r="AS630" s="242"/>
      <c r="AT630" s="242"/>
      <c r="AU630" s="242"/>
      <c r="AV630" s="242"/>
      <c r="AW630" s="242"/>
      <c r="AX630" s="242"/>
    </row>
    <row r="631" spans="7:50" x14ac:dyDescent="0.25">
      <c r="G631" s="242"/>
      <c r="H631" s="243"/>
      <c r="I631" s="243"/>
      <c r="J631" s="243"/>
      <c r="K631" s="243"/>
      <c r="L631" s="243"/>
      <c r="M631" s="242"/>
      <c r="N631" s="242"/>
      <c r="O631" s="242"/>
      <c r="P631" s="242"/>
      <c r="Q631" s="242"/>
      <c r="R631" s="242"/>
      <c r="S631" s="242"/>
      <c r="T631" s="242"/>
      <c r="U631" s="242"/>
      <c r="V631" s="242"/>
      <c r="W631" s="242"/>
      <c r="X631" s="242"/>
      <c r="Y631" s="242"/>
      <c r="Z631" s="242"/>
      <c r="AA631" s="242"/>
      <c r="AB631" s="242"/>
      <c r="AC631" s="242"/>
      <c r="AD631" s="242"/>
      <c r="AE631" s="242"/>
      <c r="AF631" s="242"/>
      <c r="AG631" s="242"/>
      <c r="AH631" s="242"/>
      <c r="AI631" s="242"/>
      <c r="AJ631" s="242"/>
      <c r="AK631" s="242"/>
      <c r="AL631" s="242"/>
      <c r="AM631" s="242"/>
      <c r="AN631" s="242"/>
      <c r="AO631" s="242"/>
      <c r="AP631" s="242"/>
      <c r="AQ631" s="242"/>
      <c r="AR631" s="242"/>
      <c r="AS631" s="242"/>
      <c r="AT631" s="242"/>
      <c r="AU631" s="242"/>
      <c r="AV631" s="242"/>
      <c r="AW631" s="242"/>
      <c r="AX631" s="242"/>
    </row>
    <row r="632" spans="7:50" x14ac:dyDescent="0.25">
      <c r="G632" s="242"/>
      <c r="H632" s="243"/>
      <c r="I632" s="243"/>
      <c r="J632" s="243"/>
      <c r="K632" s="243"/>
      <c r="L632" s="243"/>
      <c r="M632" s="242"/>
      <c r="N632" s="242"/>
      <c r="O632" s="242"/>
      <c r="P632" s="242"/>
      <c r="Q632" s="242"/>
      <c r="R632" s="242"/>
      <c r="S632" s="242"/>
      <c r="T632" s="242"/>
      <c r="U632" s="242"/>
      <c r="V632" s="242"/>
      <c r="W632" s="242"/>
      <c r="X632" s="242"/>
      <c r="Y632" s="242"/>
      <c r="Z632" s="242"/>
      <c r="AA632" s="242"/>
      <c r="AB632" s="242"/>
      <c r="AC632" s="242"/>
      <c r="AD632" s="242"/>
      <c r="AE632" s="242"/>
      <c r="AF632" s="242"/>
      <c r="AG632" s="242"/>
      <c r="AH632" s="242"/>
      <c r="AI632" s="242"/>
      <c r="AJ632" s="242"/>
      <c r="AK632" s="242"/>
      <c r="AL632" s="242"/>
      <c r="AM632" s="242"/>
      <c r="AN632" s="242"/>
      <c r="AO632" s="242"/>
      <c r="AP632" s="242"/>
      <c r="AQ632" s="242"/>
      <c r="AR632" s="242"/>
      <c r="AS632" s="242"/>
      <c r="AT632" s="242"/>
      <c r="AU632" s="242"/>
      <c r="AV632" s="242"/>
      <c r="AW632" s="242"/>
      <c r="AX632" s="242"/>
    </row>
    <row r="633" spans="7:50" x14ac:dyDescent="0.25">
      <c r="G633" s="242"/>
      <c r="H633" s="243"/>
      <c r="I633" s="243"/>
      <c r="J633" s="243"/>
      <c r="K633" s="243"/>
      <c r="L633" s="243"/>
      <c r="M633" s="242"/>
      <c r="N633" s="242"/>
      <c r="O633" s="242"/>
      <c r="P633" s="242"/>
      <c r="Q633" s="242"/>
      <c r="R633" s="242"/>
      <c r="S633" s="242"/>
      <c r="T633" s="242"/>
      <c r="U633" s="242"/>
      <c r="V633" s="242"/>
      <c r="W633" s="242"/>
      <c r="X633" s="242"/>
      <c r="Y633" s="242"/>
      <c r="Z633" s="242"/>
      <c r="AA633" s="242"/>
      <c r="AB633" s="242"/>
      <c r="AC633" s="242"/>
      <c r="AD633" s="242"/>
      <c r="AE633" s="242"/>
      <c r="AF633" s="242"/>
      <c r="AG633" s="242"/>
      <c r="AH633" s="242"/>
      <c r="AI633" s="242"/>
      <c r="AJ633" s="242"/>
      <c r="AK633" s="242"/>
      <c r="AL633" s="242"/>
      <c r="AM633" s="242"/>
      <c r="AN633" s="242"/>
      <c r="AO633" s="242"/>
      <c r="AP633" s="242"/>
      <c r="AQ633" s="242"/>
      <c r="AR633" s="242"/>
      <c r="AS633" s="242"/>
      <c r="AT633" s="242"/>
      <c r="AU633" s="242"/>
      <c r="AV633" s="242"/>
      <c r="AW633" s="242"/>
      <c r="AX633" s="242"/>
    </row>
    <row r="634" spans="7:50" x14ac:dyDescent="0.25">
      <c r="G634" s="242"/>
      <c r="H634" s="243"/>
      <c r="I634" s="243"/>
      <c r="J634" s="243"/>
      <c r="K634" s="243"/>
      <c r="L634" s="243"/>
      <c r="M634" s="242"/>
      <c r="N634" s="242"/>
      <c r="O634" s="242"/>
      <c r="P634" s="242"/>
      <c r="Q634" s="242"/>
      <c r="R634" s="242"/>
      <c r="S634" s="242"/>
      <c r="T634" s="242"/>
      <c r="U634" s="242"/>
      <c r="V634" s="242"/>
      <c r="W634" s="242"/>
      <c r="X634" s="242"/>
      <c r="Y634" s="242"/>
      <c r="Z634" s="242"/>
      <c r="AA634" s="242"/>
      <c r="AB634" s="242"/>
      <c r="AC634" s="242"/>
      <c r="AD634" s="242"/>
      <c r="AE634" s="242"/>
      <c r="AF634" s="242"/>
      <c r="AG634" s="242"/>
      <c r="AH634" s="242"/>
      <c r="AI634" s="242"/>
      <c r="AJ634" s="242"/>
      <c r="AK634" s="242"/>
      <c r="AL634" s="242"/>
      <c r="AM634" s="242"/>
      <c r="AN634" s="242"/>
      <c r="AO634" s="242"/>
      <c r="AP634" s="242"/>
      <c r="AQ634" s="242"/>
      <c r="AR634" s="242"/>
      <c r="AS634" s="242"/>
      <c r="AT634" s="242"/>
      <c r="AU634" s="242"/>
      <c r="AV634" s="242"/>
      <c r="AW634" s="242"/>
      <c r="AX634" s="242"/>
    </row>
    <row r="635" spans="7:50" x14ac:dyDescent="0.25">
      <c r="G635" s="242"/>
      <c r="H635" s="243"/>
      <c r="I635" s="243"/>
      <c r="J635" s="243"/>
      <c r="K635" s="243"/>
      <c r="L635" s="243"/>
      <c r="M635" s="242"/>
      <c r="N635" s="242"/>
      <c r="O635" s="242"/>
      <c r="P635" s="242"/>
      <c r="Q635" s="242"/>
      <c r="R635" s="242"/>
      <c r="S635" s="242"/>
      <c r="T635" s="242"/>
      <c r="U635" s="242"/>
      <c r="V635" s="242"/>
      <c r="W635" s="242"/>
      <c r="X635" s="242"/>
      <c r="Y635" s="242"/>
      <c r="Z635" s="242"/>
      <c r="AA635" s="242"/>
      <c r="AB635" s="242"/>
      <c r="AC635" s="242"/>
      <c r="AD635" s="242"/>
      <c r="AE635" s="242"/>
      <c r="AF635" s="242"/>
      <c r="AG635" s="242"/>
      <c r="AH635" s="242"/>
      <c r="AI635" s="242"/>
      <c r="AJ635" s="242"/>
      <c r="AK635" s="242"/>
      <c r="AL635" s="242"/>
      <c r="AM635" s="242"/>
      <c r="AN635" s="242"/>
      <c r="AO635" s="242"/>
      <c r="AP635" s="242"/>
      <c r="AQ635" s="242"/>
      <c r="AR635" s="242"/>
      <c r="AS635" s="242"/>
      <c r="AT635" s="242"/>
      <c r="AU635" s="242"/>
      <c r="AV635" s="242"/>
      <c r="AW635" s="242"/>
      <c r="AX635" s="242"/>
    </row>
    <row r="636" spans="7:50" x14ac:dyDescent="0.25">
      <c r="G636" s="242"/>
      <c r="H636" s="243"/>
      <c r="I636" s="243"/>
      <c r="J636" s="243"/>
      <c r="K636" s="243"/>
      <c r="L636" s="243"/>
      <c r="M636" s="242"/>
      <c r="N636" s="242"/>
      <c r="O636" s="242"/>
      <c r="P636" s="242"/>
      <c r="Q636" s="242"/>
      <c r="R636" s="242"/>
      <c r="S636" s="242"/>
      <c r="T636" s="242"/>
      <c r="U636" s="242"/>
      <c r="V636" s="242"/>
      <c r="W636" s="242"/>
      <c r="X636" s="242"/>
      <c r="Y636" s="242"/>
      <c r="Z636" s="242"/>
      <c r="AA636" s="242"/>
      <c r="AB636" s="242"/>
      <c r="AC636" s="242"/>
      <c r="AD636" s="242"/>
      <c r="AE636" s="242"/>
      <c r="AF636" s="242"/>
      <c r="AG636" s="242"/>
      <c r="AH636" s="242"/>
      <c r="AI636" s="242"/>
      <c r="AJ636" s="242"/>
      <c r="AK636" s="242"/>
      <c r="AL636" s="242"/>
      <c r="AM636" s="242"/>
      <c r="AN636" s="242"/>
      <c r="AO636" s="242"/>
      <c r="AP636" s="242"/>
      <c r="AQ636" s="242"/>
      <c r="AR636" s="242"/>
      <c r="AS636" s="242"/>
      <c r="AT636" s="242"/>
      <c r="AU636" s="242"/>
      <c r="AV636" s="242"/>
      <c r="AW636" s="242"/>
      <c r="AX636" s="242"/>
    </row>
    <row r="637" spans="7:50" x14ac:dyDescent="0.25">
      <c r="G637" s="242"/>
      <c r="H637" s="243"/>
      <c r="I637" s="243"/>
      <c r="J637" s="243"/>
      <c r="K637" s="243"/>
      <c r="L637" s="243"/>
      <c r="M637" s="242"/>
      <c r="N637" s="242"/>
      <c r="O637" s="242"/>
      <c r="P637" s="242"/>
      <c r="Q637" s="242"/>
      <c r="R637" s="242"/>
      <c r="S637" s="242"/>
      <c r="T637" s="242"/>
      <c r="U637" s="242"/>
      <c r="V637" s="242"/>
      <c r="W637" s="242"/>
      <c r="X637" s="242"/>
      <c r="Y637" s="242"/>
      <c r="Z637" s="242"/>
      <c r="AA637" s="242"/>
      <c r="AB637" s="242"/>
      <c r="AC637" s="242"/>
      <c r="AD637" s="242"/>
      <c r="AE637" s="242"/>
      <c r="AF637" s="242"/>
      <c r="AG637" s="242"/>
      <c r="AH637" s="242"/>
      <c r="AI637" s="242"/>
      <c r="AJ637" s="242"/>
      <c r="AK637" s="242"/>
      <c r="AL637" s="242"/>
      <c r="AM637" s="242"/>
      <c r="AN637" s="242"/>
      <c r="AO637" s="242"/>
      <c r="AP637" s="242"/>
      <c r="AQ637" s="242"/>
      <c r="AR637" s="242"/>
      <c r="AS637" s="242"/>
      <c r="AT637" s="242"/>
      <c r="AU637" s="242"/>
      <c r="AV637" s="242"/>
      <c r="AW637" s="242"/>
      <c r="AX637" s="242"/>
    </row>
    <row r="638" spans="7:50" x14ac:dyDescent="0.25">
      <c r="G638" s="242"/>
      <c r="H638" s="243"/>
      <c r="I638" s="243"/>
      <c r="J638" s="243"/>
      <c r="K638" s="243"/>
      <c r="L638" s="243"/>
      <c r="M638" s="242"/>
      <c r="N638" s="242"/>
      <c r="O638" s="242"/>
      <c r="P638" s="242"/>
      <c r="Q638" s="242"/>
      <c r="R638" s="242"/>
      <c r="S638" s="242"/>
      <c r="T638" s="242"/>
      <c r="U638" s="242"/>
      <c r="V638" s="242"/>
      <c r="W638" s="242"/>
      <c r="X638" s="242"/>
      <c r="Y638" s="242"/>
      <c r="Z638" s="242"/>
      <c r="AA638" s="242"/>
      <c r="AB638" s="242"/>
      <c r="AC638" s="242"/>
      <c r="AD638" s="242"/>
      <c r="AE638" s="242"/>
      <c r="AF638" s="242"/>
      <c r="AG638" s="242"/>
      <c r="AH638" s="242"/>
      <c r="AI638" s="242"/>
      <c r="AJ638" s="242"/>
      <c r="AK638" s="242"/>
      <c r="AL638" s="242"/>
      <c r="AM638" s="242"/>
      <c r="AN638" s="242"/>
      <c r="AO638" s="242"/>
      <c r="AP638" s="242"/>
      <c r="AQ638" s="242"/>
      <c r="AR638" s="242"/>
      <c r="AS638" s="242"/>
      <c r="AT638" s="242"/>
      <c r="AU638" s="242"/>
      <c r="AV638" s="242"/>
      <c r="AW638" s="242"/>
      <c r="AX638" s="242"/>
    </row>
    <row r="639" spans="7:50" x14ac:dyDescent="0.25">
      <c r="G639" s="242"/>
      <c r="H639" s="243"/>
      <c r="I639" s="243"/>
      <c r="J639" s="243"/>
      <c r="K639" s="243"/>
      <c r="L639" s="243"/>
      <c r="M639" s="242"/>
      <c r="N639" s="242"/>
      <c r="O639" s="242"/>
      <c r="P639" s="242"/>
      <c r="Q639" s="242"/>
      <c r="R639" s="242"/>
      <c r="S639" s="242"/>
      <c r="T639" s="242"/>
      <c r="U639" s="242"/>
      <c r="V639" s="242"/>
      <c r="W639" s="242"/>
      <c r="X639" s="242"/>
      <c r="Y639" s="242"/>
      <c r="Z639" s="242"/>
      <c r="AA639" s="242"/>
      <c r="AB639" s="242"/>
      <c r="AC639" s="242"/>
      <c r="AD639" s="242"/>
      <c r="AE639" s="242"/>
      <c r="AF639" s="242"/>
      <c r="AG639" s="242"/>
      <c r="AH639" s="242"/>
      <c r="AI639" s="242"/>
      <c r="AJ639" s="242"/>
      <c r="AK639" s="242"/>
      <c r="AL639" s="242"/>
      <c r="AM639" s="242"/>
      <c r="AN639" s="242"/>
      <c r="AO639" s="242"/>
      <c r="AP639" s="242"/>
      <c r="AQ639" s="242"/>
      <c r="AR639" s="242"/>
      <c r="AS639" s="242"/>
      <c r="AT639" s="242"/>
      <c r="AU639" s="242"/>
      <c r="AV639" s="242"/>
      <c r="AW639" s="242"/>
      <c r="AX639" s="242"/>
    </row>
    <row r="640" spans="7:50" x14ac:dyDescent="0.25">
      <c r="G640" s="242"/>
      <c r="H640" s="243"/>
      <c r="I640" s="243"/>
      <c r="J640" s="243"/>
      <c r="K640" s="243"/>
      <c r="L640" s="243"/>
      <c r="M640" s="242"/>
      <c r="N640" s="242"/>
      <c r="O640" s="242"/>
      <c r="P640" s="242"/>
      <c r="Q640" s="242"/>
      <c r="R640" s="242"/>
      <c r="S640" s="242"/>
      <c r="T640" s="242"/>
      <c r="U640" s="242"/>
      <c r="V640" s="242"/>
      <c r="W640" s="242"/>
      <c r="X640" s="242"/>
      <c r="Y640" s="242"/>
      <c r="Z640" s="242"/>
      <c r="AA640" s="242"/>
      <c r="AB640" s="242"/>
      <c r="AC640" s="242"/>
      <c r="AD640" s="242"/>
      <c r="AE640" s="242"/>
      <c r="AF640" s="242"/>
      <c r="AG640" s="242"/>
      <c r="AH640" s="242"/>
      <c r="AI640" s="242"/>
      <c r="AJ640" s="242"/>
      <c r="AK640" s="242"/>
      <c r="AL640" s="242"/>
      <c r="AM640" s="242"/>
      <c r="AN640" s="242"/>
      <c r="AO640" s="242"/>
      <c r="AP640" s="242"/>
      <c r="AQ640" s="242"/>
      <c r="AR640" s="242"/>
      <c r="AS640" s="242"/>
      <c r="AT640" s="242"/>
      <c r="AU640" s="242"/>
      <c r="AV640" s="242"/>
      <c r="AW640" s="242"/>
      <c r="AX640" s="242"/>
    </row>
    <row r="641" spans="7:50" x14ac:dyDescent="0.25">
      <c r="G641" s="242"/>
      <c r="H641" s="243"/>
      <c r="I641" s="243"/>
      <c r="J641" s="243"/>
      <c r="K641" s="243"/>
      <c r="L641" s="243"/>
      <c r="M641" s="242"/>
      <c r="N641" s="242"/>
      <c r="O641" s="242"/>
      <c r="P641" s="242"/>
      <c r="Q641" s="242"/>
      <c r="R641" s="242"/>
      <c r="S641" s="242"/>
      <c r="T641" s="242"/>
      <c r="U641" s="242"/>
      <c r="V641" s="242"/>
      <c r="W641" s="242"/>
      <c r="X641" s="242"/>
      <c r="Y641" s="242"/>
      <c r="Z641" s="242"/>
      <c r="AA641" s="242"/>
      <c r="AB641" s="242"/>
      <c r="AC641" s="242"/>
      <c r="AD641" s="242"/>
      <c r="AE641" s="242"/>
      <c r="AF641" s="242"/>
      <c r="AG641" s="242"/>
      <c r="AH641" s="242"/>
      <c r="AI641" s="242"/>
      <c r="AJ641" s="242"/>
      <c r="AK641" s="242"/>
      <c r="AL641" s="242"/>
      <c r="AM641" s="242"/>
      <c r="AN641" s="242"/>
      <c r="AO641" s="242"/>
      <c r="AP641" s="242"/>
      <c r="AQ641" s="242"/>
      <c r="AR641" s="242"/>
      <c r="AS641" s="242"/>
      <c r="AT641" s="242"/>
      <c r="AU641" s="242"/>
      <c r="AV641" s="242"/>
      <c r="AW641" s="242"/>
      <c r="AX641" s="242"/>
    </row>
    <row r="642" spans="7:50" x14ac:dyDescent="0.25">
      <c r="G642" s="242"/>
      <c r="H642" s="243"/>
      <c r="I642" s="243"/>
      <c r="J642" s="243"/>
      <c r="K642" s="243"/>
      <c r="L642" s="243"/>
      <c r="M642" s="242"/>
      <c r="N642" s="242"/>
      <c r="O642" s="242"/>
      <c r="P642" s="242"/>
      <c r="Q642" s="242"/>
      <c r="R642" s="242"/>
      <c r="S642" s="242"/>
      <c r="T642" s="242"/>
      <c r="U642" s="242"/>
      <c r="V642" s="242"/>
      <c r="W642" s="242"/>
      <c r="X642" s="242"/>
      <c r="Y642" s="242"/>
      <c r="Z642" s="242"/>
      <c r="AA642" s="242"/>
      <c r="AB642" s="242"/>
      <c r="AC642" s="242"/>
      <c r="AD642" s="242"/>
      <c r="AE642" s="242"/>
      <c r="AF642" s="242"/>
      <c r="AG642" s="242"/>
      <c r="AH642" s="242"/>
      <c r="AI642" s="242"/>
      <c r="AJ642" s="242"/>
      <c r="AK642" s="242"/>
      <c r="AL642" s="242"/>
      <c r="AM642" s="242"/>
      <c r="AN642" s="242"/>
      <c r="AO642" s="242"/>
      <c r="AP642" s="242"/>
      <c r="AQ642" s="242"/>
      <c r="AR642" s="242"/>
      <c r="AS642" s="242"/>
      <c r="AT642" s="242"/>
      <c r="AU642" s="242"/>
      <c r="AV642" s="242"/>
      <c r="AW642" s="242"/>
      <c r="AX642" s="242"/>
    </row>
    <row r="643" spans="7:50" x14ac:dyDescent="0.25">
      <c r="G643" s="242"/>
      <c r="H643" s="243"/>
      <c r="I643" s="243"/>
      <c r="J643" s="243"/>
      <c r="K643" s="243"/>
      <c r="L643" s="243"/>
      <c r="M643" s="242"/>
      <c r="N643" s="242"/>
      <c r="O643" s="242"/>
      <c r="P643" s="242"/>
      <c r="Q643" s="242"/>
      <c r="R643" s="242"/>
      <c r="S643" s="242"/>
      <c r="T643" s="242"/>
      <c r="U643" s="242"/>
      <c r="V643" s="242"/>
      <c r="W643" s="242"/>
      <c r="X643" s="242"/>
      <c r="Y643" s="242"/>
      <c r="Z643" s="242"/>
      <c r="AA643" s="242"/>
      <c r="AB643" s="242"/>
      <c r="AC643" s="242"/>
      <c r="AD643" s="242"/>
      <c r="AE643" s="242"/>
      <c r="AF643" s="242"/>
      <c r="AG643" s="242"/>
      <c r="AH643" s="242"/>
      <c r="AI643" s="242"/>
      <c r="AJ643" s="242"/>
      <c r="AK643" s="242"/>
      <c r="AL643" s="242"/>
      <c r="AM643" s="242"/>
      <c r="AN643" s="242"/>
      <c r="AO643" s="242"/>
      <c r="AP643" s="242"/>
      <c r="AQ643" s="242"/>
      <c r="AR643" s="242"/>
      <c r="AS643" s="242"/>
      <c r="AT643" s="242"/>
      <c r="AU643" s="242"/>
      <c r="AV643" s="242"/>
      <c r="AW643" s="242"/>
      <c r="AX643" s="242"/>
    </row>
    <row r="644" spans="7:50" x14ac:dyDescent="0.25">
      <c r="G644" s="242"/>
      <c r="H644" s="243"/>
      <c r="I644" s="243"/>
      <c r="J644" s="243"/>
      <c r="K644" s="243"/>
      <c r="L644" s="243"/>
      <c r="M644" s="242"/>
      <c r="N644" s="242"/>
      <c r="O644" s="242"/>
      <c r="P644" s="242"/>
      <c r="Q644" s="242"/>
      <c r="R644" s="242"/>
      <c r="S644" s="242"/>
      <c r="T644" s="242"/>
      <c r="U644" s="242"/>
      <c r="V644" s="242"/>
      <c r="W644" s="242"/>
      <c r="X644" s="242"/>
      <c r="Y644" s="242"/>
      <c r="Z644" s="242"/>
      <c r="AA644" s="242"/>
      <c r="AB644" s="242"/>
      <c r="AC644" s="242"/>
      <c r="AD644" s="242"/>
      <c r="AE644" s="242"/>
      <c r="AF644" s="242"/>
      <c r="AG644" s="242"/>
      <c r="AH644" s="242"/>
      <c r="AI644" s="242"/>
      <c r="AJ644" s="242"/>
      <c r="AK644" s="242"/>
      <c r="AL644" s="242"/>
      <c r="AM644" s="242"/>
      <c r="AN644" s="242"/>
      <c r="AO644" s="242"/>
      <c r="AP644" s="242"/>
      <c r="AQ644" s="242"/>
      <c r="AR644" s="242"/>
      <c r="AS644" s="242"/>
      <c r="AT644" s="242"/>
      <c r="AU644" s="242"/>
      <c r="AV644" s="242"/>
      <c r="AW644" s="242"/>
      <c r="AX644" s="242"/>
    </row>
    <row r="645" spans="7:50" x14ac:dyDescent="0.25">
      <c r="G645" s="242"/>
      <c r="H645" s="243"/>
      <c r="I645" s="243"/>
      <c r="J645" s="243"/>
      <c r="K645" s="243"/>
      <c r="L645" s="243"/>
      <c r="M645" s="242"/>
      <c r="N645" s="242"/>
      <c r="O645" s="242"/>
      <c r="P645" s="242"/>
      <c r="Q645" s="242"/>
      <c r="R645" s="242"/>
      <c r="S645" s="242"/>
      <c r="T645" s="242"/>
      <c r="U645" s="242"/>
      <c r="V645" s="242"/>
      <c r="W645" s="242"/>
      <c r="X645" s="242"/>
      <c r="Y645" s="242"/>
      <c r="Z645" s="242"/>
      <c r="AA645" s="242"/>
      <c r="AB645" s="242"/>
      <c r="AC645" s="242"/>
      <c r="AD645" s="242"/>
      <c r="AE645" s="242"/>
      <c r="AF645" s="242"/>
      <c r="AG645" s="242"/>
      <c r="AH645" s="242"/>
      <c r="AI645" s="242"/>
      <c r="AJ645" s="242"/>
      <c r="AK645" s="242"/>
      <c r="AL645" s="242"/>
      <c r="AM645" s="242"/>
      <c r="AN645" s="242"/>
      <c r="AO645" s="242"/>
      <c r="AP645" s="242"/>
      <c r="AQ645" s="242"/>
      <c r="AR645" s="242"/>
      <c r="AS645" s="242"/>
      <c r="AT645" s="242"/>
      <c r="AU645" s="242"/>
      <c r="AV645" s="242"/>
      <c r="AW645" s="242"/>
      <c r="AX645" s="242"/>
    </row>
    <row r="646" spans="7:50" x14ac:dyDescent="0.25">
      <c r="G646" s="242"/>
      <c r="H646" s="243"/>
      <c r="I646" s="243"/>
      <c r="J646" s="243"/>
      <c r="K646" s="243"/>
      <c r="L646" s="243"/>
      <c r="M646" s="242"/>
      <c r="N646" s="242"/>
      <c r="O646" s="242"/>
      <c r="P646" s="242"/>
      <c r="Q646" s="242"/>
      <c r="R646" s="242"/>
      <c r="S646" s="242"/>
      <c r="T646" s="242"/>
      <c r="U646" s="242"/>
      <c r="V646" s="242"/>
      <c r="W646" s="242"/>
      <c r="X646" s="242"/>
      <c r="Y646" s="242"/>
      <c r="Z646" s="242"/>
      <c r="AA646" s="242"/>
      <c r="AB646" s="242"/>
      <c r="AC646" s="242"/>
      <c r="AD646" s="242"/>
      <c r="AE646" s="242"/>
      <c r="AF646" s="242"/>
      <c r="AG646" s="242"/>
      <c r="AH646" s="242"/>
      <c r="AI646" s="242"/>
      <c r="AJ646" s="242"/>
      <c r="AK646" s="242"/>
      <c r="AL646" s="242"/>
      <c r="AM646" s="242"/>
      <c r="AN646" s="242"/>
      <c r="AO646" s="242"/>
      <c r="AP646" s="242"/>
      <c r="AQ646" s="242"/>
      <c r="AR646" s="242"/>
      <c r="AS646" s="242"/>
      <c r="AT646" s="242"/>
      <c r="AU646" s="242"/>
      <c r="AV646" s="242"/>
      <c r="AW646" s="242"/>
      <c r="AX646" s="242"/>
    </row>
    <row r="647" spans="7:50" x14ac:dyDescent="0.25">
      <c r="G647" s="242"/>
      <c r="H647" s="243"/>
      <c r="I647" s="243"/>
      <c r="J647" s="243"/>
      <c r="K647" s="243"/>
      <c r="L647" s="243"/>
      <c r="M647" s="242"/>
      <c r="N647" s="242"/>
      <c r="O647" s="242"/>
      <c r="P647" s="242"/>
      <c r="Q647" s="242"/>
      <c r="R647" s="242"/>
      <c r="S647" s="242"/>
      <c r="T647" s="242"/>
      <c r="U647" s="242"/>
      <c r="V647" s="242"/>
      <c r="W647" s="242"/>
      <c r="X647" s="242"/>
      <c r="Y647" s="242"/>
      <c r="Z647" s="242"/>
      <c r="AA647" s="242"/>
      <c r="AB647" s="242"/>
      <c r="AC647" s="242"/>
      <c r="AD647" s="242"/>
      <c r="AE647" s="242"/>
      <c r="AF647" s="242"/>
      <c r="AG647" s="242"/>
      <c r="AH647" s="242"/>
      <c r="AI647" s="242"/>
      <c r="AJ647" s="242"/>
      <c r="AK647" s="242"/>
      <c r="AL647" s="242"/>
      <c r="AM647" s="242"/>
      <c r="AN647" s="242"/>
      <c r="AO647" s="242"/>
      <c r="AP647" s="242"/>
      <c r="AQ647" s="242"/>
      <c r="AR647" s="242"/>
      <c r="AS647" s="242"/>
      <c r="AT647" s="242"/>
      <c r="AU647" s="242"/>
      <c r="AV647" s="242"/>
      <c r="AW647" s="242"/>
      <c r="AX647" s="242"/>
    </row>
    <row r="648" spans="7:50" x14ac:dyDescent="0.25">
      <c r="G648" s="242"/>
      <c r="H648" s="243"/>
      <c r="I648" s="243"/>
      <c r="J648" s="243"/>
      <c r="K648" s="243"/>
      <c r="L648" s="243"/>
      <c r="M648" s="242"/>
      <c r="N648" s="242"/>
      <c r="O648" s="242"/>
      <c r="P648" s="242"/>
      <c r="Q648" s="242"/>
      <c r="R648" s="242"/>
      <c r="S648" s="242"/>
      <c r="T648" s="242"/>
      <c r="U648" s="242"/>
      <c r="V648" s="242"/>
      <c r="W648" s="242"/>
      <c r="X648" s="242"/>
      <c r="Y648" s="242"/>
      <c r="Z648" s="242"/>
      <c r="AA648" s="242"/>
      <c r="AB648" s="242"/>
      <c r="AC648" s="242"/>
      <c r="AD648" s="242"/>
      <c r="AE648" s="242"/>
      <c r="AF648" s="242"/>
      <c r="AG648" s="242"/>
      <c r="AH648" s="242"/>
      <c r="AI648" s="242"/>
      <c r="AJ648" s="242"/>
      <c r="AK648" s="242"/>
      <c r="AL648" s="242"/>
      <c r="AM648" s="242"/>
      <c r="AN648" s="242"/>
      <c r="AO648" s="242"/>
      <c r="AP648" s="242"/>
      <c r="AQ648" s="242"/>
      <c r="AR648" s="242"/>
      <c r="AS648" s="242"/>
      <c r="AT648" s="242"/>
      <c r="AU648" s="242"/>
      <c r="AV648" s="242"/>
      <c r="AW648" s="242"/>
      <c r="AX648" s="242"/>
    </row>
    <row r="649" spans="7:50" x14ac:dyDescent="0.25">
      <c r="G649" s="242"/>
      <c r="H649" s="243"/>
      <c r="I649" s="243"/>
      <c r="J649" s="243"/>
      <c r="K649" s="243"/>
      <c r="L649" s="243"/>
      <c r="M649" s="242"/>
      <c r="N649" s="242"/>
      <c r="O649" s="242"/>
      <c r="P649" s="242"/>
      <c r="Q649" s="242"/>
      <c r="R649" s="242"/>
      <c r="S649" s="242"/>
      <c r="T649" s="242"/>
      <c r="U649" s="242"/>
      <c r="V649" s="242"/>
      <c r="W649" s="242"/>
      <c r="X649" s="242"/>
      <c r="Y649" s="242"/>
      <c r="Z649" s="242"/>
      <c r="AA649" s="242"/>
      <c r="AB649" s="242"/>
      <c r="AC649" s="242"/>
      <c r="AD649" s="242"/>
      <c r="AE649" s="242"/>
      <c r="AF649" s="242"/>
      <c r="AG649" s="242"/>
      <c r="AH649" s="242"/>
      <c r="AI649" s="242"/>
      <c r="AJ649" s="242"/>
      <c r="AK649" s="242"/>
      <c r="AL649" s="242"/>
      <c r="AM649" s="242"/>
      <c r="AN649" s="242"/>
      <c r="AO649" s="242"/>
      <c r="AP649" s="242"/>
      <c r="AQ649" s="242"/>
      <c r="AR649" s="242"/>
      <c r="AS649" s="242"/>
      <c r="AT649" s="242"/>
      <c r="AU649" s="242"/>
      <c r="AV649" s="242"/>
      <c r="AW649" s="242"/>
      <c r="AX649" s="242"/>
    </row>
    <row r="650" spans="7:50" x14ac:dyDescent="0.25">
      <c r="G650" s="242"/>
      <c r="H650" s="243"/>
      <c r="I650" s="243"/>
      <c r="J650" s="243"/>
      <c r="K650" s="243"/>
      <c r="L650" s="243"/>
      <c r="M650" s="242"/>
      <c r="N650" s="242"/>
      <c r="O650" s="242"/>
      <c r="P650" s="242"/>
      <c r="Q650" s="242"/>
      <c r="R650" s="242"/>
      <c r="S650" s="242"/>
      <c r="T650" s="242"/>
      <c r="U650" s="242"/>
      <c r="V650" s="242"/>
      <c r="W650" s="242"/>
      <c r="X650" s="242"/>
      <c r="Y650" s="242"/>
      <c r="Z650" s="242"/>
      <c r="AA650" s="242"/>
      <c r="AB650" s="242"/>
      <c r="AC650" s="242"/>
      <c r="AD650" s="242"/>
      <c r="AE650" s="242"/>
      <c r="AF650" s="242"/>
      <c r="AG650" s="242"/>
      <c r="AH650" s="242"/>
      <c r="AI650" s="242"/>
      <c r="AJ650" s="242"/>
      <c r="AK650" s="242"/>
      <c r="AL650" s="242"/>
      <c r="AM650" s="242"/>
      <c r="AN650" s="242"/>
      <c r="AO650" s="242"/>
      <c r="AP650" s="242"/>
      <c r="AQ650" s="242"/>
      <c r="AR650" s="242"/>
      <c r="AS650" s="242"/>
      <c r="AT650" s="242"/>
      <c r="AU650" s="242"/>
      <c r="AV650" s="242"/>
      <c r="AW650" s="242"/>
      <c r="AX650" s="242"/>
    </row>
    <row r="651" spans="7:50" x14ac:dyDescent="0.25">
      <c r="G651" s="242"/>
      <c r="H651" s="243"/>
      <c r="I651" s="243"/>
      <c r="J651" s="243"/>
      <c r="K651" s="243"/>
      <c r="L651" s="243"/>
      <c r="M651" s="242"/>
      <c r="N651" s="242"/>
      <c r="O651" s="242"/>
      <c r="P651" s="242"/>
      <c r="Q651" s="242"/>
      <c r="R651" s="242"/>
      <c r="S651" s="242"/>
      <c r="T651" s="242"/>
      <c r="U651" s="242"/>
      <c r="V651" s="242"/>
      <c r="W651" s="242"/>
      <c r="X651" s="242"/>
      <c r="Y651" s="242"/>
      <c r="Z651" s="242"/>
      <c r="AA651" s="242"/>
      <c r="AB651" s="242"/>
      <c r="AC651" s="242"/>
      <c r="AD651" s="242"/>
      <c r="AE651" s="242"/>
      <c r="AF651" s="242"/>
      <c r="AG651" s="242"/>
      <c r="AH651" s="242"/>
      <c r="AI651" s="242"/>
      <c r="AJ651" s="242"/>
      <c r="AK651" s="242"/>
      <c r="AL651" s="242"/>
      <c r="AM651" s="242"/>
      <c r="AN651" s="242"/>
      <c r="AO651" s="242"/>
      <c r="AP651" s="242"/>
      <c r="AQ651" s="242"/>
      <c r="AR651" s="242"/>
      <c r="AS651" s="242"/>
      <c r="AT651" s="242"/>
      <c r="AU651" s="242"/>
      <c r="AV651" s="242"/>
      <c r="AW651" s="242"/>
      <c r="AX651" s="242"/>
    </row>
    <row r="652" spans="7:50" x14ac:dyDescent="0.25">
      <c r="G652" s="242"/>
      <c r="H652" s="243"/>
      <c r="I652" s="243"/>
      <c r="J652" s="243"/>
      <c r="K652" s="243"/>
      <c r="L652" s="243"/>
      <c r="M652" s="242"/>
      <c r="N652" s="242"/>
      <c r="O652" s="242"/>
      <c r="P652" s="242"/>
      <c r="Q652" s="242"/>
      <c r="R652" s="242"/>
      <c r="S652" s="242"/>
      <c r="T652" s="242"/>
      <c r="U652" s="242"/>
      <c r="V652" s="242"/>
      <c r="W652" s="242"/>
      <c r="X652" s="242"/>
      <c r="Y652" s="242"/>
      <c r="Z652" s="242"/>
      <c r="AA652" s="242"/>
      <c r="AB652" s="242"/>
      <c r="AC652" s="242"/>
      <c r="AD652" s="242"/>
      <c r="AE652" s="242"/>
      <c r="AF652" s="242"/>
      <c r="AG652" s="242"/>
      <c r="AH652" s="242"/>
      <c r="AI652" s="242"/>
      <c r="AJ652" s="242"/>
      <c r="AK652" s="242"/>
      <c r="AL652" s="242"/>
      <c r="AM652" s="242"/>
      <c r="AN652" s="242"/>
      <c r="AO652" s="242"/>
      <c r="AP652" s="242"/>
      <c r="AQ652" s="242"/>
      <c r="AR652" s="242"/>
      <c r="AS652" s="242"/>
      <c r="AT652" s="242"/>
      <c r="AU652" s="242"/>
      <c r="AV652" s="242"/>
      <c r="AW652" s="242"/>
      <c r="AX652" s="242"/>
    </row>
    <row r="653" spans="7:50" x14ac:dyDescent="0.25">
      <c r="G653" s="242"/>
      <c r="H653" s="243"/>
      <c r="I653" s="243"/>
      <c r="J653" s="243"/>
      <c r="K653" s="243"/>
      <c r="L653" s="243"/>
      <c r="M653" s="242"/>
      <c r="N653" s="242"/>
      <c r="O653" s="242"/>
      <c r="P653" s="242"/>
      <c r="Q653" s="242"/>
      <c r="R653" s="242"/>
      <c r="S653" s="242"/>
      <c r="T653" s="242"/>
      <c r="U653" s="242"/>
      <c r="V653" s="242"/>
      <c r="W653" s="242"/>
      <c r="X653" s="242"/>
      <c r="Y653" s="242"/>
      <c r="Z653" s="242"/>
      <c r="AA653" s="242"/>
      <c r="AB653" s="242"/>
      <c r="AC653" s="242"/>
      <c r="AD653" s="242"/>
      <c r="AE653" s="242"/>
      <c r="AF653" s="242"/>
      <c r="AG653" s="242"/>
      <c r="AH653" s="242"/>
      <c r="AI653" s="242"/>
      <c r="AJ653" s="242"/>
      <c r="AK653" s="242"/>
      <c r="AL653" s="242"/>
      <c r="AM653" s="242"/>
      <c r="AN653" s="242"/>
      <c r="AO653" s="242"/>
      <c r="AP653" s="242"/>
      <c r="AQ653" s="242"/>
      <c r="AR653" s="242"/>
      <c r="AS653" s="242"/>
      <c r="AT653" s="242"/>
      <c r="AU653" s="242"/>
      <c r="AV653" s="242"/>
      <c r="AW653" s="242"/>
      <c r="AX653" s="242"/>
    </row>
    <row r="654" spans="7:50" x14ac:dyDescent="0.25">
      <c r="G654" s="242"/>
      <c r="H654" s="243"/>
      <c r="I654" s="243"/>
      <c r="J654" s="243"/>
      <c r="K654" s="243"/>
      <c r="L654" s="243"/>
      <c r="M654" s="242"/>
      <c r="N654" s="242"/>
      <c r="O654" s="242"/>
      <c r="P654" s="242"/>
      <c r="Q654" s="242"/>
      <c r="R654" s="242"/>
      <c r="S654" s="242"/>
      <c r="T654" s="242"/>
      <c r="U654" s="242"/>
      <c r="V654" s="242"/>
      <c r="W654" s="242"/>
      <c r="X654" s="242"/>
      <c r="Y654" s="242"/>
      <c r="Z654" s="242"/>
      <c r="AA654" s="242"/>
      <c r="AB654" s="242"/>
      <c r="AC654" s="242"/>
      <c r="AD654" s="242"/>
      <c r="AE654" s="242"/>
      <c r="AF654" s="242"/>
      <c r="AG654" s="242"/>
      <c r="AH654" s="242"/>
      <c r="AI654" s="242"/>
      <c r="AJ654" s="242"/>
      <c r="AK654" s="242"/>
      <c r="AL654" s="242"/>
      <c r="AM654" s="242"/>
      <c r="AN654" s="242"/>
      <c r="AO654" s="242"/>
      <c r="AP654" s="242"/>
      <c r="AQ654" s="242"/>
      <c r="AR654" s="242"/>
      <c r="AS654" s="242"/>
      <c r="AT654" s="242"/>
      <c r="AU654" s="242"/>
      <c r="AV654" s="242"/>
      <c r="AW654" s="242"/>
      <c r="AX654" s="242"/>
    </row>
    <row r="655" spans="7:50" x14ac:dyDescent="0.25">
      <c r="G655" s="242"/>
      <c r="H655" s="243"/>
      <c r="I655" s="243"/>
      <c r="J655" s="243"/>
      <c r="K655" s="243"/>
      <c r="L655" s="243"/>
      <c r="M655" s="242"/>
      <c r="N655" s="242"/>
      <c r="O655" s="242"/>
      <c r="P655" s="242"/>
      <c r="Q655" s="242"/>
      <c r="R655" s="242"/>
      <c r="S655" s="242"/>
      <c r="T655" s="242"/>
      <c r="U655" s="242"/>
      <c r="V655" s="242"/>
      <c r="W655" s="242"/>
      <c r="X655" s="242"/>
      <c r="Y655" s="242"/>
      <c r="Z655" s="242"/>
      <c r="AA655" s="242"/>
      <c r="AB655" s="242"/>
      <c r="AC655" s="242"/>
      <c r="AD655" s="242"/>
      <c r="AE655" s="242"/>
      <c r="AF655" s="242"/>
      <c r="AG655" s="242"/>
      <c r="AH655" s="242"/>
      <c r="AI655" s="242"/>
      <c r="AJ655" s="242"/>
      <c r="AK655" s="242"/>
      <c r="AL655" s="242"/>
      <c r="AM655" s="242"/>
      <c r="AN655" s="242"/>
      <c r="AO655" s="242"/>
      <c r="AP655" s="242"/>
      <c r="AQ655" s="242"/>
      <c r="AR655" s="242"/>
      <c r="AS655" s="242"/>
      <c r="AT655" s="242"/>
      <c r="AU655" s="242"/>
      <c r="AV655" s="242"/>
      <c r="AW655" s="242"/>
      <c r="AX655" s="242"/>
    </row>
    <row r="656" spans="7:50" x14ac:dyDescent="0.25">
      <c r="G656" s="242"/>
      <c r="H656" s="243"/>
      <c r="I656" s="243"/>
      <c r="J656" s="243"/>
      <c r="K656" s="243"/>
      <c r="L656" s="243"/>
      <c r="M656" s="242"/>
      <c r="N656" s="242"/>
      <c r="O656" s="242"/>
      <c r="P656" s="242"/>
      <c r="Q656" s="242"/>
      <c r="R656" s="242"/>
      <c r="S656" s="242"/>
      <c r="T656" s="242"/>
      <c r="U656" s="242"/>
      <c r="V656" s="242"/>
      <c r="W656" s="242"/>
      <c r="X656" s="242"/>
      <c r="Y656" s="242"/>
      <c r="Z656" s="242"/>
      <c r="AA656" s="242"/>
      <c r="AB656" s="242"/>
      <c r="AC656" s="242"/>
      <c r="AD656" s="242"/>
      <c r="AE656" s="242"/>
      <c r="AF656" s="242"/>
      <c r="AG656" s="242"/>
      <c r="AH656" s="242"/>
      <c r="AI656" s="242"/>
      <c r="AJ656" s="242"/>
      <c r="AK656" s="242"/>
      <c r="AL656" s="242"/>
      <c r="AM656" s="242"/>
      <c r="AN656" s="242"/>
      <c r="AO656" s="242"/>
      <c r="AP656" s="242"/>
      <c r="AQ656" s="242"/>
      <c r="AR656" s="242"/>
      <c r="AS656" s="242"/>
      <c r="AT656" s="242"/>
      <c r="AU656" s="242"/>
      <c r="AV656" s="242"/>
      <c r="AW656" s="242"/>
      <c r="AX656" s="242"/>
    </row>
    <row r="657" spans="7:50" x14ac:dyDescent="0.25">
      <c r="G657" s="242"/>
      <c r="H657" s="243"/>
      <c r="I657" s="243"/>
      <c r="J657" s="243"/>
      <c r="K657" s="243"/>
      <c r="L657" s="243"/>
      <c r="M657" s="242"/>
      <c r="N657" s="242"/>
      <c r="O657" s="242"/>
      <c r="P657" s="242"/>
      <c r="Q657" s="242"/>
      <c r="R657" s="242"/>
      <c r="S657" s="242"/>
      <c r="T657" s="242"/>
      <c r="U657" s="242"/>
      <c r="V657" s="242"/>
      <c r="W657" s="242"/>
      <c r="X657" s="242"/>
      <c r="Y657" s="242"/>
      <c r="Z657" s="242"/>
      <c r="AA657" s="242"/>
      <c r="AB657" s="242"/>
      <c r="AC657" s="242"/>
      <c r="AD657" s="242"/>
      <c r="AE657" s="242"/>
      <c r="AF657" s="242"/>
      <c r="AG657" s="242"/>
      <c r="AH657" s="242"/>
      <c r="AI657" s="242"/>
      <c r="AJ657" s="242"/>
      <c r="AK657" s="242"/>
      <c r="AL657" s="242"/>
      <c r="AM657" s="242"/>
      <c r="AN657" s="242"/>
      <c r="AO657" s="242"/>
      <c r="AP657" s="242"/>
      <c r="AQ657" s="242"/>
      <c r="AR657" s="242"/>
      <c r="AS657" s="242"/>
      <c r="AT657" s="242"/>
      <c r="AU657" s="242"/>
      <c r="AV657" s="242"/>
      <c r="AW657" s="242"/>
      <c r="AX657" s="242"/>
    </row>
    <row r="658" spans="7:50" x14ac:dyDescent="0.25">
      <c r="G658" s="242"/>
      <c r="H658" s="243"/>
      <c r="I658" s="243"/>
      <c r="J658" s="243"/>
      <c r="K658" s="243"/>
      <c r="L658" s="243"/>
      <c r="M658" s="242"/>
      <c r="N658" s="242"/>
      <c r="O658" s="242"/>
      <c r="P658" s="242"/>
      <c r="Q658" s="242"/>
      <c r="R658" s="242"/>
      <c r="S658" s="242"/>
      <c r="T658" s="242"/>
      <c r="U658" s="242"/>
      <c r="V658" s="242"/>
      <c r="W658" s="242"/>
      <c r="X658" s="242"/>
      <c r="Y658" s="242"/>
      <c r="Z658" s="242"/>
      <c r="AA658" s="242"/>
      <c r="AB658" s="242"/>
      <c r="AC658" s="242"/>
      <c r="AD658" s="242"/>
      <c r="AE658" s="242"/>
      <c r="AF658" s="242"/>
      <c r="AG658" s="242"/>
      <c r="AH658" s="242"/>
      <c r="AI658" s="242"/>
      <c r="AJ658" s="242"/>
      <c r="AK658" s="242"/>
      <c r="AL658" s="242"/>
      <c r="AM658" s="242"/>
      <c r="AN658" s="242"/>
      <c r="AO658" s="242"/>
      <c r="AP658" s="242"/>
      <c r="AQ658" s="242"/>
      <c r="AR658" s="242"/>
      <c r="AS658" s="242"/>
      <c r="AT658" s="242"/>
      <c r="AU658" s="242"/>
      <c r="AV658" s="242"/>
      <c r="AW658" s="242"/>
      <c r="AX658" s="242"/>
    </row>
    <row r="659" spans="7:50" x14ac:dyDescent="0.25">
      <c r="G659" s="242"/>
      <c r="H659" s="243"/>
      <c r="I659" s="243"/>
      <c r="J659" s="243"/>
      <c r="K659" s="243"/>
      <c r="L659" s="243"/>
      <c r="M659" s="242"/>
      <c r="N659" s="242"/>
      <c r="O659" s="242"/>
      <c r="P659" s="242"/>
      <c r="Q659" s="242"/>
      <c r="R659" s="242"/>
      <c r="S659" s="242"/>
      <c r="T659" s="242"/>
      <c r="U659" s="242"/>
      <c r="V659" s="242"/>
      <c r="W659" s="242"/>
      <c r="X659" s="242"/>
      <c r="Y659" s="242"/>
      <c r="Z659" s="242"/>
      <c r="AA659" s="242"/>
      <c r="AB659" s="242"/>
      <c r="AC659" s="242"/>
      <c r="AD659" s="242"/>
      <c r="AE659" s="242"/>
      <c r="AF659" s="242"/>
      <c r="AG659" s="242"/>
      <c r="AH659" s="242"/>
      <c r="AI659" s="242"/>
      <c r="AJ659" s="242"/>
      <c r="AK659" s="242"/>
      <c r="AL659" s="242"/>
      <c r="AM659" s="242"/>
      <c r="AN659" s="242"/>
      <c r="AO659" s="242"/>
      <c r="AP659" s="242"/>
      <c r="AQ659" s="242"/>
      <c r="AR659" s="242"/>
      <c r="AS659" s="242"/>
      <c r="AT659" s="242"/>
      <c r="AU659" s="242"/>
      <c r="AV659" s="242"/>
      <c r="AW659" s="242"/>
      <c r="AX659" s="242"/>
    </row>
    <row r="660" spans="7:50" x14ac:dyDescent="0.25">
      <c r="G660" s="242"/>
      <c r="H660" s="243"/>
      <c r="I660" s="243"/>
      <c r="J660" s="243"/>
      <c r="K660" s="243"/>
      <c r="L660" s="243"/>
      <c r="M660" s="242"/>
      <c r="N660" s="242"/>
      <c r="O660" s="242"/>
      <c r="P660" s="242"/>
      <c r="Q660" s="242"/>
      <c r="R660" s="242"/>
      <c r="S660" s="242"/>
      <c r="T660" s="242"/>
      <c r="U660" s="242"/>
      <c r="V660" s="242"/>
      <c r="W660" s="242"/>
      <c r="X660" s="242"/>
      <c r="Y660" s="242"/>
      <c r="Z660" s="242"/>
      <c r="AA660" s="242"/>
      <c r="AB660" s="242"/>
      <c r="AC660" s="242"/>
      <c r="AD660" s="242"/>
      <c r="AE660" s="242"/>
      <c r="AF660" s="242"/>
      <c r="AG660" s="242"/>
      <c r="AH660" s="242"/>
      <c r="AI660" s="242"/>
      <c r="AJ660" s="242"/>
      <c r="AK660" s="242"/>
      <c r="AL660" s="242"/>
      <c r="AM660" s="242"/>
      <c r="AN660" s="242"/>
      <c r="AO660" s="242"/>
      <c r="AP660" s="242"/>
      <c r="AQ660" s="242"/>
      <c r="AR660" s="242"/>
      <c r="AS660" s="242"/>
      <c r="AT660" s="242"/>
      <c r="AU660" s="242"/>
      <c r="AV660" s="242"/>
      <c r="AW660" s="242"/>
      <c r="AX660" s="242"/>
    </row>
    <row r="661" spans="7:50" x14ac:dyDescent="0.25">
      <c r="G661" s="242"/>
      <c r="H661" s="243"/>
      <c r="I661" s="243"/>
      <c r="J661" s="243"/>
      <c r="K661" s="243"/>
      <c r="L661" s="243"/>
      <c r="M661" s="242"/>
      <c r="N661" s="242"/>
      <c r="O661" s="242"/>
      <c r="P661" s="242"/>
      <c r="Q661" s="242"/>
      <c r="R661" s="242"/>
      <c r="S661" s="242"/>
      <c r="T661" s="242"/>
      <c r="U661" s="242"/>
      <c r="V661" s="242"/>
      <c r="W661" s="242"/>
      <c r="X661" s="242"/>
      <c r="Y661" s="242"/>
      <c r="Z661" s="242"/>
      <c r="AA661" s="242"/>
      <c r="AB661" s="242"/>
      <c r="AC661" s="242"/>
      <c r="AD661" s="242"/>
      <c r="AE661" s="242"/>
      <c r="AF661" s="242"/>
      <c r="AG661" s="242"/>
      <c r="AH661" s="242"/>
      <c r="AI661" s="242"/>
      <c r="AJ661" s="242"/>
      <c r="AK661" s="242"/>
      <c r="AL661" s="242"/>
      <c r="AM661" s="242"/>
      <c r="AN661" s="242"/>
      <c r="AO661" s="242"/>
      <c r="AP661" s="242"/>
      <c r="AQ661" s="242"/>
      <c r="AR661" s="242"/>
      <c r="AS661" s="242"/>
      <c r="AT661" s="242"/>
      <c r="AU661" s="242"/>
      <c r="AV661" s="242"/>
      <c r="AW661" s="242"/>
      <c r="AX661" s="242"/>
    </row>
    <row r="662" spans="7:50" x14ac:dyDescent="0.25">
      <c r="G662" s="242"/>
      <c r="H662" s="243"/>
      <c r="I662" s="243"/>
      <c r="J662" s="243"/>
      <c r="K662" s="243"/>
      <c r="L662" s="243"/>
      <c r="M662" s="242"/>
      <c r="N662" s="242"/>
      <c r="O662" s="242"/>
      <c r="P662" s="242"/>
      <c r="Q662" s="242"/>
      <c r="R662" s="242"/>
      <c r="S662" s="242"/>
      <c r="T662" s="242"/>
      <c r="U662" s="242"/>
      <c r="V662" s="242"/>
      <c r="W662" s="242"/>
      <c r="X662" s="242"/>
      <c r="Y662" s="242"/>
      <c r="Z662" s="242"/>
      <c r="AA662" s="242"/>
      <c r="AB662" s="242"/>
      <c r="AC662" s="242"/>
      <c r="AD662" s="242"/>
      <c r="AE662" s="242"/>
      <c r="AF662" s="242"/>
      <c r="AG662" s="242"/>
      <c r="AH662" s="242"/>
      <c r="AI662" s="242"/>
      <c r="AJ662" s="242"/>
      <c r="AK662" s="242"/>
      <c r="AL662" s="242"/>
      <c r="AM662" s="242"/>
      <c r="AN662" s="242"/>
      <c r="AO662" s="242"/>
      <c r="AP662" s="242"/>
      <c r="AQ662" s="242"/>
      <c r="AR662" s="242"/>
      <c r="AS662" s="242"/>
      <c r="AT662" s="242"/>
      <c r="AU662" s="242"/>
      <c r="AV662" s="242"/>
      <c r="AW662" s="242"/>
      <c r="AX662" s="242"/>
    </row>
    <row r="663" spans="7:50" x14ac:dyDescent="0.25">
      <c r="G663" s="242"/>
      <c r="H663" s="243"/>
      <c r="I663" s="243"/>
      <c r="J663" s="243"/>
      <c r="K663" s="243"/>
      <c r="L663" s="243"/>
      <c r="M663" s="242"/>
      <c r="N663" s="242"/>
      <c r="O663" s="242"/>
      <c r="P663" s="242"/>
      <c r="Q663" s="242"/>
      <c r="R663" s="242"/>
      <c r="S663" s="242"/>
      <c r="T663" s="242"/>
      <c r="U663" s="242"/>
      <c r="V663" s="242"/>
      <c r="W663" s="242"/>
      <c r="X663" s="242"/>
      <c r="Y663" s="242"/>
      <c r="Z663" s="242"/>
      <c r="AA663" s="242"/>
      <c r="AB663" s="242"/>
      <c r="AC663" s="242"/>
      <c r="AD663" s="242"/>
      <c r="AE663" s="242"/>
      <c r="AF663" s="242"/>
      <c r="AG663" s="242"/>
      <c r="AH663" s="242"/>
      <c r="AI663" s="242"/>
      <c r="AJ663" s="242"/>
      <c r="AK663" s="242"/>
      <c r="AL663" s="242"/>
      <c r="AM663" s="242"/>
      <c r="AN663" s="242"/>
      <c r="AO663" s="242"/>
      <c r="AP663" s="242"/>
      <c r="AQ663" s="242"/>
      <c r="AR663" s="242"/>
      <c r="AS663" s="242"/>
      <c r="AT663" s="242"/>
      <c r="AU663" s="242"/>
      <c r="AV663" s="242"/>
      <c r="AW663" s="242"/>
      <c r="AX663" s="242"/>
    </row>
    <row r="664" spans="7:50" x14ac:dyDescent="0.25">
      <c r="G664" s="242"/>
      <c r="H664" s="243"/>
      <c r="I664" s="243"/>
      <c r="J664" s="243"/>
      <c r="K664" s="243"/>
      <c r="L664" s="243"/>
      <c r="M664" s="242"/>
      <c r="N664" s="242"/>
      <c r="O664" s="242"/>
      <c r="P664" s="242"/>
      <c r="Q664" s="242"/>
      <c r="R664" s="242"/>
      <c r="S664" s="242"/>
      <c r="T664" s="242"/>
      <c r="U664" s="242"/>
      <c r="V664" s="242"/>
      <c r="W664" s="242"/>
      <c r="X664" s="242"/>
      <c r="Y664" s="242"/>
      <c r="Z664" s="242"/>
      <c r="AA664" s="242"/>
      <c r="AB664" s="242"/>
      <c r="AC664" s="242"/>
      <c r="AD664" s="242"/>
      <c r="AE664" s="242"/>
      <c r="AF664" s="242"/>
      <c r="AG664" s="242"/>
      <c r="AH664" s="242"/>
      <c r="AI664" s="242"/>
      <c r="AJ664" s="242"/>
      <c r="AK664" s="242"/>
      <c r="AL664" s="242"/>
      <c r="AM664" s="242"/>
      <c r="AN664" s="242"/>
      <c r="AO664" s="242"/>
      <c r="AP664" s="242"/>
      <c r="AQ664" s="242"/>
      <c r="AR664" s="242"/>
      <c r="AS664" s="242"/>
      <c r="AT664" s="242"/>
      <c r="AU664" s="242"/>
      <c r="AV664" s="242"/>
      <c r="AW664" s="242"/>
      <c r="AX664" s="242"/>
    </row>
    <row r="665" spans="7:50" x14ac:dyDescent="0.25">
      <c r="G665" s="242"/>
      <c r="H665" s="243"/>
      <c r="I665" s="243"/>
      <c r="J665" s="243"/>
      <c r="K665" s="243"/>
      <c r="L665" s="243"/>
      <c r="M665" s="242"/>
      <c r="N665" s="242"/>
      <c r="O665" s="242"/>
      <c r="P665" s="242"/>
      <c r="Q665" s="242"/>
      <c r="R665" s="242"/>
      <c r="S665" s="242"/>
      <c r="T665" s="242"/>
      <c r="U665" s="242"/>
      <c r="V665" s="242"/>
      <c r="W665" s="242"/>
      <c r="X665" s="242"/>
      <c r="Y665" s="242"/>
      <c r="Z665" s="242"/>
      <c r="AA665" s="242"/>
      <c r="AB665" s="242"/>
      <c r="AC665" s="242"/>
      <c r="AD665" s="242"/>
      <c r="AE665" s="242"/>
      <c r="AF665" s="242"/>
      <c r="AG665" s="242"/>
      <c r="AH665" s="242"/>
      <c r="AI665" s="242"/>
      <c r="AJ665" s="242"/>
      <c r="AK665" s="242"/>
      <c r="AL665" s="242"/>
      <c r="AM665" s="242"/>
      <c r="AN665" s="242"/>
      <c r="AO665" s="242"/>
      <c r="AP665" s="242"/>
      <c r="AQ665" s="242"/>
      <c r="AR665" s="242"/>
      <c r="AS665" s="242"/>
      <c r="AT665" s="242"/>
      <c r="AU665" s="242"/>
      <c r="AV665" s="242"/>
      <c r="AW665" s="242"/>
      <c r="AX665" s="242"/>
    </row>
    <row r="666" spans="7:50" x14ac:dyDescent="0.25">
      <c r="G666" s="242"/>
      <c r="H666" s="243"/>
      <c r="I666" s="243"/>
      <c r="J666" s="243"/>
      <c r="K666" s="243"/>
      <c r="L666" s="243"/>
      <c r="M666" s="242"/>
      <c r="N666" s="242"/>
      <c r="O666" s="242"/>
      <c r="P666" s="242"/>
      <c r="Q666" s="242"/>
      <c r="R666" s="242"/>
      <c r="S666" s="242"/>
      <c r="T666" s="242"/>
      <c r="U666" s="242"/>
      <c r="V666" s="242"/>
      <c r="W666" s="242"/>
      <c r="X666" s="242"/>
      <c r="Y666" s="242"/>
      <c r="Z666" s="242"/>
      <c r="AA666" s="242"/>
      <c r="AB666" s="242"/>
      <c r="AC666" s="242"/>
      <c r="AD666" s="242"/>
      <c r="AE666" s="242"/>
      <c r="AF666" s="242"/>
      <c r="AG666" s="242"/>
      <c r="AH666" s="242"/>
      <c r="AI666" s="242"/>
      <c r="AJ666" s="242"/>
      <c r="AK666" s="242"/>
      <c r="AL666" s="242"/>
      <c r="AM666" s="242"/>
      <c r="AN666" s="242"/>
      <c r="AO666" s="242"/>
      <c r="AP666" s="242"/>
      <c r="AQ666" s="242"/>
      <c r="AR666" s="242"/>
      <c r="AS666" s="242"/>
      <c r="AT666" s="242"/>
      <c r="AU666" s="242"/>
      <c r="AV666" s="242"/>
      <c r="AW666" s="242"/>
      <c r="AX666" s="242"/>
    </row>
    <row r="667" spans="7:50" x14ac:dyDescent="0.25">
      <c r="G667" s="242"/>
      <c r="H667" s="243"/>
      <c r="I667" s="243"/>
      <c r="J667" s="243"/>
      <c r="K667" s="243"/>
      <c r="L667" s="243"/>
      <c r="M667" s="242"/>
      <c r="N667" s="242"/>
      <c r="O667" s="242"/>
      <c r="P667" s="242"/>
      <c r="Q667" s="242"/>
      <c r="R667" s="242"/>
      <c r="S667" s="242"/>
      <c r="T667" s="242"/>
      <c r="U667" s="242"/>
      <c r="V667" s="242"/>
      <c r="W667" s="242"/>
      <c r="X667" s="242"/>
      <c r="Y667" s="242"/>
      <c r="Z667" s="242"/>
      <c r="AA667" s="242"/>
      <c r="AB667" s="242"/>
      <c r="AC667" s="242"/>
      <c r="AD667" s="242"/>
      <c r="AE667" s="242"/>
      <c r="AF667" s="242"/>
      <c r="AG667" s="242"/>
      <c r="AH667" s="242"/>
      <c r="AI667" s="242"/>
      <c r="AJ667" s="242"/>
      <c r="AK667" s="242"/>
      <c r="AL667" s="242"/>
      <c r="AM667" s="242"/>
      <c r="AN667" s="242"/>
      <c r="AO667" s="242"/>
      <c r="AP667" s="242"/>
      <c r="AQ667" s="242"/>
      <c r="AR667" s="242"/>
      <c r="AS667" s="242"/>
      <c r="AT667" s="242"/>
      <c r="AU667" s="242"/>
      <c r="AV667" s="242"/>
      <c r="AW667" s="242"/>
      <c r="AX667" s="242"/>
    </row>
    <row r="668" spans="7:50" x14ac:dyDescent="0.25">
      <c r="G668" s="242"/>
      <c r="H668" s="243"/>
      <c r="I668" s="243"/>
      <c r="J668" s="243"/>
      <c r="K668" s="243"/>
      <c r="L668" s="243"/>
      <c r="M668" s="242"/>
      <c r="N668" s="242"/>
      <c r="O668" s="242"/>
      <c r="P668" s="242"/>
      <c r="Q668" s="242"/>
      <c r="R668" s="242"/>
      <c r="S668" s="242"/>
      <c r="T668" s="242"/>
      <c r="U668" s="242"/>
      <c r="V668" s="242"/>
      <c r="W668" s="242"/>
      <c r="X668" s="242"/>
      <c r="Y668" s="242"/>
      <c r="Z668" s="242"/>
      <c r="AA668" s="242"/>
      <c r="AB668" s="242"/>
      <c r="AC668" s="242"/>
      <c r="AD668" s="242"/>
      <c r="AE668" s="242"/>
      <c r="AF668" s="242"/>
      <c r="AG668" s="242"/>
      <c r="AH668" s="242"/>
      <c r="AI668" s="242"/>
      <c r="AJ668" s="242"/>
      <c r="AK668" s="242"/>
      <c r="AL668" s="242"/>
      <c r="AM668" s="242"/>
      <c r="AN668" s="242"/>
      <c r="AO668" s="242"/>
      <c r="AP668" s="242"/>
      <c r="AQ668" s="242"/>
      <c r="AR668" s="242"/>
      <c r="AS668" s="242"/>
      <c r="AT668" s="242"/>
      <c r="AU668" s="242"/>
      <c r="AV668" s="242"/>
      <c r="AW668" s="242"/>
      <c r="AX668" s="242"/>
    </row>
    <row r="669" spans="7:50" x14ac:dyDescent="0.25">
      <c r="G669" s="242"/>
      <c r="H669" s="243"/>
      <c r="I669" s="243"/>
      <c r="J669" s="243"/>
      <c r="K669" s="243"/>
      <c r="L669" s="243"/>
      <c r="M669" s="242"/>
      <c r="N669" s="242"/>
      <c r="O669" s="242"/>
      <c r="P669" s="242"/>
      <c r="Q669" s="242"/>
      <c r="R669" s="242"/>
      <c r="S669" s="242"/>
      <c r="T669" s="242"/>
      <c r="U669" s="242"/>
      <c r="V669" s="242"/>
      <c r="W669" s="242"/>
      <c r="X669" s="242"/>
      <c r="Y669" s="242"/>
      <c r="Z669" s="242"/>
      <c r="AA669" s="242"/>
      <c r="AB669" s="242"/>
      <c r="AC669" s="242"/>
      <c r="AD669" s="242"/>
      <c r="AE669" s="242"/>
      <c r="AF669" s="242"/>
      <c r="AG669" s="242"/>
      <c r="AH669" s="242"/>
      <c r="AI669" s="242"/>
      <c r="AJ669" s="242"/>
      <c r="AK669" s="242"/>
      <c r="AL669" s="242"/>
      <c r="AM669" s="242"/>
      <c r="AN669" s="242"/>
      <c r="AO669" s="242"/>
      <c r="AP669" s="242"/>
      <c r="AQ669" s="242"/>
      <c r="AR669" s="242"/>
      <c r="AS669" s="242"/>
      <c r="AT669" s="242"/>
      <c r="AU669" s="242"/>
      <c r="AV669" s="242"/>
      <c r="AW669" s="242"/>
      <c r="AX669" s="242"/>
    </row>
    <row r="670" spans="7:50" x14ac:dyDescent="0.25">
      <c r="G670" s="242"/>
      <c r="H670" s="243"/>
      <c r="I670" s="243"/>
      <c r="J670" s="243"/>
      <c r="K670" s="243"/>
      <c r="L670" s="243"/>
      <c r="M670" s="242"/>
      <c r="N670" s="242"/>
      <c r="O670" s="242"/>
      <c r="P670" s="242"/>
      <c r="Q670" s="242"/>
      <c r="R670" s="242"/>
      <c r="S670" s="242"/>
      <c r="T670" s="242"/>
      <c r="U670" s="242"/>
      <c r="V670" s="242"/>
      <c r="W670" s="242"/>
      <c r="X670" s="242"/>
      <c r="Y670" s="242"/>
      <c r="Z670" s="242"/>
      <c r="AA670" s="242"/>
      <c r="AB670" s="242"/>
      <c r="AC670" s="242"/>
      <c r="AD670" s="242"/>
      <c r="AE670" s="242"/>
      <c r="AF670" s="242"/>
      <c r="AG670" s="242"/>
      <c r="AH670" s="242"/>
      <c r="AI670" s="242"/>
      <c r="AJ670" s="242"/>
      <c r="AK670" s="242"/>
      <c r="AL670" s="242"/>
      <c r="AM670" s="242"/>
      <c r="AN670" s="242"/>
      <c r="AO670" s="242"/>
      <c r="AP670" s="242"/>
      <c r="AQ670" s="242"/>
      <c r="AR670" s="242"/>
      <c r="AS670" s="242"/>
      <c r="AT670" s="242"/>
      <c r="AU670" s="242"/>
      <c r="AV670" s="242"/>
      <c r="AW670" s="242"/>
      <c r="AX670" s="242"/>
    </row>
    <row r="671" spans="7:50" x14ac:dyDescent="0.25">
      <c r="G671" s="242"/>
      <c r="H671" s="243"/>
      <c r="I671" s="243"/>
      <c r="J671" s="243"/>
      <c r="K671" s="243"/>
      <c r="L671" s="243"/>
      <c r="M671" s="242"/>
      <c r="N671" s="242"/>
      <c r="O671" s="242"/>
      <c r="P671" s="242"/>
      <c r="Q671" s="242"/>
      <c r="R671" s="242"/>
      <c r="S671" s="242"/>
      <c r="T671" s="242"/>
      <c r="U671" s="242"/>
      <c r="V671" s="242"/>
      <c r="W671" s="242"/>
      <c r="X671" s="242"/>
      <c r="Y671" s="242"/>
      <c r="Z671" s="242"/>
      <c r="AA671" s="242"/>
      <c r="AB671" s="242"/>
      <c r="AC671" s="242"/>
      <c r="AD671" s="242"/>
      <c r="AE671" s="242"/>
      <c r="AF671" s="242"/>
      <c r="AG671" s="242"/>
      <c r="AH671" s="242"/>
      <c r="AI671" s="242"/>
      <c r="AJ671" s="242"/>
      <c r="AK671" s="242"/>
      <c r="AL671" s="242"/>
      <c r="AM671" s="242"/>
      <c r="AN671" s="242"/>
      <c r="AO671" s="242"/>
      <c r="AP671" s="242"/>
      <c r="AQ671" s="242"/>
      <c r="AR671" s="242"/>
      <c r="AS671" s="242"/>
      <c r="AT671" s="242"/>
      <c r="AU671" s="242"/>
      <c r="AV671" s="242"/>
      <c r="AW671" s="242"/>
      <c r="AX671" s="242"/>
    </row>
    <row r="672" spans="7:50" x14ac:dyDescent="0.25">
      <c r="G672" s="242"/>
      <c r="H672" s="243"/>
      <c r="I672" s="243"/>
      <c r="J672" s="243"/>
      <c r="K672" s="243"/>
      <c r="L672" s="243"/>
      <c r="M672" s="242"/>
      <c r="N672" s="242"/>
      <c r="O672" s="242"/>
      <c r="P672" s="242"/>
      <c r="Q672" s="242"/>
      <c r="R672" s="242"/>
      <c r="S672" s="242"/>
      <c r="T672" s="242"/>
      <c r="U672" s="242"/>
      <c r="V672" s="242"/>
      <c r="W672" s="242"/>
      <c r="X672" s="242"/>
      <c r="Y672" s="242"/>
      <c r="Z672" s="242"/>
      <c r="AA672" s="242"/>
      <c r="AB672" s="242"/>
      <c r="AC672" s="242"/>
      <c r="AD672" s="242"/>
      <c r="AE672" s="242"/>
      <c r="AF672" s="242"/>
      <c r="AG672" s="242"/>
      <c r="AH672" s="242"/>
      <c r="AI672" s="242"/>
      <c r="AJ672" s="242"/>
      <c r="AK672" s="242"/>
      <c r="AL672" s="242"/>
      <c r="AM672" s="242"/>
      <c r="AN672" s="242"/>
      <c r="AO672" s="242"/>
      <c r="AP672" s="242"/>
      <c r="AQ672" s="242"/>
      <c r="AR672" s="242"/>
      <c r="AS672" s="242"/>
      <c r="AT672" s="242"/>
      <c r="AU672" s="242"/>
      <c r="AV672" s="242"/>
      <c r="AW672" s="242"/>
      <c r="AX672" s="242"/>
    </row>
    <row r="673" spans="7:50" x14ac:dyDescent="0.25">
      <c r="G673" s="242"/>
      <c r="H673" s="243"/>
      <c r="I673" s="243"/>
      <c r="J673" s="243"/>
      <c r="K673" s="243"/>
      <c r="L673" s="243"/>
      <c r="M673" s="242"/>
      <c r="N673" s="242"/>
      <c r="O673" s="242"/>
      <c r="P673" s="242"/>
      <c r="Q673" s="242"/>
      <c r="R673" s="242"/>
      <c r="S673" s="242"/>
      <c r="T673" s="242"/>
      <c r="U673" s="242"/>
      <c r="V673" s="242"/>
      <c r="W673" s="242"/>
      <c r="X673" s="242"/>
      <c r="Y673" s="242"/>
      <c r="Z673" s="242"/>
      <c r="AA673" s="242"/>
      <c r="AB673" s="242"/>
      <c r="AC673" s="242"/>
      <c r="AD673" s="242"/>
      <c r="AE673" s="242"/>
      <c r="AF673" s="242"/>
      <c r="AG673" s="242"/>
      <c r="AH673" s="242"/>
      <c r="AI673" s="242"/>
      <c r="AJ673" s="242"/>
      <c r="AK673" s="242"/>
      <c r="AL673" s="242"/>
      <c r="AM673" s="242"/>
      <c r="AN673" s="242"/>
      <c r="AO673" s="242"/>
      <c r="AP673" s="242"/>
      <c r="AQ673" s="242"/>
      <c r="AR673" s="242"/>
      <c r="AS673" s="242"/>
      <c r="AT673" s="242"/>
      <c r="AU673" s="242"/>
      <c r="AV673" s="242"/>
      <c r="AW673" s="242"/>
      <c r="AX673" s="242"/>
    </row>
    <row r="674" spans="7:50" x14ac:dyDescent="0.25">
      <c r="G674" s="242"/>
      <c r="H674" s="243"/>
      <c r="I674" s="243"/>
      <c r="J674" s="243"/>
      <c r="K674" s="243"/>
      <c r="L674" s="243"/>
      <c r="M674" s="242"/>
      <c r="N674" s="242"/>
      <c r="O674" s="242"/>
      <c r="P674" s="242"/>
      <c r="Q674" s="242"/>
      <c r="R674" s="242"/>
      <c r="S674" s="242"/>
      <c r="T674" s="242"/>
      <c r="U674" s="242"/>
      <c r="V674" s="242"/>
      <c r="W674" s="242"/>
      <c r="X674" s="242"/>
      <c r="Y674" s="242"/>
      <c r="Z674" s="242"/>
      <c r="AA674" s="242"/>
      <c r="AB674" s="242"/>
      <c r="AC674" s="242"/>
      <c r="AD674" s="242"/>
      <c r="AE674" s="242"/>
      <c r="AF674" s="242"/>
      <c r="AG674" s="242"/>
      <c r="AH674" s="242"/>
      <c r="AI674" s="242"/>
      <c r="AJ674" s="242"/>
      <c r="AK674" s="242"/>
      <c r="AL674" s="242"/>
      <c r="AM674" s="242"/>
      <c r="AN674" s="242"/>
      <c r="AO674" s="242"/>
      <c r="AP674" s="242"/>
      <c r="AQ674" s="242"/>
      <c r="AR674" s="242"/>
      <c r="AS674" s="242"/>
      <c r="AT674" s="242"/>
      <c r="AU674" s="242"/>
      <c r="AV674" s="242"/>
      <c r="AW674" s="242"/>
      <c r="AX674" s="242"/>
    </row>
    <row r="675" spans="7:50" x14ac:dyDescent="0.25">
      <c r="G675" s="242"/>
      <c r="H675" s="243"/>
      <c r="I675" s="243"/>
      <c r="J675" s="243"/>
      <c r="K675" s="243"/>
      <c r="L675" s="243"/>
      <c r="M675" s="242"/>
      <c r="N675" s="242"/>
      <c r="O675" s="242"/>
      <c r="P675" s="242"/>
      <c r="Q675" s="242"/>
      <c r="R675" s="242"/>
      <c r="S675" s="242"/>
      <c r="T675" s="242"/>
      <c r="U675" s="242"/>
      <c r="V675" s="242"/>
      <c r="W675" s="242"/>
      <c r="X675" s="242"/>
      <c r="Y675" s="242"/>
      <c r="Z675" s="242"/>
      <c r="AA675" s="242"/>
      <c r="AB675" s="242"/>
      <c r="AC675" s="242"/>
      <c r="AD675" s="242"/>
      <c r="AE675" s="242"/>
      <c r="AF675" s="242"/>
      <c r="AG675" s="242"/>
      <c r="AH675" s="242"/>
      <c r="AI675" s="242"/>
      <c r="AJ675" s="242"/>
      <c r="AK675" s="242"/>
      <c r="AL675" s="242"/>
      <c r="AM675" s="242"/>
      <c r="AN675" s="242"/>
      <c r="AO675" s="242"/>
      <c r="AP675" s="242"/>
      <c r="AQ675" s="242"/>
      <c r="AR675" s="242"/>
      <c r="AS675" s="242"/>
      <c r="AT675" s="242"/>
      <c r="AU675" s="242"/>
      <c r="AV675" s="242"/>
      <c r="AW675" s="242"/>
      <c r="AX675" s="242"/>
    </row>
    <row r="676" spans="7:50" x14ac:dyDescent="0.25">
      <c r="G676" s="242"/>
      <c r="H676" s="243"/>
      <c r="I676" s="243"/>
      <c r="J676" s="243"/>
      <c r="K676" s="243"/>
      <c r="L676" s="243"/>
      <c r="M676" s="242"/>
      <c r="N676" s="242"/>
      <c r="O676" s="242"/>
      <c r="P676" s="242"/>
      <c r="Q676" s="242"/>
      <c r="R676" s="242"/>
      <c r="S676" s="242"/>
      <c r="T676" s="242"/>
      <c r="U676" s="242"/>
      <c r="V676" s="242"/>
      <c r="W676" s="242"/>
      <c r="X676" s="242"/>
      <c r="Y676" s="242"/>
      <c r="Z676" s="242"/>
      <c r="AA676" s="242"/>
      <c r="AB676" s="242"/>
      <c r="AC676" s="242"/>
      <c r="AD676" s="242"/>
      <c r="AE676" s="242"/>
      <c r="AF676" s="242"/>
      <c r="AG676" s="242"/>
      <c r="AH676" s="242"/>
      <c r="AI676" s="242"/>
      <c r="AJ676" s="242"/>
      <c r="AK676" s="242"/>
      <c r="AL676" s="242"/>
      <c r="AM676" s="242"/>
      <c r="AN676" s="242"/>
      <c r="AO676" s="242"/>
      <c r="AP676" s="242"/>
      <c r="AQ676" s="242"/>
      <c r="AR676" s="242"/>
      <c r="AS676" s="242"/>
      <c r="AT676" s="242"/>
      <c r="AU676" s="242"/>
      <c r="AV676" s="242"/>
      <c r="AW676" s="242"/>
      <c r="AX676" s="242"/>
    </row>
    <row r="677" spans="7:50" x14ac:dyDescent="0.25">
      <c r="G677" s="242"/>
      <c r="H677" s="243"/>
      <c r="I677" s="243"/>
      <c r="J677" s="243"/>
      <c r="K677" s="243"/>
      <c r="L677" s="243"/>
      <c r="M677" s="242"/>
      <c r="N677" s="242"/>
      <c r="O677" s="242"/>
      <c r="P677" s="242"/>
      <c r="Q677" s="242"/>
      <c r="R677" s="242"/>
      <c r="S677" s="242"/>
      <c r="T677" s="242"/>
      <c r="U677" s="242"/>
      <c r="V677" s="242"/>
      <c r="W677" s="242"/>
      <c r="X677" s="242"/>
      <c r="Y677" s="242"/>
      <c r="Z677" s="242"/>
      <c r="AA677" s="242"/>
      <c r="AB677" s="242"/>
      <c r="AC677" s="242"/>
      <c r="AD677" s="242"/>
      <c r="AE677" s="242"/>
      <c r="AF677" s="242"/>
      <c r="AG677" s="242"/>
      <c r="AH677" s="242"/>
      <c r="AI677" s="242"/>
      <c r="AJ677" s="242"/>
      <c r="AK677" s="242"/>
      <c r="AL677" s="242"/>
      <c r="AM677" s="242"/>
      <c r="AN677" s="242"/>
      <c r="AO677" s="242"/>
      <c r="AP677" s="242"/>
      <c r="AQ677" s="242"/>
      <c r="AR677" s="242"/>
      <c r="AS677" s="242"/>
      <c r="AT677" s="242"/>
      <c r="AU677" s="242"/>
      <c r="AV677" s="242"/>
      <c r="AW677" s="242"/>
      <c r="AX677" s="242"/>
    </row>
    <row r="678" spans="7:50" x14ac:dyDescent="0.25">
      <c r="G678" s="242"/>
      <c r="H678" s="243"/>
      <c r="I678" s="243"/>
      <c r="J678" s="243"/>
      <c r="K678" s="243"/>
      <c r="L678" s="243"/>
      <c r="M678" s="242"/>
      <c r="N678" s="242"/>
      <c r="O678" s="242"/>
      <c r="P678" s="242"/>
      <c r="Q678" s="242"/>
      <c r="R678" s="242"/>
      <c r="S678" s="242"/>
      <c r="T678" s="242"/>
      <c r="U678" s="242"/>
      <c r="V678" s="242"/>
      <c r="W678" s="242"/>
      <c r="X678" s="242"/>
      <c r="Y678" s="242"/>
      <c r="Z678" s="242"/>
      <c r="AA678" s="242"/>
      <c r="AB678" s="242"/>
      <c r="AC678" s="242"/>
      <c r="AD678" s="242"/>
      <c r="AE678" s="242"/>
      <c r="AF678" s="242"/>
      <c r="AG678" s="242"/>
      <c r="AH678" s="242"/>
      <c r="AI678" s="242"/>
      <c r="AJ678" s="242"/>
      <c r="AK678" s="242"/>
      <c r="AL678" s="242"/>
      <c r="AM678" s="242"/>
      <c r="AN678" s="242"/>
      <c r="AO678" s="242"/>
      <c r="AP678" s="242"/>
      <c r="AQ678" s="242"/>
      <c r="AR678" s="242"/>
      <c r="AS678" s="242"/>
      <c r="AT678" s="242"/>
      <c r="AU678" s="242"/>
      <c r="AV678" s="242"/>
      <c r="AW678" s="242"/>
      <c r="AX678" s="242"/>
    </row>
    <row r="679" spans="7:50" x14ac:dyDescent="0.25">
      <c r="G679" s="242"/>
      <c r="H679" s="243"/>
      <c r="I679" s="243"/>
      <c r="J679" s="243"/>
      <c r="K679" s="243"/>
      <c r="L679" s="243"/>
      <c r="M679" s="242"/>
      <c r="N679" s="242"/>
      <c r="O679" s="242"/>
      <c r="P679" s="242"/>
      <c r="Q679" s="242"/>
      <c r="R679" s="242"/>
      <c r="S679" s="242"/>
      <c r="T679" s="242"/>
      <c r="U679" s="242"/>
      <c r="V679" s="242"/>
      <c r="W679" s="242"/>
      <c r="X679" s="242"/>
      <c r="Y679" s="242"/>
      <c r="Z679" s="242"/>
      <c r="AA679" s="242"/>
      <c r="AB679" s="242"/>
      <c r="AC679" s="242"/>
      <c r="AD679" s="242"/>
      <c r="AE679" s="242"/>
      <c r="AF679" s="242"/>
      <c r="AG679" s="242"/>
      <c r="AH679" s="242"/>
      <c r="AI679" s="242"/>
      <c r="AJ679" s="242"/>
      <c r="AK679" s="242"/>
      <c r="AL679" s="242"/>
      <c r="AM679" s="242"/>
      <c r="AN679" s="242"/>
      <c r="AO679" s="242"/>
      <c r="AP679" s="242"/>
      <c r="AQ679" s="242"/>
      <c r="AR679" s="242"/>
      <c r="AS679" s="242"/>
      <c r="AT679" s="242"/>
      <c r="AU679" s="242"/>
      <c r="AV679" s="242"/>
      <c r="AW679" s="242"/>
      <c r="AX679" s="242"/>
    </row>
    <row r="680" spans="7:50" x14ac:dyDescent="0.25">
      <c r="G680" s="242"/>
      <c r="H680" s="243"/>
      <c r="I680" s="243"/>
      <c r="J680" s="243"/>
      <c r="K680" s="243"/>
      <c r="L680" s="243"/>
      <c r="M680" s="242"/>
      <c r="N680" s="242"/>
      <c r="O680" s="242"/>
      <c r="P680" s="242"/>
      <c r="Q680" s="242"/>
      <c r="R680" s="242"/>
      <c r="S680" s="242"/>
      <c r="T680" s="242"/>
      <c r="U680" s="242"/>
      <c r="V680" s="242"/>
      <c r="W680" s="242"/>
      <c r="X680" s="242"/>
      <c r="Y680" s="242"/>
      <c r="Z680" s="242"/>
      <c r="AA680" s="242"/>
      <c r="AB680" s="242"/>
      <c r="AC680" s="242"/>
      <c r="AD680" s="242"/>
      <c r="AE680" s="242"/>
      <c r="AF680" s="242"/>
      <c r="AG680" s="242"/>
      <c r="AH680" s="242"/>
      <c r="AI680" s="242"/>
      <c r="AJ680" s="242"/>
      <c r="AK680" s="242"/>
      <c r="AL680" s="242"/>
      <c r="AM680" s="242"/>
      <c r="AN680" s="242"/>
      <c r="AO680" s="242"/>
      <c r="AP680" s="242"/>
      <c r="AQ680" s="242"/>
      <c r="AR680" s="242"/>
      <c r="AS680" s="242"/>
      <c r="AT680" s="242"/>
      <c r="AU680" s="242"/>
      <c r="AV680" s="242"/>
      <c r="AW680" s="242"/>
      <c r="AX680" s="242"/>
    </row>
    <row r="681" spans="7:50" x14ac:dyDescent="0.25">
      <c r="G681" s="242"/>
      <c r="H681" s="243"/>
      <c r="I681" s="243"/>
      <c r="J681" s="243"/>
      <c r="K681" s="243"/>
      <c r="L681" s="243"/>
      <c r="M681" s="242"/>
      <c r="N681" s="242"/>
      <c r="O681" s="242"/>
      <c r="P681" s="242"/>
      <c r="Q681" s="242"/>
      <c r="R681" s="242"/>
      <c r="S681" s="242"/>
      <c r="T681" s="242"/>
      <c r="U681" s="242"/>
      <c r="V681" s="242"/>
      <c r="W681" s="242"/>
      <c r="X681" s="242"/>
      <c r="Y681" s="242"/>
      <c r="Z681" s="242"/>
      <c r="AA681" s="242"/>
      <c r="AB681" s="242"/>
      <c r="AC681" s="242"/>
      <c r="AD681" s="242"/>
      <c r="AE681" s="242"/>
      <c r="AF681" s="242"/>
      <c r="AG681" s="242"/>
      <c r="AH681" s="242"/>
      <c r="AI681" s="242"/>
      <c r="AJ681" s="242"/>
      <c r="AK681" s="242"/>
      <c r="AL681" s="242"/>
      <c r="AM681" s="242"/>
      <c r="AN681" s="242"/>
      <c r="AO681" s="242"/>
      <c r="AP681" s="242"/>
      <c r="AQ681" s="242"/>
      <c r="AR681" s="242"/>
      <c r="AS681" s="242"/>
      <c r="AT681" s="242"/>
      <c r="AU681" s="242"/>
      <c r="AV681" s="242"/>
      <c r="AW681" s="242"/>
      <c r="AX681" s="242"/>
    </row>
    <row r="682" spans="7:50" x14ac:dyDescent="0.25">
      <c r="G682" s="242"/>
      <c r="H682" s="243"/>
      <c r="I682" s="243"/>
      <c r="J682" s="243"/>
      <c r="K682" s="243"/>
      <c r="L682" s="243"/>
      <c r="M682" s="242"/>
      <c r="N682" s="242"/>
      <c r="O682" s="242"/>
      <c r="P682" s="242"/>
      <c r="Q682" s="242"/>
      <c r="R682" s="242"/>
      <c r="S682" s="242"/>
      <c r="T682" s="242"/>
      <c r="U682" s="242"/>
      <c r="V682" s="242"/>
      <c r="W682" s="242"/>
      <c r="X682" s="242"/>
      <c r="Y682" s="242"/>
      <c r="Z682" s="242"/>
      <c r="AA682" s="242"/>
      <c r="AB682" s="242"/>
      <c r="AC682" s="242"/>
      <c r="AD682" s="242"/>
      <c r="AE682" s="242"/>
      <c r="AF682" s="242"/>
      <c r="AG682" s="242"/>
      <c r="AH682" s="242"/>
      <c r="AI682" s="242"/>
      <c r="AJ682" s="242"/>
      <c r="AK682" s="242"/>
      <c r="AL682" s="242"/>
      <c r="AM682" s="242"/>
      <c r="AN682" s="242"/>
      <c r="AO682" s="242"/>
      <c r="AP682" s="242"/>
      <c r="AQ682" s="242"/>
      <c r="AR682" s="242"/>
      <c r="AS682" s="242"/>
      <c r="AT682" s="242"/>
      <c r="AU682" s="242"/>
      <c r="AV682" s="242"/>
      <c r="AW682" s="242"/>
      <c r="AX682" s="242"/>
    </row>
    <row r="683" spans="7:50" x14ac:dyDescent="0.25">
      <c r="G683" s="242"/>
      <c r="H683" s="243"/>
      <c r="I683" s="243"/>
      <c r="J683" s="243"/>
      <c r="K683" s="243"/>
      <c r="L683" s="243"/>
      <c r="M683" s="242"/>
      <c r="N683" s="242"/>
      <c r="O683" s="242"/>
      <c r="P683" s="242"/>
      <c r="Q683" s="242"/>
      <c r="R683" s="242"/>
      <c r="S683" s="242"/>
      <c r="T683" s="242"/>
      <c r="U683" s="242"/>
      <c r="V683" s="242"/>
      <c r="W683" s="242"/>
      <c r="X683" s="242"/>
      <c r="Y683" s="242"/>
      <c r="Z683" s="242"/>
      <c r="AA683" s="242"/>
      <c r="AB683" s="242"/>
      <c r="AC683" s="242"/>
      <c r="AD683" s="242"/>
      <c r="AE683" s="242"/>
      <c r="AF683" s="242"/>
      <c r="AG683" s="242"/>
      <c r="AH683" s="242"/>
      <c r="AI683" s="242"/>
      <c r="AJ683" s="242"/>
      <c r="AK683" s="242"/>
      <c r="AL683" s="242"/>
      <c r="AM683" s="242"/>
      <c r="AN683" s="242"/>
      <c r="AO683" s="242"/>
      <c r="AP683" s="242"/>
      <c r="AQ683" s="242"/>
      <c r="AR683" s="242"/>
      <c r="AS683" s="242"/>
      <c r="AT683" s="242"/>
      <c r="AU683" s="242"/>
      <c r="AV683" s="242"/>
      <c r="AW683" s="242"/>
      <c r="AX683" s="242"/>
    </row>
    <row r="684" spans="7:50" x14ac:dyDescent="0.25">
      <c r="G684" s="242"/>
      <c r="H684" s="243"/>
      <c r="I684" s="243"/>
      <c r="J684" s="243"/>
      <c r="K684" s="243"/>
      <c r="L684" s="243"/>
      <c r="M684" s="242"/>
      <c r="N684" s="242"/>
      <c r="O684" s="242"/>
      <c r="P684" s="242"/>
      <c r="Q684" s="242"/>
      <c r="R684" s="242"/>
      <c r="S684" s="242"/>
      <c r="T684" s="242"/>
      <c r="U684" s="242"/>
      <c r="V684" s="242"/>
      <c r="W684" s="242"/>
      <c r="X684" s="242"/>
      <c r="Y684" s="242"/>
      <c r="Z684" s="242"/>
      <c r="AA684" s="242"/>
      <c r="AB684" s="242"/>
      <c r="AC684" s="242"/>
      <c r="AD684" s="242"/>
      <c r="AE684" s="242"/>
      <c r="AF684" s="242"/>
      <c r="AG684" s="242"/>
      <c r="AH684" s="242"/>
      <c r="AI684" s="242"/>
      <c r="AJ684" s="242"/>
      <c r="AK684" s="242"/>
      <c r="AL684" s="242"/>
      <c r="AM684" s="242"/>
      <c r="AN684" s="242"/>
      <c r="AO684" s="242"/>
      <c r="AP684" s="242"/>
      <c r="AQ684" s="242"/>
      <c r="AR684" s="242"/>
      <c r="AS684" s="242"/>
      <c r="AT684" s="242"/>
      <c r="AU684" s="242"/>
      <c r="AV684" s="242"/>
      <c r="AW684" s="242"/>
      <c r="AX684" s="242"/>
    </row>
    <row r="685" spans="7:50" x14ac:dyDescent="0.25">
      <c r="G685" s="242"/>
      <c r="H685" s="243"/>
      <c r="I685" s="243"/>
      <c r="J685" s="243"/>
      <c r="K685" s="243"/>
      <c r="L685" s="243"/>
      <c r="M685" s="242"/>
      <c r="N685" s="242"/>
      <c r="O685" s="242"/>
      <c r="P685" s="242"/>
      <c r="Q685" s="242"/>
      <c r="R685" s="242"/>
      <c r="S685" s="242"/>
      <c r="T685" s="242"/>
      <c r="U685" s="242"/>
      <c r="V685" s="242"/>
      <c r="W685" s="242"/>
      <c r="X685" s="242"/>
      <c r="Y685" s="242"/>
      <c r="Z685" s="242"/>
      <c r="AA685" s="242"/>
      <c r="AB685" s="242"/>
      <c r="AC685" s="242"/>
      <c r="AD685" s="242"/>
      <c r="AE685" s="242"/>
      <c r="AF685" s="242"/>
      <c r="AG685" s="242"/>
      <c r="AH685" s="242"/>
      <c r="AI685" s="242"/>
      <c r="AJ685" s="242"/>
      <c r="AK685" s="242"/>
      <c r="AL685" s="242"/>
      <c r="AM685" s="242"/>
      <c r="AN685" s="242"/>
      <c r="AO685" s="242"/>
      <c r="AP685" s="242"/>
      <c r="AQ685" s="242"/>
      <c r="AR685" s="242"/>
      <c r="AS685" s="242"/>
      <c r="AT685" s="242"/>
      <c r="AU685" s="242"/>
      <c r="AV685" s="242"/>
      <c r="AW685" s="242"/>
      <c r="AX685" s="242"/>
    </row>
    <row r="686" spans="7:50" x14ac:dyDescent="0.25">
      <c r="G686" s="242"/>
      <c r="H686" s="243"/>
      <c r="I686" s="243"/>
      <c r="J686" s="243"/>
      <c r="K686" s="243"/>
      <c r="L686" s="243"/>
      <c r="M686" s="242"/>
      <c r="N686" s="242"/>
      <c r="O686" s="242"/>
      <c r="P686" s="242"/>
      <c r="Q686" s="242"/>
      <c r="R686" s="242"/>
      <c r="S686" s="242"/>
      <c r="T686" s="242"/>
      <c r="U686" s="242"/>
      <c r="V686" s="242"/>
      <c r="W686" s="242"/>
      <c r="X686" s="242"/>
      <c r="Y686" s="242"/>
      <c r="Z686" s="242"/>
      <c r="AA686" s="242"/>
      <c r="AB686" s="242"/>
      <c r="AC686" s="242"/>
      <c r="AD686" s="242"/>
      <c r="AE686" s="242"/>
      <c r="AF686" s="242"/>
      <c r="AG686" s="242"/>
      <c r="AH686" s="242"/>
      <c r="AI686" s="242"/>
      <c r="AJ686" s="242"/>
      <c r="AK686" s="242"/>
      <c r="AL686" s="242"/>
      <c r="AM686" s="242"/>
      <c r="AN686" s="242"/>
      <c r="AO686" s="242"/>
      <c r="AP686" s="242"/>
      <c r="AQ686" s="242"/>
      <c r="AR686" s="242"/>
      <c r="AS686" s="242"/>
      <c r="AT686" s="242"/>
      <c r="AU686" s="242"/>
      <c r="AV686" s="242"/>
      <c r="AW686" s="242"/>
      <c r="AX686" s="242"/>
    </row>
    <row r="687" spans="7:50" x14ac:dyDescent="0.25">
      <c r="G687" s="242"/>
      <c r="H687" s="243"/>
      <c r="I687" s="243"/>
      <c r="J687" s="243"/>
      <c r="K687" s="243"/>
      <c r="L687" s="243"/>
      <c r="M687" s="242"/>
      <c r="N687" s="242"/>
      <c r="O687" s="242"/>
      <c r="P687" s="242"/>
      <c r="Q687" s="242"/>
      <c r="R687" s="242"/>
      <c r="S687" s="242"/>
      <c r="T687" s="242"/>
      <c r="U687" s="242"/>
      <c r="V687" s="242"/>
      <c r="W687" s="242"/>
      <c r="X687" s="242"/>
      <c r="Y687" s="242"/>
      <c r="Z687" s="242"/>
      <c r="AA687" s="242"/>
      <c r="AB687" s="242"/>
      <c r="AC687" s="242"/>
      <c r="AD687" s="242"/>
      <c r="AE687" s="242"/>
      <c r="AF687" s="242"/>
      <c r="AG687" s="242"/>
      <c r="AH687" s="242"/>
      <c r="AI687" s="242"/>
      <c r="AJ687" s="242"/>
      <c r="AK687" s="242"/>
      <c r="AL687" s="242"/>
      <c r="AM687" s="242"/>
      <c r="AN687" s="242"/>
      <c r="AO687" s="242"/>
      <c r="AP687" s="242"/>
      <c r="AQ687" s="242"/>
      <c r="AR687" s="242"/>
      <c r="AS687" s="242"/>
      <c r="AT687" s="242"/>
      <c r="AU687" s="242"/>
      <c r="AV687" s="242"/>
      <c r="AW687" s="242"/>
      <c r="AX687" s="242"/>
    </row>
    <row r="688" spans="7:50" x14ac:dyDescent="0.25">
      <c r="G688" s="242"/>
      <c r="H688" s="243"/>
      <c r="I688" s="243"/>
      <c r="J688" s="243"/>
      <c r="K688" s="243"/>
      <c r="L688" s="243"/>
      <c r="M688" s="242"/>
      <c r="N688" s="242"/>
      <c r="O688" s="242"/>
      <c r="P688" s="242"/>
      <c r="Q688" s="242"/>
      <c r="R688" s="242"/>
      <c r="S688" s="242"/>
      <c r="T688" s="242"/>
      <c r="U688" s="242"/>
      <c r="V688" s="242"/>
      <c r="W688" s="242"/>
      <c r="X688" s="242"/>
      <c r="Y688" s="242"/>
      <c r="Z688" s="242"/>
      <c r="AA688" s="242"/>
      <c r="AB688" s="242"/>
      <c r="AC688" s="242"/>
      <c r="AD688" s="242"/>
      <c r="AE688" s="242"/>
      <c r="AF688" s="242"/>
      <c r="AG688" s="242"/>
      <c r="AH688" s="242"/>
      <c r="AI688" s="242"/>
      <c r="AJ688" s="242"/>
      <c r="AK688" s="242"/>
      <c r="AL688" s="242"/>
      <c r="AM688" s="242"/>
      <c r="AN688" s="242"/>
      <c r="AO688" s="242"/>
      <c r="AP688" s="242"/>
      <c r="AQ688" s="242"/>
      <c r="AR688" s="242"/>
      <c r="AS688" s="242"/>
      <c r="AT688" s="242"/>
      <c r="AU688" s="242"/>
      <c r="AV688" s="242"/>
      <c r="AW688" s="242"/>
      <c r="AX688" s="242"/>
    </row>
    <row r="689" spans="7:50" x14ac:dyDescent="0.25">
      <c r="G689" s="242"/>
      <c r="H689" s="243"/>
      <c r="I689" s="243"/>
      <c r="J689" s="243"/>
      <c r="K689" s="243"/>
      <c r="L689" s="243"/>
      <c r="M689" s="242"/>
      <c r="N689" s="242"/>
      <c r="O689" s="242"/>
      <c r="P689" s="242"/>
      <c r="Q689" s="242"/>
      <c r="R689" s="242"/>
      <c r="S689" s="242"/>
      <c r="T689" s="242"/>
      <c r="U689" s="242"/>
      <c r="V689" s="242"/>
      <c r="W689" s="242"/>
      <c r="X689" s="242"/>
      <c r="Y689" s="242"/>
      <c r="Z689" s="242"/>
      <c r="AA689" s="242"/>
      <c r="AB689" s="242"/>
      <c r="AC689" s="242"/>
      <c r="AD689" s="242"/>
      <c r="AE689" s="242"/>
      <c r="AF689" s="242"/>
      <c r="AG689" s="242"/>
      <c r="AH689" s="242"/>
      <c r="AI689" s="242"/>
      <c r="AJ689" s="242"/>
      <c r="AK689" s="242"/>
      <c r="AL689" s="242"/>
      <c r="AM689" s="242"/>
      <c r="AN689" s="242"/>
      <c r="AO689" s="242"/>
      <c r="AP689" s="242"/>
      <c r="AQ689" s="242"/>
      <c r="AR689" s="242"/>
      <c r="AS689" s="242"/>
      <c r="AT689" s="242"/>
      <c r="AU689" s="242"/>
      <c r="AV689" s="242"/>
      <c r="AW689" s="242"/>
      <c r="AX689" s="242"/>
    </row>
    <row r="690" spans="7:50" x14ac:dyDescent="0.25">
      <c r="G690" s="242"/>
      <c r="H690" s="243"/>
      <c r="I690" s="243"/>
      <c r="J690" s="243"/>
      <c r="K690" s="243"/>
      <c r="L690" s="243"/>
      <c r="M690" s="242"/>
      <c r="N690" s="242"/>
      <c r="O690" s="242"/>
      <c r="P690" s="242"/>
      <c r="Q690" s="242"/>
      <c r="R690" s="242"/>
      <c r="S690" s="242"/>
      <c r="T690" s="242"/>
      <c r="U690" s="242"/>
      <c r="V690" s="242"/>
      <c r="W690" s="242"/>
      <c r="X690" s="242"/>
      <c r="Y690" s="242"/>
      <c r="Z690" s="242"/>
      <c r="AA690" s="242"/>
      <c r="AB690" s="242"/>
      <c r="AC690" s="242"/>
      <c r="AD690" s="242"/>
      <c r="AE690" s="242"/>
      <c r="AF690" s="242"/>
      <c r="AG690" s="242"/>
      <c r="AH690" s="242"/>
      <c r="AI690" s="242"/>
      <c r="AJ690" s="242"/>
      <c r="AK690" s="242"/>
      <c r="AL690" s="242"/>
      <c r="AM690" s="242"/>
      <c r="AN690" s="242"/>
      <c r="AO690" s="242"/>
      <c r="AP690" s="242"/>
      <c r="AQ690" s="242"/>
      <c r="AR690" s="242"/>
      <c r="AS690" s="242"/>
      <c r="AT690" s="242"/>
      <c r="AU690" s="242"/>
      <c r="AV690" s="242"/>
      <c r="AW690" s="242"/>
      <c r="AX690" s="242"/>
    </row>
    <row r="691" spans="7:50" x14ac:dyDescent="0.25">
      <c r="G691" s="242"/>
      <c r="H691" s="243"/>
      <c r="I691" s="243"/>
      <c r="J691" s="243"/>
      <c r="K691" s="243"/>
      <c r="L691" s="243"/>
      <c r="M691" s="242"/>
      <c r="N691" s="242"/>
      <c r="O691" s="242"/>
      <c r="P691" s="242"/>
      <c r="Q691" s="242"/>
      <c r="R691" s="242"/>
      <c r="S691" s="242"/>
      <c r="T691" s="242"/>
      <c r="U691" s="242"/>
      <c r="V691" s="242"/>
      <c r="W691" s="242"/>
      <c r="X691" s="242"/>
      <c r="Y691" s="242"/>
      <c r="Z691" s="242"/>
      <c r="AA691" s="242"/>
      <c r="AB691" s="242"/>
      <c r="AC691" s="242"/>
      <c r="AD691" s="242"/>
      <c r="AE691" s="242"/>
      <c r="AF691" s="242"/>
      <c r="AG691" s="242"/>
      <c r="AH691" s="242"/>
      <c r="AI691" s="242"/>
      <c r="AJ691" s="242"/>
      <c r="AK691" s="242"/>
      <c r="AL691" s="242"/>
      <c r="AM691" s="242"/>
      <c r="AN691" s="242"/>
      <c r="AO691" s="242"/>
      <c r="AP691" s="242"/>
      <c r="AQ691" s="242"/>
      <c r="AR691" s="242"/>
      <c r="AS691" s="242"/>
      <c r="AT691" s="242"/>
      <c r="AU691" s="242"/>
      <c r="AV691" s="242"/>
      <c r="AW691" s="242"/>
      <c r="AX691" s="242"/>
    </row>
    <row r="692" spans="7:50" x14ac:dyDescent="0.25">
      <c r="G692" s="242"/>
      <c r="H692" s="243"/>
      <c r="I692" s="243"/>
      <c r="J692" s="243"/>
      <c r="K692" s="243"/>
      <c r="L692" s="243"/>
      <c r="M692" s="242"/>
      <c r="N692" s="242"/>
      <c r="O692" s="242"/>
      <c r="P692" s="242"/>
      <c r="Q692" s="242"/>
      <c r="R692" s="242"/>
      <c r="S692" s="242"/>
      <c r="T692" s="242"/>
      <c r="U692" s="242"/>
      <c r="V692" s="242"/>
      <c r="W692" s="242"/>
      <c r="X692" s="242"/>
      <c r="Y692" s="242"/>
      <c r="Z692" s="242"/>
      <c r="AA692" s="242"/>
      <c r="AB692" s="242"/>
      <c r="AC692" s="242"/>
      <c r="AD692" s="242"/>
      <c r="AE692" s="242"/>
      <c r="AF692" s="242"/>
      <c r="AG692" s="242"/>
      <c r="AH692" s="242"/>
      <c r="AI692" s="242"/>
      <c r="AJ692" s="242"/>
      <c r="AK692" s="242"/>
      <c r="AL692" s="242"/>
      <c r="AM692" s="242"/>
      <c r="AN692" s="242"/>
      <c r="AO692" s="242"/>
      <c r="AP692" s="242"/>
      <c r="AQ692" s="242"/>
      <c r="AR692" s="242"/>
      <c r="AS692" s="242"/>
      <c r="AT692" s="242"/>
      <c r="AU692" s="242"/>
      <c r="AV692" s="242"/>
      <c r="AW692" s="242"/>
      <c r="AX692" s="242"/>
    </row>
    <row r="693" spans="7:50" x14ac:dyDescent="0.25">
      <c r="G693" s="242"/>
      <c r="H693" s="243"/>
      <c r="I693" s="243"/>
      <c r="J693" s="243"/>
      <c r="K693" s="243"/>
      <c r="L693" s="243"/>
      <c r="M693" s="242"/>
      <c r="N693" s="242"/>
      <c r="O693" s="242"/>
      <c r="P693" s="242"/>
      <c r="Q693" s="242"/>
      <c r="R693" s="242"/>
      <c r="S693" s="242"/>
      <c r="T693" s="242"/>
      <c r="U693" s="242"/>
      <c r="V693" s="242"/>
      <c r="W693" s="242"/>
      <c r="X693" s="242"/>
      <c r="Y693" s="242"/>
      <c r="Z693" s="242"/>
      <c r="AA693" s="242"/>
      <c r="AB693" s="242"/>
      <c r="AC693" s="242"/>
      <c r="AD693" s="242"/>
      <c r="AE693" s="242"/>
      <c r="AF693" s="242"/>
      <c r="AG693" s="242"/>
      <c r="AH693" s="242"/>
      <c r="AI693" s="242"/>
      <c r="AJ693" s="242"/>
      <c r="AK693" s="242"/>
      <c r="AL693" s="242"/>
      <c r="AM693" s="242"/>
      <c r="AN693" s="242"/>
      <c r="AO693" s="242"/>
      <c r="AP693" s="242"/>
      <c r="AQ693" s="242"/>
      <c r="AR693" s="242"/>
      <c r="AS693" s="242"/>
      <c r="AT693" s="242"/>
      <c r="AU693" s="242"/>
      <c r="AV693" s="242"/>
      <c r="AW693" s="242"/>
      <c r="AX693" s="242"/>
    </row>
    <row r="694" spans="7:50" x14ac:dyDescent="0.25">
      <c r="G694" s="242"/>
      <c r="H694" s="243"/>
      <c r="I694" s="243"/>
      <c r="J694" s="243"/>
      <c r="K694" s="243"/>
      <c r="L694" s="243"/>
      <c r="M694" s="242"/>
      <c r="N694" s="242"/>
      <c r="O694" s="242"/>
      <c r="P694" s="242"/>
      <c r="Q694" s="242"/>
      <c r="R694" s="242"/>
      <c r="S694" s="242"/>
      <c r="T694" s="242"/>
      <c r="U694" s="242"/>
      <c r="V694" s="242"/>
      <c r="W694" s="242"/>
      <c r="X694" s="242"/>
      <c r="Y694" s="242"/>
      <c r="Z694" s="242"/>
      <c r="AA694" s="242"/>
      <c r="AB694" s="242"/>
      <c r="AC694" s="242"/>
      <c r="AD694" s="242"/>
      <c r="AE694" s="242"/>
      <c r="AF694" s="242"/>
      <c r="AG694" s="242"/>
      <c r="AH694" s="242"/>
      <c r="AI694" s="242"/>
      <c r="AJ694" s="242"/>
      <c r="AK694" s="242"/>
      <c r="AL694" s="242"/>
      <c r="AM694" s="242"/>
      <c r="AN694" s="242"/>
      <c r="AO694" s="242"/>
      <c r="AP694" s="242"/>
      <c r="AQ694" s="242"/>
      <c r="AR694" s="242"/>
      <c r="AS694" s="242"/>
      <c r="AT694" s="242"/>
      <c r="AU694" s="242"/>
      <c r="AV694" s="242"/>
      <c r="AW694" s="242"/>
      <c r="AX694" s="242"/>
    </row>
    <row r="695" spans="7:50" x14ac:dyDescent="0.25">
      <c r="G695" s="242"/>
      <c r="H695" s="243"/>
      <c r="I695" s="243"/>
      <c r="J695" s="243"/>
      <c r="K695" s="243"/>
      <c r="L695" s="243"/>
      <c r="M695" s="242"/>
      <c r="N695" s="242"/>
      <c r="O695" s="242"/>
      <c r="P695" s="242"/>
      <c r="Q695" s="242"/>
      <c r="R695" s="242"/>
      <c r="S695" s="242"/>
      <c r="T695" s="242"/>
      <c r="U695" s="242"/>
      <c r="V695" s="242"/>
      <c r="W695" s="242"/>
      <c r="X695" s="242"/>
      <c r="Y695" s="242"/>
      <c r="Z695" s="242"/>
      <c r="AA695" s="242"/>
      <c r="AB695" s="242"/>
      <c r="AC695" s="242"/>
      <c r="AD695" s="242"/>
      <c r="AE695" s="242"/>
      <c r="AF695" s="242"/>
      <c r="AG695" s="242"/>
      <c r="AH695" s="242"/>
      <c r="AI695" s="242"/>
      <c r="AJ695" s="242"/>
      <c r="AK695" s="242"/>
      <c r="AL695" s="242"/>
      <c r="AM695" s="242"/>
      <c r="AN695" s="242"/>
      <c r="AO695" s="242"/>
      <c r="AP695" s="242"/>
      <c r="AQ695" s="242"/>
      <c r="AR695" s="242"/>
      <c r="AS695" s="242"/>
      <c r="AT695" s="242"/>
      <c r="AU695" s="242"/>
      <c r="AV695" s="242"/>
      <c r="AW695" s="242"/>
      <c r="AX695" s="242"/>
    </row>
    <row r="696" spans="7:50" x14ac:dyDescent="0.25">
      <c r="G696" s="242"/>
      <c r="H696" s="243"/>
      <c r="I696" s="243"/>
      <c r="J696" s="243"/>
      <c r="K696" s="243"/>
      <c r="L696" s="243"/>
      <c r="M696" s="242"/>
      <c r="N696" s="242"/>
      <c r="O696" s="242"/>
      <c r="P696" s="242"/>
      <c r="Q696" s="242"/>
      <c r="R696" s="242"/>
      <c r="S696" s="242"/>
      <c r="T696" s="242"/>
      <c r="U696" s="242"/>
      <c r="V696" s="242"/>
      <c r="W696" s="242"/>
      <c r="X696" s="242"/>
      <c r="Y696" s="242"/>
      <c r="Z696" s="242"/>
      <c r="AA696" s="242"/>
      <c r="AB696" s="242"/>
      <c r="AC696" s="242"/>
      <c r="AD696" s="242"/>
      <c r="AE696" s="242"/>
      <c r="AF696" s="242"/>
      <c r="AG696" s="242"/>
      <c r="AH696" s="242"/>
      <c r="AI696" s="242"/>
      <c r="AJ696" s="242"/>
      <c r="AK696" s="242"/>
      <c r="AL696" s="242"/>
      <c r="AM696" s="242"/>
      <c r="AN696" s="242"/>
      <c r="AO696" s="242"/>
      <c r="AP696" s="242"/>
      <c r="AQ696" s="242"/>
      <c r="AR696" s="242"/>
      <c r="AS696" s="242"/>
      <c r="AT696" s="242"/>
      <c r="AU696" s="242"/>
      <c r="AV696" s="242"/>
      <c r="AW696" s="242"/>
      <c r="AX696" s="242"/>
    </row>
    <row r="697" spans="7:50" x14ac:dyDescent="0.25">
      <c r="G697" s="242"/>
      <c r="H697" s="243"/>
      <c r="I697" s="243"/>
      <c r="J697" s="243"/>
      <c r="K697" s="243"/>
      <c r="L697" s="243"/>
      <c r="M697" s="242"/>
      <c r="N697" s="242"/>
      <c r="O697" s="242"/>
      <c r="P697" s="242"/>
      <c r="Q697" s="242"/>
      <c r="R697" s="242"/>
      <c r="S697" s="242"/>
      <c r="T697" s="242"/>
      <c r="U697" s="242"/>
      <c r="V697" s="242"/>
      <c r="W697" s="242"/>
      <c r="X697" s="242"/>
      <c r="Y697" s="242"/>
      <c r="Z697" s="242"/>
      <c r="AA697" s="242"/>
      <c r="AB697" s="242"/>
      <c r="AC697" s="242"/>
      <c r="AD697" s="242"/>
      <c r="AE697" s="242"/>
      <c r="AF697" s="242"/>
      <c r="AG697" s="242"/>
      <c r="AH697" s="242"/>
      <c r="AI697" s="242"/>
      <c r="AJ697" s="242"/>
      <c r="AK697" s="242"/>
      <c r="AL697" s="242"/>
      <c r="AM697" s="242"/>
      <c r="AN697" s="242"/>
      <c r="AO697" s="242"/>
      <c r="AP697" s="242"/>
      <c r="AQ697" s="242"/>
      <c r="AR697" s="242"/>
      <c r="AS697" s="242"/>
      <c r="AT697" s="242"/>
      <c r="AU697" s="242"/>
      <c r="AV697" s="242"/>
      <c r="AW697" s="242"/>
      <c r="AX697" s="242"/>
    </row>
    <row r="698" spans="7:50" x14ac:dyDescent="0.25">
      <c r="G698" s="242"/>
      <c r="H698" s="243"/>
      <c r="I698" s="243"/>
      <c r="J698" s="243"/>
      <c r="K698" s="243"/>
      <c r="L698" s="243"/>
      <c r="M698" s="242"/>
      <c r="N698" s="242"/>
      <c r="O698" s="242"/>
      <c r="P698" s="242"/>
      <c r="Q698" s="242"/>
      <c r="R698" s="242"/>
      <c r="S698" s="242"/>
      <c r="T698" s="242"/>
      <c r="U698" s="242"/>
      <c r="V698" s="242"/>
      <c r="W698" s="242"/>
      <c r="X698" s="242"/>
      <c r="Y698" s="242"/>
      <c r="Z698" s="242"/>
      <c r="AA698" s="242"/>
      <c r="AB698" s="242"/>
      <c r="AC698" s="242"/>
      <c r="AD698" s="242"/>
      <c r="AE698" s="242"/>
      <c r="AF698" s="242"/>
      <c r="AG698" s="242"/>
      <c r="AH698" s="242"/>
      <c r="AI698" s="242"/>
      <c r="AJ698" s="242"/>
      <c r="AK698" s="242"/>
      <c r="AL698" s="242"/>
      <c r="AM698" s="242"/>
      <c r="AN698" s="242"/>
      <c r="AO698" s="242"/>
      <c r="AP698" s="242"/>
      <c r="AQ698" s="242"/>
      <c r="AR698" s="242"/>
      <c r="AS698" s="242"/>
      <c r="AT698" s="242"/>
      <c r="AU698" s="242"/>
      <c r="AV698" s="242"/>
      <c r="AW698" s="242"/>
      <c r="AX698" s="242"/>
    </row>
    <row r="699" spans="7:50" x14ac:dyDescent="0.25">
      <c r="G699" s="242"/>
      <c r="H699" s="243"/>
      <c r="I699" s="243"/>
      <c r="J699" s="243"/>
      <c r="K699" s="243"/>
      <c r="L699" s="243"/>
      <c r="M699" s="242"/>
      <c r="N699" s="242"/>
      <c r="O699" s="242"/>
      <c r="P699" s="242"/>
      <c r="Q699" s="242"/>
      <c r="R699" s="242"/>
      <c r="S699" s="242"/>
      <c r="T699" s="242"/>
      <c r="U699" s="242"/>
      <c r="V699" s="242"/>
      <c r="W699" s="242"/>
      <c r="X699" s="242"/>
      <c r="Y699" s="242"/>
      <c r="Z699" s="242"/>
      <c r="AA699" s="242"/>
      <c r="AB699" s="242"/>
      <c r="AC699" s="242"/>
      <c r="AD699" s="242"/>
      <c r="AE699" s="242"/>
      <c r="AF699" s="242"/>
      <c r="AG699" s="242"/>
      <c r="AH699" s="242"/>
      <c r="AI699" s="242"/>
      <c r="AJ699" s="242"/>
      <c r="AK699" s="242"/>
      <c r="AL699" s="242"/>
      <c r="AM699" s="242"/>
      <c r="AN699" s="242"/>
      <c r="AO699" s="242"/>
      <c r="AP699" s="242"/>
      <c r="AQ699" s="242"/>
      <c r="AR699" s="242"/>
      <c r="AS699" s="242"/>
      <c r="AT699" s="242"/>
      <c r="AU699" s="242"/>
      <c r="AV699" s="242"/>
      <c r="AW699" s="242"/>
      <c r="AX699" s="242"/>
    </row>
    <row r="700" spans="7:50" x14ac:dyDescent="0.25">
      <c r="G700" s="242"/>
      <c r="H700" s="243"/>
      <c r="I700" s="243"/>
      <c r="J700" s="243"/>
      <c r="K700" s="243"/>
      <c r="L700" s="243"/>
      <c r="M700" s="242"/>
      <c r="N700" s="242"/>
      <c r="O700" s="242"/>
      <c r="P700" s="242"/>
      <c r="Q700" s="242"/>
      <c r="R700" s="242"/>
      <c r="S700" s="242"/>
      <c r="T700" s="242"/>
      <c r="U700" s="242"/>
      <c r="V700" s="242"/>
      <c r="W700" s="242"/>
      <c r="X700" s="242"/>
      <c r="Y700" s="242"/>
      <c r="Z700" s="242"/>
      <c r="AA700" s="242"/>
      <c r="AB700" s="242"/>
      <c r="AC700" s="242"/>
      <c r="AD700" s="242"/>
      <c r="AE700" s="242"/>
      <c r="AF700" s="242"/>
      <c r="AG700" s="242"/>
      <c r="AH700" s="242"/>
      <c r="AI700" s="242"/>
      <c r="AJ700" s="242"/>
      <c r="AK700" s="242"/>
      <c r="AL700" s="242"/>
      <c r="AM700" s="242"/>
      <c r="AN700" s="242"/>
      <c r="AO700" s="242"/>
      <c r="AP700" s="242"/>
      <c r="AQ700" s="242"/>
      <c r="AR700" s="242"/>
      <c r="AS700" s="242"/>
      <c r="AT700" s="242"/>
      <c r="AU700" s="242"/>
      <c r="AV700" s="242"/>
      <c r="AW700" s="242"/>
      <c r="AX700" s="242"/>
    </row>
    <row r="701" spans="7:50" x14ac:dyDescent="0.25">
      <c r="G701" s="242"/>
      <c r="H701" s="243"/>
      <c r="I701" s="243"/>
      <c r="J701" s="243"/>
      <c r="K701" s="243"/>
      <c r="L701" s="243"/>
      <c r="M701" s="242"/>
      <c r="N701" s="242"/>
      <c r="O701" s="242"/>
      <c r="P701" s="242"/>
      <c r="Q701" s="242"/>
      <c r="R701" s="242"/>
      <c r="S701" s="242"/>
      <c r="T701" s="242"/>
      <c r="U701" s="242"/>
      <c r="V701" s="242"/>
      <c r="W701" s="242"/>
      <c r="X701" s="242"/>
      <c r="Y701" s="242"/>
      <c r="Z701" s="242"/>
      <c r="AA701" s="242"/>
      <c r="AB701" s="242"/>
      <c r="AC701" s="242"/>
      <c r="AD701" s="242"/>
      <c r="AE701" s="242"/>
      <c r="AF701" s="242"/>
      <c r="AG701" s="242"/>
      <c r="AH701" s="242"/>
      <c r="AI701" s="242"/>
      <c r="AJ701" s="242"/>
      <c r="AK701" s="242"/>
      <c r="AL701" s="242"/>
      <c r="AM701" s="242"/>
      <c r="AN701" s="242"/>
      <c r="AO701" s="242"/>
      <c r="AP701" s="242"/>
      <c r="AQ701" s="242"/>
      <c r="AR701" s="242"/>
      <c r="AS701" s="242"/>
      <c r="AT701" s="242"/>
      <c r="AU701" s="242"/>
      <c r="AV701" s="242"/>
      <c r="AW701" s="242"/>
      <c r="AX701" s="242"/>
    </row>
    <row r="702" spans="7:50" x14ac:dyDescent="0.25">
      <c r="G702" s="242"/>
      <c r="H702" s="243"/>
      <c r="I702" s="243"/>
      <c r="J702" s="243"/>
      <c r="K702" s="243"/>
      <c r="L702" s="243"/>
      <c r="M702" s="242"/>
      <c r="N702" s="242"/>
      <c r="O702" s="242"/>
      <c r="P702" s="242"/>
      <c r="Q702" s="242"/>
      <c r="R702" s="242"/>
      <c r="S702" s="242"/>
      <c r="T702" s="242"/>
      <c r="U702" s="242"/>
      <c r="V702" s="242"/>
      <c r="W702" s="242"/>
      <c r="X702" s="242"/>
      <c r="Y702" s="242"/>
      <c r="Z702" s="242"/>
      <c r="AA702" s="242"/>
      <c r="AB702" s="242"/>
      <c r="AC702" s="242"/>
      <c r="AD702" s="242"/>
      <c r="AE702" s="242"/>
      <c r="AF702" s="242"/>
      <c r="AG702" s="242"/>
      <c r="AH702" s="242"/>
      <c r="AI702" s="242"/>
      <c r="AJ702" s="242"/>
      <c r="AK702" s="242"/>
      <c r="AL702" s="242"/>
      <c r="AM702" s="242"/>
      <c r="AN702" s="242"/>
      <c r="AO702" s="242"/>
      <c r="AP702" s="242"/>
      <c r="AQ702" s="242"/>
      <c r="AR702" s="242"/>
      <c r="AS702" s="242"/>
      <c r="AT702" s="242"/>
      <c r="AU702" s="242"/>
      <c r="AV702" s="242"/>
      <c r="AW702" s="242"/>
      <c r="AX702" s="242"/>
    </row>
    <row r="703" spans="7:50" x14ac:dyDescent="0.25">
      <c r="G703" s="242"/>
      <c r="H703" s="243"/>
      <c r="I703" s="243"/>
      <c r="J703" s="243"/>
      <c r="K703" s="243"/>
      <c r="L703" s="243"/>
      <c r="M703" s="242"/>
      <c r="N703" s="242"/>
      <c r="O703" s="242"/>
      <c r="P703" s="242"/>
      <c r="Q703" s="242"/>
      <c r="R703" s="242"/>
      <c r="S703" s="242"/>
      <c r="T703" s="242"/>
      <c r="U703" s="242"/>
      <c r="V703" s="242"/>
      <c r="W703" s="242"/>
      <c r="X703" s="242"/>
      <c r="Y703" s="242"/>
      <c r="Z703" s="242"/>
      <c r="AA703" s="242"/>
      <c r="AB703" s="242"/>
      <c r="AC703" s="242"/>
      <c r="AD703" s="242"/>
      <c r="AE703" s="242"/>
      <c r="AF703" s="242"/>
      <c r="AG703" s="242"/>
      <c r="AH703" s="242"/>
      <c r="AI703" s="242"/>
      <c r="AJ703" s="242"/>
      <c r="AK703" s="242"/>
      <c r="AL703" s="242"/>
      <c r="AM703" s="242"/>
      <c r="AN703" s="242"/>
      <c r="AO703" s="242"/>
      <c r="AP703" s="242"/>
      <c r="AQ703" s="242"/>
      <c r="AR703" s="242"/>
      <c r="AS703" s="242"/>
      <c r="AT703" s="242"/>
      <c r="AU703" s="242"/>
      <c r="AV703" s="242"/>
      <c r="AW703" s="242"/>
      <c r="AX703" s="242"/>
    </row>
    <row r="704" spans="7:50" x14ac:dyDescent="0.25">
      <c r="G704" s="242"/>
      <c r="H704" s="243"/>
      <c r="I704" s="243"/>
      <c r="J704" s="243"/>
      <c r="K704" s="243"/>
      <c r="L704" s="243"/>
      <c r="M704" s="242"/>
      <c r="N704" s="242"/>
      <c r="O704" s="242"/>
      <c r="P704" s="242"/>
      <c r="Q704" s="242"/>
      <c r="R704" s="242"/>
      <c r="S704" s="242"/>
      <c r="T704" s="242"/>
      <c r="U704" s="242"/>
      <c r="V704" s="242"/>
      <c r="W704" s="242"/>
      <c r="X704" s="242"/>
      <c r="Y704" s="242"/>
      <c r="Z704" s="242"/>
      <c r="AA704" s="242"/>
      <c r="AB704" s="242"/>
      <c r="AC704" s="242"/>
      <c r="AD704" s="242"/>
      <c r="AE704" s="242"/>
      <c r="AF704" s="242"/>
      <c r="AG704" s="242"/>
      <c r="AH704" s="242"/>
      <c r="AI704" s="242"/>
      <c r="AJ704" s="242"/>
      <c r="AK704" s="242"/>
      <c r="AL704" s="242"/>
      <c r="AM704" s="242"/>
      <c r="AN704" s="242"/>
      <c r="AO704" s="242"/>
      <c r="AP704" s="242"/>
      <c r="AQ704" s="242"/>
      <c r="AR704" s="242"/>
      <c r="AS704" s="242"/>
      <c r="AT704" s="242"/>
      <c r="AU704" s="242"/>
      <c r="AV704" s="242"/>
      <c r="AW704" s="242"/>
      <c r="AX704" s="242"/>
    </row>
    <row r="705" spans="7:50" x14ac:dyDescent="0.25">
      <c r="G705" s="242"/>
      <c r="H705" s="243"/>
      <c r="I705" s="243"/>
      <c r="J705" s="243"/>
      <c r="K705" s="243"/>
      <c r="L705" s="243"/>
      <c r="M705" s="242"/>
      <c r="N705" s="242"/>
      <c r="O705" s="242"/>
      <c r="P705" s="242"/>
      <c r="Q705" s="242"/>
      <c r="R705" s="242"/>
      <c r="S705" s="242"/>
      <c r="T705" s="242"/>
      <c r="U705" s="242"/>
      <c r="V705" s="242"/>
      <c r="W705" s="242"/>
      <c r="X705" s="242"/>
      <c r="Y705" s="242"/>
      <c r="Z705" s="242"/>
      <c r="AA705" s="242"/>
      <c r="AB705" s="242"/>
      <c r="AC705" s="242"/>
      <c r="AD705" s="242"/>
      <c r="AE705" s="242"/>
      <c r="AF705" s="242"/>
      <c r="AG705" s="242"/>
      <c r="AH705" s="242"/>
      <c r="AI705" s="242"/>
      <c r="AJ705" s="242"/>
      <c r="AK705" s="242"/>
      <c r="AL705" s="242"/>
      <c r="AM705" s="242"/>
      <c r="AN705" s="242"/>
      <c r="AO705" s="242"/>
      <c r="AP705" s="242"/>
      <c r="AQ705" s="242"/>
      <c r="AR705" s="242"/>
      <c r="AS705" s="242"/>
      <c r="AT705" s="242"/>
      <c r="AU705" s="242"/>
      <c r="AV705" s="242"/>
      <c r="AW705" s="242"/>
      <c r="AX705" s="242"/>
    </row>
    <row r="706" spans="7:50" x14ac:dyDescent="0.25">
      <c r="G706" s="242"/>
      <c r="H706" s="243"/>
      <c r="I706" s="243"/>
      <c r="J706" s="243"/>
      <c r="K706" s="243"/>
      <c r="L706" s="243"/>
      <c r="M706" s="242"/>
      <c r="N706" s="242"/>
      <c r="O706" s="242"/>
      <c r="P706" s="242"/>
      <c r="Q706" s="242"/>
      <c r="R706" s="242"/>
      <c r="S706" s="242"/>
      <c r="T706" s="242"/>
      <c r="U706" s="242"/>
      <c r="V706" s="242"/>
      <c r="W706" s="242"/>
      <c r="X706" s="242"/>
      <c r="Y706" s="242"/>
      <c r="Z706" s="242"/>
      <c r="AA706" s="242"/>
      <c r="AB706" s="242"/>
      <c r="AC706" s="242"/>
      <c r="AD706" s="242"/>
      <c r="AE706" s="242"/>
      <c r="AF706" s="242"/>
      <c r="AG706" s="242"/>
      <c r="AH706" s="242"/>
      <c r="AI706" s="242"/>
      <c r="AJ706" s="242"/>
      <c r="AK706" s="242"/>
      <c r="AL706" s="242"/>
      <c r="AM706" s="242"/>
      <c r="AN706" s="242"/>
      <c r="AO706" s="242"/>
      <c r="AP706" s="242"/>
      <c r="AQ706" s="242"/>
      <c r="AR706" s="242"/>
      <c r="AS706" s="242"/>
      <c r="AT706" s="242"/>
      <c r="AU706" s="242"/>
      <c r="AV706" s="242"/>
      <c r="AW706" s="242"/>
      <c r="AX706" s="242"/>
    </row>
    <row r="707" spans="7:50" x14ac:dyDescent="0.25">
      <c r="G707" s="242"/>
      <c r="H707" s="243"/>
      <c r="I707" s="243"/>
      <c r="J707" s="243"/>
      <c r="K707" s="243"/>
      <c r="L707" s="243"/>
      <c r="M707" s="242"/>
      <c r="N707" s="242"/>
      <c r="O707" s="242"/>
      <c r="P707" s="242"/>
      <c r="Q707" s="242"/>
      <c r="R707" s="242"/>
      <c r="S707" s="242"/>
      <c r="T707" s="242"/>
      <c r="U707" s="242"/>
      <c r="V707" s="242"/>
      <c r="W707" s="242"/>
      <c r="X707" s="242"/>
      <c r="Y707" s="242"/>
      <c r="Z707" s="242"/>
      <c r="AA707" s="242"/>
      <c r="AB707" s="242"/>
      <c r="AC707" s="242"/>
      <c r="AD707" s="242"/>
      <c r="AE707" s="242"/>
      <c r="AF707" s="242"/>
      <c r="AG707" s="242"/>
      <c r="AH707" s="242"/>
      <c r="AI707" s="242"/>
      <c r="AJ707" s="242"/>
      <c r="AK707" s="242"/>
      <c r="AL707" s="242"/>
      <c r="AM707" s="242"/>
      <c r="AN707" s="242"/>
      <c r="AO707" s="242"/>
      <c r="AP707" s="242"/>
      <c r="AQ707" s="242"/>
      <c r="AR707" s="242"/>
      <c r="AS707" s="242"/>
      <c r="AT707" s="242"/>
      <c r="AU707" s="242"/>
      <c r="AV707" s="242"/>
      <c r="AW707" s="242"/>
      <c r="AX707" s="242"/>
    </row>
    <row r="708" spans="7:50" x14ac:dyDescent="0.25">
      <c r="G708" s="242"/>
      <c r="H708" s="243"/>
      <c r="I708" s="243"/>
      <c r="J708" s="243"/>
      <c r="K708" s="243"/>
      <c r="L708" s="243"/>
      <c r="M708" s="242"/>
      <c r="N708" s="242"/>
      <c r="O708" s="242"/>
      <c r="P708" s="242"/>
      <c r="Q708" s="242"/>
      <c r="R708" s="242"/>
      <c r="S708" s="242"/>
      <c r="T708" s="242"/>
      <c r="U708" s="242"/>
      <c r="V708" s="242"/>
      <c r="W708" s="242"/>
      <c r="X708" s="242"/>
      <c r="Y708" s="242"/>
      <c r="Z708" s="242"/>
      <c r="AA708" s="242"/>
      <c r="AB708" s="242"/>
      <c r="AC708" s="242"/>
      <c r="AD708" s="242"/>
      <c r="AE708" s="242"/>
      <c r="AF708" s="242"/>
      <c r="AG708" s="242"/>
      <c r="AH708" s="242"/>
      <c r="AI708" s="242"/>
      <c r="AJ708" s="242"/>
      <c r="AK708" s="242"/>
      <c r="AL708" s="242"/>
      <c r="AM708" s="242"/>
      <c r="AN708" s="242"/>
      <c r="AO708" s="242"/>
      <c r="AP708" s="242"/>
      <c r="AQ708" s="242"/>
      <c r="AR708" s="242"/>
      <c r="AS708" s="242"/>
      <c r="AT708" s="242"/>
      <c r="AU708" s="242"/>
      <c r="AV708" s="242"/>
      <c r="AW708" s="242"/>
      <c r="AX708" s="242"/>
    </row>
    <row r="709" spans="7:50" x14ac:dyDescent="0.25">
      <c r="G709" s="242"/>
      <c r="H709" s="243"/>
      <c r="I709" s="243"/>
      <c r="J709" s="243"/>
      <c r="K709" s="243"/>
      <c r="L709" s="243"/>
      <c r="M709" s="242"/>
      <c r="N709" s="242"/>
      <c r="O709" s="242"/>
      <c r="P709" s="242"/>
      <c r="Q709" s="242"/>
      <c r="R709" s="242"/>
      <c r="S709" s="242"/>
      <c r="T709" s="242"/>
      <c r="U709" s="242"/>
      <c r="V709" s="242"/>
      <c r="W709" s="242"/>
      <c r="X709" s="242"/>
      <c r="Y709" s="242"/>
      <c r="Z709" s="242"/>
      <c r="AA709" s="242"/>
      <c r="AB709" s="242"/>
      <c r="AC709" s="242"/>
      <c r="AD709" s="242"/>
      <c r="AE709" s="242"/>
      <c r="AF709" s="242"/>
      <c r="AG709" s="242"/>
      <c r="AH709" s="242"/>
      <c r="AI709" s="242"/>
      <c r="AJ709" s="242"/>
      <c r="AK709" s="242"/>
      <c r="AL709" s="242"/>
      <c r="AM709" s="242"/>
      <c r="AN709" s="242"/>
      <c r="AO709" s="242"/>
      <c r="AP709" s="242"/>
      <c r="AQ709" s="242"/>
      <c r="AR709" s="242"/>
      <c r="AS709" s="242"/>
      <c r="AT709" s="242"/>
      <c r="AU709" s="242"/>
      <c r="AV709" s="242"/>
      <c r="AW709" s="242"/>
      <c r="AX709" s="242"/>
    </row>
    <row r="710" spans="7:50" x14ac:dyDescent="0.25">
      <c r="G710" s="242"/>
      <c r="H710" s="243"/>
      <c r="I710" s="243"/>
      <c r="J710" s="243"/>
      <c r="K710" s="243"/>
      <c r="L710" s="243"/>
      <c r="M710" s="242"/>
      <c r="N710" s="242"/>
      <c r="O710" s="242"/>
      <c r="P710" s="242"/>
      <c r="Q710" s="242"/>
      <c r="R710" s="242"/>
      <c r="S710" s="242"/>
      <c r="T710" s="242"/>
      <c r="U710" s="242"/>
      <c r="V710" s="242"/>
      <c r="W710" s="242"/>
      <c r="X710" s="242"/>
      <c r="Y710" s="242"/>
      <c r="Z710" s="242"/>
      <c r="AA710" s="242"/>
      <c r="AB710" s="242"/>
      <c r="AC710" s="242"/>
      <c r="AD710" s="242"/>
      <c r="AE710" s="242"/>
      <c r="AF710" s="242"/>
      <c r="AG710" s="242"/>
      <c r="AH710" s="242"/>
      <c r="AI710" s="242"/>
      <c r="AJ710" s="242"/>
      <c r="AK710" s="242"/>
      <c r="AL710" s="242"/>
      <c r="AM710" s="242"/>
      <c r="AN710" s="242"/>
      <c r="AO710" s="242"/>
      <c r="AP710" s="242"/>
      <c r="AQ710" s="242"/>
      <c r="AR710" s="242"/>
      <c r="AS710" s="242"/>
      <c r="AT710" s="242"/>
      <c r="AU710" s="242"/>
      <c r="AV710" s="242"/>
      <c r="AW710" s="242"/>
      <c r="AX710" s="242"/>
    </row>
    <row r="711" spans="7:50" x14ac:dyDescent="0.25">
      <c r="G711" s="242"/>
      <c r="H711" s="243"/>
      <c r="I711" s="243"/>
      <c r="J711" s="243"/>
      <c r="K711" s="243"/>
      <c r="L711" s="243"/>
      <c r="M711" s="242"/>
      <c r="N711" s="242"/>
      <c r="O711" s="242"/>
      <c r="P711" s="242"/>
      <c r="Q711" s="242"/>
      <c r="R711" s="242"/>
      <c r="S711" s="242"/>
      <c r="T711" s="242"/>
      <c r="U711" s="242"/>
      <c r="V711" s="242"/>
      <c r="W711" s="242"/>
      <c r="X711" s="242"/>
      <c r="Y711" s="242"/>
      <c r="Z711" s="242"/>
      <c r="AA711" s="242"/>
      <c r="AB711" s="242"/>
      <c r="AC711" s="242"/>
      <c r="AD711" s="242"/>
      <c r="AE711" s="242"/>
      <c r="AF711" s="242"/>
      <c r="AG711" s="242"/>
      <c r="AH711" s="242"/>
      <c r="AI711" s="242"/>
      <c r="AJ711" s="242"/>
      <c r="AK711" s="242"/>
      <c r="AL711" s="242"/>
      <c r="AM711" s="242"/>
      <c r="AN711" s="242"/>
      <c r="AO711" s="242"/>
      <c r="AP711" s="242"/>
      <c r="AQ711" s="242"/>
      <c r="AR711" s="242"/>
      <c r="AS711" s="242"/>
      <c r="AT711" s="242"/>
      <c r="AU711" s="242"/>
      <c r="AV711" s="242"/>
      <c r="AW711" s="242"/>
      <c r="AX711" s="242"/>
    </row>
    <row r="712" spans="7:50" x14ac:dyDescent="0.25">
      <c r="G712" s="242"/>
      <c r="H712" s="243"/>
      <c r="I712" s="243"/>
      <c r="J712" s="243"/>
      <c r="K712" s="243"/>
      <c r="L712" s="243"/>
      <c r="M712" s="242"/>
      <c r="N712" s="242"/>
      <c r="O712" s="242"/>
      <c r="P712" s="242"/>
      <c r="Q712" s="242"/>
      <c r="R712" s="242"/>
      <c r="S712" s="242"/>
      <c r="T712" s="242"/>
      <c r="U712" s="242"/>
      <c r="V712" s="242"/>
      <c r="W712" s="242"/>
      <c r="X712" s="242"/>
      <c r="Y712" s="242"/>
      <c r="Z712" s="242"/>
      <c r="AA712" s="242"/>
      <c r="AB712" s="242"/>
      <c r="AC712" s="242"/>
      <c r="AD712" s="242"/>
      <c r="AE712" s="242"/>
      <c r="AF712" s="242"/>
      <c r="AG712" s="242"/>
      <c r="AH712" s="242"/>
      <c r="AI712" s="242"/>
      <c r="AJ712" s="242"/>
      <c r="AK712" s="242"/>
      <c r="AL712" s="242"/>
      <c r="AM712" s="242"/>
      <c r="AN712" s="242"/>
      <c r="AO712" s="242"/>
      <c r="AP712" s="242"/>
      <c r="AQ712" s="242"/>
      <c r="AR712" s="242"/>
      <c r="AS712" s="242"/>
      <c r="AT712" s="242"/>
      <c r="AU712" s="242"/>
      <c r="AV712" s="242"/>
      <c r="AW712" s="242"/>
      <c r="AX712" s="242"/>
    </row>
    <row r="713" spans="7:50" x14ac:dyDescent="0.25">
      <c r="G713" s="242"/>
      <c r="H713" s="243"/>
      <c r="I713" s="243"/>
      <c r="J713" s="243"/>
      <c r="K713" s="243"/>
      <c r="L713" s="243"/>
      <c r="M713" s="242"/>
      <c r="N713" s="242"/>
      <c r="O713" s="242"/>
      <c r="P713" s="242"/>
      <c r="Q713" s="242"/>
      <c r="R713" s="242"/>
      <c r="S713" s="242"/>
      <c r="T713" s="242"/>
      <c r="U713" s="242"/>
      <c r="V713" s="242"/>
      <c r="W713" s="242"/>
      <c r="X713" s="242"/>
      <c r="Y713" s="242"/>
      <c r="Z713" s="242"/>
      <c r="AA713" s="242"/>
      <c r="AB713" s="242"/>
      <c r="AC713" s="242"/>
      <c r="AD713" s="242"/>
      <c r="AE713" s="242"/>
      <c r="AF713" s="242"/>
      <c r="AG713" s="242"/>
      <c r="AH713" s="242"/>
      <c r="AI713" s="242"/>
      <c r="AJ713" s="242"/>
      <c r="AK713" s="242"/>
      <c r="AL713" s="242"/>
      <c r="AM713" s="242"/>
      <c r="AN713" s="242"/>
      <c r="AO713" s="242"/>
      <c r="AP713" s="242"/>
      <c r="AQ713" s="242"/>
      <c r="AR713" s="242"/>
      <c r="AS713" s="242"/>
      <c r="AT713" s="242"/>
      <c r="AU713" s="242"/>
      <c r="AV713" s="242"/>
      <c r="AW713" s="242"/>
      <c r="AX713" s="242"/>
    </row>
    <row r="714" spans="7:50" x14ac:dyDescent="0.25">
      <c r="G714" s="242"/>
      <c r="H714" s="243"/>
      <c r="I714" s="243"/>
      <c r="J714" s="243"/>
      <c r="K714" s="243"/>
      <c r="L714" s="243"/>
      <c r="M714" s="242"/>
      <c r="N714" s="242"/>
      <c r="O714" s="242"/>
      <c r="P714" s="242"/>
      <c r="Q714" s="242"/>
      <c r="R714" s="242"/>
      <c r="S714" s="242"/>
      <c r="T714" s="242"/>
      <c r="U714" s="242"/>
      <c r="V714" s="242"/>
      <c r="W714" s="242"/>
      <c r="X714" s="242"/>
      <c r="Y714" s="242"/>
      <c r="Z714" s="242"/>
      <c r="AA714" s="242"/>
      <c r="AB714" s="242"/>
      <c r="AC714" s="242"/>
      <c r="AD714" s="242"/>
      <c r="AE714" s="242"/>
      <c r="AF714" s="242"/>
      <c r="AG714" s="242"/>
      <c r="AH714" s="242"/>
      <c r="AI714" s="242"/>
      <c r="AJ714" s="242"/>
      <c r="AK714" s="242"/>
      <c r="AL714" s="242"/>
      <c r="AM714" s="242"/>
      <c r="AN714" s="242"/>
      <c r="AO714" s="242"/>
      <c r="AP714" s="242"/>
      <c r="AQ714" s="242"/>
      <c r="AR714" s="242"/>
      <c r="AS714" s="242"/>
      <c r="AT714" s="242"/>
      <c r="AU714" s="242"/>
      <c r="AV714" s="242"/>
      <c r="AW714" s="242"/>
      <c r="AX714" s="242"/>
    </row>
    <row r="715" spans="7:50" x14ac:dyDescent="0.25">
      <c r="G715" s="242"/>
      <c r="H715" s="243"/>
      <c r="I715" s="243"/>
      <c r="J715" s="243"/>
      <c r="K715" s="243"/>
      <c r="L715" s="243"/>
      <c r="M715" s="242"/>
      <c r="N715" s="242"/>
      <c r="O715" s="242"/>
      <c r="P715" s="242"/>
      <c r="Q715" s="242"/>
      <c r="R715" s="242"/>
      <c r="S715" s="242"/>
      <c r="T715" s="242"/>
      <c r="U715" s="242"/>
      <c r="V715" s="242"/>
      <c r="W715" s="242"/>
      <c r="X715" s="242"/>
      <c r="Y715" s="242"/>
      <c r="Z715" s="242"/>
      <c r="AA715" s="242"/>
      <c r="AB715" s="242"/>
      <c r="AC715" s="242"/>
      <c r="AD715" s="242"/>
      <c r="AE715" s="242"/>
      <c r="AF715" s="242"/>
      <c r="AG715" s="242"/>
      <c r="AH715" s="242"/>
      <c r="AI715" s="242"/>
      <c r="AJ715" s="242"/>
      <c r="AK715" s="242"/>
      <c r="AL715" s="242"/>
      <c r="AM715" s="242"/>
      <c r="AN715" s="242"/>
      <c r="AO715" s="242"/>
      <c r="AP715" s="242"/>
      <c r="AQ715" s="242"/>
      <c r="AR715" s="242"/>
      <c r="AS715" s="242"/>
      <c r="AT715" s="242"/>
      <c r="AU715" s="242"/>
      <c r="AV715" s="242"/>
      <c r="AW715" s="242"/>
      <c r="AX715" s="242"/>
    </row>
    <row r="716" spans="7:50" x14ac:dyDescent="0.25">
      <c r="G716" s="242"/>
      <c r="H716" s="243"/>
      <c r="I716" s="243"/>
      <c r="J716" s="243"/>
      <c r="K716" s="243"/>
      <c r="L716" s="243"/>
      <c r="M716" s="242"/>
      <c r="N716" s="242"/>
      <c r="O716" s="242"/>
      <c r="P716" s="242"/>
      <c r="Q716" s="242"/>
      <c r="R716" s="242"/>
      <c r="S716" s="242"/>
      <c r="T716" s="242"/>
      <c r="U716" s="242"/>
      <c r="V716" s="242"/>
      <c r="W716" s="242"/>
      <c r="X716" s="242"/>
      <c r="Y716" s="242"/>
      <c r="Z716" s="242"/>
      <c r="AA716" s="242"/>
      <c r="AB716" s="242"/>
      <c r="AC716" s="242"/>
      <c r="AD716" s="242"/>
      <c r="AE716" s="242"/>
      <c r="AF716" s="242"/>
      <c r="AG716" s="242"/>
      <c r="AH716" s="242"/>
      <c r="AI716" s="242"/>
      <c r="AJ716" s="242"/>
      <c r="AK716" s="242"/>
      <c r="AL716" s="242"/>
      <c r="AM716" s="242"/>
      <c r="AN716" s="242"/>
      <c r="AO716" s="242"/>
      <c r="AP716" s="242"/>
      <c r="AQ716" s="242"/>
      <c r="AR716" s="242"/>
      <c r="AS716" s="242"/>
      <c r="AT716" s="242"/>
      <c r="AU716" s="242"/>
      <c r="AV716" s="242"/>
      <c r="AW716" s="242"/>
      <c r="AX716" s="242"/>
    </row>
    <row r="717" spans="7:50" x14ac:dyDescent="0.25">
      <c r="G717" s="242"/>
      <c r="H717" s="243"/>
      <c r="I717" s="243"/>
      <c r="J717" s="243"/>
      <c r="K717" s="243"/>
      <c r="L717" s="243"/>
      <c r="M717" s="242"/>
      <c r="N717" s="242"/>
      <c r="O717" s="242"/>
      <c r="P717" s="242"/>
      <c r="Q717" s="242"/>
      <c r="R717" s="242"/>
      <c r="S717" s="242"/>
      <c r="T717" s="242"/>
      <c r="U717" s="242"/>
      <c r="V717" s="242"/>
      <c r="W717" s="242"/>
      <c r="X717" s="242"/>
      <c r="Y717" s="242"/>
      <c r="Z717" s="242"/>
      <c r="AA717" s="242"/>
      <c r="AB717" s="242"/>
      <c r="AC717" s="242"/>
      <c r="AD717" s="242"/>
      <c r="AE717" s="242"/>
      <c r="AF717" s="242"/>
      <c r="AG717" s="242"/>
      <c r="AH717" s="242"/>
      <c r="AI717" s="242"/>
      <c r="AJ717" s="242"/>
      <c r="AK717" s="242"/>
      <c r="AL717" s="242"/>
      <c r="AM717" s="242"/>
      <c r="AN717" s="242"/>
      <c r="AO717" s="242"/>
      <c r="AP717" s="242"/>
      <c r="AQ717" s="242"/>
      <c r="AR717" s="242"/>
      <c r="AS717" s="242"/>
      <c r="AT717" s="242"/>
      <c r="AU717" s="242"/>
      <c r="AV717" s="242"/>
      <c r="AW717" s="242"/>
      <c r="AX717" s="242"/>
    </row>
    <row r="718" spans="7:50" x14ac:dyDescent="0.25">
      <c r="G718" s="242"/>
      <c r="H718" s="243"/>
      <c r="I718" s="243"/>
      <c r="J718" s="243"/>
      <c r="K718" s="243"/>
      <c r="L718" s="243"/>
      <c r="M718" s="242"/>
      <c r="N718" s="242"/>
      <c r="O718" s="242"/>
      <c r="P718" s="242"/>
      <c r="Q718" s="242"/>
      <c r="R718" s="242"/>
      <c r="S718" s="242"/>
      <c r="T718" s="242"/>
      <c r="U718" s="242"/>
      <c r="V718" s="242"/>
      <c r="W718" s="242"/>
      <c r="X718" s="242"/>
      <c r="Y718" s="242"/>
      <c r="Z718" s="242"/>
      <c r="AA718" s="242"/>
      <c r="AB718" s="242"/>
      <c r="AC718" s="242"/>
      <c r="AD718" s="242"/>
      <c r="AE718" s="242"/>
      <c r="AF718" s="242"/>
      <c r="AG718" s="242"/>
      <c r="AH718" s="242"/>
      <c r="AI718" s="242"/>
      <c r="AJ718" s="242"/>
      <c r="AK718" s="242"/>
      <c r="AL718" s="242"/>
      <c r="AM718" s="242"/>
      <c r="AN718" s="242"/>
      <c r="AO718" s="242"/>
      <c r="AP718" s="242"/>
      <c r="AQ718" s="242"/>
      <c r="AR718" s="242"/>
      <c r="AS718" s="242"/>
      <c r="AT718" s="242"/>
      <c r="AU718" s="242"/>
      <c r="AV718" s="242"/>
      <c r="AW718" s="242"/>
      <c r="AX718" s="242"/>
    </row>
    <row r="719" spans="7:50" x14ac:dyDescent="0.25">
      <c r="G719" s="242"/>
      <c r="H719" s="243"/>
      <c r="I719" s="243"/>
      <c r="J719" s="243"/>
      <c r="K719" s="243"/>
      <c r="L719" s="243"/>
      <c r="M719" s="242"/>
      <c r="N719" s="242"/>
      <c r="O719" s="242"/>
      <c r="P719" s="242"/>
      <c r="Q719" s="242"/>
      <c r="R719" s="242"/>
      <c r="S719" s="242"/>
      <c r="T719" s="242"/>
      <c r="U719" s="242"/>
      <c r="V719" s="242"/>
      <c r="W719" s="242"/>
      <c r="X719" s="242"/>
      <c r="Y719" s="242"/>
      <c r="Z719" s="242"/>
      <c r="AA719" s="242"/>
      <c r="AB719" s="242"/>
      <c r="AC719" s="242"/>
      <c r="AD719" s="242"/>
      <c r="AE719" s="242"/>
      <c r="AF719" s="242"/>
      <c r="AG719" s="242"/>
      <c r="AH719" s="242"/>
      <c r="AI719" s="242"/>
      <c r="AJ719" s="242"/>
      <c r="AK719" s="242"/>
      <c r="AL719" s="242"/>
      <c r="AM719" s="242"/>
      <c r="AN719" s="242"/>
      <c r="AO719" s="242"/>
      <c r="AP719" s="242"/>
      <c r="AQ719" s="242"/>
      <c r="AR719" s="242"/>
      <c r="AS719" s="242"/>
      <c r="AT719" s="242"/>
      <c r="AU719" s="242"/>
      <c r="AV719" s="242"/>
      <c r="AW719" s="242"/>
      <c r="AX719" s="242"/>
    </row>
    <row r="720" spans="7:50" x14ac:dyDescent="0.25">
      <c r="G720" s="242"/>
      <c r="H720" s="243"/>
      <c r="I720" s="243"/>
      <c r="J720" s="243"/>
      <c r="K720" s="243"/>
      <c r="L720" s="243"/>
      <c r="M720" s="242"/>
      <c r="N720" s="242"/>
      <c r="O720" s="242"/>
      <c r="P720" s="242"/>
      <c r="Q720" s="242"/>
      <c r="R720" s="242"/>
      <c r="S720" s="242"/>
      <c r="T720" s="242"/>
      <c r="U720" s="242"/>
      <c r="V720" s="242"/>
      <c r="W720" s="242"/>
      <c r="X720" s="242"/>
      <c r="Y720" s="242"/>
      <c r="Z720" s="242"/>
      <c r="AA720" s="242"/>
      <c r="AB720" s="242"/>
      <c r="AC720" s="242"/>
      <c r="AD720" s="242"/>
      <c r="AE720" s="242"/>
      <c r="AF720" s="242"/>
      <c r="AG720" s="242"/>
      <c r="AH720" s="242"/>
      <c r="AI720" s="242"/>
      <c r="AJ720" s="242"/>
      <c r="AK720" s="242"/>
      <c r="AL720" s="242"/>
      <c r="AM720" s="242"/>
      <c r="AN720" s="242"/>
      <c r="AO720" s="242"/>
      <c r="AP720" s="242"/>
      <c r="AQ720" s="242"/>
      <c r="AR720" s="242"/>
      <c r="AS720" s="242"/>
      <c r="AT720" s="242"/>
      <c r="AU720" s="242"/>
      <c r="AV720" s="242"/>
      <c r="AW720" s="242"/>
      <c r="AX720" s="242"/>
    </row>
    <row r="721" spans="7:50" x14ac:dyDescent="0.25">
      <c r="G721" s="242"/>
      <c r="H721" s="243"/>
      <c r="I721" s="243"/>
      <c r="J721" s="243"/>
      <c r="K721" s="243"/>
      <c r="L721" s="243"/>
      <c r="M721" s="242"/>
      <c r="N721" s="242"/>
      <c r="O721" s="242"/>
      <c r="P721" s="242"/>
      <c r="Q721" s="242"/>
      <c r="R721" s="242"/>
      <c r="S721" s="242"/>
      <c r="T721" s="242"/>
      <c r="U721" s="242"/>
      <c r="V721" s="242"/>
      <c r="W721" s="242"/>
      <c r="X721" s="242"/>
      <c r="Y721" s="242"/>
      <c r="Z721" s="242"/>
      <c r="AA721" s="242"/>
      <c r="AB721" s="242"/>
      <c r="AC721" s="242"/>
      <c r="AD721" s="242"/>
      <c r="AE721" s="242"/>
      <c r="AF721" s="242"/>
      <c r="AG721" s="242"/>
      <c r="AH721" s="242"/>
      <c r="AI721" s="242"/>
      <c r="AJ721" s="242"/>
      <c r="AK721" s="242"/>
      <c r="AL721" s="242"/>
      <c r="AM721" s="242"/>
      <c r="AN721" s="242"/>
      <c r="AO721" s="242"/>
      <c r="AP721" s="242"/>
      <c r="AQ721" s="242"/>
      <c r="AR721" s="242"/>
      <c r="AS721" s="242"/>
      <c r="AT721" s="242"/>
      <c r="AU721" s="242"/>
      <c r="AV721" s="242"/>
      <c r="AW721" s="242"/>
      <c r="AX721" s="242"/>
    </row>
    <row r="722" spans="7:50" x14ac:dyDescent="0.25">
      <c r="G722" s="242"/>
      <c r="H722" s="243"/>
      <c r="I722" s="243"/>
      <c r="J722" s="243"/>
      <c r="K722" s="243"/>
      <c r="L722" s="243"/>
      <c r="M722" s="242"/>
      <c r="N722" s="242"/>
      <c r="O722" s="242"/>
      <c r="P722" s="242"/>
      <c r="Q722" s="242"/>
      <c r="R722" s="242"/>
      <c r="S722" s="242"/>
      <c r="T722" s="242"/>
      <c r="U722" s="242"/>
      <c r="V722" s="242"/>
      <c r="W722" s="242"/>
      <c r="X722" s="242"/>
      <c r="Y722" s="242"/>
      <c r="Z722" s="242"/>
      <c r="AA722" s="242"/>
      <c r="AB722" s="242"/>
      <c r="AC722" s="242"/>
      <c r="AD722" s="242"/>
      <c r="AE722" s="242"/>
      <c r="AF722" s="242"/>
      <c r="AG722" s="242"/>
      <c r="AH722" s="242"/>
      <c r="AI722" s="242"/>
      <c r="AJ722" s="242"/>
      <c r="AK722" s="242"/>
      <c r="AL722" s="242"/>
      <c r="AM722" s="242"/>
      <c r="AN722" s="242"/>
      <c r="AO722" s="242"/>
      <c r="AP722" s="242"/>
      <c r="AQ722" s="242"/>
      <c r="AR722" s="242"/>
      <c r="AS722" s="242"/>
      <c r="AT722" s="242"/>
      <c r="AU722" s="242"/>
      <c r="AV722" s="242"/>
      <c r="AW722" s="242"/>
      <c r="AX722" s="242"/>
    </row>
    <row r="723" spans="7:50" x14ac:dyDescent="0.25">
      <c r="G723" s="242"/>
      <c r="H723" s="243"/>
      <c r="I723" s="243"/>
      <c r="J723" s="243"/>
      <c r="K723" s="243"/>
      <c r="L723" s="243"/>
      <c r="M723" s="242"/>
      <c r="N723" s="242"/>
      <c r="O723" s="242"/>
      <c r="P723" s="242"/>
      <c r="Q723" s="242"/>
      <c r="R723" s="242"/>
      <c r="S723" s="242"/>
      <c r="T723" s="242"/>
      <c r="U723" s="242"/>
      <c r="V723" s="242"/>
      <c r="W723" s="242"/>
      <c r="X723" s="242"/>
      <c r="Y723" s="242"/>
      <c r="Z723" s="242"/>
      <c r="AA723" s="242"/>
      <c r="AB723" s="242"/>
      <c r="AC723" s="242"/>
      <c r="AD723" s="242"/>
      <c r="AE723" s="242"/>
      <c r="AF723" s="242"/>
      <c r="AG723" s="242"/>
      <c r="AH723" s="242"/>
      <c r="AI723" s="242"/>
      <c r="AJ723" s="242"/>
      <c r="AK723" s="242"/>
      <c r="AL723" s="242"/>
      <c r="AM723" s="242"/>
      <c r="AN723" s="242"/>
      <c r="AO723" s="242"/>
      <c r="AP723" s="242"/>
      <c r="AQ723" s="242"/>
      <c r="AR723" s="242"/>
      <c r="AS723" s="242"/>
      <c r="AT723" s="242"/>
      <c r="AU723" s="242"/>
      <c r="AV723" s="242"/>
      <c r="AW723" s="242"/>
      <c r="AX723" s="242"/>
    </row>
    <row r="724" spans="7:50" x14ac:dyDescent="0.25">
      <c r="G724" s="242"/>
      <c r="H724" s="243"/>
      <c r="I724" s="243"/>
      <c r="J724" s="243"/>
      <c r="K724" s="243"/>
      <c r="L724" s="243"/>
      <c r="M724" s="242"/>
      <c r="N724" s="242"/>
      <c r="O724" s="242"/>
      <c r="P724" s="242"/>
      <c r="Q724" s="242"/>
      <c r="R724" s="242"/>
      <c r="S724" s="242"/>
      <c r="T724" s="242"/>
      <c r="U724" s="242"/>
      <c r="V724" s="242"/>
      <c r="W724" s="242"/>
      <c r="X724" s="242"/>
      <c r="Y724" s="242"/>
      <c r="Z724" s="242"/>
      <c r="AA724" s="242"/>
      <c r="AB724" s="242"/>
      <c r="AC724" s="242"/>
      <c r="AD724" s="242"/>
      <c r="AE724" s="242"/>
      <c r="AF724" s="242"/>
      <c r="AG724" s="242"/>
      <c r="AH724" s="242"/>
      <c r="AI724" s="242"/>
      <c r="AJ724" s="242"/>
      <c r="AK724" s="242"/>
      <c r="AL724" s="242"/>
      <c r="AM724" s="242"/>
      <c r="AN724" s="242"/>
      <c r="AO724" s="242"/>
      <c r="AP724" s="242"/>
      <c r="AQ724" s="242"/>
      <c r="AR724" s="242"/>
      <c r="AS724" s="242"/>
      <c r="AT724" s="242"/>
      <c r="AU724" s="242"/>
      <c r="AV724" s="242"/>
      <c r="AW724" s="242"/>
      <c r="AX724" s="242"/>
    </row>
    <row r="725" spans="7:50" x14ac:dyDescent="0.25">
      <c r="G725" s="242"/>
      <c r="H725" s="243"/>
      <c r="I725" s="243"/>
      <c r="J725" s="243"/>
      <c r="K725" s="243"/>
      <c r="L725" s="243"/>
      <c r="M725" s="242"/>
      <c r="N725" s="242"/>
      <c r="O725" s="242"/>
      <c r="P725" s="242"/>
      <c r="Q725" s="242"/>
      <c r="R725" s="242"/>
      <c r="S725" s="242"/>
      <c r="T725" s="242"/>
      <c r="U725" s="242"/>
      <c r="V725" s="242"/>
      <c r="W725" s="242"/>
      <c r="X725" s="242"/>
      <c r="Y725" s="242"/>
      <c r="Z725" s="242"/>
      <c r="AA725" s="242"/>
      <c r="AB725" s="242"/>
      <c r="AC725" s="242"/>
      <c r="AD725" s="242"/>
      <c r="AE725" s="242"/>
      <c r="AF725" s="242"/>
      <c r="AG725" s="242"/>
      <c r="AH725" s="242"/>
      <c r="AI725" s="242"/>
      <c r="AJ725" s="242"/>
      <c r="AK725" s="242"/>
      <c r="AL725" s="242"/>
      <c r="AM725" s="242"/>
      <c r="AN725" s="242"/>
      <c r="AO725" s="242"/>
      <c r="AP725" s="242"/>
      <c r="AQ725" s="242"/>
      <c r="AR725" s="242"/>
      <c r="AS725" s="242"/>
      <c r="AT725" s="242"/>
      <c r="AU725" s="242"/>
      <c r="AV725" s="242"/>
      <c r="AW725" s="242"/>
      <c r="AX725" s="242"/>
    </row>
    <row r="726" spans="7:50" x14ac:dyDescent="0.25">
      <c r="G726" s="242"/>
      <c r="H726" s="243"/>
      <c r="I726" s="243"/>
      <c r="J726" s="243"/>
      <c r="K726" s="243"/>
      <c r="L726" s="243"/>
      <c r="M726" s="242"/>
      <c r="N726" s="242"/>
      <c r="O726" s="242"/>
      <c r="P726" s="242"/>
      <c r="Q726" s="242"/>
      <c r="R726" s="242"/>
      <c r="S726" s="242"/>
      <c r="T726" s="242"/>
      <c r="U726" s="242"/>
      <c r="V726" s="242"/>
      <c r="W726" s="242"/>
      <c r="X726" s="242"/>
      <c r="Y726" s="242"/>
      <c r="Z726" s="242"/>
      <c r="AA726" s="242"/>
      <c r="AB726" s="242"/>
      <c r="AC726" s="242"/>
      <c r="AD726" s="242"/>
      <c r="AE726" s="242"/>
      <c r="AF726" s="242"/>
      <c r="AG726" s="242"/>
      <c r="AH726" s="242"/>
      <c r="AI726" s="242"/>
      <c r="AJ726" s="242"/>
      <c r="AK726" s="242"/>
      <c r="AL726" s="242"/>
      <c r="AM726" s="242"/>
      <c r="AN726" s="242"/>
      <c r="AO726" s="242"/>
      <c r="AP726" s="242"/>
      <c r="AQ726" s="242"/>
      <c r="AR726" s="242"/>
      <c r="AS726" s="242"/>
      <c r="AT726" s="242"/>
      <c r="AU726" s="242"/>
      <c r="AV726" s="242"/>
      <c r="AW726" s="242"/>
      <c r="AX726" s="242"/>
    </row>
    <row r="727" spans="7:50" x14ac:dyDescent="0.25">
      <c r="G727" s="242"/>
      <c r="H727" s="243"/>
      <c r="I727" s="243"/>
      <c r="J727" s="243"/>
      <c r="K727" s="243"/>
      <c r="L727" s="243"/>
      <c r="M727" s="242"/>
      <c r="N727" s="242"/>
      <c r="O727" s="242"/>
      <c r="P727" s="242"/>
      <c r="Q727" s="242"/>
      <c r="R727" s="242"/>
      <c r="S727" s="242"/>
      <c r="T727" s="242"/>
      <c r="U727" s="242"/>
      <c r="V727" s="242"/>
      <c r="W727" s="242"/>
      <c r="X727" s="242"/>
      <c r="Y727" s="242"/>
      <c r="Z727" s="242"/>
      <c r="AA727" s="242"/>
      <c r="AB727" s="242"/>
      <c r="AC727" s="242"/>
      <c r="AD727" s="242"/>
      <c r="AE727" s="242"/>
      <c r="AF727" s="242"/>
      <c r="AG727" s="242"/>
      <c r="AH727" s="242"/>
      <c r="AI727" s="242"/>
      <c r="AJ727" s="242"/>
      <c r="AK727" s="242"/>
      <c r="AL727" s="242"/>
      <c r="AM727" s="242"/>
      <c r="AN727" s="242"/>
      <c r="AO727" s="242"/>
      <c r="AP727" s="242"/>
      <c r="AQ727" s="242"/>
      <c r="AR727" s="242"/>
      <c r="AS727" s="242"/>
      <c r="AT727" s="242"/>
      <c r="AU727" s="242"/>
      <c r="AV727" s="242"/>
      <c r="AW727" s="242"/>
      <c r="AX727" s="242"/>
    </row>
    <row r="728" spans="7:50" x14ac:dyDescent="0.25">
      <c r="G728" s="242"/>
      <c r="H728" s="243"/>
      <c r="I728" s="243"/>
      <c r="J728" s="243"/>
      <c r="K728" s="243"/>
      <c r="L728" s="243"/>
      <c r="M728" s="242"/>
      <c r="N728" s="242"/>
      <c r="O728" s="242"/>
      <c r="P728" s="242"/>
      <c r="Q728" s="242"/>
      <c r="R728" s="242"/>
      <c r="S728" s="242"/>
      <c r="T728" s="242"/>
      <c r="U728" s="242"/>
      <c r="V728" s="242"/>
      <c r="W728" s="242"/>
      <c r="X728" s="242"/>
      <c r="Y728" s="242"/>
      <c r="Z728" s="242"/>
      <c r="AA728" s="242"/>
      <c r="AB728" s="242"/>
      <c r="AC728" s="242"/>
      <c r="AD728" s="242"/>
      <c r="AE728" s="242"/>
      <c r="AF728" s="242"/>
      <c r="AG728" s="242"/>
      <c r="AH728" s="242"/>
      <c r="AI728" s="242"/>
      <c r="AJ728" s="242"/>
      <c r="AK728" s="242"/>
      <c r="AL728" s="242"/>
      <c r="AM728" s="242"/>
      <c r="AN728" s="242"/>
      <c r="AO728" s="242"/>
      <c r="AP728" s="242"/>
      <c r="AQ728" s="242"/>
      <c r="AR728" s="242"/>
      <c r="AS728" s="242"/>
      <c r="AT728" s="242"/>
      <c r="AU728" s="242"/>
      <c r="AV728" s="242"/>
      <c r="AW728" s="242"/>
      <c r="AX728" s="242"/>
    </row>
    <row r="729" spans="7:50" x14ac:dyDescent="0.25">
      <c r="G729" s="242"/>
      <c r="H729" s="243"/>
      <c r="I729" s="243"/>
      <c r="J729" s="243"/>
      <c r="K729" s="243"/>
      <c r="L729" s="243"/>
      <c r="M729" s="242"/>
      <c r="N729" s="242"/>
      <c r="O729" s="242"/>
      <c r="P729" s="242"/>
      <c r="Q729" s="242"/>
      <c r="R729" s="242"/>
      <c r="S729" s="242"/>
      <c r="T729" s="242"/>
      <c r="U729" s="242"/>
      <c r="V729" s="242"/>
      <c r="W729" s="242"/>
      <c r="X729" s="242"/>
      <c r="Y729" s="242"/>
      <c r="Z729" s="242"/>
      <c r="AA729" s="242"/>
      <c r="AB729" s="242"/>
      <c r="AC729" s="242"/>
      <c r="AD729" s="242"/>
      <c r="AE729" s="242"/>
      <c r="AF729" s="242"/>
      <c r="AG729" s="242"/>
      <c r="AH729" s="242"/>
      <c r="AI729" s="242"/>
      <c r="AJ729" s="242"/>
      <c r="AK729" s="242"/>
      <c r="AL729" s="242"/>
      <c r="AM729" s="242"/>
      <c r="AN729" s="242"/>
      <c r="AO729" s="242"/>
      <c r="AP729" s="242"/>
      <c r="AQ729" s="242"/>
      <c r="AR729" s="242"/>
      <c r="AS729" s="242"/>
      <c r="AT729" s="242"/>
      <c r="AU729" s="242"/>
      <c r="AV729" s="242"/>
      <c r="AW729" s="242"/>
      <c r="AX729" s="242"/>
    </row>
    <row r="730" spans="7:50" x14ac:dyDescent="0.25">
      <c r="G730" s="242"/>
      <c r="H730" s="243"/>
      <c r="I730" s="243"/>
      <c r="J730" s="243"/>
      <c r="K730" s="243"/>
      <c r="L730" s="243"/>
      <c r="M730" s="242"/>
      <c r="N730" s="242"/>
      <c r="O730" s="242"/>
      <c r="P730" s="242"/>
      <c r="Q730" s="242"/>
      <c r="R730" s="242"/>
      <c r="S730" s="242"/>
      <c r="T730" s="242"/>
      <c r="U730" s="242"/>
      <c r="V730" s="242"/>
      <c r="W730" s="242"/>
      <c r="X730" s="242"/>
      <c r="Y730" s="242"/>
      <c r="Z730" s="242"/>
      <c r="AA730" s="242"/>
      <c r="AB730" s="242"/>
      <c r="AC730" s="242"/>
      <c r="AD730" s="242"/>
      <c r="AE730" s="242"/>
      <c r="AF730" s="242"/>
      <c r="AG730" s="242"/>
      <c r="AH730" s="242"/>
      <c r="AI730" s="242"/>
      <c r="AJ730" s="242"/>
      <c r="AK730" s="242"/>
      <c r="AL730" s="242"/>
      <c r="AM730" s="242"/>
      <c r="AN730" s="242"/>
      <c r="AO730" s="242"/>
      <c r="AP730" s="242"/>
      <c r="AQ730" s="242"/>
      <c r="AR730" s="242"/>
      <c r="AS730" s="242"/>
      <c r="AT730" s="242"/>
      <c r="AU730" s="242"/>
      <c r="AV730" s="242"/>
      <c r="AW730" s="242"/>
      <c r="AX730" s="242"/>
    </row>
    <row r="731" spans="7:50" x14ac:dyDescent="0.25">
      <c r="G731" s="242"/>
      <c r="H731" s="243"/>
      <c r="I731" s="243"/>
      <c r="J731" s="243"/>
      <c r="K731" s="243"/>
      <c r="L731" s="243"/>
      <c r="M731" s="242"/>
      <c r="N731" s="242"/>
      <c r="O731" s="242"/>
      <c r="P731" s="242"/>
      <c r="Q731" s="242"/>
      <c r="R731" s="242"/>
      <c r="S731" s="242"/>
      <c r="T731" s="242"/>
      <c r="U731" s="242"/>
      <c r="V731" s="242"/>
      <c r="W731" s="242"/>
      <c r="X731" s="242"/>
      <c r="Y731" s="242"/>
      <c r="Z731" s="242"/>
      <c r="AA731" s="242"/>
      <c r="AB731" s="242"/>
      <c r="AC731" s="242"/>
      <c r="AD731" s="242"/>
      <c r="AE731" s="242"/>
      <c r="AF731" s="242"/>
      <c r="AG731" s="242"/>
      <c r="AH731" s="242"/>
      <c r="AI731" s="242"/>
      <c r="AJ731" s="242"/>
      <c r="AK731" s="242"/>
      <c r="AL731" s="242"/>
      <c r="AM731" s="242"/>
      <c r="AN731" s="242"/>
      <c r="AO731" s="242"/>
      <c r="AP731" s="242"/>
      <c r="AQ731" s="242"/>
      <c r="AR731" s="242"/>
      <c r="AS731" s="242"/>
      <c r="AT731" s="242"/>
      <c r="AU731" s="242"/>
      <c r="AV731" s="242"/>
      <c r="AW731" s="242"/>
      <c r="AX731" s="242"/>
    </row>
    <row r="732" spans="7:50" x14ac:dyDescent="0.25">
      <c r="G732" s="242"/>
      <c r="H732" s="243"/>
      <c r="I732" s="243"/>
      <c r="J732" s="243"/>
      <c r="K732" s="243"/>
      <c r="L732" s="243"/>
      <c r="M732" s="242"/>
      <c r="N732" s="242"/>
      <c r="O732" s="242"/>
      <c r="P732" s="242"/>
      <c r="Q732" s="242"/>
      <c r="R732" s="242"/>
      <c r="S732" s="242"/>
      <c r="T732" s="242"/>
      <c r="U732" s="242"/>
      <c r="V732" s="242"/>
      <c r="W732" s="242"/>
      <c r="X732" s="242"/>
      <c r="Y732" s="242"/>
      <c r="Z732" s="242"/>
      <c r="AA732" s="242"/>
      <c r="AB732" s="242"/>
      <c r="AC732" s="242"/>
      <c r="AD732" s="242"/>
      <c r="AE732" s="242"/>
      <c r="AF732" s="242"/>
      <c r="AG732" s="242"/>
      <c r="AH732" s="242"/>
      <c r="AI732" s="242"/>
      <c r="AJ732" s="242"/>
      <c r="AK732" s="242"/>
      <c r="AL732" s="242"/>
      <c r="AM732" s="242"/>
      <c r="AN732" s="242"/>
      <c r="AO732" s="242"/>
      <c r="AP732" s="242"/>
      <c r="AQ732" s="242"/>
      <c r="AR732" s="242"/>
      <c r="AS732" s="242"/>
      <c r="AT732" s="242"/>
      <c r="AU732" s="242"/>
      <c r="AV732" s="242"/>
      <c r="AW732" s="242"/>
      <c r="AX732" s="242"/>
    </row>
    <row r="733" spans="7:50" x14ac:dyDescent="0.25">
      <c r="G733" s="242"/>
      <c r="H733" s="243"/>
      <c r="I733" s="243"/>
      <c r="J733" s="243"/>
      <c r="K733" s="243"/>
      <c r="L733" s="243"/>
      <c r="M733" s="242"/>
      <c r="N733" s="242"/>
      <c r="O733" s="242"/>
      <c r="P733" s="242"/>
      <c r="Q733" s="242"/>
      <c r="R733" s="242"/>
      <c r="S733" s="242"/>
      <c r="T733" s="242"/>
      <c r="U733" s="242"/>
      <c r="V733" s="242"/>
      <c r="W733" s="242"/>
      <c r="X733" s="242"/>
      <c r="Y733" s="242"/>
      <c r="Z733" s="242"/>
      <c r="AA733" s="242"/>
      <c r="AB733" s="242"/>
      <c r="AC733" s="242"/>
      <c r="AD733" s="242"/>
      <c r="AE733" s="242"/>
      <c r="AF733" s="242"/>
      <c r="AG733" s="242"/>
      <c r="AH733" s="242"/>
      <c r="AI733" s="242"/>
      <c r="AJ733" s="242"/>
      <c r="AK733" s="242"/>
      <c r="AL733" s="242"/>
      <c r="AM733" s="242"/>
      <c r="AN733" s="242"/>
      <c r="AO733" s="242"/>
      <c r="AP733" s="242"/>
      <c r="AQ733" s="242"/>
      <c r="AR733" s="242"/>
      <c r="AS733" s="242"/>
      <c r="AT733" s="242"/>
      <c r="AU733" s="242"/>
      <c r="AV733" s="242"/>
      <c r="AW733" s="242"/>
      <c r="AX733" s="242"/>
    </row>
    <row r="734" spans="7:50" x14ac:dyDescent="0.25">
      <c r="G734" s="242"/>
      <c r="H734" s="243"/>
      <c r="I734" s="243"/>
      <c r="J734" s="243"/>
      <c r="K734" s="243"/>
      <c r="L734" s="243"/>
      <c r="M734" s="242"/>
      <c r="N734" s="242"/>
      <c r="O734" s="242"/>
      <c r="P734" s="242"/>
      <c r="Q734" s="242"/>
      <c r="R734" s="242"/>
      <c r="S734" s="242"/>
      <c r="T734" s="242"/>
      <c r="U734" s="242"/>
      <c r="V734" s="242"/>
      <c r="W734" s="242"/>
      <c r="X734" s="242"/>
      <c r="Y734" s="242"/>
      <c r="Z734" s="242"/>
      <c r="AA734" s="242"/>
      <c r="AB734" s="242"/>
      <c r="AC734" s="242"/>
      <c r="AD734" s="242"/>
      <c r="AE734" s="242"/>
      <c r="AF734" s="242"/>
      <c r="AG734" s="242"/>
      <c r="AH734" s="242"/>
      <c r="AI734" s="242"/>
      <c r="AJ734" s="242"/>
      <c r="AK734" s="242"/>
      <c r="AL734" s="242"/>
      <c r="AM734" s="242"/>
      <c r="AN734" s="242"/>
      <c r="AO734" s="242"/>
      <c r="AP734" s="242"/>
      <c r="AQ734" s="242"/>
      <c r="AR734" s="242"/>
      <c r="AS734" s="242"/>
      <c r="AT734" s="242"/>
      <c r="AU734" s="242"/>
      <c r="AV734" s="242"/>
      <c r="AW734" s="242"/>
      <c r="AX734" s="242"/>
    </row>
    <row r="735" spans="7:50" x14ac:dyDescent="0.25">
      <c r="G735" s="242"/>
      <c r="H735" s="243"/>
      <c r="I735" s="243"/>
      <c r="J735" s="243"/>
      <c r="K735" s="243"/>
      <c r="L735" s="243"/>
      <c r="M735" s="242"/>
      <c r="N735" s="242"/>
      <c r="O735" s="242"/>
      <c r="P735" s="242"/>
      <c r="Q735" s="242"/>
      <c r="R735" s="242"/>
      <c r="S735" s="242"/>
      <c r="T735" s="242"/>
      <c r="U735" s="242"/>
      <c r="V735" s="242"/>
      <c r="W735" s="242"/>
      <c r="X735" s="242"/>
      <c r="Y735" s="242"/>
      <c r="Z735" s="242"/>
      <c r="AA735" s="242"/>
      <c r="AB735" s="242"/>
      <c r="AC735" s="242"/>
      <c r="AD735" s="242"/>
      <c r="AE735" s="242"/>
      <c r="AF735" s="242"/>
      <c r="AG735" s="242"/>
      <c r="AH735" s="242"/>
      <c r="AI735" s="242"/>
      <c r="AJ735" s="242"/>
      <c r="AK735" s="242"/>
      <c r="AL735" s="242"/>
      <c r="AM735" s="242"/>
      <c r="AN735" s="242"/>
      <c r="AO735" s="242"/>
      <c r="AP735" s="242"/>
      <c r="AQ735" s="242"/>
      <c r="AR735" s="242"/>
      <c r="AS735" s="242"/>
      <c r="AT735" s="242"/>
      <c r="AU735" s="242"/>
      <c r="AV735" s="242"/>
      <c r="AW735" s="242"/>
      <c r="AX735" s="242"/>
    </row>
    <row r="736" spans="7:50" x14ac:dyDescent="0.25">
      <c r="G736" s="242"/>
      <c r="H736" s="243"/>
      <c r="I736" s="243"/>
      <c r="J736" s="243"/>
      <c r="K736" s="243"/>
      <c r="L736" s="243"/>
      <c r="M736" s="242"/>
      <c r="N736" s="242"/>
      <c r="O736" s="242"/>
      <c r="P736" s="242"/>
      <c r="Q736" s="242"/>
      <c r="R736" s="242"/>
      <c r="S736" s="242"/>
      <c r="T736" s="242"/>
      <c r="U736" s="242"/>
      <c r="V736" s="242"/>
      <c r="W736" s="242"/>
      <c r="X736" s="242"/>
      <c r="Y736" s="242"/>
      <c r="Z736" s="242"/>
      <c r="AA736" s="242"/>
      <c r="AB736" s="242"/>
      <c r="AC736" s="242"/>
      <c r="AD736" s="242"/>
      <c r="AE736" s="242"/>
      <c r="AF736" s="242"/>
      <c r="AG736" s="242"/>
      <c r="AH736" s="242"/>
      <c r="AI736" s="242"/>
      <c r="AJ736" s="242"/>
      <c r="AK736" s="242"/>
      <c r="AL736" s="242"/>
      <c r="AM736" s="242"/>
      <c r="AN736" s="242"/>
      <c r="AO736" s="242"/>
      <c r="AP736" s="242"/>
      <c r="AQ736" s="242"/>
      <c r="AR736" s="242"/>
      <c r="AS736" s="242"/>
      <c r="AT736" s="242"/>
      <c r="AU736" s="242"/>
      <c r="AV736" s="242"/>
      <c r="AW736" s="242"/>
      <c r="AX736" s="242"/>
    </row>
    <row r="737" spans="7:50" x14ac:dyDescent="0.25">
      <c r="G737" s="242"/>
      <c r="H737" s="243"/>
      <c r="I737" s="243"/>
      <c r="J737" s="243"/>
      <c r="K737" s="243"/>
      <c r="L737" s="243"/>
      <c r="M737" s="242"/>
      <c r="N737" s="242"/>
      <c r="O737" s="242"/>
      <c r="P737" s="242"/>
      <c r="Q737" s="242"/>
      <c r="R737" s="242"/>
      <c r="S737" s="242"/>
      <c r="T737" s="242"/>
      <c r="U737" s="242"/>
      <c r="V737" s="242"/>
      <c r="W737" s="242"/>
      <c r="X737" s="242"/>
      <c r="Y737" s="242"/>
      <c r="Z737" s="242"/>
      <c r="AA737" s="242"/>
      <c r="AB737" s="242"/>
      <c r="AC737" s="242"/>
      <c r="AD737" s="242"/>
      <c r="AE737" s="242"/>
      <c r="AF737" s="242"/>
      <c r="AG737" s="242"/>
      <c r="AH737" s="242"/>
      <c r="AI737" s="242"/>
      <c r="AJ737" s="242"/>
      <c r="AK737" s="242"/>
      <c r="AL737" s="242"/>
      <c r="AM737" s="242"/>
      <c r="AN737" s="242"/>
      <c r="AO737" s="242"/>
      <c r="AP737" s="242"/>
      <c r="AQ737" s="242"/>
      <c r="AR737" s="242"/>
      <c r="AS737" s="242"/>
      <c r="AT737" s="242"/>
      <c r="AU737" s="242"/>
      <c r="AV737" s="242"/>
      <c r="AW737" s="242"/>
      <c r="AX737" s="242"/>
    </row>
    <row r="738" spans="7:50" x14ac:dyDescent="0.25">
      <c r="G738" s="242"/>
      <c r="H738" s="243"/>
      <c r="I738" s="243"/>
      <c r="J738" s="243"/>
      <c r="K738" s="243"/>
      <c r="L738" s="243"/>
      <c r="M738" s="242"/>
      <c r="N738" s="242"/>
      <c r="O738" s="242"/>
      <c r="P738" s="242"/>
      <c r="Q738" s="242"/>
      <c r="R738" s="242"/>
      <c r="S738" s="242"/>
      <c r="T738" s="242"/>
      <c r="U738" s="242"/>
      <c r="V738" s="242"/>
      <c r="W738" s="242"/>
      <c r="X738" s="242"/>
      <c r="Y738" s="242"/>
      <c r="Z738" s="242"/>
      <c r="AA738" s="242"/>
      <c r="AB738" s="242"/>
      <c r="AC738" s="242"/>
      <c r="AD738" s="242"/>
      <c r="AE738" s="242"/>
      <c r="AF738" s="242"/>
      <c r="AG738" s="242"/>
      <c r="AH738" s="242"/>
      <c r="AI738" s="242"/>
      <c r="AJ738" s="242"/>
      <c r="AK738" s="242"/>
      <c r="AL738" s="242"/>
      <c r="AM738" s="242"/>
      <c r="AN738" s="242"/>
      <c r="AO738" s="242"/>
      <c r="AP738" s="242"/>
      <c r="AQ738" s="242"/>
      <c r="AR738" s="242"/>
      <c r="AS738" s="242"/>
      <c r="AT738" s="242"/>
      <c r="AU738" s="242"/>
      <c r="AV738" s="242"/>
      <c r="AW738" s="242"/>
      <c r="AX738" s="242"/>
    </row>
    <row r="739" spans="7:50" x14ac:dyDescent="0.25">
      <c r="G739" s="242"/>
      <c r="H739" s="243"/>
      <c r="I739" s="243"/>
      <c r="J739" s="243"/>
      <c r="K739" s="243"/>
      <c r="L739" s="243"/>
      <c r="M739" s="242"/>
      <c r="N739" s="242"/>
      <c r="O739" s="242"/>
      <c r="P739" s="242"/>
      <c r="Q739" s="242"/>
      <c r="R739" s="242"/>
      <c r="S739" s="242"/>
      <c r="T739" s="242"/>
      <c r="U739" s="242"/>
      <c r="V739" s="242"/>
      <c r="W739" s="242"/>
      <c r="X739" s="242"/>
      <c r="Y739" s="242"/>
      <c r="Z739" s="242"/>
      <c r="AA739" s="242"/>
      <c r="AB739" s="242"/>
      <c r="AC739" s="242"/>
      <c r="AD739" s="242"/>
      <c r="AE739" s="242"/>
      <c r="AF739" s="242"/>
      <c r="AG739" s="242"/>
      <c r="AH739" s="242"/>
      <c r="AI739" s="242"/>
      <c r="AJ739" s="242"/>
      <c r="AK739" s="242"/>
      <c r="AL739" s="242"/>
      <c r="AM739" s="242"/>
      <c r="AN739" s="242"/>
      <c r="AO739" s="242"/>
      <c r="AP739" s="242"/>
      <c r="AQ739" s="242"/>
      <c r="AR739" s="242"/>
      <c r="AS739" s="242"/>
      <c r="AT739" s="242"/>
      <c r="AU739" s="242"/>
      <c r="AV739" s="242"/>
      <c r="AW739" s="242"/>
      <c r="AX739" s="242"/>
    </row>
    <row r="740" spans="7:50" x14ac:dyDescent="0.25">
      <c r="G740" s="242"/>
      <c r="H740" s="243"/>
      <c r="I740" s="243"/>
      <c r="J740" s="243"/>
      <c r="K740" s="243"/>
      <c r="L740" s="243"/>
      <c r="M740" s="242"/>
      <c r="N740" s="242"/>
      <c r="O740" s="242"/>
      <c r="P740" s="242"/>
      <c r="Q740" s="242"/>
      <c r="R740" s="242"/>
      <c r="S740" s="242"/>
      <c r="T740" s="242"/>
      <c r="U740" s="242"/>
      <c r="V740" s="242"/>
      <c r="W740" s="242"/>
      <c r="X740" s="242"/>
      <c r="Y740" s="242"/>
      <c r="Z740" s="242"/>
      <c r="AA740" s="242"/>
      <c r="AB740" s="242"/>
      <c r="AC740" s="242"/>
      <c r="AD740" s="242"/>
      <c r="AE740" s="242"/>
      <c r="AF740" s="242"/>
      <c r="AG740" s="242"/>
      <c r="AH740" s="242"/>
      <c r="AI740" s="242"/>
      <c r="AJ740" s="242"/>
      <c r="AK740" s="242"/>
      <c r="AL740" s="242"/>
      <c r="AM740" s="242"/>
      <c r="AN740" s="242"/>
      <c r="AO740" s="242"/>
      <c r="AP740" s="242"/>
      <c r="AQ740" s="242"/>
      <c r="AR740" s="242"/>
      <c r="AS740" s="242"/>
      <c r="AT740" s="242"/>
      <c r="AU740" s="242"/>
      <c r="AV740" s="242"/>
      <c r="AW740" s="242"/>
      <c r="AX740" s="242"/>
    </row>
    <row r="741" spans="7:50" x14ac:dyDescent="0.25">
      <c r="G741" s="242"/>
      <c r="H741" s="243"/>
      <c r="I741" s="243"/>
      <c r="J741" s="243"/>
      <c r="K741" s="243"/>
      <c r="L741" s="243"/>
      <c r="M741" s="242"/>
      <c r="N741" s="242"/>
      <c r="O741" s="242"/>
      <c r="P741" s="242"/>
      <c r="Q741" s="242"/>
      <c r="R741" s="242"/>
      <c r="S741" s="242"/>
      <c r="T741" s="242"/>
      <c r="U741" s="242"/>
      <c r="V741" s="242"/>
      <c r="W741" s="242"/>
      <c r="X741" s="242"/>
      <c r="Y741" s="242"/>
      <c r="Z741" s="242"/>
      <c r="AA741" s="242"/>
      <c r="AB741" s="242"/>
      <c r="AC741" s="242"/>
      <c r="AD741" s="242"/>
      <c r="AE741" s="242"/>
      <c r="AF741" s="242"/>
      <c r="AG741" s="242"/>
      <c r="AH741" s="242"/>
      <c r="AI741" s="242"/>
      <c r="AJ741" s="242"/>
      <c r="AK741" s="242"/>
      <c r="AL741" s="242"/>
      <c r="AM741" s="242"/>
      <c r="AN741" s="242"/>
      <c r="AO741" s="242"/>
      <c r="AP741" s="242"/>
      <c r="AQ741" s="242"/>
      <c r="AR741" s="242"/>
      <c r="AS741" s="242"/>
      <c r="AT741" s="242"/>
      <c r="AU741" s="242"/>
      <c r="AV741" s="242"/>
      <c r="AW741" s="242"/>
      <c r="AX741" s="242"/>
    </row>
    <row r="742" spans="7:50" x14ac:dyDescent="0.25">
      <c r="G742" s="242"/>
      <c r="H742" s="243"/>
      <c r="I742" s="243"/>
      <c r="J742" s="243"/>
      <c r="K742" s="243"/>
      <c r="L742" s="243"/>
      <c r="M742" s="242"/>
      <c r="N742" s="242"/>
      <c r="O742" s="242"/>
      <c r="P742" s="242"/>
      <c r="Q742" s="242"/>
      <c r="R742" s="242"/>
      <c r="S742" s="242"/>
      <c r="T742" s="242"/>
      <c r="U742" s="242"/>
      <c r="V742" s="242"/>
      <c r="W742" s="242"/>
      <c r="X742" s="242"/>
      <c r="Y742" s="242"/>
      <c r="Z742" s="242"/>
      <c r="AA742" s="242"/>
      <c r="AB742" s="242"/>
      <c r="AC742" s="242"/>
      <c r="AD742" s="242"/>
      <c r="AE742" s="242"/>
      <c r="AF742" s="242"/>
      <c r="AG742" s="242"/>
      <c r="AH742" s="242"/>
      <c r="AI742" s="242"/>
      <c r="AJ742" s="242"/>
      <c r="AK742" s="242"/>
      <c r="AL742" s="242"/>
      <c r="AM742" s="242"/>
      <c r="AN742" s="242"/>
      <c r="AO742" s="242"/>
      <c r="AP742" s="242"/>
      <c r="AQ742" s="242"/>
      <c r="AR742" s="242"/>
      <c r="AS742" s="242"/>
      <c r="AT742" s="242"/>
      <c r="AU742" s="242"/>
      <c r="AV742" s="242"/>
      <c r="AW742" s="242"/>
      <c r="AX742" s="242"/>
    </row>
    <row r="743" spans="7:50" x14ac:dyDescent="0.25">
      <c r="G743" s="242"/>
      <c r="H743" s="243"/>
      <c r="I743" s="243"/>
      <c r="J743" s="243"/>
      <c r="K743" s="243"/>
      <c r="L743" s="243"/>
      <c r="M743" s="242"/>
      <c r="N743" s="242"/>
      <c r="O743" s="242"/>
      <c r="P743" s="242"/>
      <c r="Q743" s="242"/>
      <c r="R743" s="242"/>
      <c r="S743" s="242"/>
      <c r="T743" s="242"/>
      <c r="U743" s="242"/>
      <c r="V743" s="242"/>
      <c r="W743" s="242"/>
      <c r="X743" s="242"/>
      <c r="Y743" s="242"/>
      <c r="Z743" s="242"/>
      <c r="AA743" s="242"/>
      <c r="AB743" s="242"/>
      <c r="AC743" s="242"/>
      <c r="AD743" s="242"/>
      <c r="AE743" s="242"/>
      <c r="AF743" s="242"/>
      <c r="AG743" s="242"/>
      <c r="AH743" s="242"/>
      <c r="AI743" s="242"/>
      <c r="AJ743" s="242"/>
      <c r="AK743" s="242"/>
      <c r="AL743" s="242"/>
      <c r="AM743" s="242"/>
      <c r="AN743" s="242"/>
      <c r="AO743" s="242"/>
      <c r="AP743" s="242"/>
      <c r="AQ743" s="242"/>
      <c r="AR743" s="242"/>
      <c r="AS743" s="242"/>
      <c r="AT743" s="242"/>
      <c r="AU743" s="242"/>
      <c r="AV743" s="242"/>
      <c r="AW743" s="242"/>
      <c r="AX743" s="242"/>
    </row>
    <row r="744" spans="7:50" x14ac:dyDescent="0.25">
      <c r="G744" s="242"/>
      <c r="H744" s="243"/>
      <c r="I744" s="243"/>
      <c r="J744" s="243"/>
      <c r="K744" s="243"/>
      <c r="L744" s="243"/>
      <c r="M744" s="242"/>
      <c r="N744" s="242"/>
      <c r="O744" s="242"/>
      <c r="P744" s="242"/>
      <c r="Q744" s="242"/>
      <c r="R744" s="242"/>
      <c r="S744" s="242"/>
      <c r="T744" s="242"/>
      <c r="U744" s="242"/>
      <c r="V744" s="242"/>
      <c r="W744" s="242"/>
      <c r="X744" s="242"/>
      <c r="Y744" s="242"/>
      <c r="Z744" s="242"/>
      <c r="AA744" s="242"/>
      <c r="AB744" s="242"/>
      <c r="AC744" s="242"/>
      <c r="AD744" s="242"/>
      <c r="AE744" s="242"/>
      <c r="AF744" s="242"/>
      <c r="AG744" s="242"/>
      <c r="AH744" s="242"/>
      <c r="AI744" s="242"/>
      <c r="AJ744" s="242"/>
      <c r="AK744" s="242"/>
      <c r="AL744" s="242"/>
      <c r="AM744" s="242"/>
      <c r="AN744" s="242"/>
      <c r="AO744" s="242"/>
      <c r="AP744" s="242"/>
      <c r="AQ744" s="242"/>
      <c r="AR744" s="242"/>
      <c r="AS744" s="242"/>
      <c r="AT744" s="242"/>
      <c r="AU744" s="242"/>
      <c r="AV744" s="242"/>
      <c r="AW744" s="242"/>
      <c r="AX744" s="242"/>
    </row>
    <row r="745" spans="7:50" x14ac:dyDescent="0.25">
      <c r="G745" s="242"/>
      <c r="H745" s="243"/>
      <c r="I745" s="243"/>
      <c r="J745" s="243"/>
      <c r="K745" s="243"/>
      <c r="L745" s="243"/>
      <c r="M745" s="242"/>
      <c r="N745" s="242"/>
      <c r="O745" s="242"/>
      <c r="P745" s="242"/>
      <c r="Q745" s="242"/>
      <c r="R745" s="242"/>
      <c r="S745" s="242"/>
      <c r="T745" s="242"/>
      <c r="U745" s="242"/>
      <c r="V745" s="242"/>
      <c r="W745" s="242"/>
      <c r="X745" s="242"/>
      <c r="Y745" s="242"/>
      <c r="Z745" s="242"/>
      <c r="AA745" s="242"/>
      <c r="AB745" s="242"/>
      <c r="AC745" s="242"/>
      <c r="AD745" s="242"/>
      <c r="AE745" s="242"/>
      <c r="AF745" s="242"/>
      <c r="AG745" s="242"/>
      <c r="AH745" s="242"/>
      <c r="AI745" s="242"/>
      <c r="AJ745" s="242"/>
      <c r="AK745" s="242"/>
      <c r="AL745" s="242"/>
      <c r="AM745" s="242"/>
      <c r="AN745" s="242"/>
      <c r="AO745" s="242"/>
      <c r="AP745" s="242"/>
      <c r="AQ745" s="242"/>
      <c r="AR745" s="242"/>
      <c r="AS745" s="242"/>
      <c r="AT745" s="242"/>
      <c r="AU745" s="242"/>
      <c r="AV745" s="242"/>
      <c r="AW745" s="242"/>
      <c r="AX745" s="242"/>
    </row>
    <row r="746" spans="7:50" x14ac:dyDescent="0.25">
      <c r="G746" s="242"/>
      <c r="H746" s="243"/>
      <c r="I746" s="243"/>
      <c r="J746" s="243"/>
      <c r="K746" s="243"/>
      <c r="L746" s="243"/>
      <c r="M746" s="242"/>
      <c r="N746" s="242"/>
      <c r="O746" s="242"/>
      <c r="P746" s="242"/>
      <c r="Q746" s="242"/>
      <c r="R746" s="242"/>
      <c r="S746" s="242"/>
      <c r="T746" s="242"/>
      <c r="U746" s="242"/>
      <c r="V746" s="242"/>
      <c r="W746" s="242"/>
      <c r="X746" s="242"/>
      <c r="Y746" s="242"/>
      <c r="Z746" s="242"/>
      <c r="AA746" s="242"/>
      <c r="AB746" s="242"/>
      <c r="AC746" s="242"/>
      <c r="AD746" s="242"/>
      <c r="AE746" s="242"/>
      <c r="AF746" s="242"/>
      <c r="AG746" s="242"/>
      <c r="AH746" s="242"/>
      <c r="AI746" s="242"/>
      <c r="AJ746" s="242"/>
      <c r="AK746" s="242"/>
      <c r="AL746" s="242"/>
      <c r="AM746" s="242"/>
      <c r="AN746" s="242"/>
      <c r="AO746" s="242"/>
      <c r="AP746" s="242"/>
      <c r="AQ746" s="242"/>
      <c r="AR746" s="242"/>
      <c r="AS746" s="242"/>
      <c r="AT746" s="242"/>
      <c r="AU746" s="242"/>
      <c r="AV746" s="242"/>
      <c r="AW746" s="242"/>
      <c r="AX746" s="242"/>
    </row>
    <row r="747" spans="7:50" x14ac:dyDescent="0.25">
      <c r="G747" s="242"/>
      <c r="H747" s="243"/>
      <c r="I747" s="243"/>
      <c r="J747" s="243"/>
      <c r="K747" s="243"/>
      <c r="L747" s="243"/>
      <c r="M747" s="242"/>
      <c r="N747" s="242"/>
      <c r="O747" s="242"/>
      <c r="P747" s="242"/>
      <c r="Q747" s="242"/>
      <c r="R747" s="242"/>
      <c r="S747" s="242"/>
      <c r="T747" s="242"/>
      <c r="U747" s="242"/>
      <c r="V747" s="242"/>
      <c r="W747" s="242"/>
      <c r="X747" s="242"/>
      <c r="Y747" s="242"/>
      <c r="Z747" s="242"/>
      <c r="AA747" s="242"/>
      <c r="AB747" s="242"/>
      <c r="AC747" s="242"/>
      <c r="AD747" s="242"/>
      <c r="AE747" s="242"/>
      <c r="AF747" s="242"/>
      <c r="AG747" s="242"/>
      <c r="AH747" s="242"/>
      <c r="AI747" s="242"/>
      <c r="AJ747" s="242"/>
      <c r="AK747" s="242"/>
      <c r="AL747" s="242"/>
      <c r="AM747" s="242"/>
      <c r="AN747" s="242"/>
      <c r="AO747" s="242"/>
      <c r="AP747" s="242"/>
      <c r="AQ747" s="242"/>
      <c r="AR747" s="242"/>
      <c r="AS747" s="242"/>
      <c r="AT747" s="242"/>
      <c r="AU747" s="242"/>
      <c r="AV747" s="242"/>
      <c r="AW747" s="242"/>
      <c r="AX747" s="242"/>
    </row>
    <row r="748" spans="7:50" x14ac:dyDescent="0.25">
      <c r="G748" s="242"/>
      <c r="H748" s="243"/>
      <c r="I748" s="243"/>
      <c r="J748" s="243"/>
      <c r="K748" s="243"/>
      <c r="L748" s="243"/>
      <c r="M748" s="242"/>
      <c r="N748" s="242"/>
      <c r="O748" s="242"/>
      <c r="P748" s="242"/>
      <c r="Q748" s="242"/>
      <c r="R748" s="242"/>
      <c r="S748" s="242"/>
      <c r="T748" s="242"/>
      <c r="U748" s="242"/>
      <c r="V748" s="242"/>
      <c r="W748" s="242"/>
      <c r="X748" s="242"/>
      <c r="Y748" s="242"/>
      <c r="Z748" s="242"/>
      <c r="AA748" s="242"/>
      <c r="AB748" s="242"/>
      <c r="AC748" s="242"/>
      <c r="AD748" s="242"/>
      <c r="AE748" s="242"/>
      <c r="AF748" s="242"/>
      <c r="AG748" s="242"/>
      <c r="AH748" s="242"/>
      <c r="AI748" s="242"/>
      <c r="AJ748" s="242"/>
      <c r="AK748" s="242"/>
      <c r="AL748" s="242"/>
      <c r="AM748" s="242"/>
      <c r="AN748" s="242"/>
      <c r="AO748" s="242"/>
      <c r="AP748" s="242"/>
      <c r="AQ748" s="242"/>
      <c r="AR748" s="242"/>
      <c r="AS748" s="242"/>
      <c r="AT748" s="242"/>
      <c r="AU748" s="242"/>
      <c r="AV748" s="242"/>
      <c r="AW748" s="242"/>
      <c r="AX748" s="242"/>
    </row>
    <row r="749" spans="7:50" x14ac:dyDescent="0.25">
      <c r="G749" s="242"/>
      <c r="H749" s="243"/>
      <c r="I749" s="243"/>
      <c r="J749" s="243"/>
      <c r="K749" s="243"/>
      <c r="L749" s="243"/>
      <c r="M749" s="242"/>
      <c r="N749" s="242"/>
      <c r="O749" s="242"/>
      <c r="P749" s="242"/>
      <c r="Q749" s="242"/>
      <c r="R749" s="242"/>
      <c r="S749" s="242"/>
      <c r="T749" s="242"/>
      <c r="U749" s="242"/>
      <c r="V749" s="242"/>
      <c r="W749" s="242"/>
      <c r="X749" s="242"/>
      <c r="Y749" s="242"/>
      <c r="Z749" s="242"/>
      <c r="AA749" s="242"/>
      <c r="AB749" s="242"/>
      <c r="AC749" s="242"/>
      <c r="AD749" s="242"/>
      <c r="AE749" s="242"/>
      <c r="AF749" s="242"/>
      <c r="AG749" s="242"/>
      <c r="AH749" s="242"/>
      <c r="AI749" s="242"/>
      <c r="AJ749" s="242"/>
      <c r="AK749" s="242"/>
      <c r="AL749" s="242"/>
      <c r="AM749" s="242"/>
      <c r="AN749" s="242"/>
      <c r="AO749" s="242"/>
      <c r="AP749" s="242"/>
      <c r="AQ749" s="242"/>
      <c r="AR749" s="242"/>
      <c r="AS749" s="242"/>
      <c r="AT749" s="242"/>
      <c r="AU749" s="242"/>
      <c r="AV749" s="242"/>
      <c r="AW749" s="242"/>
      <c r="AX749" s="242"/>
    </row>
    <row r="750" spans="7:50" x14ac:dyDescent="0.25">
      <c r="G750" s="242"/>
      <c r="H750" s="243"/>
      <c r="I750" s="243"/>
      <c r="J750" s="243"/>
      <c r="K750" s="243"/>
      <c r="L750" s="243"/>
      <c r="M750" s="242"/>
      <c r="N750" s="242"/>
      <c r="O750" s="242"/>
      <c r="P750" s="242"/>
      <c r="Q750" s="242"/>
      <c r="R750" s="242"/>
      <c r="S750" s="242"/>
      <c r="T750" s="242"/>
      <c r="U750" s="242"/>
      <c r="V750" s="242"/>
      <c r="W750" s="242"/>
      <c r="X750" s="242"/>
      <c r="Y750" s="242"/>
      <c r="Z750" s="242"/>
      <c r="AA750" s="242"/>
      <c r="AB750" s="242"/>
      <c r="AC750" s="242"/>
      <c r="AD750" s="242"/>
      <c r="AE750" s="242"/>
      <c r="AF750" s="242"/>
      <c r="AG750" s="242"/>
      <c r="AH750" s="242"/>
      <c r="AI750" s="242"/>
      <c r="AJ750" s="242"/>
      <c r="AK750" s="242"/>
      <c r="AL750" s="242"/>
      <c r="AM750" s="242"/>
      <c r="AN750" s="242"/>
      <c r="AO750" s="242"/>
      <c r="AP750" s="242"/>
      <c r="AQ750" s="242"/>
      <c r="AR750" s="242"/>
      <c r="AS750" s="242"/>
      <c r="AT750" s="242"/>
      <c r="AU750" s="242"/>
      <c r="AV750" s="242"/>
      <c r="AW750" s="242"/>
      <c r="AX750" s="242"/>
    </row>
    <row r="751" spans="7:50" x14ac:dyDescent="0.25">
      <c r="G751" s="242"/>
      <c r="H751" s="243"/>
      <c r="I751" s="243"/>
      <c r="J751" s="243"/>
      <c r="K751" s="243"/>
      <c r="L751" s="243"/>
      <c r="M751" s="242"/>
      <c r="N751" s="242"/>
      <c r="O751" s="242"/>
      <c r="P751" s="242"/>
      <c r="Q751" s="242"/>
      <c r="R751" s="242"/>
      <c r="S751" s="242"/>
      <c r="T751" s="242"/>
      <c r="U751" s="242"/>
      <c r="V751" s="242"/>
      <c r="W751" s="242"/>
      <c r="X751" s="242"/>
      <c r="Y751" s="242"/>
      <c r="Z751" s="242"/>
      <c r="AA751" s="242"/>
      <c r="AB751" s="242"/>
      <c r="AC751" s="242"/>
      <c r="AD751" s="242"/>
      <c r="AE751" s="242"/>
      <c r="AF751" s="242"/>
      <c r="AG751" s="242"/>
      <c r="AH751" s="242"/>
      <c r="AI751" s="242"/>
      <c r="AJ751" s="242"/>
      <c r="AK751" s="242"/>
      <c r="AL751" s="242"/>
      <c r="AM751" s="242"/>
      <c r="AN751" s="242"/>
      <c r="AO751" s="242"/>
      <c r="AP751" s="242"/>
      <c r="AQ751" s="242"/>
      <c r="AR751" s="242"/>
      <c r="AS751" s="242"/>
      <c r="AT751" s="242"/>
      <c r="AU751" s="242"/>
      <c r="AV751" s="242"/>
      <c r="AW751" s="242"/>
      <c r="AX751" s="242"/>
    </row>
    <row r="752" spans="7:50" x14ac:dyDescent="0.25">
      <c r="G752" s="242"/>
      <c r="H752" s="243"/>
      <c r="I752" s="243"/>
      <c r="J752" s="243"/>
      <c r="K752" s="243"/>
      <c r="L752" s="243"/>
      <c r="M752" s="242"/>
      <c r="N752" s="242"/>
      <c r="O752" s="242"/>
      <c r="P752" s="242"/>
      <c r="Q752" s="242"/>
      <c r="R752" s="242"/>
      <c r="S752" s="242"/>
      <c r="T752" s="242"/>
      <c r="U752" s="242"/>
      <c r="V752" s="242"/>
      <c r="W752" s="242"/>
      <c r="X752" s="242"/>
      <c r="Y752" s="242"/>
      <c r="Z752" s="242"/>
      <c r="AA752" s="242"/>
      <c r="AB752" s="242"/>
      <c r="AC752" s="242"/>
      <c r="AD752" s="242"/>
      <c r="AE752" s="242"/>
      <c r="AF752" s="242"/>
      <c r="AG752" s="242"/>
      <c r="AH752" s="242"/>
      <c r="AI752" s="242"/>
      <c r="AJ752" s="242"/>
      <c r="AK752" s="242"/>
      <c r="AL752" s="242"/>
      <c r="AM752" s="242"/>
      <c r="AN752" s="242"/>
      <c r="AO752" s="242"/>
      <c r="AP752" s="242"/>
      <c r="AQ752" s="242"/>
      <c r="AR752" s="242"/>
      <c r="AS752" s="242"/>
      <c r="AT752" s="242"/>
      <c r="AU752" s="242"/>
      <c r="AV752" s="242"/>
      <c r="AW752" s="242"/>
      <c r="AX752" s="242"/>
    </row>
    <row r="753" spans="7:50" x14ac:dyDescent="0.25">
      <c r="G753" s="242"/>
      <c r="H753" s="243"/>
      <c r="I753" s="243"/>
      <c r="J753" s="243"/>
      <c r="K753" s="243"/>
      <c r="L753" s="243"/>
      <c r="M753" s="242"/>
      <c r="N753" s="242"/>
      <c r="O753" s="242"/>
      <c r="P753" s="242"/>
      <c r="Q753" s="242"/>
      <c r="R753" s="242"/>
      <c r="S753" s="242"/>
      <c r="T753" s="242"/>
      <c r="U753" s="242"/>
      <c r="V753" s="242"/>
      <c r="W753" s="242"/>
      <c r="X753" s="242"/>
      <c r="Y753" s="242"/>
      <c r="Z753" s="242"/>
      <c r="AA753" s="242"/>
      <c r="AB753" s="242"/>
      <c r="AC753" s="242"/>
      <c r="AD753" s="242"/>
      <c r="AE753" s="242"/>
      <c r="AF753" s="242"/>
      <c r="AG753" s="242"/>
      <c r="AH753" s="242"/>
      <c r="AI753" s="242"/>
      <c r="AJ753" s="242"/>
      <c r="AK753" s="242"/>
      <c r="AL753" s="242"/>
      <c r="AM753" s="242"/>
      <c r="AN753" s="242"/>
      <c r="AO753" s="242"/>
      <c r="AP753" s="242"/>
      <c r="AQ753" s="242"/>
      <c r="AR753" s="242"/>
      <c r="AS753" s="242"/>
      <c r="AT753" s="242"/>
      <c r="AU753" s="242"/>
      <c r="AV753" s="242"/>
      <c r="AW753" s="242"/>
      <c r="AX753" s="242"/>
    </row>
    <row r="754" spans="7:50" x14ac:dyDescent="0.25">
      <c r="G754" s="242"/>
      <c r="H754" s="243"/>
      <c r="I754" s="243"/>
      <c r="J754" s="243"/>
      <c r="K754" s="243"/>
      <c r="L754" s="243"/>
      <c r="M754" s="242"/>
      <c r="N754" s="242"/>
      <c r="O754" s="242"/>
      <c r="P754" s="242"/>
      <c r="Q754" s="242"/>
      <c r="R754" s="242"/>
      <c r="S754" s="242"/>
      <c r="T754" s="242"/>
      <c r="U754" s="242"/>
      <c r="V754" s="242"/>
      <c r="W754" s="242"/>
      <c r="X754" s="242"/>
      <c r="Y754" s="242"/>
      <c r="Z754" s="242"/>
      <c r="AA754" s="242"/>
      <c r="AB754" s="242"/>
      <c r="AC754" s="242"/>
      <c r="AD754" s="242"/>
      <c r="AE754" s="242"/>
      <c r="AF754" s="242"/>
      <c r="AG754" s="242"/>
      <c r="AH754" s="242"/>
      <c r="AI754" s="242"/>
      <c r="AJ754" s="242"/>
      <c r="AK754" s="242"/>
      <c r="AL754" s="242"/>
      <c r="AM754" s="242"/>
      <c r="AN754" s="242"/>
      <c r="AO754" s="242"/>
      <c r="AP754" s="242"/>
      <c r="AQ754" s="242"/>
      <c r="AR754" s="242"/>
      <c r="AS754" s="242"/>
      <c r="AT754" s="242"/>
      <c r="AU754" s="242"/>
      <c r="AV754" s="242"/>
      <c r="AW754" s="242"/>
      <c r="AX754" s="242"/>
    </row>
    <row r="755" spans="7:50" x14ac:dyDescent="0.25">
      <c r="G755" s="242"/>
      <c r="H755" s="243"/>
      <c r="I755" s="243"/>
      <c r="J755" s="243"/>
      <c r="K755" s="243"/>
      <c r="L755" s="243"/>
      <c r="M755" s="242"/>
      <c r="N755" s="242"/>
      <c r="O755" s="242"/>
      <c r="P755" s="242"/>
      <c r="Q755" s="242"/>
      <c r="R755" s="242"/>
      <c r="S755" s="242"/>
      <c r="T755" s="242"/>
      <c r="U755" s="242"/>
      <c r="V755" s="242"/>
      <c r="W755" s="242"/>
      <c r="X755" s="242"/>
      <c r="Y755" s="242"/>
      <c r="Z755" s="242"/>
      <c r="AA755" s="242"/>
      <c r="AB755" s="242"/>
      <c r="AC755" s="242"/>
      <c r="AD755" s="242"/>
      <c r="AE755" s="242"/>
      <c r="AF755" s="242"/>
      <c r="AG755" s="242"/>
      <c r="AH755" s="242"/>
      <c r="AI755" s="242"/>
      <c r="AJ755" s="242"/>
      <c r="AK755" s="242"/>
      <c r="AL755" s="242"/>
      <c r="AM755" s="242"/>
      <c r="AN755" s="242"/>
      <c r="AO755" s="242"/>
      <c r="AP755" s="242"/>
      <c r="AQ755" s="242"/>
      <c r="AR755" s="242"/>
      <c r="AS755" s="242"/>
      <c r="AT755" s="242"/>
      <c r="AU755" s="242"/>
      <c r="AV755" s="242"/>
      <c r="AW755" s="242"/>
      <c r="AX755" s="242"/>
    </row>
    <row r="756" spans="7:50" x14ac:dyDescent="0.25">
      <c r="G756" s="242"/>
      <c r="H756" s="243"/>
      <c r="I756" s="243"/>
      <c r="J756" s="243"/>
      <c r="K756" s="243"/>
      <c r="L756" s="243"/>
      <c r="M756" s="242"/>
      <c r="N756" s="242"/>
      <c r="O756" s="242"/>
      <c r="P756" s="242"/>
      <c r="Q756" s="242"/>
      <c r="R756" s="242"/>
      <c r="S756" s="242"/>
      <c r="T756" s="242"/>
      <c r="U756" s="242"/>
      <c r="V756" s="242"/>
      <c r="W756" s="242"/>
      <c r="X756" s="242"/>
      <c r="Y756" s="242"/>
      <c r="Z756" s="242"/>
      <c r="AA756" s="242"/>
      <c r="AB756" s="242"/>
      <c r="AC756" s="242"/>
      <c r="AD756" s="242"/>
      <c r="AE756" s="242"/>
      <c r="AF756" s="242"/>
      <c r="AG756" s="242"/>
      <c r="AH756" s="242"/>
      <c r="AI756" s="242"/>
      <c r="AJ756" s="242"/>
      <c r="AK756" s="242"/>
      <c r="AL756" s="242"/>
      <c r="AM756" s="242"/>
      <c r="AN756" s="242"/>
      <c r="AO756" s="242"/>
      <c r="AP756" s="242"/>
      <c r="AQ756" s="242"/>
      <c r="AR756" s="242"/>
      <c r="AS756" s="242"/>
      <c r="AT756" s="242"/>
      <c r="AU756" s="242"/>
      <c r="AV756" s="242"/>
      <c r="AW756" s="242"/>
      <c r="AX756" s="242"/>
    </row>
    <row r="757" spans="7:50" x14ac:dyDescent="0.25">
      <c r="G757" s="242"/>
      <c r="H757" s="243"/>
      <c r="I757" s="243"/>
      <c r="J757" s="243"/>
      <c r="K757" s="243"/>
      <c r="L757" s="243"/>
      <c r="M757" s="242"/>
      <c r="N757" s="242"/>
      <c r="O757" s="242"/>
      <c r="P757" s="242"/>
      <c r="Q757" s="242"/>
      <c r="R757" s="242"/>
      <c r="S757" s="242"/>
      <c r="T757" s="242"/>
      <c r="U757" s="242"/>
      <c r="V757" s="242"/>
      <c r="W757" s="242"/>
      <c r="X757" s="242"/>
      <c r="Y757" s="242"/>
      <c r="Z757" s="242"/>
      <c r="AA757" s="242"/>
      <c r="AB757" s="242"/>
      <c r="AC757" s="242"/>
      <c r="AD757" s="242"/>
      <c r="AE757" s="242"/>
      <c r="AF757" s="242"/>
      <c r="AG757" s="242"/>
      <c r="AH757" s="242"/>
      <c r="AI757" s="242"/>
      <c r="AJ757" s="242"/>
      <c r="AK757" s="242"/>
      <c r="AL757" s="242"/>
      <c r="AM757" s="242"/>
      <c r="AN757" s="242"/>
      <c r="AO757" s="242"/>
      <c r="AP757" s="242"/>
      <c r="AQ757" s="242"/>
      <c r="AR757" s="242"/>
      <c r="AS757" s="242"/>
      <c r="AT757" s="242"/>
      <c r="AU757" s="242"/>
      <c r="AV757" s="242"/>
      <c r="AW757" s="242"/>
      <c r="AX757" s="242"/>
    </row>
    <row r="758" spans="7:50" x14ac:dyDescent="0.25">
      <c r="G758" s="242"/>
      <c r="H758" s="243"/>
      <c r="I758" s="243"/>
      <c r="J758" s="243"/>
      <c r="K758" s="243"/>
      <c r="L758" s="243"/>
      <c r="M758" s="242"/>
      <c r="N758" s="242"/>
      <c r="O758" s="242"/>
      <c r="P758" s="242"/>
      <c r="Q758" s="242"/>
      <c r="R758" s="242"/>
      <c r="S758" s="242"/>
      <c r="T758" s="242"/>
      <c r="U758" s="242"/>
      <c r="V758" s="242"/>
      <c r="W758" s="242"/>
      <c r="X758" s="242"/>
      <c r="Y758" s="242"/>
      <c r="Z758" s="242"/>
      <c r="AA758" s="242"/>
      <c r="AB758" s="242"/>
      <c r="AC758" s="242"/>
      <c r="AD758" s="242"/>
      <c r="AE758" s="242"/>
      <c r="AF758" s="242"/>
      <c r="AG758" s="242"/>
      <c r="AH758" s="242"/>
      <c r="AI758" s="242"/>
      <c r="AJ758" s="242"/>
      <c r="AK758" s="242"/>
      <c r="AL758" s="242"/>
      <c r="AM758" s="242"/>
      <c r="AN758" s="242"/>
      <c r="AO758" s="242"/>
      <c r="AP758" s="242"/>
      <c r="AQ758" s="242"/>
      <c r="AR758" s="242"/>
      <c r="AS758" s="242"/>
      <c r="AT758" s="242"/>
      <c r="AU758" s="242"/>
      <c r="AV758" s="242"/>
      <c r="AW758" s="242"/>
      <c r="AX758" s="242"/>
    </row>
    <row r="759" spans="7:50" x14ac:dyDescent="0.25">
      <c r="G759" s="242"/>
      <c r="H759" s="243"/>
      <c r="I759" s="243"/>
      <c r="J759" s="243"/>
      <c r="K759" s="243"/>
      <c r="L759" s="243"/>
      <c r="M759" s="242"/>
      <c r="N759" s="242"/>
      <c r="O759" s="242"/>
      <c r="P759" s="242"/>
      <c r="Q759" s="242"/>
      <c r="R759" s="242"/>
      <c r="S759" s="242"/>
      <c r="T759" s="242"/>
      <c r="U759" s="242"/>
      <c r="V759" s="242"/>
      <c r="W759" s="242"/>
      <c r="X759" s="242"/>
      <c r="Y759" s="242"/>
      <c r="Z759" s="242"/>
      <c r="AA759" s="242"/>
      <c r="AB759" s="242"/>
      <c r="AC759" s="242"/>
      <c r="AD759" s="242"/>
      <c r="AE759" s="242"/>
      <c r="AF759" s="242"/>
      <c r="AG759" s="242"/>
      <c r="AH759" s="242"/>
      <c r="AI759" s="242"/>
      <c r="AJ759" s="242"/>
      <c r="AK759" s="242"/>
      <c r="AL759" s="242"/>
      <c r="AM759" s="242"/>
      <c r="AN759" s="242"/>
      <c r="AO759" s="242"/>
      <c r="AP759" s="242"/>
      <c r="AQ759" s="242"/>
      <c r="AR759" s="242"/>
      <c r="AS759" s="242"/>
      <c r="AT759" s="242"/>
      <c r="AU759" s="242"/>
      <c r="AV759" s="242"/>
      <c r="AW759" s="242"/>
      <c r="AX759" s="242"/>
    </row>
    <row r="760" spans="7:50" x14ac:dyDescent="0.25">
      <c r="G760" s="242"/>
      <c r="H760" s="243"/>
      <c r="I760" s="243"/>
      <c r="J760" s="243"/>
      <c r="K760" s="243"/>
      <c r="L760" s="243"/>
      <c r="M760" s="242"/>
      <c r="N760" s="242"/>
      <c r="O760" s="242"/>
      <c r="P760" s="242"/>
      <c r="Q760" s="242"/>
      <c r="R760" s="242"/>
      <c r="S760" s="242"/>
      <c r="T760" s="242"/>
      <c r="U760" s="242"/>
      <c r="V760" s="242"/>
      <c r="W760" s="242"/>
      <c r="X760" s="242"/>
      <c r="Y760" s="242"/>
      <c r="Z760" s="242"/>
      <c r="AA760" s="242"/>
      <c r="AB760" s="242"/>
      <c r="AC760" s="242"/>
      <c r="AD760" s="242"/>
      <c r="AE760" s="242"/>
      <c r="AF760" s="242"/>
      <c r="AG760" s="242"/>
      <c r="AH760" s="242"/>
      <c r="AI760" s="242"/>
      <c r="AJ760" s="242"/>
      <c r="AK760" s="242"/>
      <c r="AL760" s="242"/>
      <c r="AM760" s="242"/>
      <c r="AN760" s="242"/>
      <c r="AO760" s="242"/>
      <c r="AP760" s="242"/>
      <c r="AQ760" s="242"/>
      <c r="AR760" s="242"/>
      <c r="AS760" s="242"/>
      <c r="AT760" s="242"/>
      <c r="AU760" s="242"/>
      <c r="AV760" s="242"/>
      <c r="AW760" s="242"/>
      <c r="AX760" s="242"/>
    </row>
    <row r="761" spans="7:50" x14ac:dyDescent="0.25">
      <c r="G761" s="242"/>
      <c r="H761" s="243"/>
      <c r="I761" s="243"/>
      <c r="J761" s="243"/>
      <c r="K761" s="243"/>
      <c r="L761" s="243"/>
      <c r="M761" s="242"/>
      <c r="N761" s="242"/>
      <c r="O761" s="242"/>
      <c r="P761" s="242"/>
      <c r="Q761" s="242"/>
      <c r="R761" s="242"/>
      <c r="S761" s="242"/>
      <c r="T761" s="242"/>
      <c r="U761" s="242"/>
      <c r="V761" s="242"/>
      <c r="W761" s="242"/>
      <c r="X761" s="242"/>
      <c r="Y761" s="242"/>
      <c r="Z761" s="242"/>
      <c r="AA761" s="242"/>
      <c r="AB761" s="242"/>
      <c r="AC761" s="242"/>
      <c r="AD761" s="242"/>
      <c r="AE761" s="242"/>
      <c r="AF761" s="242"/>
      <c r="AG761" s="242"/>
      <c r="AH761" s="242"/>
      <c r="AI761" s="242"/>
      <c r="AJ761" s="242"/>
      <c r="AK761" s="242"/>
      <c r="AL761" s="242"/>
      <c r="AM761" s="242"/>
      <c r="AN761" s="242"/>
      <c r="AO761" s="242"/>
      <c r="AP761" s="242"/>
      <c r="AQ761" s="242"/>
      <c r="AR761" s="242"/>
      <c r="AS761" s="242"/>
      <c r="AT761" s="242"/>
      <c r="AU761" s="242"/>
      <c r="AV761" s="242"/>
      <c r="AW761" s="242"/>
      <c r="AX761" s="242"/>
    </row>
    <row r="762" spans="7:50" x14ac:dyDescent="0.25">
      <c r="G762" s="242"/>
      <c r="H762" s="243"/>
      <c r="I762" s="243"/>
      <c r="J762" s="243"/>
      <c r="K762" s="243"/>
      <c r="L762" s="243"/>
      <c r="M762" s="242"/>
      <c r="N762" s="242"/>
      <c r="O762" s="242"/>
      <c r="P762" s="242"/>
      <c r="Q762" s="242"/>
      <c r="R762" s="242"/>
      <c r="S762" s="242"/>
      <c r="T762" s="242"/>
      <c r="U762" s="242"/>
      <c r="V762" s="242"/>
      <c r="W762" s="242"/>
      <c r="X762" s="242"/>
      <c r="Y762" s="242"/>
      <c r="Z762" s="242"/>
      <c r="AA762" s="242"/>
      <c r="AB762" s="242"/>
      <c r="AC762" s="242"/>
      <c r="AD762" s="242"/>
      <c r="AE762" s="242"/>
      <c r="AF762" s="242"/>
      <c r="AG762" s="242"/>
      <c r="AH762" s="242"/>
      <c r="AI762" s="242"/>
      <c r="AJ762" s="242"/>
      <c r="AK762" s="242"/>
      <c r="AL762" s="242"/>
      <c r="AM762" s="242"/>
      <c r="AN762" s="242"/>
      <c r="AO762" s="242"/>
      <c r="AP762" s="242"/>
      <c r="AQ762" s="242"/>
      <c r="AR762" s="242"/>
      <c r="AS762" s="242"/>
      <c r="AT762" s="242"/>
      <c r="AU762" s="242"/>
      <c r="AV762" s="242"/>
      <c r="AW762" s="242"/>
      <c r="AX762" s="242"/>
    </row>
    <row r="763" spans="7:50" x14ac:dyDescent="0.25">
      <c r="G763" s="242"/>
      <c r="H763" s="243"/>
      <c r="I763" s="243"/>
      <c r="J763" s="243"/>
      <c r="K763" s="243"/>
      <c r="L763" s="243"/>
      <c r="M763" s="242"/>
      <c r="N763" s="242"/>
      <c r="O763" s="242"/>
      <c r="P763" s="242"/>
      <c r="Q763" s="242"/>
      <c r="R763" s="242"/>
      <c r="S763" s="242"/>
      <c r="T763" s="242"/>
      <c r="U763" s="242"/>
      <c r="V763" s="242"/>
      <c r="W763" s="242"/>
      <c r="X763" s="242"/>
      <c r="Y763" s="242"/>
      <c r="Z763" s="242"/>
      <c r="AA763" s="242"/>
      <c r="AB763" s="242"/>
      <c r="AC763" s="242"/>
      <c r="AD763" s="242"/>
      <c r="AE763" s="242"/>
      <c r="AF763" s="242"/>
      <c r="AG763" s="242"/>
      <c r="AH763" s="242"/>
      <c r="AI763" s="242"/>
      <c r="AJ763" s="242"/>
      <c r="AK763" s="242"/>
      <c r="AL763" s="242"/>
      <c r="AM763" s="242"/>
      <c r="AN763" s="242"/>
      <c r="AO763" s="242"/>
      <c r="AP763" s="242"/>
      <c r="AQ763" s="242"/>
      <c r="AR763" s="242"/>
      <c r="AS763" s="242"/>
      <c r="AT763" s="242"/>
      <c r="AU763" s="242"/>
      <c r="AV763" s="242"/>
      <c r="AW763" s="242"/>
      <c r="AX763" s="242"/>
    </row>
    <row r="764" spans="7:50" x14ac:dyDescent="0.25">
      <c r="G764" s="242"/>
      <c r="H764" s="243"/>
      <c r="I764" s="243"/>
      <c r="J764" s="243"/>
      <c r="K764" s="243"/>
      <c r="L764" s="243"/>
      <c r="M764" s="242"/>
      <c r="N764" s="242"/>
      <c r="O764" s="242"/>
      <c r="P764" s="242"/>
      <c r="Q764" s="242"/>
      <c r="R764" s="242"/>
      <c r="S764" s="242"/>
      <c r="T764" s="242"/>
      <c r="U764" s="242"/>
      <c r="V764" s="242"/>
      <c r="W764" s="242"/>
      <c r="X764" s="242"/>
      <c r="Y764" s="242"/>
      <c r="Z764" s="242"/>
      <c r="AA764" s="242"/>
      <c r="AB764" s="242"/>
      <c r="AC764" s="242"/>
      <c r="AD764" s="242"/>
      <c r="AE764" s="242"/>
      <c r="AF764" s="242"/>
      <c r="AG764" s="242"/>
      <c r="AH764" s="242"/>
      <c r="AI764" s="242"/>
      <c r="AJ764" s="242"/>
      <c r="AK764" s="242"/>
      <c r="AL764" s="242"/>
      <c r="AM764" s="242"/>
      <c r="AN764" s="242"/>
      <c r="AO764" s="242"/>
      <c r="AP764" s="242"/>
      <c r="AQ764" s="242"/>
      <c r="AR764" s="242"/>
      <c r="AS764" s="242"/>
      <c r="AT764" s="242"/>
      <c r="AU764" s="242"/>
      <c r="AV764" s="242"/>
      <c r="AW764" s="242"/>
      <c r="AX764" s="242"/>
    </row>
    <row r="765" spans="7:50" x14ac:dyDescent="0.25">
      <c r="G765" s="242"/>
      <c r="H765" s="243"/>
      <c r="I765" s="243"/>
      <c r="J765" s="243"/>
      <c r="K765" s="243"/>
      <c r="L765" s="243"/>
      <c r="M765" s="242"/>
      <c r="N765" s="242"/>
      <c r="O765" s="242"/>
      <c r="P765" s="242"/>
      <c r="Q765" s="242"/>
      <c r="R765" s="242"/>
      <c r="S765" s="242"/>
      <c r="T765" s="242"/>
      <c r="U765" s="242"/>
      <c r="V765" s="242"/>
      <c r="W765" s="242"/>
      <c r="X765" s="242"/>
      <c r="Y765" s="242"/>
      <c r="Z765" s="242"/>
      <c r="AA765" s="242"/>
      <c r="AB765" s="242"/>
      <c r="AC765" s="242"/>
      <c r="AD765" s="242"/>
      <c r="AE765" s="242"/>
      <c r="AF765" s="242"/>
      <c r="AG765" s="242"/>
      <c r="AH765" s="242"/>
      <c r="AI765" s="242"/>
      <c r="AJ765" s="242"/>
      <c r="AK765" s="242"/>
      <c r="AL765" s="242"/>
      <c r="AM765" s="242"/>
      <c r="AN765" s="242"/>
      <c r="AO765" s="242"/>
      <c r="AP765" s="242"/>
      <c r="AQ765" s="242"/>
      <c r="AR765" s="242"/>
      <c r="AS765" s="242"/>
      <c r="AT765" s="242"/>
      <c r="AU765" s="242"/>
      <c r="AV765" s="242"/>
      <c r="AW765" s="242"/>
      <c r="AX765" s="242"/>
    </row>
    <row r="766" spans="7:50" x14ac:dyDescent="0.25">
      <c r="G766" s="242"/>
      <c r="H766" s="243"/>
      <c r="I766" s="243"/>
      <c r="J766" s="243"/>
      <c r="K766" s="243"/>
      <c r="L766" s="243"/>
      <c r="M766" s="242"/>
      <c r="N766" s="242"/>
      <c r="O766" s="242"/>
      <c r="P766" s="242"/>
      <c r="Q766" s="242"/>
      <c r="R766" s="242"/>
      <c r="S766" s="242"/>
      <c r="T766" s="242"/>
      <c r="U766" s="242"/>
      <c r="V766" s="242"/>
      <c r="W766" s="242"/>
      <c r="X766" s="242"/>
      <c r="Y766" s="242"/>
      <c r="Z766" s="242"/>
      <c r="AA766" s="242"/>
      <c r="AB766" s="242"/>
      <c r="AC766" s="242"/>
      <c r="AD766" s="242"/>
      <c r="AE766" s="242"/>
      <c r="AF766" s="242"/>
      <c r="AG766" s="242"/>
      <c r="AH766" s="242"/>
      <c r="AI766" s="242"/>
      <c r="AJ766" s="242"/>
      <c r="AK766" s="242"/>
      <c r="AL766" s="242"/>
      <c r="AM766" s="242"/>
      <c r="AN766" s="242"/>
      <c r="AO766" s="242"/>
      <c r="AP766" s="242"/>
      <c r="AQ766" s="242"/>
      <c r="AR766" s="242"/>
      <c r="AS766" s="242"/>
      <c r="AT766" s="242"/>
      <c r="AU766" s="242"/>
      <c r="AV766" s="242"/>
      <c r="AW766" s="242"/>
      <c r="AX766" s="242"/>
    </row>
    <row r="767" spans="7:50" x14ac:dyDescent="0.25">
      <c r="G767" s="242"/>
      <c r="H767" s="243"/>
      <c r="I767" s="243"/>
      <c r="J767" s="243"/>
      <c r="K767" s="243"/>
      <c r="L767" s="243"/>
      <c r="M767" s="242"/>
      <c r="N767" s="242"/>
      <c r="O767" s="242"/>
      <c r="P767" s="242"/>
      <c r="Q767" s="242"/>
      <c r="R767" s="242"/>
      <c r="S767" s="242"/>
      <c r="T767" s="242"/>
      <c r="U767" s="242"/>
      <c r="V767" s="242"/>
      <c r="W767" s="242"/>
      <c r="X767" s="242"/>
      <c r="Y767" s="242"/>
      <c r="Z767" s="242"/>
      <c r="AA767" s="242"/>
      <c r="AB767" s="242"/>
      <c r="AC767" s="242"/>
      <c r="AD767" s="242"/>
      <c r="AE767" s="242"/>
      <c r="AF767" s="242"/>
      <c r="AG767" s="242"/>
      <c r="AH767" s="242"/>
      <c r="AI767" s="242"/>
      <c r="AJ767" s="242"/>
      <c r="AK767" s="242"/>
      <c r="AL767" s="242"/>
      <c r="AM767" s="242"/>
      <c r="AN767" s="242"/>
      <c r="AO767" s="242"/>
      <c r="AP767" s="242"/>
      <c r="AQ767" s="242"/>
      <c r="AR767" s="242"/>
      <c r="AS767" s="242"/>
      <c r="AT767" s="242"/>
      <c r="AU767" s="242"/>
      <c r="AV767" s="242"/>
      <c r="AW767" s="242"/>
      <c r="AX767" s="242"/>
    </row>
    <row r="768" spans="7:50" x14ac:dyDescent="0.25">
      <c r="G768" s="242"/>
      <c r="H768" s="243"/>
      <c r="I768" s="243"/>
      <c r="J768" s="243"/>
      <c r="K768" s="243"/>
      <c r="L768" s="243"/>
      <c r="M768" s="242"/>
      <c r="N768" s="242"/>
      <c r="O768" s="242"/>
      <c r="P768" s="242"/>
      <c r="Q768" s="242"/>
      <c r="R768" s="242"/>
      <c r="S768" s="242"/>
      <c r="T768" s="242"/>
      <c r="U768" s="242"/>
      <c r="V768" s="242"/>
      <c r="W768" s="242"/>
      <c r="X768" s="242"/>
      <c r="Y768" s="242"/>
      <c r="Z768" s="242"/>
      <c r="AA768" s="242"/>
      <c r="AB768" s="242"/>
      <c r="AC768" s="242"/>
      <c r="AD768" s="242"/>
      <c r="AE768" s="242"/>
      <c r="AF768" s="242"/>
      <c r="AG768" s="242"/>
      <c r="AH768" s="242"/>
      <c r="AI768" s="242"/>
      <c r="AJ768" s="242"/>
      <c r="AK768" s="242"/>
      <c r="AL768" s="242"/>
      <c r="AM768" s="242"/>
      <c r="AN768" s="242"/>
      <c r="AO768" s="242"/>
      <c r="AP768" s="242"/>
      <c r="AQ768" s="242"/>
      <c r="AR768" s="242"/>
      <c r="AS768" s="242"/>
      <c r="AT768" s="242"/>
      <c r="AU768" s="242"/>
      <c r="AV768" s="242"/>
      <c r="AW768" s="242"/>
      <c r="AX768" s="242"/>
    </row>
    <row r="769" spans="7:50" x14ac:dyDescent="0.25">
      <c r="G769" s="242"/>
      <c r="H769" s="243"/>
      <c r="I769" s="243"/>
      <c r="J769" s="243"/>
      <c r="K769" s="243"/>
      <c r="L769" s="243"/>
      <c r="M769" s="242"/>
      <c r="N769" s="242"/>
      <c r="O769" s="242"/>
      <c r="P769" s="242"/>
      <c r="Q769" s="242"/>
      <c r="R769" s="242"/>
      <c r="S769" s="242"/>
      <c r="T769" s="242"/>
      <c r="U769" s="242"/>
      <c r="V769" s="242"/>
      <c r="W769" s="242"/>
      <c r="X769" s="242"/>
      <c r="Y769" s="242"/>
      <c r="Z769" s="242"/>
      <c r="AA769" s="242"/>
      <c r="AB769" s="242"/>
      <c r="AC769" s="242"/>
      <c r="AD769" s="242"/>
      <c r="AE769" s="242"/>
      <c r="AF769" s="242"/>
      <c r="AG769" s="242"/>
      <c r="AH769" s="242"/>
      <c r="AI769" s="242"/>
      <c r="AJ769" s="242"/>
      <c r="AK769" s="242"/>
      <c r="AL769" s="242"/>
      <c r="AM769" s="242"/>
      <c r="AN769" s="242"/>
      <c r="AO769" s="242"/>
      <c r="AP769" s="242"/>
      <c r="AQ769" s="242"/>
      <c r="AR769" s="242"/>
      <c r="AS769" s="242"/>
      <c r="AT769" s="242"/>
      <c r="AU769" s="242"/>
      <c r="AV769" s="242"/>
      <c r="AW769" s="242"/>
      <c r="AX769" s="242"/>
    </row>
    <row r="770" spans="7:50" x14ac:dyDescent="0.25">
      <c r="G770" s="242"/>
      <c r="H770" s="243"/>
      <c r="I770" s="243"/>
      <c r="J770" s="243"/>
      <c r="K770" s="243"/>
      <c r="L770" s="243"/>
      <c r="M770" s="242"/>
      <c r="N770" s="242"/>
      <c r="O770" s="242"/>
      <c r="P770" s="242"/>
      <c r="Q770" s="242"/>
      <c r="R770" s="242"/>
      <c r="S770" s="242"/>
      <c r="T770" s="242"/>
      <c r="U770" s="242"/>
      <c r="V770" s="242"/>
      <c r="W770" s="242"/>
      <c r="X770" s="242"/>
      <c r="Y770" s="242"/>
      <c r="Z770" s="242"/>
      <c r="AA770" s="242"/>
      <c r="AB770" s="242"/>
      <c r="AC770" s="242"/>
      <c r="AD770" s="242"/>
      <c r="AE770" s="242"/>
      <c r="AF770" s="242"/>
      <c r="AG770" s="242"/>
      <c r="AH770" s="242"/>
      <c r="AI770" s="242"/>
      <c r="AJ770" s="242"/>
      <c r="AK770" s="242"/>
      <c r="AL770" s="242"/>
      <c r="AM770" s="242"/>
      <c r="AN770" s="242"/>
      <c r="AO770" s="242"/>
      <c r="AP770" s="242"/>
      <c r="AQ770" s="242"/>
      <c r="AR770" s="242"/>
      <c r="AS770" s="242"/>
      <c r="AT770" s="242"/>
      <c r="AU770" s="242"/>
      <c r="AV770" s="242"/>
      <c r="AW770" s="242"/>
      <c r="AX770" s="242"/>
    </row>
    <row r="771" spans="7:50" x14ac:dyDescent="0.25">
      <c r="G771" s="242"/>
      <c r="H771" s="243"/>
      <c r="I771" s="243"/>
      <c r="J771" s="243"/>
      <c r="K771" s="243"/>
      <c r="L771" s="243"/>
      <c r="M771" s="242"/>
      <c r="N771" s="242"/>
      <c r="O771" s="242"/>
      <c r="P771" s="242"/>
      <c r="Q771" s="242"/>
      <c r="R771" s="242"/>
      <c r="S771" s="242"/>
      <c r="T771" s="242"/>
      <c r="U771" s="242"/>
      <c r="V771" s="242"/>
      <c r="W771" s="242"/>
      <c r="X771" s="242"/>
      <c r="Y771" s="242"/>
      <c r="Z771" s="242"/>
      <c r="AA771" s="242"/>
      <c r="AB771" s="242"/>
      <c r="AC771" s="242"/>
      <c r="AD771" s="242"/>
      <c r="AE771" s="242"/>
      <c r="AF771" s="242"/>
      <c r="AG771" s="242"/>
      <c r="AH771" s="242"/>
      <c r="AI771" s="242"/>
      <c r="AJ771" s="242"/>
      <c r="AK771" s="242"/>
      <c r="AL771" s="242"/>
      <c r="AM771" s="242"/>
      <c r="AN771" s="242"/>
      <c r="AO771" s="242"/>
      <c r="AP771" s="242"/>
      <c r="AQ771" s="242"/>
      <c r="AR771" s="242"/>
      <c r="AS771" s="242"/>
      <c r="AT771" s="242"/>
      <c r="AU771" s="242"/>
      <c r="AV771" s="242"/>
      <c r="AW771" s="242"/>
      <c r="AX771" s="242"/>
    </row>
    <row r="772" spans="7:50" x14ac:dyDescent="0.25">
      <c r="G772" s="242"/>
      <c r="H772" s="243"/>
      <c r="I772" s="243"/>
      <c r="J772" s="243"/>
      <c r="K772" s="243"/>
      <c r="L772" s="243"/>
      <c r="M772" s="242"/>
      <c r="N772" s="242"/>
      <c r="O772" s="242"/>
      <c r="P772" s="242"/>
      <c r="Q772" s="242"/>
      <c r="R772" s="242"/>
      <c r="S772" s="242"/>
      <c r="T772" s="242"/>
      <c r="U772" s="242"/>
      <c r="V772" s="242"/>
      <c r="W772" s="242"/>
      <c r="X772" s="242"/>
      <c r="Y772" s="242"/>
      <c r="Z772" s="242"/>
      <c r="AA772" s="242"/>
      <c r="AB772" s="242"/>
      <c r="AC772" s="242"/>
      <c r="AD772" s="242"/>
      <c r="AE772" s="242"/>
      <c r="AF772" s="242"/>
      <c r="AG772" s="242"/>
      <c r="AH772" s="242"/>
      <c r="AI772" s="242"/>
      <c r="AJ772" s="242"/>
      <c r="AK772" s="242"/>
      <c r="AL772" s="242"/>
      <c r="AM772" s="242"/>
      <c r="AN772" s="242"/>
      <c r="AO772" s="242"/>
      <c r="AP772" s="242"/>
      <c r="AQ772" s="242"/>
      <c r="AR772" s="242"/>
      <c r="AS772" s="242"/>
      <c r="AT772" s="242"/>
      <c r="AU772" s="242"/>
      <c r="AV772" s="242"/>
      <c r="AW772" s="242"/>
      <c r="AX772" s="242"/>
    </row>
    <row r="773" spans="7:50" x14ac:dyDescent="0.25">
      <c r="G773" s="242"/>
      <c r="H773" s="243"/>
      <c r="I773" s="243"/>
      <c r="J773" s="243"/>
      <c r="K773" s="243"/>
      <c r="L773" s="243"/>
      <c r="M773" s="242"/>
      <c r="N773" s="242"/>
      <c r="O773" s="242"/>
      <c r="P773" s="242"/>
      <c r="Q773" s="242"/>
      <c r="R773" s="242"/>
      <c r="S773" s="242"/>
      <c r="T773" s="242"/>
      <c r="U773" s="242"/>
      <c r="V773" s="242"/>
      <c r="W773" s="242"/>
      <c r="X773" s="242"/>
      <c r="Y773" s="242"/>
      <c r="Z773" s="242"/>
      <c r="AA773" s="242"/>
      <c r="AB773" s="242"/>
      <c r="AC773" s="242"/>
      <c r="AD773" s="242"/>
      <c r="AE773" s="242"/>
      <c r="AF773" s="242"/>
      <c r="AG773" s="242"/>
      <c r="AH773" s="242"/>
      <c r="AI773" s="242"/>
      <c r="AJ773" s="242"/>
      <c r="AK773" s="242"/>
      <c r="AL773" s="242"/>
      <c r="AM773" s="242"/>
      <c r="AN773" s="242"/>
      <c r="AO773" s="242"/>
      <c r="AP773" s="242"/>
      <c r="AQ773" s="242"/>
      <c r="AR773" s="242"/>
      <c r="AS773" s="242"/>
      <c r="AT773" s="242"/>
      <c r="AU773" s="242"/>
      <c r="AV773" s="242"/>
      <c r="AW773" s="242"/>
      <c r="AX773" s="242"/>
    </row>
    <row r="774" spans="7:50" x14ac:dyDescent="0.25">
      <c r="G774" s="242"/>
      <c r="H774" s="243"/>
      <c r="I774" s="243"/>
      <c r="J774" s="243"/>
      <c r="K774" s="243"/>
      <c r="L774" s="243"/>
      <c r="M774" s="242"/>
      <c r="N774" s="242"/>
      <c r="O774" s="242"/>
      <c r="P774" s="242"/>
      <c r="Q774" s="242"/>
      <c r="R774" s="242"/>
      <c r="S774" s="242"/>
      <c r="T774" s="242"/>
      <c r="U774" s="242"/>
      <c r="V774" s="242"/>
      <c r="W774" s="242"/>
      <c r="X774" s="242"/>
      <c r="Y774" s="242"/>
      <c r="Z774" s="242"/>
      <c r="AA774" s="242"/>
      <c r="AB774" s="242"/>
      <c r="AC774" s="242"/>
      <c r="AD774" s="242"/>
      <c r="AE774" s="242"/>
      <c r="AF774" s="242"/>
      <c r="AG774" s="242"/>
      <c r="AH774" s="242"/>
      <c r="AI774" s="242"/>
      <c r="AJ774" s="242"/>
      <c r="AK774" s="242"/>
      <c r="AL774" s="242"/>
      <c r="AM774" s="242"/>
      <c r="AN774" s="242"/>
      <c r="AO774" s="242"/>
      <c r="AP774" s="242"/>
      <c r="AQ774" s="242"/>
      <c r="AR774" s="242"/>
      <c r="AS774" s="242"/>
      <c r="AT774" s="242"/>
      <c r="AU774" s="242"/>
      <c r="AV774" s="242"/>
      <c r="AW774" s="242"/>
      <c r="AX774" s="242"/>
    </row>
    <row r="775" spans="7:50" x14ac:dyDescent="0.25">
      <c r="G775" s="242"/>
      <c r="H775" s="243"/>
      <c r="I775" s="243"/>
      <c r="J775" s="243"/>
      <c r="K775" s="243"/>
      <c r="L775" s="243"/>
      <c r="M775" s="242"/>
      <c r="N775" s="242"/>
      <c r="O775" s="242"/>
      <c r="P775" s="242"/>
      <c r="Q775" s="242"/>
      <c r="R775" s="242"/>
      <c r="S775" s="242"/>
      <c r="T775" s="242"/>
      <c r="U775" s="242"/>
      <c r="V775" s="242"/>
      <c r="W775" s="242"/>
      <c r="X775" s="242"/>
      <c r="Y775" s="242"/>
      <c r="Z775" s="242"/>
      <c r="AA775" s="242"/>
      <c r="AB775" s="242"/>
      <c r="AC775" s="242"/>
      <c r="AD775" s="242"/>
      <c r="AE775" s="242"/>
      <c r="AF775" s="242"/>
      <c r="AG775" s="242"/>
      <c r="AH775" s="242"/>
      <c r="AI775" s="242"/>
      <c r="AJ775" s="242"/>
      <c r="AK775" s="242"/>
      <c r="AL775" s="242"/>
      <c r="AM775" s="242"/>
      <c r="AN775" s="242"/>
      <c r="AO775" s="242"/>
      <c r="AP775" s="242"/>
      <c r="AQ775" s="242"/>
      <c r="AR775" s="242"/>
      <c r="AS775" s="242"/>
      <c r="AT775" s="242"/>
      <c r="AU775" s="242"/>
      <c r="AV775" s="242"/>
      <c r="AW775" s="242"/>
      <c r="AX775" s="242"/>
    </row>
    <row r="776" spans="7:50" x14ac:dyDescent="0.25">
      <c r="G776" s="242"/>
      <c r="H776" s="243"/>
      <c r="I776" s="243"/>
      <c r="J776" s="243"/>
      <c r="K776" s="243"/>
      <c r="L776" s="243"/>
      <c r="M776" s="242"/>
      <c r="N776" s="242"/>
      <c r="O776" s="242"/>
      <c r="P776" s="242"/>
      <c r="Q776" s="242"/>
      <c r="R776" s="242"/>
      <c r="S776" s="242"/>
      <c r="T776" s="242"/>
      <c r="U776" s="242"/>
      <c r="V776" s="242"/>
      <c r="W776" s="242"/>
      <c r="X776" s="242"/>
      <c r="Y776" s="242"/>
      <c r="Z776" s="242"/>
      <c r="AA776" s="242"/>
      <c r="AB776" s="242"/>
      <c r="AC776" s="242"/>
      <c r="AD776" s="242"/>
      <c r="AE776" s="242"/>
      <c r="AF776" s="242"/>
      <c r="AG776" s="242"/>
      <c r="AH776" s="242"/>
      <c r="AI776" s="242"/>
      <c r="AJ776" s="242"/>
      <c r="AK776" s="242"/>
      <c r="AL776" s="242"/>
      <c r="AM776" s="242"/>
      <c r="AN776" s="242"/>
      <c r="AO776" s="242"/>
      <c r="AP776" s="242"/>
      <c r="AQ776" s="242"/>
      <c r="AR776" s="242"/>
      <c r="AS776" s="242"/>
      <c r="AT776" s="242"/>
      <c r="AU776" s="242"/>
      <c r="AV776" s="242"/>
      <c r="AW776" s="242"/>
      <c r="AX776" s="242"/>
    </row>
    <row r="777" spans="7:50" x14ac:dyDescent="0.25">
      <c r="G777" s="242"/>
      <c r="H777" s="243"/>
      <c r="I777" s="243"/>
      <c r="J777" s="243"/>
      <c r="K777" s="243"/>
      <c r="L777" s="243"/>
      <c r="M777" s="242"/>
      <c r="N777" s="242"/>
      <c r="O777" s="242"/>
      <c r="P777" s="242"/>
      <c r="Q777" s="242"/>
      <c r="R777" s="242"/>
      <c r="S777" s="242"/>
      <c r="T777" s="242"/>
      <c r="U777" s="242"/>
      <c r="V777" s="242"/>
      <c r="W777" s="242"/>
      <c r="X777" s="242"/>
      <c r="Y777" s="242"/>
      <c r="Z777" s="242"/>
      <c r="AA777" s="242"/>
      <c r="AB777" s="242"/>
      <c r="AC777" s="242"/>
      <c r="AD777" s="242"/>
      <c r="AE777" s="242"/>
      <c r="AF777" s="242"/>
      <c r="AG777" s="242"/>
      <c r="AH777" s="242"/>
      <c r="AI777" s="242"/>
      <c r="AJ777" s="242"/>
      <c r="AK777" s="242"/>
      <c r="AL777" s="242"/>
      <c r="AM777" s="242"/>
      <c r="AN777" s="242"/>
      <c r="AO777" s="242"/>
      <c r="AP777" s="242"/>
      <c r="AQ777" s="242"/>
      <c r="AR777" s="242"/>
      <c r="AS777" s="242"/>
      <c r="AT777" s="242"/>
      <c r="AU777" s="242"/>
      <c r="AV777" s="242"/>
      <c r="AW777" s="242"/>
      <c r="AX777" s="242"/>
    </row>
    <row r="778" spans="7:50" x14ac:dyDescent="0.25">
      <c r="G778" s="242"/>
      <c r="H778" s="243"/>
      <c r="I778" s="243"/>
      <c r="J778" s="243"/>
      <c r="K778" s="243"/>
      <c r="L778" s="243"/>
      <c r="M778" s="242"/>
      <c r="N778" s="242"/>
      <c r="O778" s="242"/>
      <c r="P778" s="242"/>
      <c r="Q778" s="242"/>
      <c r="R778" s="242"/>
      <c r="S778" s="242"/>
      <c r="T778" s="242"/>
      <c r="U778" s="242"/>
      <c r="V778" s="242"/>
      <c r="W778" s="242"/>
      <c r="X778" s="242"/>
      <c r="Y778" s="242"/>
      <c r="Z778" s="242"/>
      <c r="AA778" s="242"/>
      <c r="AB778" s="242"/>
      <c r="AC778" s="242"/>
      <c r="AD778" s="242"/>
      <c r="AE778" s="242"/>
      <c r="AF778" s="242"/>
      <c r="AG778" s="242"/>
      <c r="AH778" s="242"/>
      <c r="AI778" s="242"/>
      <c r="AJ778" s="242"/>
      <c r="AK778" s="242"/>
      <c r="AL778" s="242"/>
      <c r="AM778" s="242"/>
      <c r="AN778" s="242"/>
      <c r="AO778" s="242"/>
      <c r="AP778" s="242"/>
      <c r="AQ778" s="242"/>
      <c r="AR778" s="242"/>
      <c r="AS778" s="242"/>
      <c r="AT778" s="242"/>
      <c r="AU778" s="242"/>
      <c r="AV778" s="242"/>
      <c r="AW778" s="242"/>
      <c r="AX778" s="242"/>
    </row>
    <row r="779" spans="7:50" x14ac:dyDescent="0.25">
      <c r="G779" s="242"/>
      <c r="H779" s="243"/>
      <c r="I779" s="243"/>
      <c r="J779" s="243"/>
      <c r="K779" s="243"/>
      <c r="L779" s="243"/>
      <c r="M779" s="242"/>
      <c r="N779" s="242"/>
      <c r="O779" s="242"/>
      <c r="P779" s="242"/>
      <c r="Q779" s="242"/>
      <c r="R779" s="242"/>
      <c r="S779" s="242"/>
      <c r="T779" s="242"/>
      <c r="U779" s="242"/>
      <c r="V779" s="242"/>
      <c r="W779" s="242"/>
      <c r="X779" s="242"/>
      <c r="Y779" s="242"/>
      <c r="Z779" s="242"/>
      <c r="AA779" s="242"/>
      <c r="AB779" s="242"/>
      <c r="AC779" s="242"/>
      <c r="AD779" s="242"/>
      <c r="AE779" s="242"/>
      <c r="AF779" s="242"/>
      <c r="AG779" s="242"/>
      <c r="AH779" s="242"/>
      <c r="AI779" s="242"/>
      <c r="AJ779" s="242"/>
      <c r="AK779" s="242"/>
      <c r="AL779" s="242"/>
      <c r="AM779" s="242"/>
      <c r="AN779" s="242"/>
      <c r="AO779" s="242"/>
      <c r="AP779" s="242"/>
      <c r="AQ779" s="242"/>
      <c r="AR779" s="242"/>
      <c r="AS779" s="242"/>
      <c r="AT779" s="242"/>
      <c r="AU779" s="242"/>
      <c r="AV779" s="242"/>
      <c r="AW779" s="242"/>
      <c r="AX779" s="242"/>
    </row>
    <row r="780" spans="7:50" x14ac:dyDescent="0.25">
      <c r="G780" s="242"/>
      <c r="H780" s="243"/>
      <c r="I780" s="243"/>
      <c r="J780" s="243"/>
      <c r="K780" s="243"/>
      <c r="L780" s="243"/>
      <c r="M780" s="242"/>
      <c r="N780" s="242"/>
      <c r="O780" s="242"/>
      <c r="P780" s="242"/>
      <c r="Q780" s="242"/>
      <c r="R780" s="242"/>
      <c r="S780" s="242"/>
      <c r="T780" s="242"/>
      <c r="U780" s="242"/>
      <c r="V780" s="242"/>
      <c r="W780" s="242"/>
      <c r="X780" s="242"/>
      <c r="Y780" s="242"/>
      <c r="Z780" s="242"/>
      <c r="AA780" s="242"/>
      <c r="AB780" s="242"/>
      <c r="AC780" s="242"/>
      <c r="AD780" s="242"/>
      <c r="AE780" s="242"/>
      <c r="AF780" s="242"/>
      <c r="AG780" s="242"/>
      <c r="AH780" s="242"/>
      <c r="AI780" s="242"/>
      <c r="AJ780" s="242"/>
      <c r="AK780" s="242"/>
      <c r="AL780" s="242"/>
      <c r="AM780" s="242"/>
      <c r="AN780" s="242"/>
      <c r="AO780" s="242"/>
      <c r="AP780" s="242"/>
      <c r="AQ780" s="242"/>
      <c r="AR780" s="242"/>
      <c r="AS780" s="242"/>
      <c r="AT780" s="242"/>
      <c r="AU780" s="242"/>
      <c r="AV780" s="242"/>
      <c r="AW780" s="242"/>
      <c r="AX780" s="242"/>
    </row>
    <row r="781" spans="7:50" x14ac:dyDescent="0.25">
      <c r="G781" s="242"/>
      <c r="H781" s="243"/>
      <c r="I781" s="243"/>
      <c r="J781" s="243"/>
      <c r="K781" s="243"/>
      <c r="L781" s="243"/>
      <c r="M781" s="242"/>
      <c r="N781" s="242"/>
      <c r="O781" s="242"/>
      <c r="P781" s="242"/>
      <c r="Q781" s="242"/>
      <c r="R781" s="242"/>
      <c r="S781" s="242"/>
      <c r="T781" s="242"/>
      <c r="U781" s="242"/>
      <c r="V781" s="242"/>
      <c r="W781" s="242"/>
      <c r="X781" s="242"/>
      <c r="Y781" s="242"/>
      <c r="Z781" s="242"/>
      <c r="AA781" s="242"/>
      <c r="AB781" s="242"/>
      <c r="AC781" s="242"/>
      <c r="AD781" s="242"/>
      <c r="AE781" s="242"/>
      <c r="AF781" s="242"/>
      <c r="AG781" s="242"/>
      <c r="AH781" s="242"/>
      <c r="AI781" s="242"/>
      <c r="AJ781" s="242"/>
      <c r="AK781" s="242"/>
      <c r="AL781" s="242"/>
      <c r="AM781" s="242"/>
      <c r="AN781" s="242"/>
      <c r="AO781" s="242"/>
      <c r="AP781" s="242"/>
      <c r="AQ781" s="242"/>
      <c r="AR781" s="242"/>
      <c r="AS781" s="242"/>
      <c r="AT781" s="242"/>
      <c r="AU781" s="242"/>
      <c r="AV781" s="242"/>
      <c r="AW781" s="242"/>
      <c r="AX781" s="242"/>
    </row>
    <row r="782" spans="7:50" x14ac:dyDescent="0.25">
      <c r="G782" s="242"/>
      <c r="H782" s="243"/>
      <c r="I782" s="243"/>
      <c r="J782" s="243"/>
      <c r="K782" s="243"/>
      <c r="L782" s="243"/>
      <c r="M782" s="242"/>
      <c r="N782" s="242"/>
      <c r="O782" s="242"/>
      <c r="P782" s="242"/>
      <c r="Q782" s="242"/>
      <c r="R782" s="242"/>
      <c r="S782" s="242"/>
      <c r="T782" s="242"/>
      <c r="U782" s="242"/>
      <c r="V782" s="242"/>
      <c r="W782" s="242"/>
      <c r="X782" s="242"/>
      <c r="Y782" s="242"/>
      <c r="Z782" s="242"/>
      <c r="AA782" s="242"/>
      <c r="AB782" s="242"/>
      <c r="AC782" s="242"/>
      <c r="AD782" s="242"/>
      <c r="AE782" s="242"/>
      <c r="AF782" s="242"/>
      <c r="AG782" s="242"/>
      <c r="AH782" s="242"/>
      <c r="AI782" s="242"/>
      <c r="AJ782" s="242"/>
      <c r="AK782" s="242"/>
      <c r="AL782" s="242"/>
      <c r="AM782" s="242"/>
      <c r="AN782" s="242"/>
      <c r="AO782" s="242"/>
      <c r="AP782" s="242"/>
      <c r="AQ782" s="242"/>
      <c r="AR782" s="242"/>
      <c r="AS782" s="242"/>
      <c r="AT782" s="242"/>
      <c r="AU782" s="242"/>
      <c r="AV782" s="242"/>
      <c r="AW782" s="242"/>
      <c r="AX782" s="242"/>
    </row>
    <row r="783" spans="7:50" x14ac:dyDescent="0.25">
      <c r="G783" s="242"/>
      <c r="H783" s="243"/>
      <c r="I783" s="243"/>
      <c r="J783" s="243"/>
      <c r="K783" s="243"/>
      <c r="L783" s="243"/>
      <c r="M783" s="242"/>
      <c r="N783" s="242"/>
      <c r="O783" s="242"/>
      <c r="P783" s="242"/>
      <c r="Q783" s="242"/>
      <c r="R783" s="242"/>
      <c r="S783" s="242"/>
      <c r="T783" s="242"/>
      <c r="U783" s="242"/>
      <c r="V783" s="242"/>
      <c r="W783" s="242"/>
      <c r="X783" s="242"/>
      <c r="Y783" s="242"/>
      <c r="Z783" s="242"/>
      <c r="AA783" s="242"/>
      <c r="AB783" s="242"/>
      <c r="AC783" s="242"/>
      <c r="AD783" s="242"/>
      <c r="AE783" s="242"/>
      <c r="AF783" s="242"/>
      <c r="AG783" s="242"/>
      <c r="AH783" s="242"/>
      <c r="AI783" s="242"/>
      <c r="AJ783" s="242"/>
      <c r="AK783" s="242"/>
      <c r="AL783" s="242"/>
      <c r="AM783" s="242"/>
      <c r="AN783" s="242"/>
      <c r="AO783" s="242"/>
      <c r="AP783" s="242"/>
      <c r="AQ783" s="242"/>
      <c r="AR783" s="242"/>
      <c r="AS783" s="242"/>
      <c r="AT783" s="242"/>
      <c r="AU783" s="242"/>
      <c r="AV783" s="242"/>
      <c r="AW783" s="242"/>
      <c r="AX783" s="242"/>
    </row>
    <row r="784" spans="7:50" x14ac:dyDescent="0.25">
      <c r="G784" s="242"/>
      <c r="H784" s="243"/>
      <c r="I784" s="243"/>
      <c r="J784" s="243"/>
      <c r="K784" s="243"/>
      <c r="L784" s="243"/>
      <c r="M784" s="242"/>
      <c r="N784" s="242"/>
      <c r="O784" s="242"/>
      <c r="P784" s="242"/>
      <c r="Q784" s="242"/>
      <c r="R784" s="242"/>
      <c r="S784" s="242"/>
      <c r="T784" s="242"/>
      <c r="U784" s="242"/>
      <c r="V784" s="242"/>
      <c r="W784" s="242"/>
      <c r="X784" s="242"/>
      <c r="Y784" s="242"/>
      <c r="Z784" s="242"/>
      <c r="AA784" s="242"/>
      <c r="AB784" s="242"/>
      <c r="AC784" s="242"/>
      <c r="AD784" s="242"/>
      <c r="AE784" s="242"/>
      <c r="AF784" s="242"/>
      <c r="AG784" s="242"/>
      <c r="AH784" s="242"/>
      <c r="AI784" s="242"/>
      <c r="AJ784" s="242"/>
      <c r="AK784" s="242"/>
      <c r="AL784" s="242"/>
      <c r="AM784" s="242"/>
      <c r="AN784" s="242"/>
      <c r="AO784" s="242"/>
      <c r="AP784" s="242"/>
      <c r="AQ784" s="242"/>
      <c r="AR784" s="242"/>
      <c r="AS784" s="242"/>
      <c r="AT784" s="242"/>
      <c r="AU784" s="242"/>
      <c r="AV784" s="242"/>
      <c r="AW784" s="242"/>
      <c r="AX784" s="242"/>
    </row>
    <row r="785" spans="7:50" x14ac:dyDescent="0.25">
      <c r="G785" s="242"/>
      <c r="H785" s="243"/>
      <c r="I785" s="243"/>
      <c r="J785" s="243"/>
      <c r="K785" s="243"/>
      <c r="L785" s="243"/>
      <c r="M785" s="242"/>
      <c r="N785" s="242"/>
      <c r="O785" s="242"/>
      <c r="P785" s="242"/>
      <c r="Q785" s="242"/>
      <c r="R785" s="242"/>
      <c r="S785" s="242"/>
      <c r="T785" s="242"/>
      <c r="U785" s="242"/>
      <c r="V785" s="242"/>
      <c r="W785" s="242"/>
      <c r="X785" s="242"/>
      <c r="Y785" s="242"/>
      <c r="Z785" s="242"/>
      <c r="AA785" s="242"/>
      <c r="AB785" s="242"/>
      <c r="AC785" s="242"/>
      <c r="AD785" s="242"/>
      <c r="AE785" s="242"/>
      <c r="AF785" s="242"/>
      <c r="AG785" s="242"/>
      <c r="AH785" s="242"/>
      <c r="AI785" s="242"/>
      <c r="AJ785" s="242"/>
      <c r="AK785" s="242"/>
      <c r="AL785" s="242"/>
      <c r="AM785" s="242"/>
      <c r="AN785" s="242"/>
      <c r="AO785" s="242"/>
      <c r="AP785" s="242"/>
      <c r="AQ785" s="242"/>
      <c r="AR785" s="242"/>
      <c r="AS785" s="242"/>
      <c r="AT785" s="242"/>
      <c r="AU785" s="242"/>
      <c r="AV785" s="242"/>
      <c r="AW785" s="242"/>
      <c r="AX785" s="242"/>
    </row>
    <row r="786" spans="7:50" x14ac:dyDescent="0.25">
      <c r="G786" s="242"/>
      <c r="H786" s="243"/>
      <c r="I786" s="243"/>
      <c r="J786" s="243"/>
      <c r="K786" s="243"/>
      <c r="L786" s="243"/>
      <c r="M786" s="242"/>
      <c r="N786" s="242"/>
      <c r="O786" s="242"/>
      <c r="P786" s="242"/>
      <c r="Q786" s="242"/>
      <c r="R786" s="242"/>
      <c r="S786" s="242"/>
      <c r="T786" s="242"/>
      <c r="U786" s="242"/>
      <c r="V786" s="242"/>
      <c r="W786" s="242"/>
      <c r="X786" s="242"/>
      <c r="Y786" s="242"/>
      <c r="Z786" s="242"/>
      <c r="AA786" s="242"/>
      <c r="AB786" s="242"/>
      <c r="AC786" s="242"/>
      <c r="AD786" s="242"/>
      <c r="AE786" s="242"/>
      <c r="AF786" s="242"/>
      <c r="AG786" s="242"/>
      <c r="AH786" s="242"/>
      <c r="AI786" s="242"/>
      <c r="AJ786" s="242"/>
      <c r="AK786" s="242"/>
      <c r="AL786" s="242"/>
      <c r="AM786" s="242"/>
      <c r="AN786" s="242"/>
      <c r="AO786" s="242"/>
      <c r="AP786" s="242"/>
      <c r="AQ786" s="242"/>
      <c r="AR786" s="242"/>
      <c r="AS786" s="242"/>
      <c r="AT786" s="242"/>
      <c r="AU786" s="242"/>
      <c r="AV786" s="242"/>
      <c r="AW786" s="242"/>
      <c r="AX786" s="242"/>
    </row>
    <row r="787" spans="7:50" x14ac:dyDescent="0.25">
      <c r="G787" s="242"/>
      <c r="H787" s="243"/>
      <c r="I787" s="243"/>
      <c r="J787" s="243"/>
      <c r="K787" s="243"/>
      <c r="L787" s="243"/>
      <c r="M787" s="242"/>
      <c r="N787" s="242"/>
      <c r="O787" s="242"/>
      <c r="P787" s="242"/>
      <c r="Q787" s="242"/>
      <c r="R787" s="242"/>
      <c r="S787" s="242"/>
      <c r="T787" s="242"/>
      <c r="U787" s="242"/>
      <c r="V787" s="242"/>
      <c r="W787" s="242"/>
      <c r="X787" s="242"/>
      <c r="Y787" s="242"/>
      <c r="Z787" s="242"/>
      <c r="AA787" s="242"/>
      <c r="AB787" s="242"/>
      <c r="AC787" s="242"/>
      <c r="AD787" s="242"/>
      <c r="AE787" s="242"/>
      <c r="AF787" s="242"/>
      <c r="AG787" s="242"/>
      <c r="AH787" s="242"/>
      <c r="AI787" s="242"/>
      <c r="AJ787" s="242"/>
      <c r="AK787" s="242"/>
      <c r="AL787" s="242"/>
      <c r="AM787" s="242"/>
      <c r="AN787" s="242"/>
      <c r="AO787" s="242"/>
      <c r="AP787" s="242"/>
      <c r="AQ787" s="242"/>
      <c r="AR787" s="242"/>
      <c r="AS787" s="242"/>
      <c r="AT787" s="242"/>
      <c r="AU787" s="242"/>
      <c r="AV787" s="242"/>
      <c r="AW787" s="242"/>
      <c r="AX787" s="242"/>
    </row>
    <row r="788" spans="7:50" x14ac:dyDescent="0.25">
      <c r="G788" s="242"/>
      <c r="H788" s="243"/>
      <c r="I788" s="243"/>
      <c r="J788" s="243"/>
      <c r="K788" s="243"/>
      <c r="L788" s="243"/>
      <c r="M788" s="242"/>
      <c r="N788" s="242"/>
      <c r="O788" s="242"/>
      <c r="P788" s="242"/>
      <c r="Q788" s="242"/>
      <c r="R788" s="242"/>
      <c r="S788" s="242"/>
      <c r="T788" s="242"/>
      <c r="U788" s="242"/>
      <c r="V788" s="242"/>
      <c r="W788" s="242"/>
      <c r="X788" s="242"/>
      <c r="Y788" s="242"/>
      <c r="Z788" s="242"/>
      <c r="AA788" s="242"/>
      <c r="AB788" s="242"/>
      <c r="AC788" s="242"/>
      <c r="AD788" s="242"/>
      <c r="AE788" s="242"/>
      <c r="AF788" s="242"/>
      <c r="AG788" s="242"/>
      <c r="AH788" s="242"/>
      <c r="AI788" s="242"/>
      <c r="AJ788" s="242"/>
      <c r="AK788" s="242"/>
      <c r="AL788" s="242"/>
      <c r="AM788" s="242"/>
      <c r="AN788" s="242"/>
      <c r="AO788" s="242"/>
      <c r="AP788" s="242"/>
      <c r="AQ788" s="242"/>
      <c r="AR788" s="242"/>
      <c r="AS788" s="242"/>
      <c r="AT788" s="242"/>
      <c r="AU788" s="242"/>
      <c r="AV788" s="242"/>
      <c r="AW788" s="242"/>
      <c r="AX788" s="242"/>
    </row>
    <row r="789" spans="7:50" x14ac:dyDescent="0.25">
      <c r="G789" s="242"/>
      <c r="H789" s="243"/>
      <c r="I789" s="243"/>
      <c r="J789" s="243"/>
      <c r="K789" s="243"/>
      <c r="L789" s="243"/>
      <c r="M789" s="242"/>
      <c r="N789" s="242"/>
      <c r="O789" s="242"/>
      <c r="P789" s="242"/>
      <c r="Q789" s="242"/>
      <c r="R789" s="242"/>
      <c r="S789" s="242"/>
      <c r="T789" s="242"/>
      <c r="U789" s="242"/>
      <c r="V789" s="242"/>
      <c r="W789" s="242"/>
      <c r="X789" s="242"/>
      <c r="Y789" s="242"/>
      <c r="Z789" s="242"/>
      <c r="AA789" s="242"/>
      <c r="AB789" s="242"/>
      <c r="AC789" s="242"/>
      <c r="AD789" s="242"/>
      <c r="AE789" s="242"/>
      <c r="AF789" s="242"/>
      <c r="AG789" s="242"/>
      <c r="AH789" s="242"/>
      <c r="AI789" s="242"/>
      <c r="AJ789" s="242"/>
      <c r="AK789" s="242"/>
      <c r="AL789" s="242"/>
      <c r="AM789" s="242"/>
      <c r="AN789" s="242"/>
      <c r="AO789" s="242"/>
      <c r="AP789" s="242"/>
      <c r="AQ789" s="242"/>
      <c r="AR789" s="242"/>
      <c r="AS789" s="242"/>
      <c r="AT789" s="242"/>
      <c r="AU789" s="242"/>
      <c r="AV789" s="242"/>
      <c r="AW789" s="242"/>
      <c r="AX789" s="242"/>
    </row>
    <row r="790" spans="7:50" x14ac:dyDescent="0.25">
      <c r="G790" s="242"/>
      <c r="H790" s="243"/>
      <c r="I790" s="243"/>
      <c r="J790" s="243"/>
      <c r="K790" s="243"/>
      <c r="L790" s="243"/>
      <c r="M790" s="242"/>
      <c r="N790" s="242"/>
      <c r="O790" s="242"/>
      <c r="P790" s="242"/>
      <c r="Q790" s="242"/>
      <c r="R790" s="242"/>
      <c r="S790" s="242"/>
      <c r="T790" s="242"/>
      <c r="U790" s="242"/>
      <c r="V790" s="242"/>
      <c r="W790" s="242"/>
      <c r="X790" s="242"/>
      <c r="Y790" s="242"/>
      <c r="Z790" s="242"/>
      <c r="AA790" s="242"/>
      <c r="AB790" s="242"/>
      <c r="AC790" s="242"/>
      <c r="AD790" s="242"/>
      <c r="AE790" s="242"/>
      <c r="AF790" s="242"/>
      <c r="AG790" s="242"/>
      <c r="AH790" s="242"/>
      <c r="AI790" s="242"/>
      <c r="AJ790" s="242"/>
      <c r="AK790" s="242"/>
      <c r="AL790" s="242"/>
      <c r="AM790" s="242"/>
      <c r="AN790" s="242"/>
      <c r="AO790" s="242"/>
      <c r="AP790" s="242"/>
      <c r="AQ790" s="242"/>
      <c r="AR790" s="242"/>
      <c r="AS790" s="242"/>
      <c r="AT790" s="242"/>
      <c r="AU790" s="242"/>
      <c r="AV790" s="242"/>
      <c r="AW790" s="242"/>
      <c r="AX790" s="242"/>
    </row>
    <row r="791" spans="7:50" x14ac:dyDescent="0.25">
      <c r="G791" s="242"/>
      <c r="H791" s="243"/>
      <c r="I791" s="243"/>
      <c r="J791" s="243"/>
      <c r="K791" s="243"/>
      <c r="L791" s="243"/>
      <c r="M791" s="242"/>
      <c r="N791" s="242"/>
      <c r="O791" s="242"/>
      <c r="P791" s="242"/>
      <c r="Q791" s="242"/>
      <c r="R791" s="242"/>
      <c r="S791" s="242"/>
      <c r="T791" s="242"/>
      <c r="U791" s="242"/>
      <c r="V791" s="242"/>
      <c r="W791" s="242"/>
      <c r="X791" s="242"/>
      <c r="Y791" s="242"/>
      <c r="Z791" s="242"/>
      <c r="AA791" s="242"/>
      <c r="AB791" s="242"/>
      <c r="AC791" s="242"/>
      <c r="AD791" s="242"/>
      <c r="AE791" s="242"/>
      <c r="AF791" s="242"/>
      <c r="AG791" s="242"/>
      <c r="AH791" s="242"/>
      <c r="AI791" s="242"/>
      <c r="AJ791" s="242"/>
      <c r="AK791" s="242"/>
      <c r="AL791" s="242"/>
      <c r="AM791" s="242"/>
      <c r="AN791" s="242"/>
      <c r="AO791" s="242"/>
      <c r="AP791" s="242"/>
      <c r="AQ791" s="242"/>
      <c r="AR791" s="242"/>
      <c r="AS791" s="242"/>
      <c r="AT791" s="242"/>
      <c r="AU791" s="242"/>
      <c r="AV791" s="242"/>
      <c r="AW791" s="242"/>
      <c r="AX791" s="242"/>
    </row>
    <row r="792" spans="7:50" x14ac:dyDescent="0.25">
      <c r="G792" s="242"/>
      <c r="H792" s="243"/>
      <c r="I792" s="243"/>
      <c r="J792" s="243"/>
      <c r="K792" s="243"/>
      <c r="L792" s="243"/>
      <c r="M792" s="242"/>
      <c r="N792" s="242"/>
      <c r="O792" s="242"/>
      <c r="P792" s="242"/>
      <c r="Q792" s="242"/>
      <c r="R792" s="242"/>
      <c r="S792" s="242"/>
      <c r="T792" s="242"/>
      <c r="U792" s="242"/>
      <c r="V792" s="242"/>
      <c r="W792" s="242"/>
      <c r="X792" s="242"/>
      <c r="Y792" s="242"/>
      <c r="Z792" s="242"/>
      <c r="AA792" s="242"/>
      <c r="AB792" s="242"/>
      <c r="AC792" s="242"/>
      <c r="AD792" s="242"/>
      <c r="AE792" s="242"/>
      <c r="AF792" s="242"/>
      <c r="AG792" s="242"/>
      <c r="AH792" s="242"/>
      <c r="AI792" s="242"/>
      <c r="AJ792" s="242"/>
      <c r="AK792" s="242"/>
      <c r="AL792" s="242"/>
      <c r="AM792" s="242"/>
      <c r="AN792" s="242"/>
      <c r="AO792" s="242"/>
      <c r="AP792" s="242"/>
      <c r="AQ792" s="242"/>
      <c r="AR792" s="242"/>
      <c r="AS792" s="242"/>
      <c r="AT792" s="242"/>
      <c r="AU792" s="242"/>
      <c r="AV792" s="242"/>
      <c r="AW792" s="242"/>
      <c r="AX792" s="242"/>
    </row>
    <row r="793" spans="7:50" x14ac:dyDescent="0.25">
      <c r="G793" s="242"/>
      <c r="H793" s="243"/>
      <c r="I793" s="243"/>
      <c r="J793" s="243"/>
      <c r="K793" s="243"/>
      <c r="L793" s="243"/>
      <c r="M793" s="242"/>
      <c r="N793" s="242"/>
      <c r="O793" s="242"/>
      <c r="P793" s="242"/>
      <c r="Q793" s="242"/>
      <c r="R793" s="242"/>
      <c r="S793" s="242"/>
      <c r="T793" s="242"/>
      <c r="U793" s="242"/>
      <c r="V793" s="242"/>
      <c r="W793" s="242"/>
      <c r="X793" s="242"/>
      <c r="Y793" s="242"/>
      <c r="Z793" s="242"/>
      <c r="AA793" s="242"/>
      <c r="AB793" s="242"/>
      <c r="AC793" s="242"/>
      <c r="AD793" s="242"/>
      <c r="AE793" s="242"/>
      <c r="AF793" s="242"/>
      <c r="AG793" s="242"/>
      <c r="AH793" s="242"/>
      <c r="AI793" s="242"/>
      <c r="AJ793" s="242"/>
      <c r="AK793" s="242"/>
      <c r="AL793" s="242"/>
      <c r="AM793" s="242"/>
      <c r="AN793" s="242"/>
      <c r="AO793" s="242"/>
      <c r="AP793" s="242"/>
      <c r="AQ793" s="242"/>
      <c r="AR793" s="242"/>
      <c r="AS793" s="242"/>
      <c r="AT793" s="242"/>
      <c r="AU793" s="242"/>
      <c r="AV793" s="242"/>
      <c r="AW793" s="242"/>
      <c r="AX793" s="242"/>
    </row>
    <row r="794" spans="7:50" x14ac:dyDescent="0.25">
      <c r="G794" s="242"/>
      <c r="H794" s="243"/>
      <c r="I794" s="243"/>
      <c r="J794" s="243"/>
      <c r="K794" s="243"/>
      <c r="L794" s="243"/>
      <c r="M794" s="242"/>
      <c r="N794" s="242"/>
      <c r="O794" s="242"/>
      <c r="P794" s="242"/>
      <c r="Q794" s="242"/>
      <c r="R794" s="242"/>
      <c r="S794" s="242"/>
      <c r="T794" s="242"/>
      <c r="U794" s="242"/>
      <c r="V794" s="242"/>
      <c r="W794" s="242"/>
      <c r="X794" s="242"/>
      <c r="Y794" s="242"/>
      <c r="Z794" s="242"/>
      <c r="AA794" s="242"/>
      <c r="AB794" s="242"/>
      <c r="AC794" s="242"/>
      <c r="AD794" s="242"/>
      <c r="AE794" s="242"/>
      <c r="AF794" s="242"/>
      <c r="AG794" s="242"/>
      <c r="AH794" s="242"/>
      <c r="AI794" s="242"/>
      <c r="AJ794" s="242"/>
      <c r="AK794" s="242"/>
      <c r="AL794" s="242"/>
      <c r="AM794" s="242"/>
      <c r="AN794" s="242"/>
      <c r="AO794" s="242"/>
      <c r="AP794" s="242"/>
      <c r="AQ794" s="242"/>
      <c r="AR794" s="242"/>
      <c r="AS794" s="242"/>
      <c r="AT794" s="242"/>
      <c r="AU794" s="242"/>
      <c r="AV794" s="242"/>
      <c r="AW794" s="242"/>
      <c r="AX794" s="242"/>
    </row>
    <row r="795" spans="7:50" x14ac:dyDescent="0.25">
      <c r="G795" s="242"/>
      <c r="H795" s="243"/>
      <c r="I795" s="243"/>
      <c r="J795" s="243"/>
      <c r="K795" s="243"/>
      <c r="L795" s="243"/>
      <c r="M795" s="242"/>
      <c r="N795" s="242"/>
      <c r="O795" s="242"/>
      <c r="P795" s="242"/>
      <c r="Q795" s="242"/>
      <c r="R795" s="242"/>
      <c r="S795" s="242"/>
      <c r="T795" s="242"/>
      <c r="U795" s="242"/>
      <c r="V795" s="242"/>
      <c r="W795" s="242"/>
      <c r="X795" s="242"/>
      <c r="Y795" s="242"/>
      <c r="Z795" s="242"/>
      <c r="AA795" s="242"/>
      <c r="AB795" s="242"/>
      <c r="AC795" s="242"/>
      <c r="AD795" s="242"/>
      <c r="AE795" s="242"/>
      <c r="AF795" s="242"/>
      <c r="AG795" s="242"/>
      <c r="AH795" s="242"/>
      <c r="AI795" s="242"/>
      <c r="AJ795" s="242"/>
      <c r="AK795" s="242"/>
      <c r="AL795" s="242"/>
      <c r="AM795" s="242"/>
      <c r="AN795" s="242"/>
      <c r="AO795" s="242"/>
      <c r="AP795" s="242"/>
      <c r="AQ795" s="242"/>
      <c r="AR795" s="242"/>
      <c r="AS795" s="242"/>
      <c r="AT795" s="242"/>
      <c r="AU795" s="242"/>
      <c r="AV795" s="242"/>
      <c r="AW795" s="242"/>
      <c r="AX795" s="242"/>
    </row>
    <row r="796" spans="7:50" x14ac:dyDescent="0.25">
      <c r="G796" s="242"/>
      <c r="H796" s="243"/>
      <c r="I796" s="243"/>
      <c r="J796" s="243"/>
      <c r="K796" s="243"/>
      <c r="L796" s="243"/>
      <c r="M796" s="242"/>
      <c r="N796" s="242"/>
      <c r="O796" s="242"/>
      <c r="P796" s="242"/>
      <c r="Q796" s="242"/>
      <c r="R796" s="242"/>
      <c r="S796" s="242"/>
      <c r="T796" s="242"/>
      <c r="U796" s="242"/>
      <c r="V796" s="242"/>
      <c r="W796" s="242"/>
      <c r="X796" s="242"/>
      <c r="Y796" s="242"/>
      <c r="Z796" s="242"/>
      <c r="AA796" s="242"/>
      <c r="AB796" s="242"/>
      <c r="AC796" s="242"/>
      <c r="AD796" s="242"/>
      <c r="AE796" s="242"/>
      <c r="AF796" s="242"/>
      <c r="AG796" s="242"/>
      <c r="AH796" s="242"/>
      <c r="AI796" s="242"/>
      <c r="AJ796" s="242"/>
      <c r="AK796" s="242"/>
      <c r="AL796" s="242"/>
      <c r="AM796" s="242"/>
      <c r="AN796" s="242"/>
      <c r="AO796" s="242"/>
      <c r="AP796" s="242"/>
      <c r="AQ796" s="242"/>
      <c r="AR796" s="242"/>
      <c r="AS796" s="242"/>
      <c r="AT796" s="242"/>
      <c r="AU796" s="242"/>
      <c r="AV796" s="242"/>
      <c r="AW796" s="242"/>
      <c r="AX796" s="242"/>
    </row>
    <row r="797" spans="7:50" x14ac:dyDescent="0.25">
      <c r="G797" s="242"/>
      <c r="H797" s="243"/>
      <c r="I797" s="243"/>
      <c r="J797" s="243"/>
      <c r="K797" s="243"/>
      <c r="L797" s="243"/>
      <c r="M797" s="242"/>
      <c r="N797" s="242"/>
      <c r="O797" s="242"/>
      <c r="P797" s="242"/>
      <c r="Q797" s="242"/>
      <c r="R797" s="242"/>
      <c r="S797" s="242"/>
      <c r="T797" s="242"/>
      <c r="U797" s="242"/>
      <c r="V797" s="242"/>
      <c r="W797" s="242"/>
      <c r="X797" s="242"/>
      <c r="Y797" s="242"/>
      <c r="Z797" s="242"/>
      <c r="AA797" s="242"/>
      <c r="AB797" s="242"/>
      <c r="AC797" s="242"/>
      <c r="AD797" s="242"/>
      <c r="AE797" s="242"/>
      <c r="AF797" s="242"/>
      <c r="AG797" s="242"/>
      <c r="AH797" s="242"/>
      <c r="AI797" s="242"/>
      <c r="AJ797" s="242"/>
      <c r="AK797" s="242"/>
      <c r="AL797" s="242"/>
      <c r="AM797" s="242"/>
      <c r="AN797" s="242"/>
      <c r="AO797" s="242"/>
      <c r="AP797" s="242"/>
      <c r="AQ797" s="242"/>
      <c r="AR797" s="242"/>
      <c r="AS797" s="242"/>
      <c r="AT797" s="242"/>
      <c r="AU797" s="242"/>
      <c r="AV797" s="242"/>
      <c r="AW797" s="242"/>
      <c r="AX797" s="242"/>
    </row>
    <row r="798" spans="7:50" x14ac:dyDescent="0.25">
      <c r="G798" s="242"/>
      <c r="H798" s="243"/>
      <c r="I798" s="243"/>
      <c r="J798" s="243"/>
      <c r="K798" s="243"/>
      <c r="L798" s="243"/>
      <c r="M798" s="242"/>
      <c r="N798" s="242"/>
      <c r="O798" s="242"/>
      <c r="P798" s="242"/>
      <c r="Q798" s="242"/>
      <c r="R798" s="242"/>
      <c r="S798" s="242"/>
      <c r="T798" s="242"/>
      <c r="U798" s="242"/>
      <c r="V798" s="242"/>
      <c r="W798" s="242"/>
      <c r="X798" s="242"/>
      <c r="Y798" s="242"/>
      <c r="Z798" s="242"/>
      <c r="AA798" s="242"/>
      <c r="AB798" s="242"/>
      <c r="AC798" s="242"/>
      <c r="AD798" s="242"/>
      <c r="AE798" s="242"/>
      <c r="AF798" s="242"/>
      <c r="AG798" s="242"/>
      <c r="AH798" s="242"/>
      <c r="AI798" s="242"/>
      <c r="AJ798" s="242"/>
      <c r="AK798" s="242"/>
      <c r="AL798" s="242"/>
      <c r="AM798" s="242"/>
      <c r="AN798" s="242"/>
      <c r="AO798" s="242"/>
      <c r="AP798" s="242"/>
      <c r="AQ798" s="242"/>
      <c r="AR798" s="242"/>
      <c r="AS798" s="242"/>
      <c r="AT798" s="242"/>
      <c r="AU798" s="242"/>
      <c r="AV798" s="242"/>
      <c r="AW798" s="242"/>
      <c r="AX798" s="242"/>
    </row>
    <row r="799" spans="7:50" x14ac:dyDescent="0.25">
      <c r="G799" s="242"/>
      <c r="H799" s="243"/>
      <c r="I799" s="243"/>
      <c r="J799" s="243"/>
      <c r="K799" s="243"/>
      <c r="L799" s="243"/>
      <c r="M799" s="242"/>
      <c r="N799" s="242"/>
      <c r="O799" s="242"/>
      <c r="P799" s="242"/>
      <c r="Q799" s="242"/>
      <c r="R799" s="242"/>
      <c r="S799" s="242"/>
      <c r="T799" s="242"/>
      <c r="U799" s="242"/>
      <c r="V799" s="242"/>
      <c r="W799" s="242"/>
      <c r="X799" s="242"/>
      <c r="Y799" s="242"/>
      <c r="Z799" s="242"/>
      <c r="AA799" s="242"/>
      <c r="AB799" s="242"/>
      <c r="AC799" s="242"/>
      <c r="AD799" s="242"/>
      <c r="AE799" s="242"/>
      <c r="AF799" s="242"/>
      <c r="AG799" s="242"/>
      <c r="AH799" s="242"/>
      <c r="AI799" s="242"/>
      <c r="AJ799" s="242"/>
      <c r="AK799" s="242"/>
      <c r="AL799" s="242"/>
      <c r="AM799" s="242"/>
      <c r="AN799" s="242"/>
      <c r="AO799" s="242"/>
      <c r="AP799" s="242"/>
      <c r="AQ799" s="242"/>
      <c r="AR799" s="242"/>
      <c r="AS799" s="242"/>
      <c r="AT799" s="242"/>
      <c r="AU799" s="242"/>
      <c r="AV799" s="242"/>
      <c r="AW799" s="242"/>
      <c r="AX799" s="242"/>
    </row>
    <row r="800" spans="7:50" x14ac:dyDescent="0.25">
      <c r="G800" s="242"/>
      <c r="H800" s="243"/>
      <c r="I800" s="243"/>
      <c r="J800" s="243"/>
      <c r="K800" s="243"/>
      <c r="L800" s="243"/>
      <c r="M800" s="242"/>
      <c r="N800" s="242"/>
      <c r="O800" s="242"/>
      <c r="P800" s="242"/>
      <c r="Q800" s="242"/>
      <c r="R800" s="242"/>
      <c r="S800" s="242"/>
      <c r="T800" s="242"/>
      <c r="U800" s="242"/>
      <c r="V800" s="242"/>
      <c r="W800" s="242"/>
      <c r="X800" s="242"/>
      <c r="Y800" s="242"/>
      <c r="Z800" s="242"/>
      <c r="AA800" s="242"/>
      <c r="AB800" s="242"/>
      <c r="AC800" s="242"/>
      <c r="AD800" s="242"/>
      <c r="AE800" s="242"/>
      <c r="AF800" s="242"/>
      <c r="AG800" s="242"/>
      <c r="AH800" s="242"/>
      <c r="AI800" s="242"/>
      <c r="AJ800" s="242"/>
      <c r="AK800" s="242"/>
      <c r="AL800" s="242"/>
      <c r="AM800" s="242"/>
      <c r="AN800" s="242"/>
      <c r="AO800" s="242"/>
      <c r="AP800" s="242"/>
      <c r="AQ800" s="242"/>
      <c r="AR800" s="242"/>
      <c r="AS800" s="242"/>
      <c r="AT800" s="242"/>
      <c r="AU800" s="242"/>
      <c r="AV800" s="242"/>
      <c r="AW800" s="242"/>
      <c r="AX800" s="242"/>
    </row>
    <row r="801" spans="7:50" x14ac:dyDescent="0.25">
      <c r="G801" s="242"/>
      <c r="H801" s="243"/>
      <c r="I801" s="243"/>
      <c r="J801" s="243"/>
      <c r="K801" s="243"/>
      <c r="L801" s="243"/>
      <c r="M801" s="242"/>
      <c r="N801" s="242"/>
      <c r="O801" s="242"/>
      <c r="P801" s="242"/>
      <c r="Q801" s="242"/>
      <c r="R801" s="242"/>
      <c r="S801" s="242"/>
      <c r="T801" s="242"/>
      <c r="U801" s="242"/>
      <c r="V801" s="242"/>
      <c r="W801" s="242"/>
      <c r="X801" s="242"/>
      <c r="Y801" s="242"/>
      <c r="Z801" s="242"/>
      <c r="AA801" s="242"/>
      <c r="AB801" s="242"/>
      <c r="AC801" s="242"/>
      <c r="AD801" s="242"/>
      <c r="AE801" s="242"/>
      <c r="AF801" s="242"/>
      <c r="AG801" s="242"/>
      <c r="AH801" s="242"/>
      <c r="AI801" s="242"/>
      <c r="AJ801" s="242"/>
      <c r="AK801" s="242"/>
      <c r="AL801" s="242"/>
      <c r="AM801" s="242"/>
      <c r="AN801" s="242"/>
      <c r="AO801" s="242"/>
      <c r="AP801" s="242"/>
      <c r="AQ801" s="242"/>
      <c r="AR801" s="242"/>
      <c r="AS801" s="242"/>
      <c r="AT801" s="242"/>
      <c r="AU801" s="242"/>
      <c r="AV801" s="242"/>
      <c r="AW801" s="242"/>
      <c r="AX801" s="242"/>
    </row>
    <row r="802" spans="7:50" x14ac:dyDescent="0.25">
      <c r="G802" s="242"/>
      <c r="H802" s="243"/>
      <c r="I802" s="243"/>
      <c r="J802" s="243"/>
      <c r="K802" s="243"/>
      <c r="L802" s="243"/>
      <c r="M802" s="242"/>
      <c r="N802" s="242"/>
      <c r="O802" s="242"/>
      <c r="P802" s="242"/>
      <c r="Q802" s="242"/>
      <c r="R802" s="242"/>
      <c r="S802" s="242"/>
      <c r="T802" s="242"/>
      <c r="U802" s="242"/>
      <c r="V802" s="242"/>
      <c r="W802" s="242"/>
      <c r="X802" s="242"/>
      <c r="Y802" s="242"/>
      <c r="Z802" s="242"/>
      <c r="AA802" s="242"/>
      <c r="AB802" s="242"/>
      <c r="AC802" s="242"/>
      <c r="AD802" s="242"/>
      <c r="AE802" s="242"/>
      <c r="AF802" s="242"/>
      <c r="AG802" s="242"/>
      <c r="AH802" s="242"/>
      <c r="AI802" s="242"/>
      <c r="AJ802" s="242"/>
      <c r="AK802" s="242"/>
      <c r="AL802" s="242"/>
      <c r="AM802" s="242"/>
      <c r="AN802" s="242"/>
      <c r="AO802" s="242"/>
      <c r="AP802" s="242"/>
      <c r="AQ802" s="242"/>
      <c r="AR802" s="242"/>
      <c r="AS802" s="242"/>
      <c r="AT802" s="242"/>
      <c r="AU802" s="242"/>
      <c r="AV802" s="242"/>
      <c r="AW802" s="242"/>
      <c r="AX802" s="242"/>
    </row>
    <row r="803" spans="7:50" x14ac:dyDescent="0.25">
      <c r="G803" s="242"/>
      <c r="H803" s="243"/>
      <c r="I803" s="243"/>
      <c r="J803" s="243"/>
      <c r="K803" s="243"/>
      <c r="L803" s="243"/>
      <c r="M803" s="242"/>
      <c r="N803" s="242"/>
      <c r="O803" s="242"/>
      <c r="P803" s="242"/>
      <c r="Q803" s="242"/>
      <c r="R803" s="242"/>
      <c r="S803" s="242"/>
      <c r="T803" s="242"/>
      <c r="U803" s="242"/>
      <c r="V803" s="242"/>
      <c r="W803" s="242"/>
      <c r="X803" s="242"/>
      <c r="Y803" s="242"/>
      <c r="Z803" s="242"/>
      <c r="AA803" s="242"/>
      <c r="AB803" s="242"/>
      <c r="AC803" s="242"/>
      <c r="AD803" s="242"/>
      <c r="AE803" s="242"/>
      <c r="AF803" s="242"/>
      <c r="AG803" s="242"/>
      <c r="AH803" s="242"/>
      <c r="AI803" s="242"/>
      <c r="AJ803" s="242"/>
      <c r="AK803" s="242"/>
      <c r="AL803" s="242"/>
      <c r="AM803" s="242"/>
      <c r="AN803" s="242"/>
      <c r="AO803" s="242"/>
      <c r="AP803" s="242"/>
      <c r="AQ803" s="242"/>
      <c r="AR803" s="242"/>
      <c r="AS803" s="242"/>
      <c r="AT803" s="242"/>
      <c r="AU803" s="242"/>
      <c r="AV803" s="242"/>
      <c r="AW803" s="242"/>
      <c r="AX803" s="242"/>
    </row>
    <row r="804" spans="7:50" x14ac:dyDescent="0.25">
      <c r="G804" s="242"/>
      <c r="H804" s="243"/>
      <c r="I804" s="243"/>
      <c r="J804" s="243"/>
      <c r="K804" s="243"/>
      <c r="L804" s="243"/>
      <c r="M804" s="242"/>
      <c r="N804" s="242"/>
      <c r="O804" s="242"/>
      <c r="P804" s="242"/>
      <c r="Q804" s="242"/>
      <c r="R804" s="242"/>
      <c r="S804" s="242"/>
      <c r="T804" s="242"/>
      <c r="U804" s="242"/>
      <c r="V804" s="242"/>
      <c r="W804" s="242"/>
      <c r="X804" s="242"/>
      <c r="Y804" s="242"/>
      <c r="Z804" s="242"/>
      <c r="AA804" s="242"/>
      <c r="AB804" s="242"/>
      <c r="AC804" s="242"/>
      <c r="AD804" s="242"/>
      <c r="AE804" s="242"/>
      <c r="AF804" s="242"/>
      <c r="AG804" s="242"/>
      <c r="AH804" s="242"/>
      <c r="AI804" s="242"/>
      <c r="AJ804" s="242"/>
      <c r="AK804" s="242"/>
      <c r="AL804" s="242"/>
      <c r="AM804" s="242"/>
      <c r="AN804" s="242"/>
      <c r="AO804" s="242"/>
      <c r="AP804" s="242"/>
      <c r="AQ804" s="242"/>
      <c r="AR804" s="242"/>
      <c r="AS804" s="242"/>
      <c r="AT804" s="242"/>
      <c r="AU804" s="242"/>
      <c r="AV804" s="242"/>
      <c r="AW804" s="242"/>
      <c r="AX804" s="242"/>
    </row>
    <row r="805" spans="7:50" x14ac:dyDescent="0.25">
      <c r="G805" s="242"/>
      <c r="H805" s="243"/>
      <c r="I805" s="243"/>
      <c r="J805" s="243"/>
      <c r="K805" s="243"/>
      <c r="L805" s="243"/>
      <c r="M805" s="242"/>
      <c r="N805" s="242"/>
      <c r="O805" s="242"/>
      <c r="P805" s="242"/>
      <c r="Q805" s="242"/>
      <c r="R805" s="242"/>
      <c r="S805" s="242"/>
      <c r="T805" s="242"/>
      <c r="U805" s="242"/>
      <c r="V805" s="242"/>
      <c r="W805" s="242"/>
      <c r="X805" s="242"/>
      <c r="Y805" s="242"/>
      <c r="Z805" s="242"/>
      <c r="AA805" s="242"/>
      <c r="AB805" s="242"/>
      <c r="AC805" s="242"/>
      <c r="AD805" s="242"/>
      <c r="AE805" s="242"/>
      <c r="AF805" s="242"/>
      <c r="AG805" s="242"/>
      <c r="AH805" s="242"/>
      <c r="AI805" s="242"/>
      <c r="AJ805" s="242"/>
      <c r="AK805" s="242"/>
      <c r="AL805" s="242"/>
      <c r="AM805" s="242"/>
      <c r="AN805" s="242"/>
      <c r="AO805" s="242"/>
      <c r="AP805" s="242"/>
      <c r="AQ805" s="242"/>
      <c r="AR805" s="242"/>
      <c r="AS805" s="242"/>
      <c r="AT805" s="242"/>
      <c r="AU805" s="242"/>
      <c r="AV805" s="242"/>
      <c r="AW805" s="242"/>
      <c r="AX805" s="242"/>
    </row>
    <row r="806" spans="7:50" x14ac:dyDescent="0.25">
      <c r="G806" s="242"/>
      <c r="H806" s="243"/>
      <c r="I806" s="243"/>
      <c r="J806" s="243"/>
      <c r="K806" s="243"/>
      <c r="L806" s="243"/>
      <c r="M806" s="242"/>
      <c r="N806" s="242"/>
      <c r="O806" s="242"/>
      <c r="P806" s="242"/>
      <c r="Q806" s="242"/>
      <c r="R806" s="242"/>
      <c r="S806" s="242"/>
      <c r="T806" s="242"/>
      <c r="U806" s="242"/>
      <c r="V806" s="242"/>
      <c r="W806" s="242"/>
      <c r="X806" s="242"/>
      <c r="Y806" s="242"/>
      <c r="Z806" s="242"/>
      <c r="AA806" s="242"/>
      <c r="AB806" s="242"/>
      <c r="AC806" s="242"/>
      <c r="AD806" s="242"/>
      <c r="AE806" s="242"/>
      <c r="AF806" s="242"/>
      <c r="AG806" s="242"/>
      <c r="AH806" s="242"/>
      <c r="AI806" s="242"/>
      <c r="AJ806" s="242"/>
      <c r="AK806" s="242"/>
      <c r="AL806" s="242"/>
      <c r="AM806" s="242"/>
      <c r="AN806" s="242"/>
      <c r="AO806" s="242"/>
      <c r="AP806" s="242"/>
      <c r="AQ806" s="242"/>
      <c r="AR806" s="242"/>
      <c r="AS806" s="242"/>
      <c r="AT806" s="242"/>
      <c r="AU806" s="242"/>
      <c r="AV806" s="242"/>
      <c r="AW806" s="242"/>
      <c r="AX806" s="242"/>
    </row>
    <row r="807" spans="7:50" x14ac:dyDescent="0.25">
      <c r="G807" s="242"/>
      <c r="H807" s="243"/>
      <c r="I807" s="243"/>
      <c r="J807" s="243"/>
      <c r="K807" s="243"/>
      <c r="L807" s="243"/>
      <c r="M807" s="242"/>
      <c r="N807" s="242"/>
      <c r="O807" s="242"/>
      <c r="P807" s="242"/>
      <c r="Q807" s="242"/>
      <c r="R807" s="242"/>
      <c r="S807" s="242"/>
      <c r="T807" s="242"/>
      <c r="U807" s="242"/>
      <c r="V807" s="242"/>
      <c r="W807" s="242"/>
      <c r="X807" s="242"/>
      <c r="Y807" s="242"/>
      <c r="Z807" s="242"/>
      <c r="AA807" s="242"/>
      <c r="AB807" s="242"/>
      <c r="AC807" s="242"/>
      <c r="AD807" s="242"/>
      <c r="AE807" s="242"/>
      <c r="AF807" s="242"/>
      <c r="AG807" s="242"/>
      <c r="AH807" s="242"/>
      <c r="AI807" s="242"/>
      <c r="AJ807" s="242"/>
      <c r="AK807" s="242"/>
      <c r="AL807" s="242"/>
      <c r="AM807" s="242"/>
      <c r="AN807" s="242"/>
      <c r="AO807" s="242"/>
      <c r="AP807" s="242"/>
      <c r="AQ807" s="242"/>
      <c r="AR807" s="242"/>
      <c r="AS807" s="242"/>
      <c r="AT807" s="242"/>
      <c r="AU807" s="242"/>
      <c r="AV807" s="242"/>
      <c r="AW807" s="242"/>
      <c r="AX807" s="242"/>
    </row>
    <row r="808" spans="7:50" x14ac:dyDescent="0.25">
      <c r="G808" s="242"/>
      <c r="H808" s="243"/>
      <c r="I808" s="243"/>
      <c r="J808" s="243"/>
      <c r="K808" s="243"/>
      <c r="L808" s="243"/>
      <c r="M808" s="242"/>
      <c r="N808" s="242"/>
      <c r="O808" s="242"/>
      <c r="P808" s="242"/>
      <c r="Q808" s="242"/>
      <c r="R808" s="242"/>
      <c r="S808" s="242"/>
      <c r="T808" s="242"/>
      <c r="U808" s="242"/>
      <c r="V808" s="242"/>
      <c r="W808" s="242"/>
      <c r="X808" s="242"/>
      <c r="Y808" s="242"/>
      <c r="Z808" s="242"/>
      <c r="AA808" s="242"/>
      <c r="AB808" s="242"/>
      <c r="AC808" s="242"/>
      <c r="AD808" s="242"/>
      <c r="AE808" s="242"/>
      <c r="AF808" s="242"/>
      <c r="AG808" s="242"/>
      <c r="AH808" s="242"/>
      <c r="AI808" s="242"/>
      <c r="AJ808" s="242"/>
      <c r="AK808" s="242"/>
      <c r="AL808" s="242"/>
      <c r="AM808" s="242"/>
      <c r="AN808" s="242"/>
      <c r="AO808" s="242"/>
      <c r="AP808" s="242"/>
      <c r="AQ808" s="242"/>
      <c r="AR808" s="242"/>
      <c r="AS808" s="242"/>
      <c r="AT808" s="242"/>
      <c r="AU808" s="242"/>
      <c r="AV808" s="242"/>
      <c r="AW808" s="242"/>
      <c r="AX808" s="242"/>
    </row>
    <row r="809" spans="7:50" x14ac:dyDescent="0.25">
      <c r="G809" s="242"/>
      <c r="H809" s="243"/>
      <c r="I809" s="243"/>
      <c r="J809" s="243"/>
      <c r="K809" s="243"/>
      <c r="L809" s="243"/>
      <c r="M809" s="242"/>
      <c r="N809" s="242"/>
      <c r="O809" s="242"/>
      <c r="P809" s="242"/>
      <c r="Q809" s="242"/>
      <c r="R809" s="242"/>
      <c r="S809" s="242"/>
      <c r="T809" s="242"/>
      <c r="U809" s="242"/>
      <c r="V809" s="242"/>
      <c r="W809" s="242"/>
      <c r="X809" s="242"/>
      <c r="Y809" s="242"/>
      <c r="Z809" s="242"/>
      <c r="AA809" s="242"/>
      <c r="AB809" s="242"/>
      <c r="AC809" s="242"/>
      <c r="AD809" s="242"/>
      <c r="AE809" s="242"/>
      <c r="AF809" s="242"/>
      <c r="AG809" s="242"/>
      <c r="AH809" s="242"/>
      <c r="AI809" s="242"/>
      <c r="AJ809" s="242"/>
      <c r="AK809" s="242"/>
      <c r="AL809" s="242"/>
      <c r="AM809" s="242"/>
      <c r="AN809" s="242"/>
      <c r="AO809" s="242"/>
      <c r="AP809" s="242"/>
      <c r="AQ809" s="242"/>
      <c r="AR809" s="242"/>
      <c r="AS809" s="242"/>
      <c r="AT809" s="242"/>
      <c r="AU809" s="242"/>
      <c r="AV809" s="242"/>
      <c r="AW809" s="242"/>
      <c r="AX809" s="242"/>
    </row>
    <row r="810" spans="7:50" x14ac:dyDescent="0.25">
      <c r="G810" s="242"/>
      <c r="H810" s="243"/>
      <c r="I810" s="243"/>
      <c r="J810" s="243"/>
      <c r="K810" s="243"/>
      <c r="L810" s="243"/>
      <c r="M810" s="242"/>
      <c r="N810" s="242"/>
      <c r="O810" s="242"/>
      <c r="P810" s="242"/>
      <c r="Q810" s="242"/>
      <c r="R810" s="242"/>
      <c r="S810" s="242"/>
      <c r="T810" s="242"/>
      <c r="U810" s="242"/>
      <c r="V810" s="242"/>
      <c r="W810" s="242"/>
      <c r="X810" s="242"/>
      <c r="Y810" s="242"/>
      <c r="Z810" s="242"/>
      <c r="AA810" s="242"/>
      <c r="AB810" s="242"/>
      <c r="AC810" s="242"/>
      <c r="AD810" s="242"/>
      <c r="AE810" s="242"/>
      <c r="AF810" s="242"/>
      <c r="AG810" s="242"/>
      <c r="AH810" s="242"/>
      <c r="AI810" s="242"/>
      <c r="AJ810" s="242"/>
      <c r="AK810" s="242"/>
      <c r="AL810" s="242"/>
      <c r="AM810" s="242"/>
      <c r="AN810" s="242"/>
      <c r="AO810" s="242"/>
      <c r="AP810" s="242"/>
      <c r="AQ810" s="242"/>
      <c r="AR810" s="242"/>
      <c r="AS810" s="242"/>
      <c r="AT810" s="242"/>
      <c r="AU810" s="242"/>
      <c r="AV810" s="242"/>
      <c r="AW810" s="242"/>
      <c r="AX810" s="242"/>
    </row>
    <row r="811" spans="7:50" x14ac:dyDescent="0.25">
      <c r="G811" s="242"/>
      <c r="H811" s="243"/>
      <c r="I811" s="243"/>
      <c r="J811" s="243"/>
      <c r="K811" s="243"/>
      <c r="L811" s="243"/>
      <c r="M811" s="242"/>
      <c r="N811" s="242"/>
      <c r="O811" s="242"/>
      <c r="P811" s="242"/>
      <c r="Q811" s="242"/>
      <c r="R811" s="242"/>
      <c r="S811" s="242"/>
      <c r="T811" s="242"/>
      <c r="U811" s="242"/>
      <c r="V811" s="242"/>
      <c r="W811" s="242"/>
      <c r="X811" s="242"/>
      <c r="Y811" s="242"/>
      <c r="Z811" s="242"/>
      <c r="AA811" s="242"/>
      <c r="AB811" s="242"/>
      <c r="AC811" s="242"/>
      <c r="AD811" s="242"/>
      <c r="AE811" s="242"/>
      <c r="AF811" s="242"/>
      <c r="AG811" s="242"/>
      <c r="AH811" s="242"/>
      <c r="AI811" s="242"/>
      <c r="AJ811" s="242"/>
      <c r="AK811" s="242"/>
      <c r="AL811" s="242"/>
      <c r="AM811" s="242"/>
      <c r="AN811" s="242"/>
      <c r="AO811" s="242"/>
      <c r="AP811" s="242"/>
      <c r="AQ811" s="242"/>
      <c r="AR811" s="242"/>
      <c r="AS811" s="242"/>
      <c r="AT811" s="242"/>
      <c r="AU811" s="242"/>
      <c r="AV811" s="242"/>
      <c r="AW811" s="242"/>
      <c r="AX811" s="242"/>
    </row>
    <row r="812" spans="7:50" x14ac:dyDescent="0.25">
      <c r="G812" s="242"/>
      <c r="H812" s="243"/>
      <c r="I812" s="243"/>
      <c r="J812" s="243"/>
      <c r="K812" s="243"/>
      <c r="L812" s="243"/>
      <c r="M812" s="242"/>
      <c r="N812" s="242"/>
      <c r="O812" s="242"/>
      <c r="P812" s="242"/>
      <c r="Q812" s="242"/>
      <c r="R812" s="242"/>
      <c r="S812" s="242"/>
      <c r="T812" s="242"/>
      <c r="U812" s="242"/>
      <c r="V812" s="242"/>
      <c r="W812" s="242"/>
      <c r="X812" s="242"/>
      <c r="Y812" s="242"/>
      <c r="Z812" s="242"/>
      <c r="AA812" s="242"/>
      <c r="AB812" s="242"/>
      <c r="AC812" s="242"/>
      <c r="AD812" s="242"/>
      <c r="AE812" s="242"/>
      <c r="AF812" s="242"/>
      <c r="AG812" s="242"/>
      <c r="AH812" s="242"/>
      <c r="AI812" s="242"/>
      <c r="AJ812" s="242"/>
      <c r="AK812" s="242"/>
      <c r="AL812" s="242"/>
      <c r="AM812" s="242"/>
      <c r="AN812" s="242"/>
      <c r="AO812" s="242"/>
      <c r="AP812" s="242"/>
      <c r="AQ812" s="242"/>
      <c r="AR812" s="242"/>
      <c r="AS812" s="242"/>
      <c r="AT812" s="242"/>
      <c r="AU812" s="242"/>
      <c r="AV812" s="242"/>
      <c r="AW812" s="242"/>
      <c r="AX812" s="242"/>
    </row>
    <row r="813" spans="7:50" x14ac:dyDescent="0.25">
      <c r="G813" s="242"/>
      <c r="H813" s="243"/>
      <c r="I813" s="243"/>
      <c r="J813" s="243"/>
      <c r="K813" s="243"/>
      <c r="L813" s="243"/>
      <c r="M813" s="242"/>
      <c r="N813" s="242"/>
      <c r="O813" s="242"/>
      <c r="P813" s="242"/>
      <c r="Q813" s="242"/>
      <c r="R813" s="242"/>
      <c r="S813" s="242"/>
      <c r="T813" s="242"/>
      <c r="U813" s="242"/>
      <c r="V813" s="242"/>
      <c r="W813" s="242"/>
      <c r="X813" s="242"/>
      <c r="Y813" s="242"/>
      <c r="Z813" s="242"/>
      <c r="AA813" s="242"/>
      <c r="AB813" s="242"/>
      <c r="AC813" s="242"/>
      <c r="AD813" s="242"/>
      <c r="AE813" s="242"/>
      <c r="AF813" s="242"/>
      <c r="AG813" s="242"/>
      <c r="AH813" s="242"/>
      <c r="AI813" s="242"/>
      <c r="AJ813" s="242"/>
      <c r="AK813" s="242"/>
      <c r="AL813" s="242"/>
      <c r="AM813" s="242"/>
      <c r="AN813" s="242"/>
      <c r="AO813" s="242"/>
      <c r="AP813" s="242"/>
      <c r="AQ813" s="242"/>
      <c r="AR813" s="242"/>
      <c r="AS813" s="242"/>
      <c r="AT813" s="242"/>
      <c r="AU813" s="242"/>
      <c r="AV813" s="242"/>
      <c r="AW813" s="242"/>
      <c r="AX813" s="242"/>
    </row>
    <row r="814" spans="7:50" x14ac:dyDescent="0.25">
      <c r="G814" s="242"/>
      <c r="H814" s="243"/>
      <c r="I814" s="243"/>
      <c r="J814" s="243"/>
      <c r="K814" s="243"/>
      <c r="L814" s="243"/>
      <c r="M814" s="242"/>
      <c r="N814" s="242"/>
      <c r="O814" s="242"/>
      <c r="P814" s="242"/>
      <c r="Q814" s="242"/>
      <c r="R814" s="242"/>
      <c r="S814" s="242"/>
      <c r="T814" s="242"/>
      <c r="U814" s="242"/>
      <c r="V814" s="242"/>
      <c r="W814" s="242"/>
      <c r="X814" s="242"/>
      <c r="Y814" s="242"/>
      <c r="Z814" s="242"/>
      <c r="AA814" s="242"/>
      <c r="AB814" s="242"/>
      <c r="AC814" s="242"/>
      <c r="AD814" s="242"/>
      <c r="AE814" s="242"/>
      <c r="AF814" s="242"/>
      <c r="AG814" s="242"/>
      <c r="AH814" s="242"/>
      <c r="AI814" s="242"/>
      <c r="AJ814" s="242"/>
      <c r="AK814" s="242"/>
      <c r="AL814" s="242"/>
      <c r="AM814" s="242"/>
      <c r="AN814" s="242"/>
      <c r="AO814" s="242"/>
      <c r="AP814" s="242"/>
      <c r="AQ814" s="242"/>
      <c r="AR814" s="242"/>
      <c r="AS814" s="242"/>
      <c r="AT814" s="242"/>
      <c r="AU814" s="242"/>
      <c r="AV814" s="242"/>
      <c r="AW814" s="242"/>
      <c r="AX814" s="242"/>
    </row>
    <row r="815" spans="7:50" x14ac:dyDescent="0.25">
      <c r="G815" s="242"/>
      <c r="H815" s="243"/>
      <c r="I815" s="243"/>
      <c r="J815" s="243"/>
      <c r="K815" s="243"/>
      <c r="L815" s="243"/>
      <c r="M815" s="242"/>
      <c r="N815" s="242"/>
      <c r="O815" s="242"/>
      <c r="P815" s="242"/>
      <c r="Q815" s="242"/>
      <c r="R815" s="242"/>
      <c r="S815" s="242"/>
      <c r="T815" s="242"/>
      <c r="U815" s="242"/>
      <c r="V815" s="242"/>
      <c r="W815" s="242"/>
      <c r="X815" s="242"/>
      <c r="Y815" s="242"/>
      <c r="Z815" s="242"/>
      <c r="AA815" s="242"/>
      <c r="AB815" s="242"/>
      <c r="AC815" s="242"/>
      <c r="AD815" s="242"/>
      <c r="AE815" s="242"/>
      <c r="AF815" s="242"/>
      <c r="AG815" s="242"/>
      <c r="AH815" s="242"/>
      <c r="AI815" s="242"/>
      <c r="AJ815" s="242"/>
      <c r="AK815" s="242"/>
      <c r="AL815" s="242"/>
      <c r="AM815" s="242"/>
      <c r="AN815" s="242"/>
      <c r="AO815" s="242"/>
      <c r="AP815" s="242"/>
      <c r="AQ815" s="242"/>
      <c r="AR815" s="242"/>
      <c r="AS815" s="242"/>
      <c r="AT815" s="242"/>
      <c r="AU815" s="242"/>
      <c r="AV815" s="242"/>
      <c r="AW815" s="242"/>
      <c r="AX815" s="242"/>
    </row>
    <row r="816" spans="7:50" x14ac:dyDescent="0.25">
      <c r="G816" s="242"/>
      <c r="H816" s="243"/>
      <c r="I816" s="243"/>
      <c r="J816" s="243"/>
      <c r="K816" s="243"/>
      <c r="L816" s="243"/>
      <c r="M816" s="242"/>
      <c r="N816" s="242"/>
      <c r="O816" s="242"/>
      <c r="P816" s="242"/>
      <c r="Q816" s="242"/>
      <c r="R816" s="242"/>
      <c r="S816" s="242"/>
      <c r="T816" s="242"/>
      <c r="U816" s="242"/>
      <c r="V816" s="242"/>
      <c r="W816" s="242"/>
      <c r="X816" s="242"/>
      <c r="Y816" s="242"/>
      <c r="Z816" s="242"/>
      <c r="AA816" s="242"/>
      <c r="AB816" s="242"/>
      <c r="AC816" s="242"/>
      <c r="AD816" s="242"/>
      <c r="AE816" s="242"/>
      <c r="AF816" s="242"/>
      <c r="AG816" s="242"/>
      <c r="AH816" s="242"/>
      <c r="AI816" s="242"/>
      <c r="AJ816" s="242"/>
      <c r="AK816" s="242"/>
      <c r="AL816" s="242"/>
      <c r="AM816" s="242"/>
      <c r="AN816" s="242"/>
      <c r="AO816" s="242"/>
      <c r="AP816" s="242"/>
      <c r="AQ816" s="242"/>
      <c r="AR816" s="242"/>
      <c r="AS816" s="242"/>
      <c r="AT816" s="242"/>
      <c r="AU816" s="242"/>
      <c r="AV816" s="242"/>
      <c r="AW816" s="242"/>
      <c r="AX816" s="242"/>
    </row>
    <row r="817" spans="7:50" x14ac:dyDescent="0.25">
      <c r="G817" s="242"/>
      <c r="H817" s="243"/>
      <c r="I817" s="243"/>
      <c r="J817" s="243"/>
      <c r="K817" s="243"/>
      <c r="L817" s="243"/>
      <c r="M817" s="242"/>
      <c r="N817" s="242"/>
      <c r="O817" s="242"/>
      <c r="P817" s="242"/>
      <c r="Q817" s="242"/>
      <c r="R817" s="242"/>
      <c r="S817" s="242"/>
      <c r="T817" s="242"/>
      <c r="U817" s="242"/>
      <c r="V817" s="242"/>
      <c r="W817" s="242"/>
      <c r="X817" s="242"/>
      <c r="Y817" s="242"/>
      <c r="Z817" s="242"/>
      <c r="AA817" s="242"/>
      <c r="AB817" s="242"/>
      <c r="AC817" s="242"/>
      <c r="AD817" s="242"/>
      <c r="AE817" s="242"/>
      <c r="AF817" s="242"/>
      <c r="AG817" s="242"/>
      <c r="AH817" s="242"/>
      <c r="AI817" s="242"/>
      <c r="AJ817" s="242"/>
      <c r="AK817" s="242"/>
      <c r="AL817" s="242"/>
      <c r="AM817" s="242"/>
      <c r="AN817" s="242"/>
      <c r="AO817" s="242"/>
      <c r="AP817" s="242"/>
      <c r="AQ817" s="242"/>
      <c r="AR817" s="242"/>
      <c r="AS817" s="242"/>
      <c r="AT817" s="242"/>
      <c r="AU817" s="242"/>
      <c r="AV817" s="242"/>
      <c r="AW817" s="242"/>
      <c r="AX817" s="242"/>
    </row>
    <row r="818" spans="7:50" x14ac:dyDescent="0.25">
      <c r="G818" s="242"/>
      <c r="H818" s="243"/>
      <c r="I818" s="243"/>
      <c r="J818" s="243"/>
      <c r="K818" s="243"/>
      <c r="L818" s="243"/>
      <c r="M818" s="242"/>
      <c r="N818" s="242"/>
      <c r="O818" s="242"/>
      <c r="P818" s="242"/>
      <c r="Q818" s="242"/>
      <c r="R818" s="242"/>
      <c r="S818" s="242"/>
      <c r="T818" s="242"/>
      <c r="U818" s="242"/>
      <c r="V818" s="242"/>
      <c r="W818" s="242"/>
      <c r="X818" s="242"/>
      <c r="Y818" s="242"/>
      <c r="Z818" s="242"/>
      <c r="AA818" s="242"/>
      <c r="AB818" s="242"/>
      <c r="AC818" s="242"/>
      <c r="AD818" s="242"/>
      <c r="AE818" s="242"/>
      <c r="AF818" s="242"/>
      <c r="AG818" s="242"/>
      <c r="AH818" s="242"/>
      <c r="AI818" s="242"/>
      <c r="AJ818" s="242"/>
      <c r="AK818" s="242"/>
      <c r="AL818" s="242"/>
      <c r="AM818" s="242"/>
      <c r="AN818" s="242"/>
      <c r="AO818" s="242"/>
      <c r="AP818" s="242"/>
      <c r="AQ818" s="242"/>
      <c r="AR818" s="242"/>
      <c r="AS818" s="242"/>
      <c r="AT818" s="242"/>
      <c r="AU818" s="242"/>
      <c r="AV818" s="242"/>
      <c r="AW818" s="242"/>
      <c r="AX818" s="242"/>
    </row>
    <row r="819" spans="7:50" x14ac:dyDescent="0.25">
      <c r="G819" s="242"/>
      <c r="H819" s="243"/>
      <c r="I819" s="243"/>
      <c r="J819" s="243"/>
      <c r="K819" s="243"/>
      <c r="L819" s="243"/>
      <c r="M819" s="242"/>
      <c r="N819" s="242"/>
      <c r="O819" s="242"/>
      <c r="P819" s="242"/>
      <c r="Q819" s="242"/>
      <c r="R819" s="242"/>
      <c r="S819" s="242"/>
      <c r="T819" s="242"/>
      <c r="U819" s="242"/>
      <c r="V819" s="242"/>
      <c r="W819" s="242"/>
      <c r="X819" s="242"/>
      <c r="Y819" s="242"/>
      <c r="Z819" s="242"/>
      <c r="AA819" s="242"/>
      <c r="AB819" s="242"/>
      <c r="AC819" s="242"/>
      <c r="AD819" s="242"/>
      <c r="AE819" s="242"/>
      <c r="AF819" s="242"/>
      <c r="AG819" s="242"/>
      <c r="AH819" s="242"/>
      <c r="AI819" s="242"/>
      <c r="AJ819" s="242"/>
      <c r="AK819" s="242"/>
      <c r="AL819" s="242"/>
      <c r="AM819" s="242"/>
      <c r="AN819" s="242"/>
      <c r="AO819" s="242"/>
      <c r="AP819" s="242"/>
      <c r="AQ819" s="242"/>
      <c r="AR819" s="242"/>
      <c r="AS819" s="242"/>
      <c r="AT819" s="242"/>
      <c r="AU819" s="242"/>
      <c r="AV819" s="242"/>
      <c r="AW819" s="242"/>
      <c r="AX819" s="242"/>
    </row>
    <row r="820" spans="7:50" x14ac:dyDescent="0.25">
      <c r="G820" s="242"/>
      <c r="H820" s="243"/>
      <c r="I820" s="243"/>
      <c r="J820" s="243"/>
      <c r="K820" s="243"/>
      <c r="L820" s="243"/>
      <c r="M820" s="242"/>
      <c r="N820" s="242"/>
      <c r="O820" s="242"/>
      <c r="P820" s="242"/>
      <c r="Q820" s="242"/>
      <c r="R820" s="242"/>
      <c r="S820" s="242"/>
      <c r="T820" s="242"/>
      <c r="U820" s="242"/>
      <c r="V820" s="242"/>
      <c r="W820" s="242"/>
      <c r="X820" s="242"/>
      <c r="Y820" s="242"/>
      <c r="Z820" s="242"/>
      <c r="AA820" s="242"/>
      <c r="AB820" s="242"/>
      <c r="AC820" s="242"/>
      <c r="AD820" s="242"/>
      <c r="AE820" s="242"/>
      <c r="AF820" s="242"/>
      <c r="AG820" s="242"/>
      <c r="AH820" s="242"/>
      <c r="AI820" s="242"/>
      <c r="AJ820" s="242"/>
      <c r="AK820" s="242"/>
      <c r="AL820" s="242"/>
      <c r="AM820" s="242"/>
      <c r="AN820" s="242"/>
      <c r="AO820" s="242"/>
      <c r="AP820" s="242"/>
      <c r="AQ820" s="242"/>
      <c r="AR820" s="242"/>
      <c r="AS820" s="242"/>
      <c r="AT820" s="242"/>
      <c r="AU820" s="242"/>
      <c r="AV820" s="242"/>
      <c r="AW820" s="242"/>
      <c r="AX820" s="242"/>
    </row>
    <row r="821" spans="7:50" x14ac:dyDescent="0.25">
      <c r="G821" s="242"/>
      <c r="H821" s="243"/>
      <c r="I821" s="243"/>
      <c r="J821" s="243"/>
      <c r="K821" s="243"/>
      <c r="L821" s="243"/>
      <c r="M821" s="242"/>
      <c r="N821" s="242"/>
      <c r="O821" s="242"/>
      <c r="P821" s="242"/>
      <c r="Q821" s="242"/>
      <c r="R821" s="242"/>
      <c r="S821" s="242"/>
      <c r="T821" s="242"/>
      <c r="U821" s="242"/>
      <c r="V821" s="242"/>
      <c r="W821" s="242"/>
      <c r="X821" s="242"/>
      <c r="Y821" s="242"/>
      <c r="Z821" s="242"/>
      <c r="AA821" s="242"/>
      <c r="AB821" s="242"/>
      <c r="AC821" s="242"/>
      <c r="AD821" s="242"/>
      <c r="AE821" s="242"/>
      <c r="AF821" s="242"/>
      <c r="AG821" s="242"/>
      <c r="AH821" s="242"/>
      <c r="AI821" s="242"/>
      <c r="AJ821" s="242"/>
      <c r="AK821" s="242"/>
      <c r="AL821" s="242"/>
      <c r="AM821" s="242"/>
      <c r="AN821" s="242"/>
      <c r="AO821" s="242"/>
      <c r="AP821" s="242"/>
      <c r="AQ821" s="242"/>
      <c r="AR821" s="242"/>
      <c r="AS821" s="242"/>
      <c r="AT821" s="242"/>
      <c r="AU821" s="242"/>
      <c r="AV821" s="242"/>
      <c r="AW821" s="242"/>
      <c r="AX821" s="242"/>
    </row>
    <row r="822" spans="7:50" x14ac:dyDescent="0.25">
      <c r="G822" s="242"/>
      <c r="H822" s="243"/>
      <c r="I822" s="243"/>
      <c r="J822" s="243"/>
      <c r="K822" s="243"/>
      <c r="L822" s="243"/>
      <c r="M822" s="242"/>
      <c r="N822" s="242"/>
      <c r="O822" s="242"/>
      <c r="P822" s="242"/>
      <c r="Q822" s="242"/>
      <c r="R822" s="242"/>
      <c r="S822" s="242"/>
      <c r="T822" s="242"/>
      <c r="U822" s="242"/>
      <c r="V822" s="242"/>
      <c r="W822" s="242"/>
      <c r="X822" s="242"/>
      <c r="Y822" s="242"/>
      <c r="Z822" s="242"/>
      <c r="AA822" s="242"/>
      <c r="AB822" s="242"/>
      <c r="AC822" s="242"/>
      <c r="AD822" s="242"/>
      <c r="AE822" s="242"/>
      <c r="AF822" s="242"/>
      <c r="AG822" s="242"/>
      <c r="AH822" s="242"/>
      <c r="AI822" s="242"/>
      <c r="AJ822" s="242"/>
      <c r="AK822" s="242"/>
      <c r="AL822" s="242"/>
      <c r="AM822" s="242"/>
      <c r="AN822" s="242"/>
      <c r="AO822" s="242"/>
      <c r="AP822" s="242"/>
      <c r="AQ822" s="242"/>
      <c r="AR822" s="242"/>
      <c r="AS822" s="242"/>
      <c r="AT822" s="242"/>
      <c r="AU822" s="242"/>
      <c r="AV822" s="242"/>
      <c r="AW822" s="242"/>
      <c r="AX822" s="242"/>
    </row>
    <row r="823" spans="7:50" x14ac:dyDescent="0.25">
      <c r="G823" s="242"/>
      <c r="H823" s="243"/>
      <c r="I823" s="243"/>
      <c r="J823" s="243"/>
      <c r="K823" s="243"/>
      <c r="L823" s="243"/>
      <c r="M823" s="242"/>
      <c r="N823" s="242"/>
      <c r="O823" s="242"/>
      <c r="P823" s="242"/>
      <c r="Q823" s="242"/>
      <c r="R823" s="242"/>
      <c r="S823" s="242"/>
      <c r="T823" s="242"/>
      <c r="U823" s="242"/>
      <c r="V823" s="242"/>
      <c r="W823" s="242"/>
      <c r="X823" s="242"/>
      <c r="Y823" s="242"/>
      <c r="Z823" s="242"/>
      <c r="AA823" s="242"/>
      <c r="AB823" s="242"/>
      <c r="AC823" s="242"/>
      <c r="AD823" s="242"/>
      <c r="AE823" s="242"/>
      <c r="AF823" s="242"/>
      <c r="AG823" s="242"/>
      <c r="AH823" s="242"/>
      <c r="AI823" s="242"/>
      <c r="AJ823" s="242"/>
      <c r="AK823" s="242"/>
      <c r="AL823" s="242"/>
      <c r="AM823" s="242"/>
      <c r="AN823" s="242"/>
      <c r="AO823" s="242"/>
      <c r="AP823" s="242"/>
      <c r="AQ823" s="242"/>
      <c r="AR823" s="242"/>
      <c r="AS823" s="242"/>
      <c r="AT823" s="242"/>
      <c r="AU823" s="242"/>
      <c r="AV823" s="242"/>
      <c r="AW823" s="242"/>
      <c r="AX823" s="242"/>
    </row>
    <row r="824" spans="7:50" x14ac:dyDescent="0.25">
      <c r="G824" s="242"/>
      <c r="H824" s="243"/>
      <c r="I824" s="243"/>
      <c r="J824" s="243"/>
      <c r="K824" s="243"/>
      <c r="L824" s="243"/>
      <c r="M824" s="242"/>
      <c r="N824" s="242"/>
      <c r="O824" s="242"/>
      <c r="P824" s="242"/>
      <c r="Q824" s="242"/>
      <c r="R824" s="242"/>
      <c r="S824" s="242"/>
      <c r="T824" s="242"/>
      <c r="U824" s="242"/>
      <c r="V824" s="242"/>
      <c r="W824" s="242"/>
      <c r="X824" s="242"/>
      <c r="Y824" s="242"/>
      <c r="Z824" s="242"/>
      <c r="AA824" s="242"/>
      <c r="AB824" s="242"/>
      <c r="AC824" s="242"/>
      <c r="AD824" s="242"/>
      <c r="AE824" s="242"/>
      <c r="AF824" s="242"/>
      <c r="AG824" s="242"/>
      <c r="AH824" s="242"/>
      <c r="AI824" s="242"/>
      <c r="AJ824" s="242"/>
      <c r="AK824" s="242"/>
      <c r="AL824" s="242"/>
      <c r="AM824" s="242"/>
      <c r="AN824" s="242"/>
      <c r="AO824" s="242"/>
      <c r="AP824" s="242"/>
      <c r="AQ824" s="242"/>
      <c r="AR824" s="242"/>
      <c r="AS824" s="242"/>
      <c r="AT824" s="242"/>
      <c r="AU824" s="242"/>
      <c r="AV824" s="242"/>
      <c r="AW824" s="242"/>
      <c r="AX824" s="242"/>
    </row>
    <row r="825" spans="7:50" x14ac:dyDescent="0.25">
      <c r="G825" s="242"/>
      <c r="H825" s="243"/>
      <c r="I825" s="243"/>
      <c r="J825" s="243"/>
      <c r="K825" s="243"/>
      <c r="L825" s="243"/>
      <c r="M825" s="242"/>
      <c r="N825" s="242"/>
      <c r="O825" s="242"/>
      <c r="P825" s="242"/>
      <c r="Q825" s="242"/>
      <c r="R825" s="242"/>
      <c r="S825" s="242"/>
      <c r="T825" s="242"/>
      <c r="U825" s="242"/>
      <c r="V825" s="242"/>
      <c r="W825" s="242"/>
      <c r="X825" s="242"/>
      <c r="Y825" s="242"/>
      <c r="Z825" s="242"/>
      <c r="AA825" s="242"/>
      <c r="AB825" s="242"/>
      <c r="AC825" s="242"/>
      <c r="AD825" s="242"/>
      <c r="AE825" s="242"/>
      <c r="AF825" s="242"/>
      <c r="AG825" s="242"/>
      <c r="AH825" s="242"/>
      <c r="AI825" s="242"/>
      <c r="AJ825" s="242"/>
      <c r="AK825" s="242"/>
      <c r="AL825" s="242"/>
      <c r="AM825" s="242"/>
      <c r="AN825" s="242"/>
      <c r="AO825" s="242"/>
      <c r="AP825" s="242"/>
      <c r="AQ825" s="242"/>
      <c r="AR825" s="242"/>
      <c r="AS825" s="242"/>
      <c r="AT825" s="242"/>
      <c r="AU825" s="242"/>
      <c r="AV825" s="242"/>
      <c r="AW825" s="242"/>
      <c r="AX825" s="242"/>
    </row>
    <row r="826" spans="7:50" x14ac:dyDescent="0.25">
      <c r="G826" s="242"/>
      <c r="H826" s="243"/>
      <c r="I826" s="243"/>
      <c r="J826" s="243"/>
      <c r="K826" s="243"/>
      <c r="L826" s="243"/>
      <c r="M826" s="242"/>
      <c r="N826" s="242"/>
      <c r="O826" s="242"/>
      <c r="P826" s="242"/>
      <c r="Q826" s="242"/>
      <c r="R826" s="242"/>
      <c r="S826" s="242"/>
      <c r="T826" s="242"/>
      <c r="U826" s="242"/>
      <c r="V826" s="242"/>
      <c r="W826" s="242"/>
      <c r="X826" s="242"/>
      <c r="Y826" s="242"/>
      <c r="Z826" s="242"/>
      <c r="AA826" s="242"/>
      <c r="AB826" s="242"/>
      <c r="AC826" s="242"/>
      <c r="AD826" s="242"/>
      <c r="AE826" s="242"/>
      <c r="AF826" s="242"/>
      <c r="AG826" s="242"/>
      <c r="AH826" s="242"/>
      <c r="AI826" s="242"/>
      <c r="AJ826" s="242"/>
      <c r="AK826" s="242"/>
      <c r="AL826" s="242"/>
      <c r="AM826" s="242"/>
      <c r="AN826" s="242"/>
      <c r="AO826" s="242"/>
      <c r="AP826" s="242"/>
      <c r="AQ826" s="242"/>
      <c r="AR826" s="242"/>
      <c r="AS826" s="242"/>
      <c r="AT826" s="242"/>
      <c r="AU826" s="242"/>
      <c r="AV826" s="242"/>
      <c r="AW826" s="242"/>
      <c r="AX826" s="242"/>
    </row>
    <row r="827" spans="7:50" x14ac:dyDescent="0.25">
      <c r="G827" s="242"/>
      <c r="H827" s="243"/>
      <c r="I827" s="243"/>
      <c r="J827" s="243"/>
      <c r="K827" s="243"/>
      <c r="L827" s="243"/>
      <c r="M827" s="242"/>
      <c r="N827" s="242"/>
      <c r="O827" s="242"/>
      <c r="P827" s="242"/>
      <c r="Q827" s="242"/>
      <c r="R827" s="242"/>
      <c r="S827" s="242"/>
      <c r="T827" s="242"/>
      <c r="U827" s="242"/>
      <c r="V827" s="242"/>
      <c r="W827" s="242"/>
      <c r="X827" s="242"/>
      <c r="Y827" s="242"/>
      <c r="Z827" s="242"/>
      <c r="AA827" s="242"/>
      <c r="AB827" s="242"/>
      <c r="AC827" s="242"/>
      <c r="AD827" s="242"/>
      <c r="AE827" s="242"/>
      <c r="AF827" s="242"/>
      <c r="AG827" s="242"/>
      <c r="AH827" s="242"/>
      <c r="AI827" s="242"/>
      <c r="AJ827" s="242"/>
      <c r="AK827" s="242"/>
      <c r="AL827" s="242"/>
      <c r="AM827" s="242"/>
      <c r="AN827" s="242"/>
      <c r="AO827" s="242"/>
      <c r="AP827" s="242"/>
      <c r="AQ827" s="242"/>
      <c r="AR827" s="242"/>
      <c r="AS827" s="242"/>
      <c r="AT827" s="242"/>
      <c r="AU827" s="242"/>
      <c r="AV827" s="242"/>
      <c r="AW827" s="242"/>
      <c r="AX827" s="242"/>
    </row>
    <row r="828" spans="7:50" x14ac:dyDescent="0.25">
      <c r="G828" s="242"/>
      <c r="H828" s="243"/>
      <c r="I828" s="243"/>
      <c r="J828" s="243"/>
      <c r="K828" s="243"/>
      <c r="L828" s="243"/>
      <c r="M828" s="242"/>
      <c r="N828" s="242"/>
      <c r="O828" s="242"/>
      <c r="P828" s="242"/>
      <c r="Q828" s="242"/>
      <c r="R828" s="242"/>
      <c r="S828" s="242"/>
      <c r="T828" s="242"/>
      <c r="U828" s="242"/>
      <c r="V828" s="242"/>
      <c r="W828" s="242"/>
      <c r="X828" s="242"/>
      <c r="Y828" s="242"/>
      <c r="Z828" s="242"/>
      <c r="AA828" s="242"/>
      <c r="AB828" s="242"/>
      <c r="AC828" s="242"/>
      <c r="AD828" s="242"/>
      <c r="AE828" s="242"/>
      <c r="AF828" s="242"/>
      <c r="AG828" s="242"/>
      <c r="AH828" s="242"/>
      <c r="AI828" s="242"/>
      <c r="AJ828" s="242"/>
      <c r="AK828" s="242"/>
      <c r="AL828" s="242"/>
      <c r="AM828" s="242"/>
      <c r="AN828" s="242"/>
      <c r="AO828" s="242"/>
      <c r="AP828" s="242"/>
      <c r="AQ828" s="242"/>
      <c r="AR828" s="242"/>
      <c r="AS828" s="242"/>
      <c r="AT828" s="242"/>
      <c r="AU828" s="242"/>
      <c r="AV828" s="242"/>
      <c r="AW828" s="242"/>
      <c r="AX828" s="242"/>
    </row>
    <row r="829" spans="7:50" x14ac:dyDescent="0.25">
      <c r="G829" s="242"/>
      <c r="H829" s="243"/>
      <c r="I829" s="243"/>
      <c r="J829" s="243"/>
      <c r="K829" s="243"/>
      <c r="L829" s="243"/>
      <c r="M829" s="242"/>
      <c r="N829" s="242"/>
      <c r="O829" s="242"/>
      <c r="P829" s="242"/>
      <c r="Q829" s="242"/>
      <c r="R829" s="242"/>
      <c r="S829" s="242"/>
      <c r="T829" s="242"/>
      <c r="U829" s="242"/>
      <c r="V829" s="242"/>
      <c r="W829" s="242"/>
      <c r="X829" s="242"/>
      <c r="Y829" s="242"/>
      <c r="Z829" s="242"/>
      <c r="AA829" s="242"/>
      <c r="AB829" s="242"/>
      <c r="AC829" s="242"/>
      <c r="AD829" s="242"/>
      <c r="AE829" s="242"/>
      <c r="AF829" s="242"/>
      <c r="AG829" s="242"/>
      <c r="AH829" s="242"/>
      <c r="AI829" s="242"/>
      <c r="AJ829" s="242"/>
      <c r="AK829" s="242"/>
      <c r="AL829" s="242"/>
      <c r="AM829" s="242"/>
      <c r="AN829" s="242"/>
      <c r="AO829" s="242"/>
      <c r="AP829" s="242"/>
      <c r="AQ829" s="242"/>
      <c r="AR829" s="242"/>
      <c r="AS829" s="242"/>
      <c r="AT829" s="242"/>
      <c r="AU829" s="242"/>
      <c r="AV829" s="242"/>
      <c r="AW829" s="242"/>
      <c r="AX829" s="242"/>
    </row>
    <row r="830" spans="7:50" x14ac:dyDescent="0.25">
      <c r="G830" s="242"/>
      <c r="H830" s="243"/>
      <c r="I830" s="243"/>
      <c r="J830" s="243"/>
      <c r="K830" s="243"/>
      <c r="L830" s="243"/>
      <c r="M830" s="242"/>
      <c r="N830" s="242"/>
      <c r="O830" s="242"/>
      <c r="P830" s="242"/>
      <c r="Q830" s="242"/>
      <c r="R830" s="242"/>
      <c r="S830" s="242"/>
      <c r="T830" s="242"/>
      <c r="U830" s="242"/>
      <c r="V830" s="242"/>
      <c r="W830" s="242"/>
      <c r="X830" s="242"/>
      <c r="Y830" s="242"/>
      <c r="Z830" s="242"/>
      <c r="AA830" s="242"/>
      <c r="AB830" s="242"/>
      <c r="AC830" s="242"/>
      <c r="AD830" s="242"/>
      <c r="AE830" s="242"/>
      <c r="AF830" s="242"/>
      <c r="AG830" s="242"/>
      <c r="AH830" s="242"/>
      <c r="AI830" s="242"/>
      <c r="AJ830" s="242"/>
      <c r="AK830" s="242"/>
      <c r="AL830" s="242"/>
      <c r="AM830" s="242"/>
      <c r="AN830" s="242"/>
      <c r="AO830" s="242"/>
      <c r="AP830" s="242"/>
      <c r="AQ830" s="242"/>
      <c r="AR830" s="242"/>
      <c r="AS830" s="242"/>
      <c r="AT830" s="242"/>
      <c r="AU830" s="242"/>
      <c r="AV830" s="242"/>
      <c r="AW830" s="242"/>
      <c r="AX830" s="242"/>
    </row>
    <row r="831" spans="7:50" x14ac:dyDescent="0.25">
      <c r="G831" s="242"/>
      <c r="H831" s="243"/>
      <c r="I831" s="243"/>
      <c r="J831" s="243"/>
      <c r="K831" s="243"/>
      <c r="L831" s="243"/>
      <c r="M831" s="242"/>
      <c r="N831" s="242"/>
      <c r="O831" s="242"/>
      <c r="P831" s="242"/>
      <c r="Q831" s="242"/>
      <c r="R831" s="242"/>
      <c r="S831" s="242"/>
      <c r="T831" s="242"/>
      <c r="U831" s="242"/>
      <c r="V831" s="242"/>
      <c r="W831" s="242"/>
      <c r="X831" s="242"/>
      <c r="Y831" s="242"/>
      <c r="Z831" s="242"/>
      <c r="AA831" s="242"/>
      <c r="AB831" s="242"/>
      <c r="AC831" s="242"/>
      <c r="AD831" s="242"/>
      <c r="AE831" s="242"/>
      <c r="AF831" s="242"/>
      <c r="AG831" s="242"/>
      <c r="AH831" s="242"/>
      <c r="AI831" s="242"/>
      <c r="AJ831" s="242"/>
      <c r="AK831" s="242"/>
      <c r="AL831" s="242"/>
      <c r="AM831" s="242"/>
      <c r="AN831" s="242"/>
      <c r="AO831" s="242"/>
      <c r="AP831" s="242"/>
      <c r="AQ831" s="242"/>
      <c r="AR831" s="242"/>
      <c r="AS831" s="242"/>
      <c r="AT831" s="242"/>
      <c r="AU831" s="242"/>
      <c r="AV831" s="242"/>
      <c r="AW831" s="242"/>
      <c r="AX831" s="242"/>
    </row>
    <row r="832" spans="7:50" x14ac:dyDescent="0.25">
      <c r="G832" s="242"/>
      <c r="H832" s="243"/>
      <c r="I832" s="243"/>
      <c r="J832" s="243"/>
      <c r="K832" s="243"/>
      <c r="L832" s="243"/>
      <c r="M832" s="242"/>
      <c r="N832" s="242"/>
      <c r="O832" s="242"/>
      <c r="P832" s="242"/>
      <c r="Q832" s="242"/>
      <c r="R832" s="242"/>
      <c r="S832" s="242"/>
      <c r="T832" s="242"/>
      <c r="U832" s="242"/>
      <c r="V832" s="242"/>
      <c r="W832" s="242"/>
      <c r="X832" s="242"/>
      <c r="Y832" s="242"/>
      <c r="Z832" s="242"/>
      <c r="AA832" s="242"/>
      <c r="AB832" s="242"/>
      <c r="AC832" s="242"/>
      <c r="AD832" s="242"/>
      <c r="AE832" s="242"/>
      <c r="AF832" s="242"/>
      <c r="AG832" s="242"/>
      <c r="AH832" s="242"/>
      <c r="AI832" s="242"/>
      <c r="AJ832" s="242"/>
      <c r="AK832" s="242"/>
      <c r="AL832" s="242"/>
      <c r="AM832" s="242"/>
      <c r="AN832" s="242"/>
      <c r="AO832" s="242"/>
      <c r="AP832" s="242"/>
      <c r="AQ832" s="242"/>
      <c r="AR832" s="242"/>
      <c r="AS832" s="242"/>
      <c r="AT832" s="242"/>
      <c r="AU832" s="242"/>
      <c r="AV832" s="242"/>
      <c r="AW832" s="242"/>
      <c r="AX832" s="242"/>
    </row>
    <row r="833" spans="7:50" x14ac:dyDescent="0.25">
      <c r="G833" s="242"/>
      <c r="H833" s="243"/>
      <c r="I833" s="243"/>
      <c r="J833" s="243"/>
      <c r="K833" s="243"/>
      <c r="L833" s="243"/>
      <c r="M833" s="242"/>
      <c r="N833" s="242"/>
      <c r="O833" s="242"/>
      <c r="P833" s="242"/>
      <c r="Q833" s="242"/>
      <c r="R833" s="242"/>
      <c r="S833" s="242"/>
      <c r="T833" s="242"/>
      <c r="U833" s="242"/>
      <c r="V833" s="242"/>
      <c r="W833" s="242"/>
      <c r="X833" s="242"/>
      <c r="Y833" s="242"/>
      <c r="Z833" s="242"/>
      <c r="AA833" s="242"/>
      <c r="AB833" s="242"/>
      <c r="AC833" s="242"/>
      <c r="AD833" s="242"/>
      <c r="AE833" s="242"/>
      <c r="AF833" s="242"/>
      <c r="AG833" s="242"/>
      <c r="AH833" s="242"/>
      <c r="AI833" s="242"/>
      <c r="AJ833" s="242"/>
      <c r="AK833" s="242"/>
      <c r="AL833" s="242"/>
      <c r="AM833" s="242"/>
      <c r="AN833" s="242"/>
      <c r="AO833" s="242"/>
      <c r="AP833" s="242"/>
      <c r="AQ833" s="242"/>
      <c r="AR833" s="242"/>
      <c r="AS833" s="242"/>
      <c r="AT833" s="242"/>
      <c r="AU833" s="242"/>
      <c r="AV833" s="242"/>
      <c r="AW833" s="242"/>
      <c r="AX833" s="242"/>
    </row>
    <row r="834" spans="7:50" x14ac:dyDescent="0.25">
      <c r="G834" s="242"/>
      <c r="H834" s="243"/>
      <c r="I834" s="243"/>
      <c r="J834" s="243"/>
      <c r="K834" s="243"/>
      <c r="L834" s="243"/>
      <c r="M834" s="242"/>
      <c r="N834" s="242"/>
      <c r="O834" s="242"/>
      <c r="P834" s="242"/>
      <c r="Q834" s="242"/>
      <c r="R834" s="242"/>
      <c r="S834" s="242"/>
      <c r="T834" s="242"/>
      <c r="U834" s="242"/>
      <c r="V834" s="242"/>
      <c r="W834" s="242"/>
      <c r="X834" s="242"/>
      <c r="Y834" s="242"/>
      <c r="Z834" s="242"/>
      <c r="AA834" s="242"/>
      <c r="AB834" s="242"/>
      <c r="AC834" s="242"/>
      <c r="AD834" s="242"/>
      <c r="AE834" s="242"/>
      <c r="AF834" s="242"/>
      <c r="AG834" s="242"/>
      <c r="AH834" s="242"/>
      <c r="AI834" s="242"/>
      <c r="AJ834" s="242"/>
      <c r="AK834" s="242"/>
      <c r="AL834" s="242"/>
      <c r="AM834" s="242"/>
      <c r="AN834" s="242"/>
      <c r="AO834" s="242"/>
      <c r="AP834" s="242"/>
      <c r="AQ834" s="242"/>
      <c r="AR834" s="242"/>
      <c r="AS834" s="242"/>
      <c r="AT834" s="242"/>
      <c r="AU834" s="242"/>
      <c r="AV834" s="242"/>
      <c r="AW834" s="242"/>
      <c r="AX834" s="242"/>
    </row>
    <row r="835" spans="7:50" x14ac:dyDescent="0.25">
      <c r="G835" s="242"/>
      <c r="H835" s="243"/>
      <c r="I835" s="243"/>
      <c r="J835" s="243"/>
      <c r="K835" s="243"/>
      <c r="L835" s="243"/>
      <c r="M835" s="242"/>
      <c r="N835" s="242"/>
      <c r="O835" s="242"/>
      <c r="P835" s="242"/>
      <c r="Q835" s="242"/>
      <c r="R835" s="242"/>
      <c r="S835" s="242"/>
      <c r="T835" s="242"/>
      <c r="U835" s="242"/>
      <c r="V835" s="242"/>
      <c r="W835" s="242"/>
      <c r="X835" s="242"/>
      <c r="Y835" s="242"/>
      <c r="Z835" s="242"/>
      <c r="AA835" s="242"/>
      <c r="AB835" s="242"/>
      <c r="AC835" s="242"/>
      <c r="AD835" s="242"/>
      <c r="AE835" s="242"/>
      <c r="AF835" s="242"/>
      <c r="AG835" s="242"/>
      <c r="AH835" s="242"/>
      <c r="AI835" s="242"/>
      <c r="AJ835" s="242"/>
      <c r="AK835" s="242"/>
      <c r="AL835" s="242"/>
      <c r="AM835" s="242"/>
      <c r="AN835" s="242"/>
      <c r="AO835" s="242"/>
      <c r="AP835" s="242"/>
      <c r="AQ835" s="242"/>
      <c r="AR835" s="242"/>
      <c r="AS835" s="242"/>
      <c r="AT835" s="242"/>
      <c r="AU835" s="242"/>
      <c r="AV835" s="242"/>
      <c r="AW835" s="242"/>
      <c r="AX835" s="242"/>
    </row>
    <row r="836" spans="7:50" x14ac:dyDescent="0.25">
      <c r="G836" s="242"/>
      <c r="H836" s="243"/>
      <c r="I836" s="243"/>
      <c r="J836" s="243"/>
      <c r="K836" s="243"/>
      <c r="L836" s="243"/>
      <c r="M836" s="242"/>
      <c r="N836" s="242"/>
      <c r="O836" s="242"/>
      <c r="P836" s="242"/>
      <c r="Q836" s="242"/>
      <c r="R836" s="242"/>
      <c r="S836" s="242"/>
      <c r="T836" s="242"/>
      <c r="U836" s="242"/>
      <c r="V836" s="242"/>
      <c r="W836" s="242"/>
      <c r="X836" s="242"/>
      <c r="Y836" s="242"/>
      <c r="Z836" s="242"/>
      <c r="AA836" s="242"/>
      <c r="AB836" s="242"/>
      <c r="AC836" s="242"/>
      <c r="AD836" s="242"/>
      <c r="AE836" s="242"/>
      <c r="AF836" s="242"/>
      <c r="AG836" s="242"/>
      <c r="AH836" s="242"/>
      <c r="AI836" s="242"/>
      <c r="AJ836" s="242"/>
      <c r="AK836" s="242"/>
      <c r="AL836" s="242"/>
      <c r="AM836" s="242"/>
      <c r="AN836" s="242"/>
      <c r="AO836" s="242"/>
      <c r="AP836" s="242"/>
      <c r="AQ836" s="242"/>
      <c r="AR836" s="242"/>
      <c r="AS836" s="242"/>
      <c r="AT836" s="242"/>
      <c r="AU836" s="242"/>
      <c r="AV836" s="242"/>
      <c r="AW836" s="242"/>
      <c r="AX836" s="242"/>
    </row>
    <row r="837" spans="7:50" x14ac:dyDescent="0.25">
      <c r="G837" s="242"/>
      <c r="H837" s="243"/>
      <c r="I837" s="243"/>
      <c r="J837" s="243"/>
      <c r="K837" s="243"/>
      <c r="L837" s="243"/>
      <c r="M837" s="242"/>
      <c r="N837" s="242"/>
      <c r="O837" s="242"/>
      <c r="P837" s="242"/>
      <c r="Q837" s="242"/>
      <c r="R837" s="242"/>
      <c r="S837" s="242"/>
      <c r="T837" s="242"/>
      <c r="U837" s="242"/>
      <c r="V837" s="242"/>
      <c r="W837" s="242"/>
      <c r="X837" s="242"/>
      <c r="Y837" s="242"/>
      <c r="Z837" s="242"/>
      <c r="AA837" s="242"/>
      <c r="AB837" s="242"/>
      <c r="AC837" s="242"/>
      <c r="AD837" s="242"/>
      <c r="AE837" s="242"/>
      <c r="AF837" s="242"/>
      <c r="AG837" s="242"/>
      <c r="AH837" s="242"/>
      <c r="AI837" s="242"/>
      <c r="AJ837" s="242"/>
      <c r="AK837" s="242"/>
      <c r="AL837" s="242"/>
      <c r="AM837" s="242"/>
      <c r="AN837" s="242"/>
      <c r="AO837" s="242"/>
      <c r="AP837" s="242"/>
      <c r="AQ837" s="242"/>
      <c r="AR837" s="242"/>
      <c r="AS837" s="242"/>
      <c r="AT837" s="242"/>
      <c r="AU837" s="242"/>
      <c r="AV837" s="242"/>
      <c r="AW837" s="242"/>
      <c r="AX837" s="242"/>
    </row>
    <row r="838" spans="7:50" x14ac:dyDescent="0.25">
      <c r="G838" s="242"/>
      <c r="H838" s="243"/>
      <c r="I838" s="243"/>
      <c r="J838" s="243"/>
      <c r="K838" s="243"/>
      <c r="L838" s="243"/>
      <c r="M838" s="242"/>
      <c r="N838" s="242"/>
      <c r="O838" s="242"/>
      <c r="P838" s="242"/>
      <c r="Q838" s="242"/>
      <c r="R838" s="242"/>
      <c r="S838" s="242"/>
      <c r="T838" s="242"/>
      <c r="U838" s="242"/>
      <c r="V838" s="242"/>
      <c r="W838" s="242"/>
      <c r="X838" s="242"/>
      <c r="Y838" s="242"/>
      <c r="Z838" s="242"/>
      <c r="AA838" s="242"/>
      <c r="AB838" s="242"/>
      <c r="AC838" s="242"/>
      <c r="AD838" s="242"/>
      <c r="AE838" s="242"/>
      <c r="AF838" s="242"/>
      <c r="AG838" s="242"/>
      <c r="AH838" s="242"/>
      <c r="AI838" s="242"/>
      <c r="AJ838" s="242"/>
      <c r="AK838" s="242"/>
      <c r="AL838" s="242"/>
      <c r="AM838" s="242"/>
      <c r="AN838" s="242"/>
      <c r="AO838" s="242"/>
      <c r="AP838" s="242"/>
      <c r="AQ838" s="242"/>
      <c r="AR838" s="242"/>
      <c r="AS838" s="242"/>
      <c r="AT838" s="242"/>
      <c r="AU838" s="242"/>
      <c r="AV838" s="242"/>
      <c r="AW838" s="242"/>
      <c r="AX838" s="242"/>
    </row>
    <row r="839" spans="7:50" x14ac:dyDescent="0.25">
      <c r="G839" s="242"/>
      <c r="H839" s="243"/>
      <c r="I839" s="243"/>
      <c r="J839" s="243"/>
      <c r="K839" s="243"/>
      <c r="L839" s="243"/>
      <c r="M839" s="242"/>
      <c r="N839" s="242"/>
      <c r="O839" s="242"/>
      <c r="P839" s="242"/>
      <c r="Q839" s="242"/>
      <c r="R839" s="242"/>
      <c r="S839" s="242"/>
      <c r="T839" s="242"/>
      <c r="U839" s="242"/>
      <c r="V839" s="242"/>
      <c r="W839" s="242"/>
      <c r="X839" s="242"/>
      <c r="Y839" s="242"/>
      <c r="Z839" s="242"/>
      <c r="AA839" s="242"/>
      <c r="AB839" s="242"/>
      <c r="AC839" s="242"/>
      <c r="AD839" s="242"/>
      <c r="AE839" s="242"/>
      <c r="AF839" s="242"/>
      <c r="AG839" s="242"/>
      <c r="AH839" s="242"/>
      <c r="AI839" s="242"/>
      <c r="AJ839" s="242"/>
      <c r="AK839" s="242"/>
      <c r="AL839" s="242"/>
      <c r="AM839" s="242"/>
      <c r="AN839" s="242"/>
      <c r="AO839" s="242"/>
      <c r="AP839" s="242"/>
      <c r="AQ839" s="242"/>
      <c r="AR839" s="242"/>
      <c r="AS839" s="242"/>
      <c r="AT839" s="242"/>
      <c r="AU839" s="242"/>
      <c r="AV839" s="242"/>
      <c r="AW839" s="242"/>
      <c r="AX839" s="242"/>
    </row>
    <row r="840" spans="7:50" x14ac:dyDescent="0.25">
      <c r="G840" s="242"/>
      <c r="H840" s="243"/>
      <c r="I840" s="243"/>
      <c r="J840" s="243"/>
      <c r="K840" s="243"/>
      <c r="L840" s="243"/>
      <c r="M840" s="242"/>
      <c r="N840" s="242"/>
      <c r="O840" s="242"/>
      <c r="P840" s="242"/>
      <c r="Q840" s="242"/>
      <c r="R840" s="242"/>
      <c r="S840" s="242"/>
      <c r="T840" s="242"/>
      <c r="U840" s="242"/>
      <c r="V840" s="242"/>
      <c r="W840" s="242"/>
      <c r="X840" s="242"/>
      <c r="Y840" s="242"/>
      <c r="Z840" s="242"/>
      <c r="AA840" s="242"/>
      <c r="AB840" s="242"/>
      <c r="AC840" s="242"/>
      <c r="AD840" s="242"/>
      <c r="AE840" s="242"/>
      <c r="AF840" s="242"/>
      <c r="AG840" s="242"/>
      <c r="AH840" s="242"/>
      <c r="AI840" s="242"/>
      <c r="AJ840" s="242"/>
      <c r="AK840" s="242"/>
      <c r="AL840" s="242"/>
      <c r="AM840" s="242"/>
      <c r="AN840" s="242"/>
      <c r="AO840" s="242"/>
      <c r="AP840" s="242"/>
      <c r="AQ840" s="242"/>
      <c r="AR840" s="242"/>
      <c r="AS840" s="242"/>
      <c r="AT840" s="242"/>
      <c r="AU840" s="242"/>
      <c r="AV840" s="242"/>
      <c r="AW840" s="242"/>
      <c r="AX840" s="242"/>
    </row>
    <row r="841" spans="7:50" x14ac:dyDescent="0.25">
      <c r="G841" s="242"/>
      <c r="H841" s="243"/>
      <c r="I841" s="243"/>
      <c r="J841" s="243"/>
      <c r="K841" s="243"/>
      <c r="L841" s="243"/>
      <c r="M841" s="242"/>
      <c r="N841" s="242"/>
      <c r="O841" s="242"/>
      <c r="P841" s="242"/>
      <c r="Q841" s="242"/>
      <c r="R841" s="242"/>
      <c r="S841" s="242"/>
      <c r="T841" s="242"/>
      <c r="U841" s="242"/>
      <c r="V841" s="242"/>
      <c r="W841" s="242"/>
      <c r="X841" s="242"/>
      <c r="Y841" s="242"/>
      <c r="Z841" s="242"/>
      <c r="AA841" s="242"/>
      <c r="AB841" s="242"/>
      <c r="AC841" s="242"/>
      <c r="AD841" s="242"/>
      <c r="AE841" s="242"/>
      <c r="AF841" s="242"/>
      <c r="AG841" s="242"/>
      <c r="AH841" s="242"/>
      <c r="AI841" s="242"/>
      <c r="AJ841" s="242"/>
      <c r="AK841" s="242"/>
      <c r="AL841" s="242"/>
      <c r="AM841" s="242"/>
      <c r="AN841" s="242"/>
      <c r="AO841" s="242"/>
      <c r="AP841" s="242"/>
      <c r="AQ841" s="242"/>
      <c r="AR841" s="242"/>
      <c r="AS841" s="242"/>
      <c r="AT841" s="242"/>
      <c r="AU841" s="242"/>
      <c r="AV841" s="242"/>
      <c r="AW841" s="242"/>
      <c r="AX841" s="242"/>
    </row>
    <row r="842" spans="7:50" x14ac:dyDescent="0.25">
      <c r="G842" s="242"/>
      <c r="H842" s="243"/>
      <c r="I842" s="243"/>
      <c r="J842" s="243"/>
      <c r="K842" s="243"/>
      <c r="L842" s="243"/>
      <c r="M842" s="242"/>
      <c r="N842" s="242"/>
      <c r="O842" s="242"/>
      <c r="P842" s="242"/>
      <c r="Q842" s="242"/>
      <c r="R842" s="242"/>
      <c r="S842" s="242"/>
      <c r="T842" s="242"/>
      <c r="U842" s="242"/>
      <c r="V842" s="242"/>
      <c r="W842" s="242"/>
      <c r="X842" s="242"/>
      <c r="Y842" s="242"/>
      <c r="Z842" s="242"/>
      <c r="AA842" s="242"/>
      <c r="AB842" s="242"/>
      <c r="AC842" s="242"/>
      <c r="AD842" s="242"/>
      <c r="AE842" s="242"/>
      <c r="AF842" s="242"/>
      <c r="AG842" s="242"/>
      <c r="AH842" s="242"/>
      <c r="AI842" s="242"/>
      <c r="AJ842" s="242"/>
      <c r="AK842" s="242"/>
      <c r="AL842" s="242"/>
      <c r="AM842" s="242"/>
      <c r="AN842" s="242"/>
      <c r="AO842" s="242"/>
      <c r="AP842" s="242"/>
      <c r="AQ842" s="242"/>
      <c r="AR842" s="242"/>
      <c r="AS842" s="242"/>
      <c r="AT842" s="242"/>
      <c r="AU842" s="242"/>
      <c r="AV842" s="242"/>
      <c r="AW842" s="242"/>
      <c r="AX842" s="242"/>
    </row>
    <row r="843" spans="7:50" x14ac:dyDescent="0.25">
      <c r="G843" s="242"/>
      <c r="H843" s="243"/>
      <c r="I843" s="243"/>
      <c r="J843" s="243"/>
      <c r="K843" s="243"/>
      <c r="L843" s="243"/>
      <c r="M843" s="242"/>
      <c r="N843" s="242"/>
      <c r="O843" s="242"/>
      <c r="P843" s="242"/>
      <c r="Q843" s="242"/>
      <c r="R843" s="242"/>
      <c r="S843" s="242"/>
      <c r="T843" s="242"/>
      <c r="U843" s="242"/>
      <c r="V843" s="242"/>
      <c r="W843" s="242"/>
      <c r="X843" s="242"/>
      <c r="Y843" s="242"/>
      <c r="Z843" s="242"/>
      <c r="AA843" s="242"/>
      <c r="AB843" s="242"/>
      <c r="AC843" s="242"/>
      <c r="AD843" s="242"/>
      <c r="AE843" s="242"/>
      <c r="AF843" s="242"/>
      <c r="AG843" s="242"/>
      <c r="AH843" s="242"/>
      <c r="AI843" s="242"/>
      <c r="AJ843" s="242"/>
      <c r="AK843" s="242"/>
      <c r="AL843" s="242"/>
      <c r="AM843" s="242"/>
      <c r="AN843" s="242"/>
      <c r="AO843" s="242"/>
      <c r="AP843" s="242"/>
      <c r="AQ843" s="242"/>
      <c r="AR843" s="242"/>
      <c r="AS843" s="242"/>
      <c r="AT843" s="242"/>
      <c r="AU843" s="242"/>
      <c r="AV843" s="242"/>
      <c r="AW843" s="242"/>
      <c r="AX843" s="242"/>
    </row>
    <row r="844" spans="7:50" x14ac:dyDescent="0.25">
      <c r="G844" s="242"/>
      <c r="H844" s="243"/>
      <c r="I844" s="243"/>
      <c r="J844" s="243"/>
      <c r="K844" s="243"/>
      <c r="L844" s="243"/>
      <c r="M844" s="242"/>
      <c r="N844" s="242"/>
      <c r="O844" s="242"/>
      <c r="P844" s="242"/>
      <c r="Q844" s="242"/>
      <c r="R844" s="242"/>
      <c r="S844" s="242"/>
      <c r="T844" s="242"/>
      <c r="U844" s="242"/>
      <c r="V844" s="242"/>
      <c r="W844" s="242"/>
      <c r="X844" s="242"/>
      <c r="Y844" s="242"/>
      <c r="Z844" s="242"/>
      <c r="AA844" s="242"/>
      <c r="AB844" s="242"/>
      <c r="AC844" s="242"/>
      <c r="AD844" s="242"/>
      <c r="AE844" s="242"/>
      <c r="AF844" s="242"/>
      <c r="AG844" s="242"/>
      <c r="AH844" s="242"/>
      <c r="AI844" s="242"/>
      <c r="AJ844" s="242"/>
      <c r="AK844" s="242"/>
      <c r="AL844" s="242"/>
      <c r="AM844" s="242"/>
      <c r="AN844" s="242"/>
      <c r="AO844" s="242"/>
      <c r="AP844" s="242"/>
      <c r="AQ844" s="242"/>
      <c r="AR844" s="242"/>
      <c r="AS844" s="242"/>
      <c r="AT844" s="242"/>
      <c r="AU844" s="242"/>
      <c r="AV844" s="242"/>
      <c r="AW844" s="242"/>
      <c r="AX844" s="242"/>
    </row>
    <row r="845" spans="7:50" x14ac:dyDescent="0.25">
      <c r="G845" s="242"/>
      <c r="H845" s="243"/>
      <c r="I845" s="243"/>
      <c r="J845" s="243"/>
      <c r="K845" s="243"/>
      <c r="L845" s="243"/>
      <c r="M845" s="242"/>
      <c r="N845" s="242"/>
      <c r="O845" s="242"/>
      <c r="P845" s="242"/>
      <c r="Q845" s="242"/>
      <c r="R845" s="242"/>
      <c r="S845" s="242"/>
      <c r="T845" s="242"/>
      <c r="U845" s="242"/>
      <c r="V845" s="242"/>
      <c r="W845" s="242"/>
      <c r="X845" s="242"/>
      <c r="Y845" s="242"/>
      <c r="Z845" s="242"/>
      <c r="AA845" s="242"/>
      <c r="AB845" s="242"/>
      <c r="AC845" s="242"/>
      <c r="AD845" s="242"/>
      <c r="AE845" s="242"/>
      <c r="AF845" s="242"/>
      <c r="AG845" s="242"/>
      <c r="AH845" s="242"/>
      <c r="AI845" s="242"/>
      <c r="AJ845" s="242"/>
      <c r="AK845" s="242"/>
      <c r="AL845" s="242"/>
      <c r="AM845" s="242"/>
      <c r="AN845" s="242"/>
      <c r="AO845" s="242"/>
      <c r="AP845" s="242"/>
      <c r="AQ845" s="242"/>
      <c r="AR845" s="242"/>
      <c r="AS845" s="242"/>
      <c r="AT845" s="242"/>
      <c r="AU845" s="242"/>
      <c r="AV845" s="242"/>
      <c r="AW845" s="242"/>
      <c r="AX845" s="242"/>
    </row>
    <row r="846" spans="7:50" x14ac:dyDescent="0.25">
      <c r="G846" s="242"/>
      <c r="H846" s="243"/>
      <c r="I846" s="243"/>
      <c r="J846" s="243"/>
      <c r="K846" s="243"/>
      <c r="L846" s="243"/>
      <c r="M846" s="242"/>
      <c r="N846" s="242"/>
      <c r="O846" s="242"/>
      <c r="P846" s="242"/>
      <c r="Q846" s="242"/>
      <c r="R846" s="242"/>
      <c r="S846" s="242"/>
      <c r="T846" s="242"/>
      <c r="U846" s="242"/>
      <c r="V846" s="242"/>
      <c r="W846" s="242"/>
      <c r="X846" s="242"/>
      <c r="Y846" s="242"/>
      <c r="Z846" s="242"/>
      <c r="AA846" s="242"/>
      <c r="AB846" s="242"/>
      <c r="AC846" s="242"/>
      <c r="AD846" s="242"/>
      <c r="AE846" s="242"/>
      <c r="AF846" s="242"/>
      <c r="AG846" s="242"/>
      <c r="AH846" s="242"/>
      <c r="AI846" s="242"/>
      <c r="AJ846" s="242"/>
      <c r="AK846" s="242"/>
      <c r="AL846" s="242"/>
      <c r="AM846" s="242"/>
      <c r="AN846" s="242"/>
      <c r="AO846" s="242"/>
      <c r="AP846" s="242"/>
      <c r="AQ846" s="242"/>
      <c r="AR846" s="242"/>
      <c r="AS846" s="242"/>
      <c r="AT846" s="242"/>
      <c r="AU846" s="242"/>
      <c r="AV846" s="242"/>
      <c r="AW846" s="242"/>
      <c r="AX846" s="242"/>
    </row>
    <row r="847" spans="7:50" x14ac:dyDescent="0.25">
      <c r="G847" s="242"/>
      <c r="H847" s="243"/>
      <c r="I847" s="243"/>
      <c r="J847" s="243"/>
      <c r="K847" s="243"/>
      <c r="L847" s="243"/>
      <c r="M847" s="242"/>
      <c r="N847" s="242"/>
      <c r="O847" s="242"/>
      <c r="P847" s="242"/>
      <c r="Q847" s="242"/>
      <c r="R847" s="242"/>
      <c r="S847" s="242"/>
      <c r="T847" s="242"/>
      <c r="U847" s="242"/>
      <c r="V847" s="242"/>
      <c r="W847" s="242"/>
      <c r="X847" s="242"/>
      <c r="Y847" s="242"/>
      <c r="Z847" s="242"/>
      <c r="AA847" s="242"/>
      <c r="AB847" s="242"/>
      <c r="AC847" s="242"/>
      <c r="AD847" s="242"/>
      <c r="AE847" s="242"/>
      <c r="AF847" s="242"/>
      <c r="AG847" s="242"/>
      <c r="AH847" s="242"/>
      <c r="AI847" s="242"/>
      <c r="AJ847" s="242"/>
      <c r="AK847" s="242"/>
      <c r="AL847" s="242"/>
      <c r="AM847" s="242"/>
      <c r="AN847" s="242"/>
      <c r="AO847" s="242"/>
      <c r="AP847" s="242"/>
      <c r="AQ847" s="242"/>
      <c r="AR847" s="242"/>
      <c r="AS847" s="242"/>
      <c r="AT847" s="242"/>
      <c r="AU847" s="242"/>
      <c r="AV847" s="242"/>
      <c r="AW847" s="242"/>
      <c r="AX847" s="242"/>
    </row>
    <row r="848" spans="7:50" x14ac:dyDescent="0.25">
      <c r="G848" s="242"/>
      <c r="H848" s="243"/>
      <c r="I848" s="243"/>
      <c r="J848" s="243"/>
      <c r="K848" s="243"/>
      <c r="L848" s="243"/>
      <c r="M848" s="242"/>
      <c r="N848" s="242"/>
      <c r="O848" s="242"/>
      <c r="P848" s="242"/>
      <c r="Q848" s="242"/>
      <c r="R848" s="242"/>
      <c r="S848" s="242"/>
      <c r="T848" s="242"/>
      <c r="U848" s="242"/>
      <c r="V848" s="242"/>
      <c r="W848" s="242"/>
      <c r="X848" s="242"/>
      <c r="Y848" s="242"/>
      <c r="Z848" s="242"/>
      <c r="AA848" s="242"/>
      <c r="AB848" s="242"/>
      <c r="AC848" s="242"/>
      <c r="AD848" s="242"/>
      <c r="AE848" s="242"/>
      <c r="AF848" s="242"/>
      <c r="AG848" s="242"/>
      <c r="AH848" s="242"/>
      <c r="AI848" s="242"/>
      <c r="AJ848" s="242"/>
      <c r="AK848" s="242"/>
      <c r="AL848" s="242"/>
      <c r="AM848" s="242"/>
      <c r="AN848" s="242"/>
      <c r="AO848" s="242"/>
      <c r="AP848" s="242"/>
      <c r="AQ848" s="242"/>
      <c r="AR848" s="242"/>
      <c r="AS848" s="242"/>
      <c r="AT848" s="242"/>
      <c r="AU848" s="242"/>
      <c r="AV848" s="242"/>
      <c r="AW848" s="242"/>
      <c r="AX848" s="242"/>
    </row>
    <row r="849" spans="7:50" x14ac:dyDescent="0.25">
      <c r="G849" s="242"/>
      <c r="H849" s="243"/>
      <c r="I849" s="243"/>
      <c r="J849" s="243"/>
      <c r="K849" s="243"/>
      <c r="L849" s="243"/>
      <c r="M849" s="242"/>
      <c r="N849" s="242"/>
      <c r="O849" s="242"/>
      <c r="P849" s="242"/>
      <c r="Q849" s="242"/>
      <c r="R849" s="242"/>
      <c r="S849" s="242"/>
      <c r="T849" s="242"/>
      <c r="U849" s="242"/>
      <c r="V849" s="242"/>
      <c r="W849" s="242"/>
      <c r="X849" s="242"/>
      <c r="Y849" s="242"/>
      <c r="Z849" s="242"/>
      <c r="AA849" s="242"/>
      <c r="AB849" s="242"/>
      <c r="AC849" s="242"/>
      <c r="AD849" s="242"/>
      <c r="AE849" s="242"/>
      <c r="AF849" s="242"/>
      <c r="AG849" s="242"/>
      <c r="AH849" s="242"/>
      <c r="AI849" s="242"/>
      <c r="AJ849" s="242"/>
      <c r="AK849" s="242"/>
      <c r="AL849" s="242"/>
      <c r="AM849" s="242"/>
      <c r="AN849" s="242"/>
      <c r="AO849" s="242"/>
      <c r="AP849" s="242"/>
      <c r="AQ849" s="242"/>
      <c r="AR849" s="242"/>
      <c r="AS849" s="242"/>
      <c r="AT849" s="242"/>
      <c r="AU849" s="242"/>
      <c r="AV849" s="242"/>
      <c r="AW849" s="242"/>
      <c r="AX849" s="242"/>
    </row>
    <row r="850" spans="7:50" x14ac:dyDescent="0.25">
      <c r="G850" s="242"/>
      <c r="H850" s="243"/>
      <c r="I850" s="243"/>
      <c r="J850" s="243"/>
      <c r="K850" s="243"/>
      <c r="L850" s="243"/>
      <c r="M850" s="242"/>
      <c r="N850" s="242"/>
      <c r="O850" s="242"/>
      <c r="P850" s="242"/>
      <c r="Q850" s="242"/>
      <c r="R850" s="242"/>
      <c r="S850" s="242"/>
      <c r="T850" s="242"/>
      <c r="U850" s="242"/>
      <c r="V850" s="242"/>
      <c r="W850" s="242"/>
      <c r="X850" s="242"/>
      <c r="Y850" s="242"/>
      <c r="Z850" s="242"/>
      <c r="AA850" s="242"/>
      <c r="AB850" s="242"/>
      <c r="AC850" s="242"/>
      <c r="AD850" s="242"/>
      <c r="AE850" s="242"/>
      <c r="AF850" s="242"/>
      <c r="AG850" s="242"/>
      <c r="AH850" s="242"/>
      <c r="AI850" s="242"/>
      <c r="AJ850" s="242"/>
      <c r="AK850" s="242"/>
      <c r="AL850" s="242"/>
      <c r="AM850" s="242"/>
      <c r="AN850" s="242"/>
      <c r="AO850" s="242"/>
      <c r="AP850" s="242"/>
      <c r="AQ850" s="242"/>
      <c r="AR850" s="242"/>
      <c r="AS850" s="242"/>
      <c r="AT850" s="242"/>
      <c r="AU850" s="242"/>
      <c r="AV850" s="242"/>
      <c r="AW850" s="242"/>
      <c r="AX850" s="242"/>
    </row>
    <row r="851" spans="7:50" x14ac:dyDescent="0.25">
      <c r="G851" s="242"/>
      <c r="H851" s="243"/>
      <c r="I851" s="243"/>
      <c r="J851" s="243"/>
      <c r="K851" s="243"/>
      <c r="L851" s="243"/>
      <c r="M851" s="242"/>
      <c r="N851" s="242"/>
      <c r="O851" s="242"/>
      <c r="P851" s="242"/>
      <c r="Q851" s="242"/>
      <c r="R851" s="242"/>
      <c r="S851" s="242"/>
      <c r="T851" s="242"/>
      <c r="U851" s="242"/>
      <c r="V851" s="242"/>
      <c r="W851" s="242"/>
      <c r="X851" s="242"/>
      <c r="Y851" s="242"/>
      <c r="Z851" s="242"/>
      <c r="AA851" s="242"/>
      <c r="AB851" s="242"/>
      <c r="AC851" s="242"/>
      <c r="AD851" s="242"/>
      <c r="AE851" s="242"/>
      <c r="AF851" s="242"/>
      <c r="AG851" s="242"/>
      <c r="AH851" s="242"/>
      <c r="AI851" s="242"/>
      <c r="AJ851" s="242"/>
      <c r="AK851" s="242"/>
      <c r="AL851" s="242"/>
      <c r="AM851" s="242"/>
      <c r="AN851" s="242"/>
      <c r="AO851" s="242"/>
      <c r="AP851" s="242"/>
      <c r="AQ851" s="242"/>
      <c r="AR851" s="242"/>
      <c r="AS851" s="242"/>
      <c r="AT851" s="242"/>
      <c r="AU851" s="242"/>
      <c r="AV851" s="242"/>
      <c r="AW851" s="242"/>
      <c r="AX851" s="242"/>
    </row>
    <row r="852" spans="7:50" x14ac:dyDescent="0.25">
      <c r="G852" s="242"/>
      <c r="H852" s="243"/>
      <c r="I852" s="243"/>
      <c r="J852" s="243"/>
      <c r="K852" s="243"/>
      <c r="L852" s="243"/>
      <c r="M852" s="242"/>
      <c r="N852" s="242"/>
      <c r="O852" s="242"/>
      <c r="P852" s="242"/>
      <c r="Q852" s="242"/>
      <c r="R852" s="242"/>
      <c r="S852" s="242"/>
      <c r="T852" s="242"/>
      <c r="U852" s="242"/>
      <c r="V852" s="242"/>
      <c r="W852" s="242"/>
      <c r="X852" s="242"/>
      <c r="Y852" s="242"/>
      <c r="Z852" s="242"/>
      <c r="AA852" s="242"/>
      <c r="AB852" s="242"/>
      <c r="AC852" s="242"/>
      <c r="AD852" s="242"/>
      <c r="AE852" s="242"/>
      <c r="AF852" s="242"/>
      <c r="AG852" s="242"/>
      <c r="AH852" s="242"/>
      <c r="AI852" s="242"/>
      <c r="AJ852" s="242"/>
      <c r="AK852" s="242"/>
      <c r="AL852" s="242"/>
      <c r="AM852" s="242"/>
      <c r="AN852" s="242"/>
      <c r="AO852" s="242"/>
      <c r="AP852" s="242"/>
      <c r="AQ852" s="242"/>
      <c r="AR852" s="242"/>
      <c r="AS852" s="242"/>
      <c r="AT852" s="242"/>
      <c r="AU852" s="242"/>
      <c r="AV852" s="242"/>
      <c r="AW852" s="242"/>
      <c r="AX852" s="242"/>
    </row>
    <row r="853" spans="7:50" x14ac:dyDescent="0.25">
      <c r="G853" s="242"/>
      <c r="H853" s="243"/>
      <c r="I853" s="243"/>
      <c r="J853" s="243"/>
      <c r="K853" s="243"/>
      <c r="L853" s="243"/>
      <c r="M853" s="242"/>
      <c r="N853" s="242"/>
      <c r="O853" s="242"/>
      <c r="P853" s="242"/>
      <c r="Q853" s="242"/>
      <c r="R853" s="242"/>
      <c r="S853" s="242"/>
      <c r="T853" s="242"/>
      <c r="U853" s="242"/>
      <c r="V853" s="242"/>
      <c r="W853" s="242"/>
      <c r="X853" s="242"/>
      <c r="Y853" s="242"/>
      <c r="Z853" s="242"/>
      <c r="AA853" s="242"/>
      <c r="AB853" s="242"/>
      <c r="AC853" s="242"/>
      <c r="AD853" s="242"/>
      <c r="AE853" s="242"/>
      <c r="AF853" s="242"/>
      <c r="AG853" s="242"/>
      <c r="AH853" s="242"/>
      <c r="AI853" s="242"/>
      <c r="AJ853" s="242"/>
      <c r="AK853" s="242"/>
      <c r="AL853" s="242"/>
      <c r="AM853" s="242"/>
      <c r="AN853" s="242"/>
      <c r="AO853" s="242"/>
      <c r="AP853" s="242"/>
      <c r="AQ853" s="242"/>
      <c r="AR853" s="242"/>
      <c r="AS853" s="242"/>
      <c r="AT853" s="242"/>
      <c r="AU853" s="242"/>
      <c r="AV853" s="242"/>
      <c r="AW853" s="242"/>
      <c r="AX853" s="242"/>
    </row>
    <row r="854" spans="7:50" x14ac:dyDescent="0.25">
      <c r="G854" s="242"/>
      <c r="H854" s="243"/>
      <c r="I854" s="243"/>
      <c r="J854" s="243"/>
      <c r="K854" s="243"/>
      <c r="L854" s="243"/>
      <c r="M854" s="242"/>
      <c r="N854" s="242"/>
      <c r="O854" s="242"/>
      <c r="P854" s="242"/>
      <c r="Q854" s="242"/>
      <c r="R854" s="242"/>
      <c r="S854" s="242"/>
      <c r="T854" s="242"/>
      <c r="U854" s="242"/>
      <c r="V854" s="242"/>
      <c r="W854" s="242"/>
      <c r="X854" s="242"/>
      <c r="Y854" s="242"/>
      <c r="Z854" s="242"/>
      <c r="AA854" s="242"/>
      <c r="AB854" s="242"/>
      <c r="AC854" s="242"/>
      <c r="AD854" s="242"/>
      <c r="AE854" s="242"/>
      <c r="AF854" s="242"/>
      <c r="AG854" s="242"/>
      <c r="AH854" s="242"/>
      <c r="AI854" s="242"/>
      <c r="AJ854" s="242"/>
      <c r="AK854" s="242"/>
      <c r="AL854" s="242"/>
      <c r="AM854" s="242"/>
      <c r="AN854" s="242"/>
      <c r="AO854" s="242"/>
      <c r="AP854" s="242"/>
      <c r="AQ854" s="242"/>
      <c r="AR854" s="242"/>
      <c r="AS854" s="242"/>
      <c r="AT854" s="242"/>
      <c r="AU854" s="242"/>
      <c r="AV854" s="242"/>
      <c r="AW854" s="242"/>
      <c r="AX854" s="242"/>
    </row>
    <row r="855" spans="7:50" x14ac:dyDescent="0.25">
      <c r="G855" s="242"/>
      <c r="H855" s="243"/>
      <c r="I855" s="243"/>
      <c r="J855" s="243"/>
      <c r="K855" s="243"/>
      <c r="L855" s="243"/>
      <c r="M855" s="242"/>
      <c r="N855" s="242"/>
      <c r="O855" s="242"/>
      <c r="P855" s="242"/>
      <c r="Q855" s="242"/>
      <c r="R855" s="242"/>
      <c r="S855" s="242"/>
      <c r="T855" s="242"/>
      <c r="U855" s="242"/>
      <c r="V855" s="242"/>
      <c r="W855" s="242"/>
      <c r="X855" s="242"/>
      <c r="Y855" s="242"/>
      <c r="Z855" s="242"/>
      <c r="AA855" s="242"/>
      <c r="AB855" s="242"/>
      <c r="AC855" s="242"/>
      <c r="AD855" s="242"/>
      <c r="AE855" s="242"/>
      <c r="AF855" s="242"/>
      <c r="AG855" s="242"/>
      <c r="AH855" s="242"/>
      <c r="AI855" s="242"/>
      <c r="AJ855" s="242"/>
      <c r="AK855" s="242"/>
      <c r="AL855" s="242"/>
      <c r="AM855" s="242"/>
      <c r="AN855" s="242"/>
      <c r="AO855" s="242"/>
      <c r="AP855" s="242"/>
      <c r="AQ855" s="242"/>
      <c r="AR855" s="242"/>
      <c r="AS855" s="242"/>
      <c r="AT855" s="242"/>
      <c r="AU855" s="242"/>
      <c r="AV855" s="242"/>
      <c r="AW855" s="242"/>
      <c r="AX855" s="242"/>
    </row>
    <row r="856" spans="7:50" x14ac:dyDescent="0.25">
      <c r="G856" s="242"/>
      <c r="H856" s="243"/>
      <c r="I856" s="243"/>
      <c r="J856" s="243"/>
      <c r="K856" s="243"/>
      <c r="L856" s="243"/>
      <c r="M856" s="242"/>
      <c r="N856" s="242"/>
      <c r="O856" s="242"/>
      <c r="P856" s="242"/>
      <c r="Q856" s="242"/>
      <c r="R856" s="242"/>
      <c r="S856" s="242"/>
      <c r="T856" s="242"/>
      <c r="U856" s="242"/>
      <c r="V856" s="242"/>
      <c r="W856" s="242"/>
      <c r="X856" s="242"/>
      <c r="Y856" s="242"/>
      <c r="Z856" s="242"/>
      <c r="AA856" s="242"/>
      <c r="AB856" s="242"/>
      <c r="AC856" s="242"/>
      <c r="AD856" s="242"/>
      <c r="AE856" s="242"/>
      <c r="AF856" s="242"/>
      <c r="AG856" s="242"/>
      <c r="AH856" s="242"/>
      <c r="AI856" s="242"/>
      <c r="AJ856" s="242"/>
      <c r="AK856" s="242"/>
      <c r="AL856" s="242"/>
      <c r="AM856" s="242"/>
      <c r="AN856" s="242"/>
      <c r="AO856" s="242"/>
      <c r="AP856" s="242"/>
      <c r="AQ856" s="242"/>
      <c r="AR856" s="242"/>
      <c r="AS856" s="242"/>
      <c r="AT856" s="242"/>
      <c r="AU856" s="242"/>
      <c r="AV856" s="242"/>
      <c r="AW856" s="242"/>
      <c r="AX856" s="242"/>
    </row>
    <row r="857" spans="7:50" x14ac:dyDescent="0.25">
      <c r="G857" s="242"/>
      <c r="H857" s="243"/>
      <c r="I857" s="243"/>
      <c r="J857" s="243"/>
      <c r="K857" s="243"/>
      <c r="L857" s="243"/>
      <c r="M857" s="242"/>
      <c r="N857" s="242"/>
      <c r="O857" s="242"/>
      <c r="P857" s="242"/>
      <c r="Q857" s="242"/>
      <c r="R857" s="242"/>
      <c r="S857" s="242"/>
      <c r="T857" s="242"/>
      <c r="U857" s="242"/>
      <c r="V857" s="242"/>
      <c r="W857" s="242"/>
      <c r="X857" s="242"/>
      <c r="Y857" s="242"/>
      <c r="Z857" s="242"/>
      <c r="AA857" s="242"/>
      <c r="AB857" s="242"/>
      <c r="AC857" s="242"/>
      <c r="AD857" s="242"/>
      <c r="AE857" s="242"/>
      <c r="AF857" s="242"/>
      <c r="AG857" s="242"/>
      <c r="AH857" s="242"/>
      <c r="AI857" s="242"/>
      <c r="AJ857" s="242"/>
      <c r="AK857" s="242"/>
      <c r="AL857" s="242"/>
      <c r="AM857" s="242"/>
      <c r="AN857" s="242"/>
      <c r="AO857" s="242"/>
      <c r="AP857" s="242"/>
      <c r="AQ857" s="242"/>
      <c r="AR857" s="242"/>
      <c r="AS857" s="242"/>
      <c r="AT857" s="242"/>
      <c r="AU857" s="242"/>
      <c r="AV857" s="242"/>
      <c r="AW857" s="242"/>
      <c r="AX857" s="242"/>
    </row>
    <row r="858" spans="7:50" x14ac:dyDescent="0.25">
      <c r="G858" s="242"/>
      <c r="H858" s="243"/>
      <c r="I858" s="243"/>
      <c r="J858" s="243"/>
      <c r="K858" s="243"/>
      <c r="L858" s="243"/>
      <c r="M858" s="242"/>
      <c r="N858" s="242"/>
      <c r="O858" s="242"/>
      <c r="P858" s="242"/>
      <c r="Q858" s="242"/>
      <c r="R858" s="242"/>
      <c r="S858" s="242"/>
      <c r="T858" s="242"/>
      <c r="U858" s="242"/>
      <c r="V858" s="242"/>
      <c r="W858" s="242"/>
      <c r="X858" s="242"/>
      <c r="Y858" s="242"/>
      <c r="Z858" s="242"/>
      <c r="AA858" s="242"/>
      <c r="AB858" s="242"/>
      <c r="AC858" s="242"/>
      <c r="AD858" s="242"/>
      <c r="AE858" s="242"/>
      <c r="AF858" s="242"/>
      <c r="AG858" s="242"/>
      <c r="AH858" s="242"/>
      <c r="AI858" s="242"/>
      <c r="AJ858" s="242"/>
      <c r="AK858" s="242"/>
      <c r="AL858" s="242"/>
      <c r="AM858" s="242"/>
      <c r="AN858" s="242"/>
      <c r="AO858" s="242"/>
      <c r="AP858" s="242"/>
      <c r="AQ858" s="242"/>
      <c r="AR858" s="242"/>
      <c r="AS858" s="242"/>
      <c r="AT858" s="242"/>
      <c r="AU858" s="242"/>
      <c r="AV858" s="242"/>
      <c r="AW858" s="242"/>
      <c r="AX858" s="242"/>
    </row>
    <row r="859" spans="7:50" x14ac:dyDescent="0.25">
      <c r="G859" s="242"/>
      <c r="H859" s="243"/>
      <c r="I859" s="243"/>
      <c r="J859" s="243"/>
      <c r="K859" s="243"/>
      <c r="L859" s="243"/>
      <c r="M859" s="242"/>
      <c r="N859" s="242"/>
      <c r="O859" s="242"/>
      <c r="P859" s="242"/>
      <c r="Q859" s="242"/>
      <c r="R859" s="242"/>
      <c r="S859" s="242"/>
      <c r="T859" s="242"/>
      <c r="U859" s="242"/>
      <c r="V859" s="242"/>
      <c r="W859" s="242"/>
      <c r="X859" s="242"/>
      <c r="Y859" s="242"/>
      <c r="Z859" s="242"/>
      <c r="AA859" s="242"/>
      <c r="AB859" s="242"/>
      <c r="AC859" s="242"/>
      <c r="AD859" s="242"/>
      <c r="AE859" s="242"/>
      <c r="AF859" s="242"/>
      <c r="AG859" s="242"/>
      <c r="AH859" s="242"/>
      <c r="AI859" s="242"/>
      <c r="AJ859" s="242"/>
      <c r="AK859" s="242"/>
      <c r="AL859" s="242"/>
      <c r="AM859" s="242"/>
      <c r="AN859" s="242"/>
      <c r="AO859" s="242"/>
      <c r="AP859" s="242"/>
      <c r="AQ859" s="242"/>
      <c r="AR859" s="242"/>
      <c r="AS859" s="242"/>
      <c r="AT859" s="242"/>
      <c r="AU859" s="242"/>
      <c r="AV859" s="242"/>
      <c r="AW859" s="242"/>
      <c r="AX859" s="242"/>
    </row>
    <row r="860" spans="7:50" x14ac:dyDescent="0.25">
      <c r="G860" s="242"/>
      <c r="H860" s="243"/>
      <c r="I860" s="243"/>
      <c r="J860" s="243"/>
      <c r="K860" s="243"/>
      <c r="L860" s="243"/>
      <c r="M860" s="242"/>
      <c r="N860" s="242"/>
      <c r="O860" s="242"/>
      <c r="P860" s="242"/>
      <c r="Q860" s="242"/>
      <c r="R860" s="242"/>
      <c r="S860" s="242"/>
      <c r="T860" s="242"/>
      <c r="U860" s="242"/>
      <c r="V860" s="242"/>
      <c r="W860" s="242"/>
      <c r="X860" s="242"/>
      <c r="Y860" s="242"/>
      <c r="Z860" s="242"/>
      <c r="AA860" s="242"/>
      <c r="AB860" s="242"/>
      <c r="AC860" s="242"/>
      <c r="AD860" s="242"/>
      <c r="AE860" s="242"/>
      <c r="AF860" s="242"/>
      <c r="AG860" s="242"/>
      <c r="AH860" s="242"/>
      <c r="AI860" s="242"/>
      <c r="AJ860" s="242"/>
      <c r="AK860" s="242"/>
      <c r="AL860" s="242"/>
      <c r="AM860" s="242"/>
      <c r="AN860" s="242"/>
      <c r="AO860" s="242"/>
      <c r="AP860" s="242"/>
      <c r="AQ860" s="242"/>
      <c r="AR860" s="242"/>
      <c r="AS860" s="242"/>
      <c r="AT860" s="242"/>
      <c r="AU860" s="242"/>
      <c r="AV860" s="242"/>
      <c r="AW860" s="242"/>
      <c r="AX860" s="242"/>
    </row>
    <row r="861" spans="7:50" x14ac:dyDescent="0.25">
      <c r="G861" s="242"/>
      <c r="H861" s="243"/>
      <c r="I861" s="243"/>
      <c r="J861" s="243"/>
      <c r="K861" s="243"/>
      <c r="L861" s="243"/>
      <c r="M861" s="242"/>
      <c r="N861" s="242"/>
      <c r="O861" s="242"/>
      <c r="P861" s="242"/>
      <c r="Q861" s="242"/>
      <c r="R861" s="242"/>
      <c r="S861" s="242"/>
      <c r="T861" s="242"/>
      <c r="U861" s="242"/>
      <c r="V861" s="242"/>
      <c r="W861" s="242"/>
      <c r="X861" s="242"/>
      <c r="Y861" s="242"/>
      <c r="Z861" s="242"/>
      <c r="AA861" s="242"/>
      <c r="AB861" s="242"/>
      <c r="AC861" s="242"/>
      <c r="AD861" s="242"/>
      <c r="AE861" s="242"/>
      <c r="AF861" s="242"/>
      <c r="AG861" s="242"/>
      <c r="AH861" s="242"/>
      <c r="AI861" s="242"/>
      <c r="AJ861" s="242"/>
      <c r="AK861" s="242"/>
      <c r="AL861" s="242"/>
      <c r="AM861" s="242"/>
      <c r="AN861" s="242"/>
      <c r="AO861" s="242"/>
      <c r="AP861" s="242"/>
      <c r="AQ861" s="242"/>
      <c r="AR861" s="242"/>
      <c r="AS861" s="242"/>
      <c r="AT861" s="242"/>
      <c r="AU861" s="242"/>
      <c r="AV861" s="242"/>
      <c r="AW861" s="242"/>
      <c r="AX861" s="242"/>
    </row>
    <row r="862" spans="7:50" x14ac:dyDescent="0.25">
      <c r="G862" s="242"/>
      <c r="H862" s="243"/>
      <c r="I862" s="243"/>
      <c r="J862" s="243"/>
      <c r="K862" s="243"/>
      <c r="L862" s="243"/>
      <c r="M862" s="242"/>
      <c r="N862" s="242"/>
      <c r="O862" s="242"/>
      <c r="P862" s="242"/>
      <c r="Q862" s="242"/>
      <c r="R862" s="242"/>
      <c r="S862" s="242"/>
      <c r="T862" s="242"/>
      <c r="U862" s="242"/>
      <c r="V862" s="242"/>
      <c r="W862" s="242"/>
      <c r="X862" s="242"/>
      <c r="Y862" s="242"/>
      <c r="Z862" s="242"/>
      <c r="AA862" s="242"/>
      <c r="AB862" s="242"/>
      <c r="AC862" s="242"/>
      <c r="AD862" s="242"/>
      <c r="AE862" s="242"/>
      <c r="AF862" s="242"/>
      <c r="AG862" s="242"/>
      <c r="AH862" s="242"/>
      <c r="AI862" s="242"/>
      <c r="AJ862" s="242"/>
      <c r="AK862" s="242"/>
      <c r="AL862" s="242"/>
      <c r="AM862" s="242"/>
      <c r="AN862" s="242"/>
      <c r="AO862" s="242"/>
      <c r="AP862" s="242"/>
      <c r="AQ862" s="242"/>
      <c r="AR862" s="242"/>
      <c r="AS862" s="242"/>
      <c r="AT862" s="242"/>
      <c r="AU862" s="242"/>
      <c r="AV862" s="242"/>
      <c r="AW862" s="242"/>
      <c r="AX862" s="242"/>
    </row>
    <row r="863" spans="7:50" x14ac:dyDescent="0.25">
      <c r="G863" s="242"/>
      <c r="H863" s="243"/>
      <c r="I863" s="243"/>
      <c r="J863" s="243"/>
      <c r="K863" s="243"/>
      <c r="L863" s="243"/>
      <c r="M863" s="242"/>
      <c r="N863" s="242"/>
      <c r="O863" s="242"/>
      <c r="P863" s="242"/>
      <c r="Q863" s="242"/>
      <c r="R863" s="242"/>
      <c r="S863" s="242"/>
      <c r="T863" s="242"/>
      <c r="U863" s="242"/>
      <c r="V863" s="242"/>
      <c r="W863" s="242"/>
      <c r="X863" s="242"/>
      <c r="Y863" s="242"/>
      <c r="Z863" s="242"/>
      <c r="AA863" s="242"/>
      <c r="AB863" s="242"/>
      <c r="AC863" s="242"/>
      <c r="AD863" s="242"/>
      <c r="AE863" s="242"/>
      <c r="AF863" s="242"/>
      <c r="AG863" s="242"/>
      <c r="AH863" s="242"/>
      <c r="AI863" s="242"/>
      <c r="AJ863" s="242"/>
      <c r="AK863" s="242"/>
      <c r="AL863" s="242"/>
      <c r="AM863" s="242"/>
      <c r="AN863" s="242"/>
      <c r="AO863" s="242"/>
      <c r="AP863" s="242"/>
      <c r="AQ863" s="242"/>
      <c r="AR863" s="242"/>
      <c r="AS863" s="242"/>
      <c r="AT863" s="242"/>
      <c r="AU863" s="242"/>
      <c r="AV863" s="242"/>
      <c r="AW863" s="242"/>
      <c r="AX863" s="242"/>
    </row>
    <row r="864" spans="7:50" x14ac:dyDescent="0.25">
      <c r="G864" s="242"/>
      <c r="H864" s="243"/>
      <c r="I864" s="243"/>
      <c r="J864" s="243"/>
      <c r="K864" s="243"/>
      <c r="L864" s="243"/>
      <c r="M864" s="242"/>
      <c r="N864" s="242"/>
      <c r="O864" s="242"/>
      <c r="P864" s="242"/>
      <c r="Q864" s="242"/>
      <c r="R864" s="242"/>
      <c r="S864" s="242"/>
      <c r="T864" s="242"/>
      <c r="U864" s="242"/>
      <c r="V864" s="242"/>
      <c r="W864" s="242"/>
      <c r="X864" s="242"/>
      <c r="Y864" s="242"/>
      <c r="Z864" s="242"/>
      <c r="AA864" s="242"/>
      <c r="AB864" s="242"/>
      <c r="AC864" s="242"/>
      <c r="AD864" s="242"/>
      <c r="AE864" s="242"/>
      <c r="AF864" s="242"/>
      <c r="AG864" s="242"/>
      <c r="AH864" s="242"/>
      <c r="AI864" s="242"/>
      <c r="AJ864" s="242"/>
      <c r="AK864" s="242"/>
      <c r="AL864" s="242"/>
      <c r="AM864" s="242"/>
      <c r="AN864" s="242"/>
      <c r="AO864" s="242"/>
      <c r="AP864" s="242"/>
      <c r="AQ864" s="242"/>
      <c r="AR864" s="242"/>
      <c r="AS864" s="242"/>
      <c r="AT864" s="242"/>
      <c r="AU864" s="242"/>
      <c r="AV864" s="242"/>
      <c r="AW864" s="242"/>
      <c r="AX864" s="242"/>
    </row>
    <row r="865" spans="7:50" x14ac:dyDescent="0.25">
      <c r="G865" s="242"/>
      <c r="H865" s="243"/>
      <c r="I865" s="243"/>
      <c r="J865" s="243"/>
      <c r="K865" s="243"/>
      <c r="L865" s="243"/>
      <c r="M865" s="242"/>
      <c r="N865" s="242"/>
      <c r="O865" s="242"/>
      <c r="P865" s="242"/>
      <c r="Q865" s="242"/>
      <c r="R865" s="242"/>
      <c r="S865" s="242"/>
      <c r="T865" s="242"/>
      <c r="U865" s="242"/>
      <c r="V865" s="242"/>
      <c r="W865" s="242"/>
      <c r="X865" s="242"/>
      <c r="Y865" s="242"/>
      <c r="Z865" s="242"/>
      <c r="AA865" s="242"/>
      <c r="AB865" s="242"/>
      <c r="AC865" s="242"/>
      <c r="AD865" s="242"/>
      <c r="AE865" s="242"/>
      <c r="AF865" s="242"/>
      <c r="AG865" s="242"/>
      <c r="AH865" s="242"/>
      <c r="AI865" s="242"/>
      <c r="AJ865" s="242"/>
      <c r="AK865" s="242"/>
      <c r="AL865" s="242"/>
      <c r="AM865" s="242"/>
      <c r="AN865" s="242"/>
      <c r="AO865" s="242"/>
      <c r="AP865" s="242"/>
      <c r="AQ865" s="242"/>
      <c r="AR865" s="242"/>
      <c r="AS865" s="242"/>
      <c r="AT865" s="242"/>
      <c r="AU865" s="242"/>
      <c r="AV865" s="242"/>
      <c r="AW865" s="242"/>
      <c r="AX865" s="242"/>
    </row>
    <row r="866" spans="7:50" x14ac:dyDescent="0.25">
      <c r="G866" s="242"/>
      <c r="H866" s="243"/>
      <c r="I866" s="243"/>
      <c r="J866" s="243"/>
      <c r="K866" s="243"/>
      <c r="L866" s="243"/>
      <c r="M866" s="242"/>
      <c r="N866" s="242"/>
      <c r="O866" s="242"/>
      <c r="P866" s="242"/>
      <c r="Q866" s="242"/>
      <c r="R866" s="242"/>
      <c r="S866" s="242"/>
      <c r="T866" s="242"/>
      <c r="U866" s="242"/>
      <c r="V866" s="242"/>
      <c r="W866" s="242"/>
      <c r="X866" s="242"/>
      <c r="Y866" s="242"/>
      <c r="Z866" s="242"/>
      <c r="AA866" s="242"/>
      <c r="AB866" s="242"/>
      <c r="AC866" s="242"/>
      <c r="AD866" s="242"/>
      <c r="AE866" s="242"/>
      <c r="AF866" s="242"/>
      <c r="AG866" s="242"/>
      <c r="AH866" s="242"/>
      <c r="AI866" s="242"/>
      <c r="AJ866" s="242"/>
      <c r="AK866" s="242"/>
      <c r="AL866" s="242"/>
      <c r="AM866" s="242"/>
      <c r="AN866" s="242"/>
      <c r="AO866" s="242"/>
      <c r="AP866" s="242"/>
      <c r="AQ866" s="242"/>
      <c r="AR866" s="242"/>
      <c r="AS866" s="242"/>
      <c r="AT866" s="242"/>
      <c r="AU866" s="242"/>
      <c r="AV866" s="242"/>
      <c r="AW866" s="242"/>
      <c r="AX866" s="242"/>
    </row>
    <row r="867" spans="7:50" x14ac:dyDescent="0.25">
      <c r="G867" s="242"/>
      <c r="H867" s="243"/>
      <c r="I867" s="243"/>
      <c r="J867" s="243"/>
      <c r="K867" s="243"/>
      <c r="L867" s="243"/>
      <c r="M867" s="242"/>
      <c r="N867" s="242"/>
      <c r="O867" s="242"/>
      <c r="P867" s="242"/>
      <c r="Q867" s="242"/>
      <c r="R867" s="242"/>
      <c r="S867" s="242"/>
      <c r="T867" s="242"/>
      <c r="U867" s="242"/>
      <c r="V867" s="242"/>
      <c r="W867" s="242"/>
      <c r="X867" s="242"/>
      <c r="Y867" s="242"/>
      <c r="Z867" s="242"/>
      <c r="AA867" s="242"/>
      <c r="AB867" s="242"/>
      <c r="AC867" s="242"/>
      <c r="AD867" s="242"/>
      <c r="AE867" s="242"/>
      <c r="AF867" s="242"/>
      <c r="AG867" s="242"/>
      <c r="AH867" s="242"/>
      <c r="AI867" s="242"/>
      <c r="AJ867" s="242"/>
      <c r="AK867" s="242"/>
      <c r="AL867" s="242"/>
      <c r="AM867" s="242"/>
      <c r="AN867" s="242"/>
      <c r="AO867" s="242"/>
      <c r="AP867" s="242"/>
      <c r="AQ867" s="242"/>
      <c r="AR867" s="242"/>
      <c r="AS867" s="242"/>
      <c r="AT867" s="242"/>
      <c r="AU867" s="242"/>
      <c r="AV867" s="242"/>
      <c r="AW867" s="242"/>
      <c r="AX867" s="242"/>
    </row>
    <row r="868" spans="7:50" x14ac:dyDescent="0.25">
      <c r="G868" s="242"/>
      <c r="H868" s="243"/>
      <c r="I868" s="243"/>
      <c r="J868" s="243"/>
      <c r="K868" s="243"/>
      <c r="L868" s="243"/>
      <c r="M868" s="242"/>
      <c r="N868" s="242"/>
      <c r="O868" s="242"/>
      <c r="P868" s="242"/>
      <c r="Q868" s="242"/>
      <c r="R868" s="242"/>
      <c r="S868" s="242"/>
      <c r="T868" s="242"/>
      <c r="U868" s="242"/>
      <c r="V868" s="242"/>
      <c r="W868" s="242"/>
      <c r="X868" s="242"/>
      <c r="Y868" s="242"/>
      <c r="Z868" s="242"/>
      <c r="AA868" s="242"/>
      <c r="AB868" s="242"/>
      <c r="AC868" s="242"/>
      <c r="AD868" s="242"/>
      <c r="AE868" s="242"/>
      <c r="AF868" s="242"/>
      <c r="AG868" s="242"/>
      <c r="AH868" s="242"/>
      <c r="AI868" s="242"/>
      <c r="AJ868" s="242"/>
      <c r="AK868" s="242"/>
      <c r="AL868" s="242"/>
      <c r="AM868" s="242"/>
      <c r="AN868" s="242"/>
      <c r="AO868" s="242"/>
      <c r="AP868" s="242"/>
      <c r="AQ868" s="242"/>
      <c r="AR868" s="242"/>
      <c r="AS868" s="242"/>
      <c r="AT868" s="242"/>
      <c r="AU868" s="242"/>
      <c r="AV868" s="242"/>
      <c r="AW868" s="242"/>
      <c r="AX868" s="242"/>
    </row>
    <row r="869" spans="7:50" x14ac:dyDescent="0.25">
      <c r="G869" s="242"/>
      <c r="H869" s="243"/>
      <c r="I869" s="243"/>
      <c r="J869" s="243"/>
      <c r="K869" s="243"/>
      <c r="L869" s="243"/>
      <c r="M869" s="242"/>
      <c r="N869" s="242"/>
      <c r="O869" s="242"/>
      <c r="P869" s="242"/>
      <c r="Q869" s="242"/>
      <c r="R869" s="242"/>
      <c r="S869" s="242"/>
      <c r="T869" s="242"/>
      <c r="U869" s="242"/>
      <c r="V869" s="242"/>
      <c r="W869" s="242"/>
      <c r="X869" s="242"/>
      <c r="Y869" s="242"/>
      <c r="Z869" s="242"/>
      <c r="AA869" s="242"/>
      <c r="AB869" s="242"/>
      <c r="AC869" s="242"/>
      <c r="AD869" s="242"/>
      <c r="AE869" s="242"/>
      <c r="AF869" s="242"/>
      <c r="AG869" s="242"/>
      <c r="AH869" s="242"/>
      <c r="AI869" s="242"/>
      <c r="AJ869" s="242"/>
      <c r="AK869" s="242"/>
      <c r="AL869" s="242"/>
      <c r="AM869" s="242"/>
      <c r="AN869" s="242"/>
      <c r="AO869" s="242"/>
      <c r="AP869" s="242"/>
      <c r="AQ869" s="242"/>
      <c r="AR869" s="242"/>
      <c r="AS869" s="242"/>
      <c r="AT869" s="242"/>
      <c r="AU869" s="242"/>
      <c r="AV869" s="242"/>
      <c r="AW869" s="242"/>
      <c r="AX869" s="242"/>
    </row>
    <row r="870" spans="7:50" x14ac:dyDescent="0.25">
      <c r="G870" s="242"/>
      <c r="H870" s="243"/>
      <c r="I870" s="243"/>
      <c r="J870" s="243"/>
      <c r="K870" s="243"/>
      <c r="L870" s="243"/>
      <c r="M870" s="242"/>
      <c r="N870" s="242"/>
      <c r="O870" s="242"/>
      <c r="P870" s="242"/>
      <c r="Q870" s="242"/>
      <c r="R870" s="242"/>
      <c r="S870" s="242"/>
      <c r="T870" s="242"/>
      <c r="U870" s="242"/>
      <c r="V870" s="242"/>
      <c r="W870" s="242"/>
      <c r="X870" s="242"/>
      <c r="Y870" s="242"/>
      <c r="Z870" s="242"/>
      <c r="AA870" s="242"/>
      <c r="AB870" s="242"/>
      <c r="AC870" s="242"/>
      <c r="AD870" s="242"/>
      <c r="AE870" s="242"/>
      <c r="AF870" s="242"/>
      <c r="AG870" s="242"/>
      <c r="AH870" s="242"/>
      <c r="AI870" s="242"/>
      <c r="AJ870" s="242"/>
      <c r="AK870" s="242"/>
      <c r="AL870" s="242"/>
      <c r="AM870" s="242"/>
      <c r="AN870" s="242"/>
      <c r="AO870" s="242"/>
      <c r="AP870" s="242"/>
      <c r="AQ870" s="242"/>
      <c r="AR870" s="242"/>
      <c r="AS870" s="242"/>
      <c r="AT870" s="242"/>
      <c r="AU870" s="242"/>
      <c r="AV870" s="242"/>
      <c r="AW870" s="242"/>
      <c r="AX870" s="242"/>
    </row>
    <row r="871" spans="7:50" x14ac:dyDescent="0.25">
      <c r="G871" s="242"/>
      <c r="H871" s="243"/>
      <c r="I871" s="243"/>
      <c r="J871" s="243"/>
      <c r="K871" s="243"/>
      <c r="L871" s="243"/>
      <c r="M871" s="242"/>
      <c r="N871" s="242"/>
      <c r="O871" s="242"/>
      <c r="P871" s="242"/>
      <c r="Q871" s="242"/>
      <c r="R871" s="242"/>
      <c r="S871" s="242"/>
      <c r="T871" s="242"/>
      <c r="U871" s="242"/>
      <c r="V871" s="242"/>
      <c r="W871" s="242"/>
      <c r="X871" s="242"/>
      <c r="Y871" s="242"/>
      <c r="Z871" s="242"/>
      <c r="AA871" s="242"/>
      <c r="AB871" s="242"/>
      <c r="AC871" s="242"/>
      <c r="AD871" s="242"/>
      <c r="AE871" s="242"/>
      <c r="AF871" s="242"/>
      <c r="AG871" s="242"/>
      <c r="AH871" s="242"/>
      <c r="AI871" s="242"/>
      <c r="AJ871" s="242"/>
      <c r="AK871" s="242"/>
      <c r="AL871" s="242"/>
      <c r="AM871" s="242"/>
      <c r="AN871" s="242"/>
      <c r="AO871" s="242"/>
      <c r="AP871" s="242"/>
      <c r="AQ871" s="242"/>
      <c r="AR871" s="242"/>
      <c r="AS871" s="242"/>
      <c r="AT871" s="242"/>
      <c r="AU871" s="242"/>
      <c r="AV871" s="242"/>
      <c r="AW871" s="242"/>
      <c r="AX871" s="242"/>
    </row>
    <row r="872" spans="7:50" x14ac:dyDescent="0.25">
      <c r="G872" s="242"/>
      <c r="H872" s="243"/>
      <c r="I872" s="243"/>
      <c r="J872" s="243"/>
      <c r="K872" s="243"/>
      <c r="L872" s="243"/>
      <c r="M872" s="242"/>
      <c r="N872" s="242"/>
      <c r="O872" s="242"/>
      <c r="P872" s="242"/>
      <c r="Q872" s="242"/>
      <c r="R872" s="242"/>
      <c r="S872" s="242"/>
      <c r="T872" s="242"/>
      <c r="U872" s="242"/>
      <c r="V872" s="242"/>
      <c r="W872" s="242"/>
      <c r="X872" s="242"/>
      <c r="Y872" s="242"/>
      <c r="Z872" s="242"/>
      <c r="AA872" s="242"/>
      <c r="AB872" s="242"/>
      <c r="AC872" s="242"/>
      <c r="AD872" s="242"/>
      <c r="AE872" s="242"/>
      <c r="AF872" s="242"/>
      <c r="AG872" s="242"/>
      <c r="AH872" s="242"/>
      <c r="AI872" s="242"/>
      <c r="AJ872" s="242"/>
      <c r="AK872" s="242"/>
      <c r="AL872" s="242"/>
      <c r="AM872" s="242"/>
      <c r="AN872" s="242"/>
      <c r="AO872" s="242"/>
      <c r="AP872" s="242"/>
      <c r="AQ872" s="242"/>
      <c r="AR872" s="242"/>
      <c r="AS872" s="242"/>
      <c r="AT872" s="242"/>
      <c r="AU872" s="242"/>
      <c r="AV872" s="242"/>
      <c r="AW872" s="242"/>
      <c r="AX872" s="242"/>
    </row>
    <row r="873" spans="7:50" x14ac:dyDescent="0.25">
      <c r="G873" s="242"/>
      <c r="H873" s="243"/>
      <c r="I873" s="243"/>
      <c r="J873" s="243"/>
      <c r="K873" s="243"/>
      <c r="L873" s="243"/>
      <c r="M873" s="242"/>
      <c r="N873" s="242"/>
      <c r="O873" s="242"/>
      <c r="P873" s="242"/>
      <c r="Q873" s="242"/>
      <c r="R873" s="242"/>
      <c r="S873" s="242"/>
      <c r="T873" s="242"/>
      <c r="U873" s="242"/>
      <c r="V873" s="242"/>
      <c r="W873" s="242"/>
      <c r="X873" s="242"/>
      <c r="Y873" s="242"/>
      <c r="Z873" s="242"/>
      <c r="AA873" s="242"/>
      <c r="AB873" s="242"/>
      <c r="AC873" s="242"/>
      <c r="AD873" s="242"/>
      <c r="AE873" s="242"/>
      <c r="AF873" s="242"/>
      <c r="AG873" s="242"/>
      <c r="AH873" s="242"/>
      <c r="AI873" s="242"/>
      <c r="AJ873" s="242"/>
      <c r="AK873" s="242"/>
      <c r="AL873" s="242"/>
      <c r="AM873" s="242"/>
      <c r="AN873" s="242"/>
      <c r="AO873" s="242"/>
      <c r="AP873" s="242"/>
      <c r="AQ873" s="242"/>
      <c r="AR873" s="242"/>
      <c r="AS873" s="242"/>
      <c r="AT873" s="242"/>
      <c r="AU873" s="242"/>
      <c r="AV873" s="242"/>
      <c r="AW873" s="242"/>
      <c r="AX873" s="242"/>
    </row>
    <row r="874" spans="7:50" x14ac:dyDescent="0.25">
      <c r="G874" s="242"/>
      <c r="H874" s="243"/>
      <c r="I874" s="243"/>
      <c r="J874" s="243"/>
      <c r="K874" s="243"/>
      <c r="L874" s="243"/>
      <c r="M874" s="242"/>
      <c r="N874" s="242"/>
      <c r="O874" s="242"/>
      <c r="P874" s="242"/>
      <c r="Q874" s="242"/>
      <c r="R874" s="242"/>
      <c r="S874" s="242"/>
      <c r="T874" s="242"/>
      <c r="U874" s="242"/>
      <c r="V874" s="242"/>
      <c r="W874" s="242"/>
      <c r="X874" s="242"/>
      <c r="Y874" s="242"/>
      <c r="Z874" s="242"/>
      <c r="AA874" s="242"/>
      <c r="AB874" s="242"/>
      <c r="AC874" s="242"/>
      <c r="AD874" s="242"/>
      <c r="AE874" s="242"/>
      <c r="AF874" s="242"/>
      <c r="AG874" s="242"/>
      <c r="AH874" s="242"/>
      <c r="AI874" s="242"/>
      <c r="AJ874" s="242"/>
      <c r="AK874" s="242"/>
      <c r="AL874" s="242"/>
      <c r="AM874" s="242"/>
      <c r="AN874" s="242"/>
      <c r="AO874" s="242"/>
      <c r="AP874" s="242"/>
      <c r="AQ874" s="242"/>
      <c r="AR874" s="242"/>
      <c r="AS874" s="242"/>
      <c r="AT874" s="242"/>
      <c r="AU874" s="242"/>
      <c r="AV874" s="242"/>
      <c r="AW874" s="242"/>
      <c r="AX874" s="242"/>
    </row>
    <row r="875" spans="7:50" x14ac:dyDescent="0.25">
      <c r="G875" s="242"/>
      <c r="H875" s="243"/>
      <c r="I875" s="243"/>
      <c r="J875" s="243"/>
      <c r="K875" s="243"/>
      <c r="L875" s="243"/>
      <c r="M875" s="242"/>
      <c r="N875" s="242"/>
      <c r="O875" s="242"/>
      <c r="P875" s="242"/>
      <c r="Q875" s="242"/>
      <c r="R875" s="242"/>
      <c r="S875" s="242"/>
      <c r="T875" s="242"/>
      <c r="U875" s="242"/>
      <c r="V875" s="242"/>
      <c r="W875" s="242"/>
      <c r="X875" s="242"/>
      <c r="Y875" s="242"/>
      <c r="Z875" s="242"/>
      <c r="AA875" s="242"/>
      <c r="AB875" s="242"/>
      <c r="AC875" s="242"/>
      <c r="AD875" s="242"/>
      <c r="AE875" s="242"/>
      <c r="AF875" s="242"/>
      <c r="AG875" s="242"/>
      <c r="AH875" s="242"/>
      <c r="AI875" s="242"/>
      <c r="AJ875" s="242"/>
      <c r="AK875" s="242"/>
      <c r="AL875" s="242"/>
      <c r="AM875" s="242"/>
      <c r="AN875" s="242"/>
      <c r="AO875" s="242"/>
      <c r="AP875" s="242"/>
      <c r="AQ875" s="242"/>
      <c r="AR875" s="242"/>
      <c r="AS875" s="242"/>
      <c r="AT875" s="242"/>
      <c r="AU875" s="242"/>
      <c r="AV875" s="242"/>
      <c r="AW875" s="242"/>
      <c r="AX875" s="242"/>
    </row>
    <row r="876" spans="7:50" x14ac:dyDescent="0.25">
      <c r="G876" s="242"/>
      <c r="H876" s="243"/>
      <c r="I876" s="243"/>
      <c r="J876" s="243"/>
      <c r="K876" s="243"/>
      <c r="L876" s="243"/>
      <c r="M876" s="242"/>
      <c r="N876" s="242"/>
      <c r="O876" s="242"/>
      <c r="P876" s="242"/>
      <c r="Q876" s="242"/>
      <c r="R876" s="242"/>
      <c r="S876" s="242"/>
      <c r="T876" s="242"/>
      <c r="U876" s="242"/>
      <c r="V876" s="242"/>
      <c r="W876" s="242"/>
      <c r="X876" s="242"/>
      <c r="Y876" s="242"/>
      <c r="Z876" s="242"/>
      <c r="AA876" s="242"/>
      <c r="AB876" s="242"/>
      <c r="AC876" s="242"/>
      <c r="AD876" s="242"/>
      <c r="AE876" s="242"/>
      <c r="AF876" s="242"/>
      <c r="AG876" s="242"/>
      <c r="AH876" s="242"/>
      <c r="AI876" s="242"/>
      <c r="AJ876" s="242"/>
      <c r="AK876" s="242"/>
      <c r="AL876" s="242"/>
      <c r="AM876" s="242"/>
      <c r="AN876" s="242"/>
      <c r="AO876" s="242"/>
      <c r="AP876" s="242"/>
      <c r="AQ876" s="242"/>
      <c r="AR876" s="242"/>
      <c r="AS876" s="242"/>
      <c r="AT876" s="242"/>
      <c r="AU876" s="242"/>
      <c r="AV876" s="242"/>
      <c r="AW876" s="242"/>
      <c r="AX876" s="242"/>
    </row>
    <row r="877" spans="7:50" x14ac:dyDescent="0.25">
      <c r="G877" s="242"/>
      <c r="H877" s="243"/>
      <c r="I877" s="243"/>
      <c r="J877" s="243"/>
      <c r="K877" s="243"/>
      <c r="L877" s="243"/>
      <c r="M877" s="242"/>
      <c r="N877" s="242"/>
      <c r="O877" s="242"/>
      <c r="P877" s="242"/>
      <c r="Q877" s="242"/>
      <c r="R877" s="242"/>
      <c r="S877" s="242"/>
      <c r="T877" s="242"/>
      <c r="U877" s="242"/>
      <c r="V877" s="242"/>
      <c r="W877" s="242"/>
      <c r="X877" s="242"/>
      <c r="Y877" s="242"/>
      <c r="Z877" s="242"/>
      <c r="AA877" s="242"/>
      <c r="AB877" s="242"/>
      <c r="AC877" s="242"/>
      <c r="AD877" s="242"/>
      <c r="AE877" s="242"/>
      <c r="AF877" s="242"/>
      <c r="AG877" s="242"/>
      <c r="AH877" s="242"/>
      <c r="AI877" s="242"/>
      <c r="AJ877" s="242"/>
      <c r="AK877" s="242"/>
      <c r="AL877" s="242"/>
      <c r="AM877" s="242"/>
      <c r="AN877" s="242"/>
      <c r="AO877" s="242"/>
      <c r="AP877" s="242"/>
      <c r="AQ877" s="242"/>
      <c r="AR877" s="242"/>
      <c r="AS877" s="242"/>
      <c r="AT877" s="242"/>
      <c r="AU877" s="242"/>
      <c r="AV877" s="242"/>
      <c r="AW877" s="242"/>
      <c r="AX877" s="242"/>
    </row>
    <row r="878" spans="7:50" x14ac:dyDescent="0.25">
      <c r="G878" s="242"/>
      <c r="H878" s="243"/>
      <c r="I878" s="243"/>
      <c r="J878" s="243"/>
      <c r="K878" s="243"/>
      <c r="L878" s="243"/>
      <c r="M878" s="242"/>
      <c r="N878" s="242"/>
      <c r="O878" s="242"/>
      <c r="P878" s="242"/>
      <c r="Q878" s="242"/>
      <c r="R878" s="242"/>
      <c r="S878" s="242"/>
      <c r="T878" s="242"/>
      <c r="U878" s="242"/>
      <c r="V878" s="242"/>
      <c r="W878" s="242"/>
      <c r="X878" s="242"/>
      <c r="Y878" s="242"/>
      <c r="Z878" s="242"/>
      <c r="AA878" s="242"/>
      <c r="AB878" s="242"/>
      <c r="AC878" s="242"/>
      <c r="AD878" s="242"/>
      <c r="AE878" s="242"/>
      <c r="AF878" s="242"/>
      <c r="AG878" s="242"/>
      <c r="AH878" s="242"/>
      <c r="AI878" s="242"/>
      <c r="AJ878" s="242"/>
      <c r="AK878" s="242"/>
      <c r="AL878" s="242"/>
      <c r="AM878" s="242"/>
      <c r="AN878" s="242"/>
      <c r="AO878" s="242"/>
      <c r="AP878" s="242"/>
      <c r="AQ878" s="242"/>
      <c r="AR878" s="242"/>
      <c r="AS878" s="242"/>
      <c r="AT878" s="242"/>
      <c r="AU878" s="242"/>
      <c r="AV878" s="242"/>
      <c r="AW878" s="242"/>
      <c r="AX878" s="242"/>
    </row>
    <row r="879" spans="7:50" x14ac:dyDescent="0.25">
      <c r="G879" s="242"/>
      <c r="H879" s="243"/>
      <c r="I879" s="243"/>
      <c r="J879" s="243"/>
      <c r="K879" s="243"/>
      <c r="L879" s="243"/>
      <c r="M879" s="242"/>
      <c r="N879" s="242"/>
      <c r="O879" s="242"/>
      <c r="P879" s="242"/>
      <c r="Q879" s="242"/>
      <c r="R879" s="242"/>
      <c r="S879" s="242"/>
      <c r="T879" s="242"/>
      <c r="U879" s="242"/>
      <c r="V879" s="242"/>
      <c r="W879" s="242"/>
      <c r="X879" s="242"/>
      <c r="Y879" s="242"/>
      <c r="Z879" s="242"/>
      <c r="AA879" s="242"/>
      <c r="AB879" s="242"/>
      <c r="AC879" s="242"/>
      <c r="AD879" s="242"/>
      <c r="AE879" s="242"/>
      <c r="AF879" s="242"/>
      <c r="AG879" s="242"/>
      <c r="AH879" s="242"/>
      <c r="AI879" s="242"/>
      <c r="AJ879" s="242"/>
      <c r="AK879" s="242"/>
      <c r="AL879" s="242"/>
      <c r="AM879" s="242"/>
      <c r="AN879" s="242"/>
      <c r="AO879" s="242"/>
      <c r="AP879" s="242"/>
      <c r="AQ879" s="242"/>
      <c r="AR879" s="242"/>
      <c r="AS879" s="242"/>
      <c r="AT879" s="242"/>
      <c r="AU879" s="242"/>
      <c r="AV879" s="242"/>
      <c r="AW879" s="242"/>
      <c r="AX879" s="242"/>
    </row>
    <row r="880" spans="7:50" x14ac:dyDescent="0.25">
      <c r="G880" s="242"/>
      <c r="H880" s="243"/>
      <c r="I880" s="243"/>
      <c r="J880" s="243"/>
      <c r="K880" s="243"/>
      <c r="L880" s="243"/>
      <c r="M880" s="242"/>
      <c r="N880" s="242"/>
      <c r="O880" s="242"/>
      <c r="P880" s="242"/>
      <c r="Q880" s="242"/>
      <c r="R880" s="242"/>
      <c r="S880" s="242"/>
      <c r="T880" s="242"/>
      <c r="U880" s="242"/>
      <c r="V880" s="242"/>
      <c r="W880" s="242"/>
      <c r="X880" s="242"/>
      <c r="Y880" s="242"/>
      <c r="Z880" s="242"/>
      <c r="AA880" s="242"/>
      <c r="AB880" s="242"/>
      <c r="AC880" s="242"/>
      <c r="AD880" s="242"/>
      <c r="AE880" s="242"/>
      <c r="AF880" s="242"/>
      <c r="AG880" s="242"/>
      <c r="AH880" s="242"/>
      <c r="AI880" s="242"/>
      <c r="AJ880" s="242"/>
      <c r="AK880" s="242"/>
      <c r="AL880" s="242"/>
      <c r="AM880" s="242"/>
      <c r="AN880" s="242"/>
      <c r="AO880" s="242"/>
      <c r="AP880" s="242"/>
      <c r="AQ880" s="242"/>
      <c r="AR880" s="242"/>
      <c r="AS880" s="242"/>
      <c r="AT880" s="242"/>
      <c r="AU880" s="242"/>
      <c r="AV880" s="242"/>
      <c r="AW880" s="242"/>
      <c r="AX880" s="242"/>
    </row>
    <row r="881" spans="7:50" x14ac:dyDescent="0.25">
      <c r="G881" s="242"/>
      <c r="H881" s="243"/>
      <c r="I881" s="243"/>
      <c r="J881" s="243"/>
      <c r="K881" s="243"/>
      <c r="L881" s="243"/>
      <c r="M881" s="242"/>
      <c r="N881" s="242"/>
      <c r="O881" s="242"/>
      <c r="P881" s="242"/>
      <c r="Q881" s="242"/>
      <c r="R881" s="242"/>
      <c r="S881" s="242"/>
      <c r="T881" s="242"/>
      <c r="U881" s="242"/>
      <c r="V881" s="242"/>
      <c r="W881" s="242"/>
      <c r="X881" s="242"/>
      <c r="Y881" s="242"/>
      <c r="Z881" s="242"/>
      <c r="AA881" s="242"/>
      <c r="AB881" s="242"/>
      <c r="AC881" s="242"/>
      <c r="AD881" s="242"/>
      <c r="AE881" s="242"/>
      <c r="AF881" s="242"/>
      <c r="AG881" s="242"/>
      <c r="AH881" s="242"/>
      <c r="AI881" s="242"/>
      <c r="AJ881" s="242"/>
      <c r="AK881" s="242"/>
      <c r="AL881" s="242"/>
      <c r="AM881" s="242"/>
      <c r="AN881" s="242"/>
      <c r="AO881" s="242"/>
      <c r="AP881" s="242"/>
      <c r="AQ881" s="242"/>
      <c r="AR881" s="242"/>
      <c r="AS881" s="242"/>
      <c r="AT881" s="242"/>
      <c r="AU881" s="242"/>
      <c r="AV881" s="242"/>
      <c r="AW881" s="242"/>
      <c r="AX881" s="242"/>
    </row>
    <row r="882" spans="7:50" x14ac:dyDescent="0.25">
      <c r="G882" s="242"/>
      <c r="H882" s="243"/>
      <c r="I882" s="243"/>
      <c r="J882" s="243"/>
      <c r="K882" s="243"/>
      <c r="L882" s="243"/>
      <c r="M882" s="242"/>
      <c r="N882" s="242"/>
      <c r="O882" s="242"/>
      <c r="P882" s="242"/>
      <c r="Q882" s="242"/>
      <c r="R882" s="242"/>
      <c r="S882" s="242"/>
      <c r="T882" s="242"/>
      <c r="U882" s="242"/>
      <c r="V882" s="242"/>
      <c r="W882" s="242"/>
      <c r="X882" s="242"/>
      <c r="Y882" s="242"/>
      <c r="Z882" s="242"/>
      <c r="AA882" s="242"/>
      <c r="AB882" s="242"/>
      <c r="AC882" s="242"/>
      <c r="AD882" s="242"/>
      <c r="AE882" s="242"/>
      <c r="AF882" s="242"/>
      <c r="AG882" s="242"/>
      <c r="AH882" s="242"/>
      <c r="AI882" s="242"/>
      <c r="AJ882" s="242"/>
      <c r="AK882" s="242"/>
      <c r="AL882" s="242"/>
      <c r="AM882" s="242"/>
      <c r="AN882" s="242"/>
      <c r="AO882" s="242"/>
      <c r="AP882" s="242"/>
      <c r="AQ882" s="242"/>
      <c r="AR882" s="242"/>
      <c r="AS882" s="242"/>
      <c r="AT882" s="242"/>
      <c r="AU882" s="242"/>
      <c r="AV882" s="242"/>
      <c r="AW882" s="242"/>
      <c r="AX882" s="242"/>
    </row>
    <row r="883" spans="7:50" x14ac:dyDescent="0.25">
      <c r="G883" s="242"/>
      <c r="H883" s="243"/>
      <c r="I883" s="243"/>
      <c r="J883" s="243"/>
      <c r="K883" s="243"/>
      <c r="L883" s="243"/>
      <c r="M883" s="242"/>
      <c r="N883" s="242"/>
      <c r="O883" s="242"/>
      <c r="P883" s="242"/>
      <c r="Q883" s="242"/>
      <c r="R883" s="242"/>
      <c r="S883" s="242"/>
      <c r="T883" s="242"/>
      <c r="U883" s="242"/>
      <c r="V883" s="242"/>
      <c r="W883" s="242"/>
      <c r="X883" s="242"/>
      <c r="Y883" s="242"/>
      <c r="Z883" s="242"/>
      <c r="AA883" s="242"/>
      <c r="AB883" s="242"/>
      <c r="AC883" s="242"/>
      <c r="AD883" s="242"/>
      <c r="AE883" s="242"/>
      <c r="AF883" s="242"/>
      <c r="AG883" s="242"/>
      <c r="AH883" s="242"/>
      <c r="AI883" s="242"/>
      <c r="AJ883" s="242"/>
      <c r="AK883" s="242"/>
      <c r="AL883" s="242"/>
      <c r="AM883" s="242"/>
      <c r="AN883" s="242"/>
      <c r="AO883" s="242"/>
      <c r="AP883" s="242"/>
      <c r="AQ883" s="242"/>
      <c r="AR883" s="242"/>
      <c r="AS883" s="242"/>
      <c r="AT883" s="242"/>
      <c r="AU883" s="242"/>
      <c r="AV883" s="242"/>
      <c r="AW883" s="242"/>
      <c r="AX883" s="242"/>
    </row>
    <row r="884" spans="7:50" x14ac:dyDescent="0.25">
      <c r="G884" s="242"/>
      <c r="H884" s="243"/>
      <c r="I884" s="243"/>
      <c r="J884" s="243"/>
      <c r="K884" s="243"/>
      <c r="L884" s="243"/>
      <c r="M884" s="242"/>
      <c r="N884" s="242"/>
      <c r="O884" s="242"/>
      <c r="P884" s="242"/>
      <c r="Q884" s="242"/>
      <c r="R884" s="242"/>
      <c r="S884" s="242"/>
      <c r="T884" s="242"/>
      <c r="U884" s="242"/>
      <c r="V884" s="242"/>
      <c r="W884" s="242"/>
      <c r="X884" s="242"/>
      <c r="Y884" s="242"/>
      <c r="Z884" s="242"/>
      <c r="AA884" s="242"/>
      <c r="AB884" s="242"/>
      <c r="AC884" s="242"/>
      <c r="AD884" s="242"/>
      <c r="AE884" s="242"/>
      <c r="AF884" s="242"/>
      <c r="AG884" s="242"/>
      <c r="AH884" s="242"/>
      <c r="AI884" s="242"/>
      <c r="AJ884" s="242"/>
      <c r="AK884" s="242"/>
      <c r="AL884" s="242"/>
      <c r="AM884" s="242"/>
      <c r="AN884" s="242"/>
      <c r="AO884" s="242"/>
      <c r="AP884" s="242"/>
      <c r="AQ884" s="242"/>
      <c r="AR884" s="242"/>
      <c r="AS884" s="242"/>
      <c r="AT884" s="242"/>
      <c r="AU884" s="242"/>
      <c r="AV884" s="242"/>
      <c r="AW884" s="242"/>
      <c r="AX884" s="242"/>
    </row>
    <row r="885" spans="7:50" x14ac:dyDescent="0.25">
      <c r="G885" s="242"/>
      <c r="H885" s="243"/>
      <c r="I885" s="243"/>
      <c r="J885" s="243"/>
      <c r="K885" s="243"/>
      <c r="L885" s="243"/>
      <c r="M885" s="242"/>
      <c r="N885" s="242"/>
      <c r="O885" s="242"/>
      <c r="P885" s="242"/>
      <c r="Q885" s="242"/>
      <c r="R885" s="242"/>
      <c r="S885" s="242"/>
      <c r="T885" s="242"/>
      <c r="U885" s="242"/>
      <c r="V885" s="242"/>
      <c r="W885" s="242"/>
      <c r="X885" s="242"/>
      <c r="Y885" s="242"/>
      <c r="Z885" s="242"/>
      <c r="AA885" s="242"/>
      <c r="AB885" s="242"/>
      <c r="AC885" s="242"/>
      <c r="AD885" s="242"/>
      <c r="AE885" s="242"/>
      <c r="AF885" s="242"/>
      <c r="AG885" s="242"/>
      <c r="AH885" s="242"/>
      <c r="AI885" s="242"/>
      <c r="AJ885" s="242"/>
      <c r="AK885" s="242"/>
      <c r="AL885" s="242"/>
      <c r="AM885" s="242"/>
      <c r="AN885" s="242"/>
      <c r="AO885" s="242"/>
      <c r="AP885" s="242"/>
      <c r="AQ885" s="242"/>
      <c r="AR885" s="242"/>
      <c r="AS885" s="242"/>
      <c r="AT885" s="242"/>
      <c r="AU885" s="242"/>
      <c r="AV885" s="242"/>
      <c r="AW885" s="242"/>
      <c r="AX885" s="242"/>
    </row>
    <row r="886" spans="7:50" x14ac:dyDescent="0.25">
      <c r="G886" s="242"/>
      <c r="H886" s="243"/>
      <c r="I886" s="243"/>
      <c r="J886" s="243"/>
      <c r="K886" s="243"/>
      <c r="L886" s="243"/>
      <c r="M886" s="242"/>
      <c r="N886" s="242"/>
      <c r="O886" s="242"/>
      <c r="P886" s="242"/>
      <c r="Q886" s="242"/>
      <c r="R886" s="242"/>
      <c r="S886" s="242"/>
      <c r="T886" s="242"/>
      <c r="U886" s="242"/>
      <c r="V886" s="242"/>
      <c r="W886" s="242"/>
      <c r="X886" s="242"/>
      <c r="Y886" s="242"/>
      <c r="Z886" s="242"/>
      <c r="AA886" s="242"/>
      <c r="AB886" s="242"/>
      <c r="AC886" s="242"/>
      <c r="AD886" s="242"/>
      <c r="AE886" s="242"/>
      <c r="AF886" s="242"/>
      <c r="AG886" s="242"/>
      <c r="AH886" s="242"/>
      <c r="AI886" s="242"/>
      <c r="AJ886" s="242"/>
      <c r="AK886" s="242"/>
      <c r="AL886" s="242"/>
      <c r="AM886" s="242"/>
      <c r="AN886" s="242"/>
      <c r="AO886" s="242"/>
      <c r="AP886" s="242"/>
      <c r="AQ886" s="242"/>
      <c r="AR886" s="242"/>
      <c r="AS886" s="242"/>
      <c r="AT886" s="242"/>
      <c r="AU886" s="242"/>
      <c r="AV886" s="242"/>
      <c r="AW886" s="242"/>
      <c r="AX886" s="242"/>
    </row>
    <row r="887" spans="7:50" x14ac:dyDescent="0.25">
      <c r="G887" s="242"/>
      <c r="H887" s="243"/>
      <c r="I887" s="243"/>
      <c r="J887" s="243"/>
      <c r="K887" s="243"/>
      <c r="L887" s="243"/>
      <c r="M887" s="242"/>
      <c r="N887" s="242"/>
      <c r="O887" s="242"/>
      <c r="P887" s="242"/>
      <c r="Q887" s="242"/>
      <c r="R887" s="242"/>
      <c r="S887" s="242"/>
      <c r="T887" s="242"/>
      <c r="U887" s="242"/>
      <c r="V887" s="242"/>
      <c r="W887" s="242"/>
      <c r="X887" s="242"/>
      <c r="Y887" s="242"/>
      <c r="Z887" s="242"/>
      <c r="AA887" s="242"/>
      <c r="AB887" s="242"/>
      <c r="AC887" s="242"/>
      <c r="AD887" s="242"/>
      <c r="AE887" s="242"/>
      <c r="AF887" s="242"/>
      <c r="AG887" s="242"/>
      <c r="AH887" s="242"/>
      <c r="AI887" s="242"/>
      <c r="AJ887" s="242"/>
      <c r="AK887" s="242"/>
      <c r="AL887" s="242"/>
      <c r="AM887" s="242"/>
      <c r="AN887" s="242"/>
      <c r="AO887" s="242"/>
      <c r="AP887" s="242"/>
      <c r="AQ887" s="242"/>
      <c r="AR887" s="242"/>
      <c r="AS887" s="242"/>
      <c r="AT887" s="242"/>
      <c r="AU887" s="242"/>
      <c r="AV887" s="242"/>
      <c r="AW887" s="242"/>
      <c r="AX887" s="242"/>
    </row>
    <row r="888" spans="7:50" x14ac:dyDescent="0.25">
      <c r="G888" s="242"/>
      <c r="H888" s="243"/>
      <c r="I888" s="243"/>
      <c r="J888" s="243"/>
      <c r="K888" s="243"/>
      <c r="L888" s="243"/>
      <c r="M888" s="242"/>
      <c r="N888" s="242"/>
      <c r="O888" s="242"/>
      <c r="P888" s="242"/>
      <c r="Q888" s="242"/>
      <c r="R888" s="242"/>
      <c r="S888" s="242"/>
      <c r="T888" s="242"/>
      <c r="U888" s="242"/>
      <c r="V888" s="242"/>
      <c r="W888" s="242"/>
      <c r="X888" s="242"/>
      <c r="Y888" s="242"/>
      <c r="Z888" s="242"/>
      <c r="AA888" s="242"/>
      <c r="AB888" s="242"/>
      <c r="AC888" s="242"/>
      <c r="AD888" s="242"/>
      <c r="AE888" s="242"/>
      <c r="AF888" s="242"/>
      <c r="AG888" s="242"/>
      <c r="AH888" s="242"/>
      <c r="AI888" s="242"/>
      <c r="AJ888" s="242"/>
      <c r="AK888" s="242"/>
      <c r="AL888" s="242"/>
      <c r="AM888" s="242"/>
      <c r="AN888" s="242"/>
      <c r="AO888" s="242"/>
      <c r="AP888" s="242"/>
      <c r="AQ888" s="242"/>
      <c r="AR888" s="242"/>
      <c r="AS888" s="242"/>
      <c r="AT888" s="242"/>
      <c r="AU888" s="242"/>
      <c r="AV888" s="242"/>
      <c r="AW888" s="242"/>
      <c r="AX888" s="242"/>
    </row>
    <row r="889" spans="7:50" x14ac:dyDescent="0.25">
      <c r="G889" s="242"/>
      <c r="H889" s="243"/>
      <c r="I889" s="243"/>
      <c r="J889" s="243"/>
      <c r="K889" s="243"/>
      <c r="L889" s="243"/>
      <c r="M889" s="242"/>
      <c r="N889" s="242"/>
      <c r="O889" s="242"/>
      <c r="P889" s="242"/>
      <c r="Q889" s="242"/>
      <c r="R889" s="242"/>
      <c r="S889" s="242"/>
      <c r="T889" s="242"/>
      <c r="U889" s="242"/>
      <c r="V889" s="242"/>
      <c r="W889" s="242"/>
      <c r="X889" s="242"/>
      <c r="Y889" s="242"/>
      <c r="Z889" s="242"/>
      <c r="AA889" s="242"/>
      <c r="AB889" s="242"/>
      <c r="AC889" s="242"/>
      <c r="AD889" s="242"/>
      <c r="AE889" s="242"/>
      <c r="AF889" s="242"/>
      <c r="AG889" s="242"/>
      <c r="AH889" s="242"/>
      <c r="AI889" s="242"/>
      <c r="AJ889" s="242"/>
      <c r="AK889" s="242"/>
      <c r="AL889" s="242"/>
      <c r="AM889" s="242"/>
      <c r="AN889" s="242"/>
      <c r="AO889" s="242"/>
      <c r="AP889" s="242"/>
      <c r="AQ889" s="242"/>
      <c r="AR889" s="242"/>
      <c r="AS889" s="242"/>
      <c r="AT889" s="242"/>
      <c r="AU889" s="242"/>
      <c r="AV889" s="242"/>
      <c r="AW889" s="242"/>
      <c r="AX889" s="242"/>
    </row>
    <row r="890" spans="7:50" x14ac:dyDescent="0.25">
      <c r="G890" s="242"/>
      <c r="H890" s="243"/>
      <c r="I890" s="243"/>
      <c r="J890" s="243"/>
      <c r="K890" s="243"/>
      <c r="L890" s="243"/>
      <c r="M890" s="242"/>
      <c r="N890" s="242"/>
      <c r="O890" s="242"/>
      <c r="P890" s="242"/>
      <c r="Q890" s="242"/>
      <c r="R890" s="242"/>
      <c r="S890" s="242"/>
      <c r="T890" s="242"/>
      <c r="U890" s="242"/>
      <c r="V890" s="242"/>
      <c r="W890" s="242"/>
      <c r="X890" s="242"/>
      <c r="Y890" s="242"/>
      <c r="Z890" s="242"/>
      <c r="AA890" s="242"/>
      <c r="AB890" s="242"/>
      <c r="AC890" s="242"/>
      <c r="AD890" s="242"/>
      <c r="AE890" s="242"/>
      <c r="AF890" s="242"/>
      <c r="AG890" s="242"/>
      <c r="AH890" s="242"/>
      <c r="AI890" s="242"/>
      <c r="AJ890" s="242"/>
      <c r="AK890" s="242"/>
      <c r="AL890" s="242"/>
      <c r="AM890" s="242"/>
      <c r="AN890" s="242"/>
      <c r="AO890" s="242"/>
      <c r="AP890" s="242"/>
      <c r="AQ890" s="242"/>
      <c r="AR890" s="242"/>
      <c r="AS890" s="242"/>
      <c r="AT890" s="242"/>
      <c r="AU890" s="242"/>
      <c r="AV890" s="242"/>
      <c r="AW890" s="242"/>
      <c r="AX890" s="242"/>
    </row>
    <row r="891" spans="7:50" x14ac:dyDescent="0.25">
      <c r="G891" s="242"/>
      <c r="H891" s="243"/>
      <c r="I891" s="243"/>
      <c r="J891" s="243"/>
      <c r="K891" s="243"/>
      <c r="L891" s="243"/>
      <c r="M891" s="242"/>
      <c r="N891" s="242"/>
      <c r="O891" s="242"/>
      <c r="P891" s="242"/>
      <c r="Q891" s="242"/>
      <c r="R891" s="242"/>
      <c r="S891" s="242"/>
      <c r="T891" s="242"/>
      <c r="U891" s="242"/>
      <c r="V891" s="242"/>
      <c r="W891" s="242"/>
      <c r="X891" s="242"/>
      <c r="Y891" s="242"/>
      <c r="Z891" s="242"/>
      <c r="AA891" s="242"/>
      <c r="AB891" s="242"/>
      <c r="AC891" s="242"/>
      <c r="AD891" s="242"/>
      <c r="AE891" s="242"/>
      <c r="AF891" s="242"/>
      <c r="AG891" s="242"/>
      <c r="AH891" s="242"/>
      <c r="AI891" s="242"/>
      <c r="AJ891" s="242"/>
      <c r="AK891" s="242"/>
      <c r="AL891" s="242"/>
      <c r="AM891" s="242"/>
      <c r="AN891" s="242"/>
      <c r="AO891" s="242"/>
      <c r="AP891" s="242"/>
      <c r="AQ891" s="242"/>
      <c r="AR891" s="242"/>
      <c r="AS891" s="242"/>
      <c r="AT891" s="242"/>
      <c r="AU891" s="242"/>
      <c r="AV891" s="242"/>
      <c r="AW891" s="242"/>
      <c r="AX891" s="242"/>
    </row>
    <row r="892" spans="7:50" x14ac:dyDescent="0.25">
      <c r="G892" s="242"/>
      <c r="H892" s="243"/>
      <c r="I892" s="243"/>
      <c r="J892" s="243"/>
      <c r="K892" s="243"/>
      <c r="L892" s="243"/>
      <c r="M892" s="242"/>
      <c r="N892" s="242"/>
      <c r="O892" s="242"/>
      <c r="P892" s="242"/>
      <c r="Q892" s="242"/>
      <c r="R892" s="242"/>
      <c r="S892" s="242"/>
      <c r="T892" s="242"/>
      <c r="U892" s="242"/>
      <c r="V892" s="242"/>
      <c r="W892" s="242"/>
      <c r="X892" s="242"/>
      <c r="Y892" s="242"/>
      <c r="Z892" s="242"/>
      <c r="AA892" s="242"/>
      <c r="AB892" s="242"/>
      <c r="AC892" s="242"/>
      <c r="AD892" s="242"/>
      <c r="AE892" s="242"/>
      <c r="AF892" s="242"/>
      <c r="AG892" s="242"/>
      <c r="AH892" s="242"/>
      <c r="AI892" s="242"/>
      <c r="AJ892" s="242"/>
      <c r="AK892" s="242"/>
      <c r="AL892" s="242"/>
      <c r="AM892" s="242"/>
      <c r="AN892" s="242"/>
      <c r="AO892" s="242"/>
      <c r="AP892" s="242"/>
      <c r="AQ892" s="242"/>
      <c r="AR892" s="242"/>
      <c r="AS892" s="242"/>
      <c r="AT892" s="242"/>
      <c r="AU892" s="242"/>
      <c r="AV892" s="242"/>
      <c r="AW892" s="242"/>
      <c r="AX892" s="242"/>
    </row>
    <row r="893" spans="7:50" x14ac:dyDescent="0.25">
      <c r="G893" s="242"/>
      <c r="H893" s="243"/>
      <c r="I893" s="243"/>
      <c r="J893" s="243"/>
      <c r="K893" s="243"/>
      <c r="L893" s="243"/>
      <c r="M893" s="242"/>
      <c r="N893" s="242"/>
      <c r="O893" s="242"/>
      <c r="P893" s="242"/>
      <c r="Q893" s="242"/>
      <c r="R893" s="242"/>
      <c r="S893" s="242"/>
      <c r="T893" s="242"/>
      <c r="U893" s="242"/>
      <c r="V893" s="242"/>
      <c r="W893" s="242"/>
      <c r="X893" s="242"/>
      <c r="Y893" s="242"/>
      <c r="Z893" s="242"/>
      <c r="AA893" s="242"/>
      <c r="AB893" s="242"/>
      <c r="AC893" s="242"/>
      <c r="AD893" s="242"/>
      <c r="AE893" s="242"/>
      <c r="AF893" s="242"/>
      <c r="AG893" s="242"/>
      <c r="AH893" s="242"/>
      <c r="AI893" s="242"/>
      <c r="AJ893" s="242"/>
      <c r="AK893" s="242"/>
      <c r="AL893" s="242"/>
      <c r="AM893" s="242"/>
      <c r="AN893" s="242"/>
      <c r="AO893" s="242"/>
      <c r="AP893" s="242"/>
      <c r="AQ893" s="242"/>
      <c r="AR893" s="242"/>
      <c r="AS893" s="242"/>
      <c r="AT893" s="242"/>
      <c r="AU893" s="242"/>
      <c r="AV893" s="242"/>
      <c r="AW893" s="242"/>
      <c r="AX893" s="242"/>
    </row>
    <row r="894" spans="7:50" x14ac:dyDescent="0.25">
      <c r="G894" s="242"/>
      <c r="H894" s="243"/>
      <c r="I894" s="243"/>
      <c r="J894" s="243"/>
      <c r="K894" s="243"/>
      <c r="L894" s="243"/>
      <c r="M894" s="242"/>
      <c r="N894" s="242"/>
      <c r="O894" s="242"/>
      <c r="P894" s="242"/>
      <c r="Q894" s="242"/>
      <c r="R894" s="242"/>
      <c r="S894" s="242"/>
      <c r="T894" s="242"/>
      <c r="U894" s="242"/>
      <c r="V894" s="242"/>
      <c r="W894" s="242"/>
      <c r="X894" s="242"/>
      <c r="Y894" s="242"/>
      <c r="Z894" s="242"/>
      <c r="AA894" s="242"/>
      <c r="AB894" s="242"/>
      <c r="AC894" s="242"/>
      <c r="AD894" s="242"/>
      <c r="AE894" s="242"/>
      <c r="AF894" s="242"/>
      <c r="AG894" s="242"/>
      <c r="AH894" s="242"/>
      <c r="AI894" s="242"/>
      <c r="AJ894" s="242"/>
      <c r="AK894" s="242"/>
      <c r="AL894" s="242"/>
      <c r="AM894" s="242"/>
      <c r="AN894" s="242"/>
      <c r="AO894" s="242"/>
      <c r="AP894" s="242"/>
      <c r="AQ894" s="242"/>
      <c r="AR894" s="242"/>
      <c r="AS894" s="242"/>
      <c r="AT894" s="242"/>
      <c r="AU894" s="242"/>
      <c r="AV894" s="242"/>
      <c r="AW894" s="242"/>
      <c r="AX894" s="242"/>
    </row>
    <row r="895" spans="7:50" x14ac:dyDescent="0.25">
      <c r="G895" s="242"/>
      <c r="H895" s="243"/>
      <c r="I895" s="243"/>
      <c r="J895" s="243"/>
      <c r="K895" s="243"/>
      <c r="L895" s="243"/>
      <c r="M895" s="242"/>
      <c r="N895" s="242"/>
      <c r="O895" s="242"/>
      <c r="P895" s="242"/>
      <c r="Q895" s="242"/>
      <c r="R895" s="242"/>
      <c r="S895" s="242"/>
      <c r="T895" s="242"/>
      <c r="U895" s="242"/>
      <c r="V895" s="242"/>
      <c r="W895" s="242"/>
      <c r="X895" s="242"/>
      <c r="Y895" s="242"/>
      <c r="Z895" s="242"/>
      <c r="AA895" s="242"/>
      <c r="AB895" s="242"/>
      <c r="AC895" s="242"/>
      <c r="AD895" s="242"/>
      <c r="AE895" s="242"/>
      <c r="AF895" s="242"/>
      <c r="AG895" s="242"/>
      <c r="AH895" s="242"/>
      <c r="AI895" s="242"/>
      <c r="AJ895" s="242"/>
      <c r="AK895" s="242"/>
      <c r="AL895" s="242"/>
      <c r="AM895" s="242"/>
      <c r="AN895" s="242"/>
      <c r="AO895" s="242"/>
      <c r="AP895" s="242"/>
      <c r="AQ895" s="242"/>
      <c r="AR895" s="242"/>
      <c r="AS895" s="242"/>
      <c r="AT895" s="242"/>
      <c r="AU895" s="242"/>
      <c r="AV895" s="242"/>
      <c r="AW895" s="242"/>
      <c r="AX895" s="242"/>
    </row>
    <row r="896" spans="7:50" x14ac:dyDescent="0.25">
      <c r="G896" s="242"/>
      <c r="H896" s="243"/>
      <c r="I896" s="243"/>
      <c r="J896" s="243"/>
      <c r="K896" s="243"/>
      <c r="L896" s="243"/>
      <c r="M896" s="242"/>
      <c r="N896" s="242"/>
      <c r="O896" s="242"/>
      <c r="P896" s="242"/>
      <c r="Q896" s="242"/>
      <c r="R896" s="242"/>
      <c r="S896" s="242"/>
      <c r="T896" s="242"/>
      <c r="U896" s="242"/>
      <c r="V896" s="242"/>
      <c r="W896" s="242"/>
      <c r="X896" s="242"/>
      <c r="Y896" s="242"/>
      <c r="Z896" s="242"/>
      <c r="AA896" s="242"/>
      <c r="AB896" s="242"/>
      <c r="AC896" s="242"/>
      <c r="AD896" s="242"/>
      <c r="AE896" s="242"/>
      <c r="AF896" s="242"/>
      <c r="AG896" s="242"/>
      <c r="AH896" s="242"/>
      <c r="AI896" s="242"/>
      <c r="AJ896" s="242"/>
      <c r="AK896" s="242"/>
      <c r="AL896" s="242"/>
      <c r="AM896" s="242"/>
      <c r="AN896" s="242"/>
      <c r="AO896" s="242"/>
      <c r="AP896" s="242"/>
      <c r="AQ896" s="242"/>
      <c r="AR896" s="242"/>
      <c r="AS896" s="242"/>
      <c r="AT896" s="242"/>
      <c r="AU896" s="242"/>
      <c r="AV896" s="242"/>
      <c r="AW896" s="242"/>
      <c r="AX896" s="242"/>
    </row>
    <row r="897" spans="7:50" x14ac:dyDescent="0.25">
      <c r="G897" s="242"/>
      <c r="H897" s="243"/>
      <c r="I897" s="243"/>
      <c r="J897" s="243"/>
      <c r="K897" s="243"/>
      <c r="L897" s="243"/>
      <c r="M897" s="242"/>
      <c r="N897" s="242"/>
      <c r="O897" s="242"/>
      <c r="P897" s="242"/>
      <c r="Q897" s="242"/>
      <c r="R897" s="242"/>
      <c r="S897" s="242"/>
      <c r="T897" s="242"/>
      <c r="U897" s="242"/>
      <c r="V897" s="242"/>
      <c r="W897" s="242"/>
      <c r="X897" s="242"/>
      <c r="Y897" s="242"/>
      <c r="Z897" s="242"/>
      <c r="AA897" s="242"/>
      <c r="AB897" s="242"/>
      <c r="AC897" s="242"/>
      <c r="AD897" s="242"/>
      <c r="AE897" s="242"/>
      <c r="AF897" s="242"/>
      <c r="AG897" s="242"/>
      <c r="AH897" s="242"/>
      <c r="AI897" s="242"/>
      <c r="AJ897" s="242"/>
      <c r="AK897" s="242"/>
      <c r="AL897" s="242"/>
      <c r="AM897" s="242"/>
      <c r="AN897" s="242"/>
      <c r="AO897" s="242"/>
      <c r="AP897" s="242"/>
      <c r="AQ897" s="242"/>
      <c r="AR897" s="242"/>
      <c r="AS897" s="242"/>
      <c r="AT897" s="242"/>
      <c r="AU897" s="242"/>
      <c r="AV897" s="242"/>
      <c r="AW897" s="242"/>
      <c r="AX897" s="242"/>
    </row>
    <row r="898" spans="7:50" x14ac:dyDescent="0.25">
      <c r="G898" s="242"/>
      <c r="H898" s="243"/>
      <c r="I898" s="243"/>
      <c r="J898" s="243"/>
      <c r="K898" s="243"/>
      <c r="L898" s="243"/>
      <c r="M898" s="242"/>
      <c r="N898" s="242"/>
      <c r="O898" s="242"/>
      <c r="P898" s="242"/>
      <c r="Q898" s="242"/>
      <c r="R898" s="242"/>
      <c r="S898" s="242"/>
      <c r="T898" s="242"/>
      <c r="U898" s="242"/>
      <c r="V898" s="242"/>
      <c r="W898" s="242"/>
      <c r="X898" s="242"/>
      <c r="Y898" s="242"/>
      <c r="Z898" s="242"/>
      <c r="AA898" s="242"/>
      <c r="AB898" s="242"/>
      <c r="AC898" s="242"/>
      <c r="AD898" s="242"/>
      <c r="AE898" s="242"/>
      <c r="AF898" s="242"/>
      <c r="AG898" s="242"/>
      <c r="AH898" s="242"/>
      <c r="AI898" s="242"/>
      <c r="AJ898" s="242"/>
      <c r="AK898" s="242"/>
      <c r="AL898" s="242"/>
      <c r="AM898" s="242"/>
      <c r="AN898" s="242"/>
      <c r="AO898" s="242"/>
      <c r="AP898" s="242"/>
      <c r="AQ898" s="242"/>
      <c r="AR898" s="242"/>
      <c r="AS898" s="242"/>
      <c r="AT898" s="242"/>
      <c r="AU898" s="242"/>
      <c r="AV898" s="242"/>
      <c r="AW898" s="242"/>
      <c r="AX898" s="242"/>
    </row>
    <row r="899" spans="7:50" x14ac:dyDescent="0.25">
      <c r="G899" s="242"/>
      <c r="H899" s="243"/>
      <c r="I899" s="243"/>
      <c r="J899" s="243"/>
      <c r="K899" s="243"/>
      <c r="L899" s="243"/>
      <c r="M899" s="242"/>
      <c r="N899" s="242"/>
      <c r="O899" s="242"/>
      <c r="P899" s="242"/>
      <c r="Q899" s="242"/>
      <c r="R899" s="242"/>
      <c r="S899" s="242"/>
      <c r="T899" s="242"/>
      <c r="U899" s="242"/>
      <c r="V899" s="242"/>
      <c r="W899" s="242"/>
      <c r="X899" s="242"/>
      <c r="Y899" s="242"/>
      <c r="Z899" s="242"/>
      <c r="AA899" s="242"/>
      <c r="AB899" s="242"/>
      <c r="AC899" s="242"/>
      <c r="AD899" s="242"/>
      <c r="AE899" s="242"/>
      <c r="AF899" s="242"/>
      <c r="AG899" s="242"/>
      <c r="AH899" s="242"/>
      <c r="AI899" s="242"/>
      <c r="AJ899" s="242"/>
      <c r="AK899" s="242"/>
      <c r="AL899" s="242"/>
      <c r="AM899" s="242"/>
      <c r="AN899" s="242"/>
      <c r="AO899" s="242"/>
      <c r="AP899" s="242"/>
      <c r="AQ899" s="242"/>
      <c r="AR899" s="242"/>
      <c r="AS899" s="242"/>
      <c r="AT899" s="242"/>
      <c r="AU899" s="242"/>
      <c r="AV899" s="242"/>
      <c r="AW899" s="242"/>
      <c r="AX899" s="242"/>
    </row>
    <row r="900" spans="7:50" x14ac:dyDescent="0.25">
      <c r="G900" s="242"/>
      <c r="H900" s="243"/>
      <c r="I900" s="243"/>
      <c r="J900" s="243"/>
      <c r="K900" s="243"/>
      <c r="L900" s="243"/>
      <c r="M900" s="242"/>
      <c r="N900" s="242"/>
      <c r="O900" s="242"/>
      <c r="P900" s="242"/>
      <c r="Q900" s="242"/>
      <c r="R900" s="242"/>
      <c r="S900" s="242"/>
      <c r="T900" s="242"/>
      <c r="U900" s="242"/>
      <c r="V900" s="242"/>
      <c r="W900" s="242"/>
      <c r="X900" s="242"/>
      <c r="Y900" s="242"/>
      <c r="Z900" s="242"/>
      <c r="AA900" s="242"/>
      <c r="AB900" s="242"/>
      <c r="AC900" s="242"/>
      <c r="AD900" s="242"/>
      <c r="AE900" s="242"/>
      <c r="AF900" s="242"/>
      <c r="AG900" s="242"/>
      <c r="AH900" s="242"/>
      <c r="AI900" s="242"/>
      <c r="AJ900" s="242"/>
      <c r="AK900" s="242"/>
      <c r="AL900" s="242"/>
      <c r="AM900" s="242"/>
      <c r="AN900" s="242"/>
      <c r="AO900" s="242"/>
      <c r="AP900" s="242"/>
      <c r="AQ900" s="242"/>
      <c r="AR900" s="242"/>
      <c r="AS900" s="242"/>
      <c r="AT900" s="242"/>
      <c r="AU900" s="242"/>
      <c r="AV900" s="242"/>
      <c r="AW900" s="242"/>
      <c r="AX900" s="242"/>
    </row>
    <row r="901" spans="7:50" x14ac:dyDescent="0.25">
      <c r="G901" s="242"/>
      <c r="H901" s="243"/>
      <c r="I901" s="243"/>
      <c r="J901" s="243"/>
      <c r="K901" s="243"/>
      <c r="L901" s="243"/>
      <c r="M901" s="242"/>
      <c r="N901" s="242"/>
      <c r="O901" s="242"/>
      <c r="P901" s="242"/>
      <c r="Q901" s="242"/>
      <c r="R901" s="242"/>
      <c r="S901" s="242"/>
      <c r="T901" s="242"/>
      <c r="U901" s="242"/>
      <c r="V901" s="242"/>
      <c r="W901" s="242"/>
      <c r="X901" s="242"/>
      <c r="Y901" s="242"/>
      <c r="Z901" s="242"/>
      <c r="AA901" s="242"/>
      <c r="AB901" s="242"/>
      <c r="AC901" s="242"/>
      <c r="AD901" s="242"/>
      <c r="AE901" s="242"/>
      <c r="AF901" s="242"/>
      <c r="AG901" s="242"/>
      <c r="AH901" s="242"/>
      <c r="AI901" s="242"/>
      <c r="AJ901" s="242"/>
      <c r="AK901" s="242"/>
      <c r="AL901" s="242"/>
      <c r="AM901" s="242"/>
      <c r="AN901" s="242"/>
      <c r="AO901" s="242"/>
      <c r="AP901" s="242"/>
      <c r="AQ901" s="242"/>
      <c r="AR901" s="242"/>
      <c r="AS901" s="242"/>
      <c r="AT901" s="242"/>
      <c r="AU901" s="242"/>
      <c r="AV901" s="242"/>
      <c r="AW901" s="242"/>
      <c r="AX901" s="242"/>
    </row>
    <row r="902" spans="7:50" x14ac:dyDescent="0.25">
      <c r="G902" s="242"/>
      <c r="H902" s="243"/>
      <c r="I902" s="243"/>
      <c r="J902" s="243"/>
      <c r="K902" s="243"/>
      <c r="L902" s="243"/>
      <c r="M902" s="242"/>
      <c r="N902" s="242"/>
      <c r="O902" s="242"/>
      <c r="P902" s="242"/>
      <c r="Q902" s="242"/>
      <c r="R902" s="242"/>
      <c r="S902" s="242"/>
      <c r="T902" s="242"/>
      <c r="U902" s="242"/>
      <c r="V902" s="242"/>
      <c r="W902" s="242"/>
      <c r="X902" s="242"/>
      <c r="Y902" s="242"/>
      <c r="Z902" s="242"/>
      <c r="AA902" s="242"/>
      <c r="AB902" s="242"/>
      <c r="AC902" s="242"/>
      <c r="AD902" s="242"/>
      <c r="AE902" s="242"/>
      <c r="AF902" s="242"/>
      <c r="AG902" s="242"/>
      <c r="AH902" s="242"/>
      <c r="AI902" s="242"/>
      <c r="AJ902" s="242"/>
      <c r="AK902" s="242"/>
      <c r="AL902" s="242"/>
      <c r="AM902" s="242"/>
      <c r="AN902" s="242"/>
      <c r="AO902" s="242"/>
      <c r="AP902" s="242"/>
      <c r="AQ902" s="242"/>
      <c r="AR902" s="242"/>
      <c r="AS902" s="242"/>
      <c r="AT902" s="242"/>
      <c r="AU902" s="242"/>
      <c r="AV902" s="242"/>
      <c r="AW902" s="242"/>
      <c r="AX902" s="242"/>
    </row>
    <row r="903" spans="7:50" x14ac:dyDescent="0.25">
      <c r="G903" s="242"/>
      <c r="H903" s="243"/>
      <c r="I903" s="243"/>
      <c r="J903" s="243"/>
      <c r="K903" s="243"/>
      <c r="L903" s="243"/>
      <c r="M903" s="242"/>
      <c r="N903" s="242"/>
      <c r="O903" s="242"/>
      <c r="P903" s="242"/>
      <c r="Q903" s="242"/>
      <c r="R903" s="242"/>
      <c r="S903" s="242"/>
      <c r="T903" s="242"/>
      <c r="U903" s="242"/>
      <c r="V903" s="242"/>
      <c r="W903" s="242"/>
      <c r="X903" s="242"/>
      <c r="Y903" s="242"/>
      <c r="Z903" s="242"/>
      <c r="AA903" s="242"/>
      <c r="AB903" s="242"/>
      <c r="AC903" s="242"/>
      <c r="AD903" s="242"/>
      <c r="AE903" s="242"/>
      <c r="AF903" s="242"/>
      <c r="AG903" s="242"/>
      <c r="AH903" s="242"/>
      <c r="AI903" s="242"/>
      <c r="AJ903" s="242"/>
      <c r="AK903" s="242"/>
      <c r="AL903" s="242"/>
      <c r="AM903" s="242"/>
      <c r="AN903" s="242"/>
      <c r="AO903" s="242"/>
      <c r="AP903" s="242"/>
      <c r="AQ903" s="242"/>
      <c r="AR903" s="242"/>
      <c r="AS903" s="242"/>
      <c r="AT903" s="242"/>
      <c r="AU903" s="242"/>
      <c r="AV903" s="242"/>
      <c r="AW903" s="242"/>
      <c r="AX903" s="242"/>
    </row>
    <row r="904" spans="7:50" x14ac:dyDescent="0.25">
      <c r="G904" s="242"/>
      <c r="H904" s="243"/>
      <c r="I904" s="243"/>
      <c r="J904" s="243"/>
      <c r="K904" s="243"/>
      <c r="L904" s="243"/>
      <c r="M904" s="242"/>
      <c r="N904" s="242"/>
      <c r="O904" s="242"/>
      <c r="P904" s="242"/>
      <c r="Q904" s="242"/>
      <c r="R904" s="242"/>
      <c r="S904" s="242"/>
      <c r="T904" s="242"/>
      <c r="U904" s="242"/>
      <c r="V904" s="242"/>
      <c r="W904" s="242"/>
      <c r="X904" s="242"/>
      <c r="Y904" s="242"/>
      <c r="Z904" s="242"/>
      <c r="AA904" s="242"/>
      <c r="AB904" s="242"/>
      <c r="AC904" s="242"/>
      <c r="AD904" s="242"/>
      <c r="AE904" s="242"/>
      <c r="AF904" s="242"/>
      <c r="AG904" s="242"/>
      <c r="AH904" s="242"/>
      <c r="AI904" s="242"/>
      <c r="AJ904" s="242"/>
      <c r="AK904" s="242"/>
      <c r="AL904" s="242"/>
      <c r="AM904" s="242"/>
      <c r="AN904" s="242"/>
      <c r="AO904" s="242"/>
      <c r="AP904" s="242"/>
      <c r="AQ904" s="242"/>
      <c r="AR904" s="242"/>
      <c r="AS904" s="242"/>
      <c r="AT904" s="242"/>
      <c r="AU904" s="242"/>
      <c r="AV904" s="242"/>
      <c r="AW904" s="242"/>
      <c r="AX904" s="242"/>
    </row>
    <row r="905" spans="7:50" x14ac:dyDescent="0.25">
      <c r="G905" s="242"/>
      <c r="H905" s="243"/>
      <c r="I905" s="243"/>
      <c r="J905" s="243"/>
      <c r="K905" s="243"/>
      <c r="L905" s="243"/>
      <c r="M905" s="242"/>
      <c r="N905" s="242"/>
      <c r="O905" s="242"/>
      <c r="P905" s="242"/>
      <c r="Q905" s="242"/>
      <c r="R905" s="242"/>
      <c r="S905" s="242"/>
      <c r="T905" s="242"/>
      <c r="U905" s="242"/>
      <c r="V905" s="242"/>
      <c r="W905" s="242"/>
      <c r="X905" s="242"/>
      <c r="Y905" s="242"/>
      <c r="Z905" s="242"/>
      <c r="AA905" s="242"/>
      <c r="AB905" s="242"/>
      <c r="AC905" s="242"/>
      <c r="AD905" s="242"/>
      <c r="AE905" s="242"/>
      <c r="AF905" s="242"/>
      <c r="AG905" s="242"/>
      <c r="AH905" s="242"/>
      <c r="AI905" s="242"/>
      <c r="AJ905" s="242"/>
      <c r="AK905" s="242"/>
      <c r="AL905" s="242"/>
      <c r="AM905" s="242"/>
      <c r="AN905" s="242"/>
      <c r="AO905" s="242"/>
      <c r="AP905" s="242"/>
      <c r="AQ905" s="242"/>
      <c r="AR905" s="242"/>
      <c r="AS905" s="242"/>
      <c r="AT905" s="242"/>
      <c r="AU905" s="242"/>
      <c r="AV905" s="242"/>
      <c r="AW905" s="242"/>
      <c r="AX905" s="242"/>
    </row>
    <row r="906" spans="7:50" x14ac:dyDescent="0.25">
      <c r="G906" s="242"/>
      <c r="H906" s="243"/>
      <c r="I906" s="243"/>
      <c r="J906" s="243"/>
      <c r="K906" s="243"/>
      <c r="L906" s="243"/>
      <c r="M906" s="242"/>
      <c r="N906" s="242"/>
      <c r="O906" s="242"/>
      <c r="P906" s="242"/>
      <c r="Q906" s="242"/>
      <c r="R906" s="242"/>
      <c r="S906" s="242"/>
      <c r="T906" s="242"/>
      <c r="U906" s="242"/>
      <c r="V906" s="242"/>
      <c r="W906" s="242"/>
      <c r="X906" s="242"/>
      <c r="Y906" s="242"/>
      <c r="Z906" s="242"/>
      <c r="AA906" s="242"/>
      <c r="AB906" s="242"/>
      <c r="AC906" s="242"/>
      <c r="AD906" s="242"/>
      <c r="AE906" s="242"/>
      <c r="AF906" s="242"/>
      <c r="AG906" s="242"/>
      <c r="AH906" s="242"/>
      <c r="AI906" s="242"/>
      <c r="AJ906" s="242"/>
      <c r="AK906" s="242"/>
      <c r="AL906" s="242"/>
      <c r="AM906" s="242"/>
      <c r="AN906" s="242"/>
      <c r="AO906" s="242"/>
      <c r="AP906" s="242"/>
      <c r="AQ906" s="242"/>
      <c r="AR906" s="242"/>
      <c r="AS906" s="242"/>
      <c r="AT906" s="242"/>
      <c r="AU906" s="242"/>
      <c r="AV906" s="242"/>
      <c r="AW906" s="242"/>
      <c r="AX906" s="242"/>
    </row>
    <row r="907" spans="7:50" x14ac:dyDescent="0.25">
      <c r="G907" s="242"/>
      <c r="H907" s="243"/>
      <c r="I907" s="243"/>
      <c r="J907" s="243"/>
      <c r="K907" s="243"/>
      <c r="L907" s="243"/>
      <c r="M907" s="242"/>
      <c r="N907" s="242"/>
      <c r="O907" s="242"/>
      <c r="P907" s="242"/>
      <c r="Q907" s="242"/>
      <c r="R907" s="242"/>
      <c r="S907" s="242"/>
      <c r="T907" s="242"/>
      <c r="U907" s="242"/>
      <c r="V907" s="242"/>
      <c r="W907" s="242"/>
      <c r="X907" s="242"/>
      <c r="Y907" s="242"/>
      <c r="Z907" s="242"/>
      <c r="AA907" s="242"/>
      <c r="AB907" s="242"/>
      <c r="AC907" s="242"/>
      <c r="AD907" s="242"/>
      <c r="AE907" s="242"/>
      <c r="AF907" s="242"/>
      <c r="AG907" s="242"/>
      <c r="AH907" s="242"/>
      <c r="AI907" s="242"/>
      <c r="AJ907" s="242"/>
      <c r="AK907" s="242"/>
      <c r="AL907" s="242"/>
      <c r="AM907" s="242"/>
      <c r="AN907" s="242"/>
      <c r="AO907" s="242"/>
      <c r="AP907" s="242"/>
      <c r="AQ907" s="242"/>
      <c r="AR907" s="242"/>
      <c r="AS907" s="242"/>
      <c r="AT907" s="242"/>
      <c r="AU907" s="242"/>
      <c r="AV907" s="242"/>
      <c r="AW907" s="242"/>
      <c r="AX907" s="242"/>
    </row>
    <row r="908" spans="7:50" x14ac:dyDescent="0.25">
      <c r="G908" s="242"/>
      <c r="H908" s="243"/>
      <c r="I908" s="243"/>
      <c r="J908" s="243"/>
      <c r="K908" s="243"/>
      <c r="L908" s="243"/>
      <c r="M908" s="242"/>
      <c r="N908" s="242"/>
      <c r="O908" s="242"/>
      <c r="P908" s="242"/>
      <c r="Q908" s="242"/>
      <c r="R908" s="242"/>
      <c r="S908" s="242"/>
      <c r="T908" s="242"/>
      <c r="U908" s="242"/>
      <c r="V908" s="242"/>
      <c r="W908" s="242"/>
      <c r="X908" s="242"/>
      <c r="Y908" s="242"/>
      <c r="Z908" s="242"/>
      <c r="AA908" s="242"/>
      <c r="AB908" s="242"/>
      <c r="AC908" s="242"/>
      <c r="AD908" s="242"/>
      <c r="AE908" s="242"/>
      <c r="AF908" s="242"/>
      <c r="AG908" s="242"/>
      <c r="AH908" s="242"/>
      <c r="AI908" s="242"/>
      <c r="AJ908" s="242"/>
      <c r="AK908" s="242"/>
      <c r="AL908" s="242"/>
      <c r="AM908" s="242"/>
      <c r="AN908" s="242"/>
      <c r="AO908" s="242"/>
      <c r="AP908" s="242"/>
      <c r="AQ908" s="242"/>
      <c r="AR908" s="242"/>
      <c r="AS908" s="242"/>
      <c r="AT908" s="242"/>
      <c r="AU908" s="242"/>
      <c r="AV908" s="242"/>
      <c r="AW908" s="242"/>
      <c r="AX908" s="242"/>
    </row>
    <row r="909" spans="7:50" x14ac:dyDescent="0.25">
      <c r="G909" s="242"/>
      <c r="H909" s="243"/>
      <c r="I909" s="243"/>
      <c r="J909" s="243"/>
      <c r="K909" s="243"/>
      <c r="L909" s="243"/>
      <c r="M909" s="242"/>
      <c r="N909" s="242"/>
      <c r="O909" s="242"/>
      <c r="P909" s="242"/>
      <c r="Q909" s="242"/>
      <c r="R909" s="242"/>
      <c r="S909" s="242"/>
      <c r="T909" s="242"/>
      <c r="U909" s="242"/>
      <c r="V909" s="242"/>
      <c r="W909" s="242"/>
      <c r="X909" s="242"/>
      <c r="Y909" s="242"/>
      <c r="Z909" s="242"/>
      <c r="AA909" s="242"/>
      <c r="AB909" s="242"/>
      <c r="AC909" s="242"/>
      <c r="AD909" s="242"/>
      <c r="AE909" s="242"/>
      <c r="AF909" s="242"/>
      <c r="AG909" s="242"/>
      <c r="AH909" s="242"/>
      <c r="AI909" s="242"/>
      <c r="AJ909" s="242"/>
      <c r="AK909" s="242"/>
      <c r="AL909" s="242"/>
      <c r="AM909" s="242"/>
      <c r="AN909" s="242"/>
      <c r="AO909" s="242"/>
      <c r="AP909" s="242"/>
      <c r="AQ909" s="242"/>
      <c r="AR909" s="242"/>
      <c r="AS909" s="242"/>
      <c r="AT909" s="242"/>
      <c r="AU909" s="242"/>
      <c r="AV909" s="242"/>
      <c r="AW909" s="242"/>
      <c r="AX909" s="242"/>
    </row>
    <row r="910" spans="7:50" x14ac:dyDescent="0.25">
      <c r="G910" s="242"/>
      <c r="H910" s="243"/>
      <c r="I910" s="243"/>
      <c r="J910" s="243"/>
      <c r="K910" s="243"/>
      <c r="L910" s="243"/>
      <c r="M910" s="242"/>
      <c r="N910" s="242"/>
      <c r="O910" s="242"/>
      <c r="P910" s="242"/>
      <c r="Q910" s="242"/>
      <c r="R910" s="242"/>
      <c r="S910" s="242"/>
      <c r="T910" s="242"/>
      <c r="U910" s="242"/>
      <c r="V910" s="242"/>
      <c r="W910" s="242"/>
      <c r="X910" s="242"/>
      <c r="Y910" s="242"/>
      <c r="Z910" s="242"/>
      <c r="AA910" s="242"/>
      <c r="AB910" s="242"/>
      <c r="AC910" s="242"/>
      <c r="AD910" s="242"/>
      <c r="AE910" s="242"/>
      <c r="AF910" s="242"/>
      <c r="AG910" s="242"/>
      <c r="AH910" s="242"/>
      <c r="AI910" s="242"/>
      <c r="AJ910" s="242"/>
      <c r="AK910" s="242"/>
      <c r="AL910" s="242"/>
      <c r="AM910" s="242"/>
      <c r="AN910" s="242"/>
      <c r="AO910" s="242"/>
      <c r="AP910" s="242"/>
      <c r="AQ910" s="242"/>
      <c r="AR910" s="242"/>
      <c r="AS910" s="242"/>
      <c r="AT910" s="242"/>
      <c r="AU910" s="242"/>
      <c r="AV910" s="242"/>
      <c r="AW910" s="242"/>
      <c r="AX910" s="242"/>
    </row>
    <row r="911" spans="7:50" x14ac:dyDescent="0.25">
      <c r="G911" s="242"/>
      <c r="H911" s="243"/>
      <c r="I911" s="243"/>
      <c r="J911" s="243"/>
      <c r="K911" s="243"/>
      <c r="L911" s="243"/>
      <c r="M911" s="242"/>
      <c r="N911" s="242"/>
      <c r="O911" s="242"/>
      <c r="P911" s="242"/>
      <c r="Q911" s="242"/>
      <c r="R911" s="242"/>
      <c r="S911" s="242"/>
      <c r="T911" s="242"/>
      <c r="U911" s="242"/>
      <c r="V911" s="242"/>
      <c r="W911" s="242"/>
      <c r="X911" s="242"/>
      <c r="Y911" s="242"/>
      <c r="Z911" s="242"/>
      <c r="AA911" s="242"/>
      <c r="AB911" s="242"/>
      <c r="AC911" s="242"/>
      <c r="AD911" s="242"/>
      <c r="AE911" s="242"/>
      <c r="AF911" s="242"/>
      <c r="AG911" s="242"/>
      <c r="AH911" s="242"/>
      <c r="AI911" s="242"/>
      <c r="AJ911" s="242"/>
      <c r="AK911" s="242"/>
      <c r="AL911" s="242"/>
      <c r="AM911" s="242"/>
      <c r="AN911" s="242"/>
      <c r="AO911" s="242"/>
      <c r="AP911" s="242"/>
      <c r="AQ911" s="242"/>
      <c r="AR911" s="242"/>
      <c r="AS911" s="242"/>
      <c r="AT911" s="242"/>
      <c r="AU911" s="242"/>
      <c r="AV911" s="242"/>
      <c r="AW911" s="242"/>
      <c r="AX911" s="242"/>
    </row>
    <row r="912" spans="7:50" x14ac:dyDescent="0.25">
      <c r="G912" s="242"/>
      <c r="H912" s="243"/>
      <c r="I912" s="243"/>
      <c r="J912" s="243"/>
      <c r="K912" s="243"/>
      <c r="L912" s="243"/>
      <c r="M912" s="242"/>
      <c r="N912" s="242"/>
      <c r="O912" s="242"/>
      <c r="P912" s="242"/>
      <c r="Q912" s="242"/>
      <c r="R912" s="242"/>
      <c r="S912" s="242"/>
      <c r="T912" s="242"/>
      <c r="U912" s="242"/>
      <c r="V912" s="242"/>
      <c r="W912" s="242"/>
      <c r="X912" s="242"/>
      <c r="Y912" s="242"/>
      <c r="Z912" s="242"/>
      <c r="AA912" s="242"/>
      <c r="AB912" s="242"/>
      <c r="AC912" s="242"/>
      <c r="AD912" s="242"/>
      <c r="AE912" s="242"/>
      <c r="AF912" s="242"/>
      <c r="AG912" s="242"/>
      <c r="AH912" s="242"/>
      <c r="AI912" s="242"/>
      <c r="AJ912" s="242"/>
      <c r="AK912" s="242"/>
      <c r="AL912" s="242"/>
      <c r="AM912" s="242"/>
      <c r="AN912" s="242"/>
      <c r="AO912" s="242"/>
      <c r="AP912" s="242"/>
      <c r="AQ912" s="242"/>
      <c r="AR912" s="242"/>
      <c r="AS912" s="242"/>
      <c r="AT912" s="242"/>
      <c r="AU912" s="242"/>
      <c r="AV912" s="242"/>
      <c r="AW912" s="242"/>
      <c r="AX912" s="242"/>
    </row>
    <row r="913" spans="7:50" x14ac:dyDescent="0.25">
      <c r="G913" s="242"/>
      <c r="H913" s="243"/>
      <c r="I913" s="243"/>
      <c r="J913" s="243"/>
      <c r="K913" s="243"/>
      <c r="L913" s="243"/>
      <c r="M913" s="242"/>
      <c r="N913" s="242"/>
      <c r="O913" s="242"/>
      <c r="P913" s="242"/>
      <c r="Q913" s="242"/>
      <c r="R913" s="242"/>
      <c r="S913" s="242"/>
      <c r="T913" s="242"/>
      <c r="U913" s="242"/>
      <c r="V913" s="242"/>
      <c r="W913" s="242"/>
      <c r="X913" s="242"/>
      <c r="Y913" s="242"/>
      <c r="Z913" s="242"/>
      <c r="AA913" s="242"/>
      <c r="AB913" s="242"/>
      <c r="AC913" s="242"/>
      <c r="AD913" s="242"/>
      <c r="AE913" s="242"/>
      <c r="AF913" s="242"/>
      <c r="AG913" s="242"/>
      <c r="AH913" s="242"/>
      <c r="AI913" s="242"/>
      <c r="AJ913" s="242"/>
      <c r="AK913" s="242"/>
      <c r="AL913" s="242"/>
      <c r="AM913" s="242"/>
      <c r="AN913" s="242"/>
      <c r="AO913" s="242"/>
      <c r="AP913" s="242"/>
      <c r="AQ913" s="242"/>
      <c r="AR913" s="242"/>
      <c r="AS913" s="242"/>
      <c r="AT913" s="242"/>
      <c r="AU913" s="242"/>
      <c r="AV913" s="242"/>
      <c r="AW913" s="242"/>
      <c r="AX913" s="242"/>
    </row>
    <row r="914" spans="7:50" x14ac:dyDescent="0.25">
      <c r="G914" s="242"/>
      <c r="H914" s="243"/>
      <c r="I914" s="243"/>
      <c r="J914" s="243"/>
      <c r="K914" s="243"/>
      <c r="L914" s="243"/>
      <c r="M914" s="242"/>
      <c r="N914" s="242"/>
      <c r="O914" s="242"/>
      <c r="P914" s="242"/>
      <c r="Q914" s="242"/>
      <c r="R914" s="242"/>
      <c r="S914" s="242"/>
      <c r="T914" s="242"/>
      <c r="U914" s="242"/>
      <c r="V914" s="242"/>
      <c r="W914" s="242"/>
      <c r="X914" s="242"/>
      <c r="Y914" s="242"/>
      <c r="Z914" s="242"/>
      <c r="AA914" s="242"/>
      <c r="AB914" s="242"/>
      <c r="AC914" s="242"/>
      <c r="AD914" s="242"/>
      <c r="AE914" s="242"/>
      <c r="AF914" s="242"/>
      <c r="AG914" s="242"/>
      <c r="AH914" s="242"/>
      <c r="AI914" s="242"/>
      <c r="AJ914" s="242"/>
      <c r="AK914" s="242"/>
      <c r="AL914" s="242"/>
      <c r="AM914" s="242"/>
      <c r="AN914" s="242"/>
      <c r="AO914" s="242"/>
      <c r="AP914" s="242"/>
      <c r="AQ914" s="242"/>
      <c r="AR914" s="242"/>
      <c r="AS914" s="242"/>
      <c r="AT914" s="242"/>
      <c r="AU914" s="242"/>
      <c r="AV914" s="242"/>
      <c r="AW914" s="242"/>
      <c r="AX914" s="242"/>
    </row>
    <row r="915" spans="7:50" x14ac:dyDescent="0.25">
      <c r="G915" s="242"/>
      <c r="H915" s="243"/>
      <c r="I915" s="243"/>
      <c r="J915" s="243"/>
      <c r="K915" s="243"/>
      <c r="L915" s="243"/>
      <c r="M915" s="242"/>
      <c r="N915" s="242"/>
      <c r="O915" s="242"/>
      <c r="P915" s="242"/>
      <c r="Q915" s="242"/>
      <c r="R915" s="242"/>
      <c r="S915" s="242"/>
      <c r="T915" s="242"/>
      <c r="U915" s="242"/>
      <c r="V915" s="242"/>
      <c r="W915" s="242"/>
      <c r="X915" s="242"/>
      <c r="Y915" s="242"/>
      <c r="Z915" s="242"/>
      <c r="AA915" s="242"/>
      <c r="AB915" s="242"/>
      <c r="AC915" s="242"/>
      <c r="AD915" s="242"/>
      <c r="AE915" s="242"/>
      <c r="AF915" s="242"/>
      <c r="AG915" s="242"/>
      <c r="AH915" s="242"/>
      <c r="AI915" s="242"/>
      <c r="AJ915" s="242"/>
      <c r="AK915" s="242"/>
      <c r="AL915" s="242"/>
      <c r="AM915" s="242"/>
      <c r="AN915" s="242"/>
      <c r="AO915" s="242"/>
      <c r="AP915" s="242"/>
      <c r="AQ915" s="242"/>
      <c r="AR915" s="242"/>
      <c r="AS915" s="242"/>
      <c r="AT915" s="242"/>
      <c r="AU915" s="242"/>
      <c r="AV915" s="242"/>
      <c r="AW915" s="242"/>
      <c r="AX915" s="242"/>
    </row>
    <row r="916" spans="7:50" x14ac:dyDescent="0.25">
      <c r="G916" s="242"/>
      <c r="H916" s="243"/>
      <c r="I916" s="243"/>
      <c r="J916" s="243"/>
      <c r="K916" s="243"/>
      <c r="L916" s="243"/>
      <c r="M916" s="242"/>
      <c r="N916" s="242"/>
      <c r="O916" s="242"/>
      <c r="P916" s="242"/>
      <c r="Q916" s="242"/>
      <c r="R916" s="242"/>
      <c r="S916" s="242"/>
      <c r="T916" s="242"/>
      <c r="U916" s="242"/>
      <c r="V916" s="242"/>
      <c r="W916" s="242"/>
      <c r="X916" s="242"/>
      <c r="Y916" s="242"/>
      <c r="Z916" s="242"/>
      <c r="AA916" s="242"/>
      <c r="AB916" s="242"/>
      <c r="AC916" s="242"/>
      <c r="AD916" s="242"/>
      <c r="AE916" s="242"/>
      <c r="AF916" s="242"/>
      <c r="AG916" s="242"/>
      <c r="AH916" s="242"/>
      <c r="AI916" s="242"/>
      <c r="AJ916" s="242"/>
      <c r="AK916" s="242"/>
      <c r="AL916" s="242"/>
      <c r="AM916" s="242"/>
      <c r="AN916" s="242"/>
      <c r="AO916" s="242"/>
      <c r="AP916" s="242"/>
      <c r="AQ916" s="242"/>
      <c r="AR916" s="242"/>
      <c r="AS916" s="242"/>
      <c r="AT916" s="242"/>
      <c r="AU916" s="242"/>
      <c r="AV916" s="242"/>
      <c r="AW916" s="242"/>
      <c r="AX916" s="242"/>
    </row>
    <row r="917" spans="7:50" x14ac:dyDescent="0.25">
      <c r="G917" s="242"/>
      <c r="H917" s="243"/>
      <c r="I917" s="243"/>
      <c r="J917" s="243"/>
      <c r="K917" s="243"/>
      <c r="L917" s="243"/>
      <c r="M917" s="242"/>
      <c r="N917" s="242"/>
      <c r="O917" s="242"/>
      <c r="P917" s="242"/>
      <c r="Q917" s="242"/>
      <c r="R917" s="242"/>
      <c r="S917" s="242"/>
      <c r="T917" s="242"/>
      <c r="U917" s="242"/>
      <c r="V917" s="242"/>
      <c r="W917" s="242"/>
      <c r="X917" s="242"/>
      <c r="Y917" s="242"/>
      <c r="Z917" s="242"/>
      <c r="AA917" s="242"/>
      <c r="AB917" s="242"/>
      <c r="AC917" s="242"/>
      <c r="AD917" s="242"/>
      <c r="AE917" s="242"/>
      <c r="AF917" s="242"/>
      <c r="AG917" s="242"/>
      <c r="AH917" s="242"/>
      <c r="AI917" s="242"/>
      <c r="AJ917" s="242"/>
      <c r="AK917" s="242"/>
      <c r="AL917" s="242"/>
      <c r="AM917" s="242"/>
      <c r="AN917" s="242"/>
      <c r="AO917" s="242"/>
      <c r="AP917" s="242"/>
      <c r="AQ917" s="242"/>
      <c r="AR917" s="242"/>
      <c r="AS917" s="242"/>
      <c r="AT917" s="242"/>
      <c r="AU917" s="242"/>
      <c r="AV917" s="242"/>
      <c r="AW917" s="242"/>
      <c r="AX917" s="242"/>
    </row>
    <row r="918" spans="7:50" x14ac:dyDescent="0.25">
      <c r="G918" s="242"/>
      <c r="H918" s="243"/>
      <c r="I918" s="243"/>
      <c r="J918" s="243"/>
      <c r="K918" s="243"/>
      <c r="L918" s="243"/>
      <c r="M918" s="242"/>
      <c r="N918" s="242"/>
      <c r="O918" s="242"/>
      <c r="P918" s="242"/>
      <c r="Q918" s="242"/>
      <c r="R918" s="242"/>
      <c r="S918" s="242"/>
      <c r="T918" s="242"/>
      <c r="U918" s="242"/>
      <c r="V918" s="242"/>
      <c r="W918" s="242"/>
      <c r="X918" s="242"/>
      <c r="Y918" s="242"/>
      <c r="Z918" s="242"/>
      <c r="AA918" s="242"/>
      <c r="AB918" s="242"/>
      <c r="AC918" s="242"/>
      <c r="AD918" s="242"/>
      <c r="AE918" s="242"/>
      <c r="AF918" s="242"/>
      <c r="AG918" s="242"/>
      <c r="AH918" s="242"/>
      <c r="AI918" s="242"/>
      <c r="AJ918" s="242"/>
      <c r="AK918" s="242"/>
      <c r="AL918" s="242"/>
      <c r="AM918" s="242"/>
      <c r="AN918" s="242"/>
      <c r="AO918" s="242"/>
      <c r="AP918" s="242"/>
      <c r="AQ918" s="242"/>
      <c r="AR918" s="242"/>
      <c r="AS918" s="242"/>
      <c r="AT918" s="242"/>
      <c r="AU918" s="242"/>
      <c r="AV918" s="242"/>
      <c r="AW918" s="242"/>
      <c r="AX918" s="242"/>
    </row>
    <row r="919" spans="7:50" x14ac:dyDescent="0.25">
      <c r="G919" s="242"/>
      <c r="H919" s="243"/>
      <c r="I919" s="243"/>
      <c r="J919" s="243"/>
      <c r="K919" s="243"/>
      <c r="L919" s="243"/>
      <c r="M919" s="242"/>
      <c r="N919" s="242"/>
      <c r="O919" s="242"/>
      <c r="P919" s="242"/>
      <c r="Q919" s="242"/>
      <c r="R919" s="242"/>
      <c r="S919" s="242"/>
      <c r="T919" s="242"/>
      <c r="U919" s="242"/>
      <c r="V919" s="242"/>
      <c r="W919" s="242"/>
      <c r="X919" s="242"/>
      <c r="Y919" s="242"/>
      <c r="Z919" s="242"/>
      <c r="AA919" s="242"/>
      <c r="AB919" s="242"/>
      <c r="AC919" s="242"/>
      <c r="AD919" s="242"/>
      <c r="AE919" s="242"/>
      <c r="AF919" s="242"/>
      <c r="AG919" s="242"/>
      <c r="AH919" s="242"/>
      <c r="AI919" s="242"/>
      <c r="AJ919" s="242"/>
      <c r="AK919" s="242"/>
      <c r="AL919" s="242"/>
      <c r="AM919" s="242"/>
      <c r="AN919" s="242"/>
      <c r="AO919" s="242"/>
      <c r="AP919" s="242"/>
      <c r="AQ919" s="242"/>
      <c r="AR919" s="242"/>
      <c r="AS919" s="242"/>
      <c r="AT919" s="242"/>
      <c r="AU919" s="242"/>
      <c r="AV919" s="242"/>
      <c r="AW919" s="242"/>
      <c r="AX919" s="242"/>
    </row>
    <row r="920" spans="7:50" x14ac:dyDescent="0.25">
      <c r="G920" s="242"/>
      <c r="H920" s="243"/>
      <c r="I920" s="243"/>
      <c r="J920" s="243"/>
      <c r="K920" s="243"/>
      <c r="L920" s="243"/>
      <c r="M920" s="242"/>
      <c r="N920" s="242"/>
      <c r="O920" s="242"/>
      <c r="P920" s="242"/>
      <c r="Q920" s="242"/>
      <c r="R920" s="242"/>
      <c r="S920" s="242"/>
      <c r="T920" s="242"/>
      <c r="U920" s="242"/>
      <c r="V920" s="242"/>
      <c r="W920" s="242"/>
      <c r="X920" s="242"/>
      <c r="Y920" s="242"/>
      <c r="Z920" s="242"/>
      <c r="AA920" s="242"/>
      <c r="AB920" s="242"/>
      <c r="AC920" s="242"/>
      <c r="AD920" s="242"/>
      <c r="AE920" s="242"/>
      <c r="AF920" s="242"/>
      <c r="AG920" s="242"/>
      <c r="AH920" s="242"/>
      <c r="AI920" s="242"/>
      <c r="AJ920" s="242"/>
      <c r="AK920" s="242"/>
      <c r="AL920" s="242"/>
      <c r="AM920" s="242"/>
      <c r="AN920" s="242"/>
      <c r="AO920" s="242"/>
      <c r="AP920" s="242"/>
      <c r="AQ920" s="242"/>
      <c r="AR920" s="242"/>
      <c r="AS920" s="242"/>
      <c r="AT920" s="242"/>
      <c r="AU920" s="242"/>
      <c r="AV920" s="242"/>
      <c r="AW920" s="242"/>
      <c r="AX920" s="242"/>
    </row>
    <row r="921" spans="7:50" x14ac:dyDescent="0.25">
      <c r="G921" s="242"/>
      <c r="H921" s="243"/>
      <c r="I921" s="243"/>
      <c r="J921" s="243"/>
      <c r="K921" s="243"/>
      <c r="L921" s="243"/>
      <c r="M921" s="242"/>
      <c r="N921" s="242"/>
      <c r="O921" s="242"/>
      <c r="P921" s="242"/>
      <c r="Q921" s="242"/>
      <c r="R921" s="242"/>
      <c r="S921" s="242"/>
      <c r="T921" s="242"/>
      <c r="U921" s="242"/>
      <c r="V921" s="242"/>
      <c r="W921" s="242"/>
      <c r="X921" s="242"/>
      <c r="Y921" s="242"/>
      <c r="Z921" s="242"/>
      <c r="AA921" s="242"/>
      <c r="AB921" s="242"/>
      <c r="AC921" s="242"/>
      <c r="AD921" s="242"/>
      <c r="AE921" s="242"/>
      <c r="AF921" s="242"/>
      <c r="AG921" s="242"/>
      <c r="AH921" s="242"/>
      <c r="AI921" s="242"/>
      <c r="AJ921" s="242"/>
      <c r="AK921" s="242"/>
      <c r="AL921" s="242"/>
      <c r="AM921" s="242"/>
      <c r="AN921" s="242"/>
      <c r="AO921" s="242"/>
      <c r="AP921" s="242"/>
      <c r="AQ921" s="242"/>
      <c r="AR921" s="242"/>
      <c r="AS921" s="242"/>
      <c r="AT921" s="242"/>
      <c r="AU921" s="242"/>
      <c r="AV921" s="242"/>
      <c r="AW921" s="242"/>
      <c r="AX921" s="242"/>
    </row>
    <row r="922" spans="7:50" x14ac:dyDescent="0.25">
      <c r="G922" s="242"/>
      <c r="H922" s="243"/>
      <c r="I922" s="243"/>
      <c r="J922" s="243"/>
      <c r="K922" s="243"/>
      <c r="L922" s="243"/>
      <c r="M922" s="242"/>
      <c r="N922" s="242"/>
      <c r="O922" s="242"/>
      <c r="P922" s="242"/>
      <c r="Q922" s="242"/>
      <c r="R922" s="242"/>
      <c r="S922" s="242"/>
      <c r="T922" s="242"/>
      <c r="U922" s="242"/>
      <c r="V922" s="242"/>
      <c r="W922" s="242"/>
      <c r="X922" s="242"/>
      <c r="Y922" s="242"/>
      <c r="Z922" s="242"/>
      <c r="AA922" s="242"/>
      <c r="AB922" s="242"/>
      <c r="AC922" s="242"/>
      <c r="AD922" s="242"/>
      <c r="AE922" s="242"/>
      <c r="AF922" s="242"/>
      <c r="AG922" s="242"/>
      <c r="AH922" s="242"/>
      <c r="AI922" s="242"/>
      <c r="AJ922" s="242"/>
      <c r="AK922" s="242"/>
      <c r="AL922" s="242"/>
      <c r="AM922" s="242"/>
      <c r="AN922" s="242"/>
      <c r="AO922" s="242"/>
      <c r="AP922" s="242"/>
      <c r="AQ922" s="242"/>
      <c r="AR922" s="242"/>
      <c r="AS922" s="242"/>
      <c r="AT922" s="242"/>
      <c r="AU922" s="242"/>
      <c r="AV922" s="242"/>
      <c r="AW922" s="242"/>
      <c r="AX922" s="242"/>
    </row>
    <row r="923" spans="7:50" x14ac:dyDescent="0.25">
      <c r="G923" s="242"/>
      <c r="H923" s="243"/>
      <c r="I923" s="243"/>
      <c r="J923" s="243"/>
      <c r="K923" s="243"/>
      <c r="L923" s="243"/>
      <c r="M923" s="242"/>
      <c r="N923" s="242"/>
      <c r="O923" s="242"/>
      <c r="P923" s="242"/>
      <c r="Q923" s="242"/>
      <c r="R923" s="242"/>
      <c r="S923" s="242"/>
      <c r="T923" s="242"/>
      <c r="U923" s="242"/>
      <c r="V923" s="242"/>
      <c r="W923" s="242"/>
      <c r="X923" s="242"/>
      <c r="Y923" s="242"/>
      <c r="Z923" s="242"/>
      <c r="AA923" s="242"/>
      <c r="AB923" s="242"/>
      <c r="AC923" s="242"/>
      <c r="AD923" s="242"/>
      <c r="AE923" s="242"/>
      <c r="AF923" s="242"/>
      <c r="AG923" s="242"/>
      <c r="AH923" s="242"/>
      <c r="AI923" s="242"/>
      <c r="AJ923" s="242"/>
      <c r="AK923" s="242"/>
      <c r="AL923" s="242"/>
      <c r="AM923" s="242"/>
      <c r="AN923" s="242"/>
      <c r="AO923" s="242"/>
      <c r="AP923" s="242"/>
      <c r="AQ923" s="242"/>
      <c r="AR923" s="242"/>
      <c r="AS923" s="242"/>
      <c r="AT923" s="242"/>
      <c r="AU923" s="242"/>
      <c r="AV923" s="242"/>
      <c r="AW923" s="242"/>
      <c r="AX923" s="242"/>
    </row>
    <row r="924" spans="7:50" x14ac:dyDescent="0.25">
      <c r="G924" s="242"/>
      <c r="H924" s="243"/>
      <c r="I924" s="243"/>
      <c r="J924" s="243"/>
      <c r="K924" s="243"/>
      <c r="L924" s="243"/>
      <c r="M924" s="242"/>
      <c r="N924" s="242"/>
      <c r="O924" s="242"/>
      <c r="P924" s="242"/>
      <c r="Q924" s="242"/>
      <c r="R924" s="242"/>
      <c r="S924" s="242"/>
      <c r="T924" s="242"/>
      <c r="U924" s="242"/>
      <c r="V924" s="242"/>
      <c r="W924" s="242"/>
      <c r="X924" s="242"/>
      <c r="Y924" s="242"/>
      <c r="Z924" s="242"/>
      <c r="AA924" s="242"/>
      <c r="AB924" s="242"/>
      <c r="AC924" s="242"/>
      <c r="AD924" s="242"/>
      <c r="AE924" s="242"/>
      <c r="AF924" s="242"/>
      <c r="AG924" s="242"/>
      <c r="AH924" s="242"/>
      <c r="AI924" s="242"/>
      <c r="AJ924" s="242"/>
      <c r="AK924" s="242"/>
      <c r="AL924" s="242"/>
      <c r="AM924" s="242"/>
      <c r="AN924" s="242"/>
      <c r="AO924" s="242"/>
      <c r="AP924" s="242"/>
      <c r="AQ924" s="242"/>
      <c r="AR924" s="242"/>
      <c r="AS924" s="242"/>
      <c r="AT924" s="242"/>
      <c r="AU924" s="242"/>
      <c r="AV924" s="242"/>
      <c r="AW924" s="242"/>
      <c r="AX924" s="242"/>
    </row>
    <row r="925" spans="7:50" x14ac:dyDescent="0.25">
      <c r="G925" s="242"/>
      <c r="H925" s="243"/>
      <c r="I925" s="243"/>
      <c r="J925" s="243"/>
      <c r="K925" s="243"/>
      <c r="L925" s="243"/>
      <c r="M925" s="242"/>
      <c r="N925" s="242"/>
      <c r="O925" s="242"/>
      <c r="P925" s="242"/>
      <c r="Q925" s="242"/>
      <c r="R925" s="242"/>
      <c r="S925" s="242"/>
      <c r="T925" s="242"/>
      <c r="U925" s="242"/>
      <c r="V925" s="242"/>
      <c r="W925" s="242"/>
      <c r="X925" s="242"/>
      <c r="Y925" s="242"/>
      <c r="Z925" s="242"/>
      <c r="AA925" s="242"/>
      <c r="AB925" s="242"/>
      <c r="AC925" s="242"/>
      <c r="AD925" s="242"/>
      <c r="AE925" s="242"/>
      <c r="AF925" s="242"/>
      <c r="AG925" s="242"/>
      <c r="AH925" s="242"/>
      <c r="AI925" s="242"/>
      <c r="AJ925" s="242"/>
      <c r="AK925" s="242"/>
      <c r="AL925" s="242"/>
      <c r="AM925" s="242"/>
      <c r="AN925" s="242"/>
      <c r="AO925" s="242"/>
      <c r="AP925" s="242"/>
      <c r="AQ925" s="242"/>
      <c r="AR925" s="242"/>
      <c r="AS925" s="242"/>
      <c r="AT925" s="242"/>
      <c r="AU925" s="242"/>
      <c r="AV925" s="242"/>
      <c r="AW925" s="242"/>
      <c r="AX925" s="242"/>
    </row>
    <row r="926" spans="7:50" x14ac:dyDescent="0.25">
      <c r="G926" s="242"/>
      <c r="H926" s="243"/>
      <c r="I926" s="243"/>
      <c r="J926" s="243"/>
      <c r="K926" s="243"/>
      <c r="L926" s="243"/>
      <c r="M926" s="242"/>
      <c r="N926" s="242"/>
      <c r="O926" s="242"/>
      <c r="P926" s="242"/>
      <c r="Q926" s="242"/>
      <c r="R926" s="242"/>
      <c r="S926" s="242"/>
      <c r="T926" s="242"/>
      <c r="U926" s="242"/>
      <c r="V926" s="242"/>
      <c r="W926" s="242"/>
      <c r="X926" s="242"/>
      <c r="Y926" s="242"/>
      <c r="Z926" s="242"/>
      <c r="AA926" s="242"/>
      <c r="AB926" s="242"/>
      <c r="AC926" s="242"/>
      <c r="AD926" s="242"/>
      <c r="AE926" s="242"/>
      <c r="AF926" s="242"/>
      <c r="AG926" s="242"/>
      <c r="AH926" s="242"/>
      <c r="AI926" s="242"/>
      <c r="AJ926" s="242"/>
      <c r="AK926" s="242"/>
      <c r="AL926" s="242"/>
      <c r="AM926" s="242"/>
      <c r="AN926" s="242"/>
      <c r="AO926" s="242"/>
      <c r="AP926" s="242"/>
      <c r="AQ926" s="242"/>
      <c r="AR926" s="242"/>
      <c r="AS926" s="242"/>
      <c r="AT926" s="242"/>
      <c r="AU926" s="242"/>
      <c r="AV926" s="242"/>
      <c r="AW926" s="242"/>
      <c r="AX926" s="242"/>
    </row>
    <row r="927" spans="7:50" x14ac:dyDescent="0.25">
      <c r="G927" s="242"/>
      <c r="H927" s="243"/>
      <c r="I927" s="243"/>
      <c r="J927" s="243"/>
      <c r="K927" s="243"/>
      <c r="L927" s="243"/>
      <c r="M927" s="242"/>
      <c r="N927" s="242"/>
      <c r="O927" s="242"/>
      <c r="P927" s="242"/>
      <c r="Q927" s="242"/>
      <c r="R927" s="242"/>
      <c r="S927" s="242"/>
      <c r="T927" s="242"/>
      <c r="U927" s="242"/>
      <c r="V927" s="242"/>
      <c r="W927" s="242"/>
      <c r="X927" s="242"/>
      <c r="Y927" s="242"/>
      <c r="Z927" s="242"/>
      <c r="AA927" s="242"/>
      <c r="AB927" s="242"/>
      <c r="AC927" s="242"/>
      <c r="AD927" s="242"/>
      <c r="AE927" s="242"/>
      <c r="AF927" s="242"/>
      <c r="AG927" s="242"/>
      <c r="AH927" s="242"/>
      <c r="AI927" s="242"/>
      <c r="AJ927" s="242"/>
      <c r="AK927" s="242"/>
      <c r="AL927" s="242"/>
      <c r="AM927" s="242"/>
      <c r="AN927" s="242"/>
      <c r="AO927" s="242"/>
      <c r="AP927" s="242"/>
      <c r="AQ927" s="242"/>
      <c r="AR927" s="242"/>
      <c r="AS927" s="242"/>
      <c r="AT927" s="242"/>
      <c r="AU927" s="242"/>
      <c r="AV927" s="242"/>
      <c r="AW927" s="242"/>
      <c r="AX927" s="242"/>
    </row>
    <row r="928" spans="7:50" x14ac:dyDescent="0.25">
      <c r="G928" s="242"/>
      <c r="H928" s="243"/>
      <c r="I928" s="243"/>
      <c r="J928" s="243"/>
      <c r="K928" s="243"/>
      <c r="L928" s="243"/>
      <c r="M928" s="242"/>
      <c r="N928" s="242"/>
      <c r="O928" s="242"/>
      <c r="P928" s="242"/>
      <c r="Q928" s="242"/>
      <c r="R928" s="242"/>
      <c r="S928" s="242"/>
      <c r="T928" s="242"/>
      <c r="U928" s="242"/>
      <c r="V928" s="242"/>
      <c r="W928" s="242"/>
      <c r="X928" s="242"/>
      <c r="Y928" s="242"/>
      <c r="Z928" s="242"/>
      <c r="AA928" s="242"/>
      <c r="AB928" s="242"/>
      <c r="AC928" s="242"/>
      <c r="AD928" s="242"/>
      <c r="AE928" s="242"/>
      <c r="AF928" s="242"/>
      <c r="AG928" s="242"/>
      <c r="AH928" s="242"/>
      <c r="AI928" s="242"/>
      <c r="AJ928" s="242"/>
      <c r="AK928" s="242"/>
      <c r="AL928" s="242"/>
      <c r="AM928" s="242"/>
      <c r="AN928" s="242"/>
      <c r="AO928" s="242"/>
      <c r="AP928" s="242"/>
      <c r="AQ928" s="242"/>
      <c r="AR928" s="242"/>
      <c r="AS928" s="242"/>
      <c r="AT928" s="242"/>
      <c r="AU928" s="242"/>
      <c r="AV928" s="242"/>
      <c r="AW928" s="242"/>
      <c r="AX928" s="242"/>
    </row>
    <row r="929" spans="7:50" x14ac:dyDescent="0.25">
      <c r="G929" s="242"/>
      <c r="H929" s="243"/>
      <c r="I929" s="243"/>
      <c r="J929" s="243"/>
      <c r="K929" s="243"/>
      <c r="L929" s="243"/>
      <c r="M929" s="242"/>
      <c r="N929" s="242"/>
      <c r="O929" s="242"/>
      <c r="P929" s="242"/>
      <c r="Q929" s="242"/>
      <c r="R929" s="242"/>
      <c r="S929" s="242"/>
      <c r="T929" s="242"/>
      <c r="U929" s="242"/>
      <c r="V929" s="242"/>
      <c r="W929" s="242"/>
      <c r="X929" s="242"/>
      <c r="Y929" s="242"/>
      <c r="Z929" s="242"/>
      <c r="AA929" s="242"/>
      <c r="AB929" s="242"/>
      <c r="AC929" s="242"/>
      <c r="AD929" s="242"/>
      <c r="AE929" s="242"/>
      <c r="AF929" s="242"/>
      <c r="AG929" s="242"/>
      <c r="AH929" s="242"/>
      <c r="AI929" s="242"/>
      <c r="AJ929" s="242"/>
      <c r="AK929" s="242"/>
      <c r="AL929" s="242"/>
      <c r="AM929" s="242"/>
      <c r="AN929" s="242"/>
      <c r="AO929" s="242"/>
      <c r="AP929" s="242"/>
      <c r="AQ929" s="242"/>
      <c r="AR929" s="242"/>
      <c r="AS929" s="242"/>
      <c r="AT929" s="242"/>
      <c r="AU929" s="242"/>
      <c r="AV929" s="242"/>
      <c r="AW929" s="242"/>
      <c r="AX929" s="242"/>
    </row>
    <row r="930" spans="7:50" x14ac:dyDescent="0.25">
      <c r="G930" s="242"/>
      <c r="H930" s="243"/>
      <c r="I930" s="243"/>
      <c r="J930" s="243"/>
      <c r="K930" s="243"/>
      <c r="L930" s="243"/>
      <c r="M930" s="242"/>
      <c r="N930" s="242"/>
      <c r="O930" s="242"/>
      <c r="P930" s="242"/>
      <c r="Q930" s="242"/>
      <c r="R930" s="242"/>
      <c r="S930" s="242"/>
      <c r="T930" s="242"/>
      <c r="U930" s="242"/>
      <c r="V930" s="242"/>
      <c r="W930" s="242"/>
      <c r="X930" s="242"/>
      <c r="Y930" s="242"/>
      <c r="Z930" s="242"/>
      <c r="AA930" s="242"/>
      <c r="AB930" s="242"/>
      <c r="AC930" s="242"/>
      <c r="AD930" s="242"/>
      <c r="AE930" s="242"/>
      <c r="AF930" s="242"/>
      <c r="AG930" s="242"/>
      <c r="AH930" s="242"/>
      <c r="AI930" s="242"/>
      <c r="AJ930" s="242"/>
      <c r="AK930" s="242"/>
      <c r="AL930" s="242"/>
      <c r="AM930" s="242"/>
      <c r="AN930" s="242"/>
      <c r="AO930" s="242"/>
      <c r="AP930" s="242"/>
      <c r="AQ930" s="242"/>
      <c r="AR930" s="242"/>
      <c r="AS930" s="242"/>
      <c r="AT930" s="242"/>
      <c r="AU930" s="242"/>
      <c r="AV930" s="242"/>
      <c r="AW930" s="242"/>
      <c r="AX930" s="242"/>
    </row>
    <row r="931" spans="7:50" x14ac:dyDescent="0.25">
      <c r="G931" s="242"/>
      <c r="H931" s="243"/>
      <c r="I931" s="243"/>
      <c r="J931" s="243"/>
      <c r="K931" s="243"/>
      <c r="L931" s="243"/>
      <c r="M931" s="242"/>
      <c r="N931" s="242"/>
      <c r="O931" s="242"/>
      <c r="P931" s="242"/>
      <c r="Q931" s="242"/>
      <c r="R931" s="242"/>
      <c r="S931" s="242"/>
      <c r="T931" s="242"/>
      <c r="U931" s="242"/>
      <c r="V931" s="242"/>
      <c r="W931" s="242"/>
      <c r="X931" s="242"/>
      <c r="Y931" s="242"/>
      <c r="Z931" s="242"/>
      <c r="AA931" s="242"/>
      <c r="AB931" s="242"/>
      <c r="AC931" s="242"/>
      <c r="AD931" s="242"/>
      <c r="AE931" s="242"/>
      <c r="AF931" s="242"/>
      <c r="AG931" s="242"/>
      <c r="AH931" s="242"/>
      <c r="AI931" s="242"/>
      <c r="AJ931" s="242"/>
      <c r="AK931" s="242"/>
      <c r="AL931" s="242"/>
      <c r="AM931" s="242"/>
      <c r="AN931" s="242"/>
      <c r="AO931" s="242"/>
      <c r="AP931" s="242"/>
      <c r="AQ931" s="242"/>
      <c r="AR931" s="242"/>
      <c r="AS931" s="242"/>
      <c r="AT931" s="242"/>
      <c r="AU931" s="242"/>
      <c r="AV931" s="242"/>
      <c r="AW931" s="242"/>
      <c r="AX931" s="242"/>
    </row>
    <row r="932" spans="7:50" x14ac:dyDescent="0.25">
      <c r="G932" s="242"/>
      <c r="H932" s="243"/>
      <c r="I932" s="243"/>
      <c r="J932" s="243"/>
      <c r="K932" s="243"/>
      <c r="L932" s="243"/>
      <c r="M932" s="242"/>
      <c r="N932" s="242"/>
      <c r="O932" s="242"/>
      <c r="P932" s="242"/>
      <c r="Q932" s="242"/>
      <c r="R932" s="242"/>
      <c r="S932" s="242"/>
      <c r="T932" s="242"/>
      <c r="U932" s="242"/>
      <c r="V932" s="242"/>
      <c r="W932" s="242"/>
      <c r="X932" s="242"/>
      <c r="Y932" s="242"/>
      <c r="Z932" s="242"/>
      <c r="AA932" s="242"/>
      <c r="AB932" s="242"/>
      <c r="AC932" s="242"/>
      <c r="AD932" s="242"/>
      <c r="AE932" s="242"/>
      <c r="AF932" s="242"/>
      <c r="AG932" s="242"/>
      <c r="AH932" s="242"/>
      <c r="AI932" s="242"/>
      <c r="AJ932" s="242"/>
      <c r="AK932" s="242"/>
      <c r="AL932" s="242"/>
      <c r="AM932" s="242"/>
      <c r="AN932" s="242"/>
      <c r="AO932" s="242"/>
      <c r="AP932" s="242"/>
      <c r="AQ932" s="242"/>
      <c r="AR932" s="242"/>
      <c r="AS932" s="242"/>
      <c r="AT932" s="242"/>
      <c r="AU932" s="242"/>
      <c r="AV932" s="242"/>
      <c r="AW932" s="242"/>
      <c r="AX932" s="242"/>
    </row>
    <row r="933" spans="7:50" x14ac:dyDescent="0.25">
      <c r="G933" s="242"/>
      <c r="H933" s="243"/>
      <c r="I933" s="243"/>
      <c r="J933" s="243"/>
      <c r="K933" s="243"/>
      <c r="L933" s="243"/>
      <c r="M933" s="242"/>
      <c r="N933" s="242"/>
      <c r="O933" s="242"/>
      <c r="P933" s="242"/>
      <c r="Q933" s="242"/>
      <c r="R933" s="242"/>
      <c r="S933" s="242"/>
      <c r="T933" s="242"/>
      <c r="U933" s="242"/>
      <c r="V933" s="242"/>
      <c r="W933" s="242"/>
      <c r="X933" s="242"/>
      <c r="Y933" s="242"/>
      <c r="Z933" s="242"/>
      <c r="AA933" s="242"/>
      <c r="AB933" s="242"/>
      <c r="AC933" s="242"/>
      <c r="AD933" s="242"/>
      <c r="AE933" s="242"/>
      <c r="AF933" s="242"/>
      <c r="AG933" s="242"/>
      <c r="AH933" s="242"/>
      <c r="AI933" s="242"/>
      <c r="AJ933" s="242"/>
      <c r="AK933" s="242"/>
      <c r="AL933" s="242"/>
      <c r="AM933" s="242"/>
      <c r="AN933" s="242"/>
      <c r="AO933" s="242"/>
      <c r="AP933" s="242"/>
      <c r="AQ933" s="242"/>
      <c r="AR933" s="242"/>
      <c r="AS933" s="242"/>
      <c r="AT933" s="242"/>
      <c r="AU933" s="242"/>
      <c r="AV933" s="242"/>
      <c r="AW933" s="242"/>
      <c r="AX933" s="242"/>
    </row>
    <row r="934" spans="7:50" x14ac:dyDescent="0.25">
      <c r="G934" s="242"/>
      <c r="H934" s="243"/>
      <c r="I934" s="243"/>
      <c r="J934" s="243"/>
      <c r="K934" s="243"/>
      <c r="L934" s="243"/>
      <c r="M934" s="242"/>
      <c r="N934" s="242"/>
      <c r="O934" s="242"/>
      <c r="P934" s="242"/>
      <c r="Q934" s="242"/>
      <c r="R934" s="242"/>
      <c r="S934" s="242"/>
      <c r="T934" s="242"/>
      <c r="U934" s="242"/>
      <c r="V934" s="242"/>
      <c r="W934" s="242"/>
      <c r="X934" s="242"/>
      <c r="Y934" s="242"/>
      <c r="Z934" s="242"/>
      <c r="AA934" s="242"/>
      <c r="AB934" s="242"/>
      <c r="AC934" s="242"/>
      <c r="AD934" s="242"/>
      <c r="AE934" s="242"/>
      <c r="AF934" s="242"/>
      <c r="AG934" s="242"/>
      <c r="AH934" s="242"/>
      <c r="AI934" s="242"/>
      <c r="AJ934" s="242"/>
      <c r="AK934" s="242"/>
      <c r="AL934" s="242"/>
      <c r="AM934" s="242"/>
      <c r="AN934" s="242"/>
      <c r="AO934" s="242"/>
      <c r="AP934" s="242"/>
      <c r="AQ934" s="242"/>
      <c r="AR934" s="242"/>
      <c r="AS934" s="242"/>
      <c r="AT934" s="242"/>
      <c r="AU934" s="242"/>
      <c r="AV934" s="242"/>
      <c r="AW934" s="242"/>
      <c r="AX934" s="242"/>
    </row>
    <row r="935" spans="7:50" x14ac:dyDescent="0.25">
      <c r="G935" s="242"/>
      <c r="H935" s="243"/>
      <c r="I935" s="243"/>
      <c r="J935" s="243"/>
      <c r="K935" s="243"/>
      <c r="L935" s="243"/>
      <c r="M935" s="242"/>
      <c r="N935" s="242"/>
      <c r="O935" s="242"/>
      <c r="P935" s="242"/>
      <c r="Q935" s="242"/>
      <c r="R935" s="242"/>
      <c r="S935" s="242"/>
      <c r="T935" s="242"/>
      <c r="U935" s="242"/>
      <c r="V935" s="242"/>
      <c r="W935" s="242"/>
      <c r="X935" s="242"/>
      <c r="Y935" s="242"/>
      <c r="Z935" s="242"/>
      <c r="AA935" s="242"/>
      <c r="AB935" s="242"/>
      <c r="AC935" s="242"/>
      <c r="AD935" s="242"/>
      <c r="AE935" s="242"/>
      <c r="AF935" s="242"/>
      <c r="AG935" s="242"/>
      <c r="AH935" s="242"/>
      <c r="AI935" s="242"/>
      <c r="AJ935" s="242"/>
      <c r="AK935" s="242"/>
      <c r="AL935" s="242"/>
      <c r="AM935" s="242"/>
      <c r="AN935" s="242"/>
      <c r="AO935" s="242"/>
      <c r="AP935" s="242"/>
      <c r="AQ935" s="242"/>
      <c r="AR935" s="242"/>
      <c r="AS935" s="242"/>
      <c r="AT935" s="242"/>
      <c r="AU935" s="242"/>
      <c r="AV935" s="242"/>
      <c r="AW935" s="242"/>
      <c r="AX935" s="242"/>
    </row>
    <row r="936" spans="7:50" x14ac:dyDescent="0.25">
      <c r="G936" s="242"/>
      <c r="H936" s="243"/>
      <c r="I936" s="243"/>
      <c r="J936" s="243"/>
      <c r="K936" s="243"/>
      <c r="L936" s="243"/>
      <c r="M936" s="242"/>
      <c r="N936" s="242"/>
      <c r="O936" s="242"/>
      <c r="P936" s="242"/>
      <c r="Q936" s="242"/>
      <c r="R936" s="242"/>
      <c r="S936" s="242"/>
      <c r="T936" s="242"/>
      <c r="U936" s="242"/>
      <c r="V936" s="242"/>
      <c r="W936" s="242"/>
      <c r="X936" s="242"/>
      <c r="Y936" s="242"/>
      <c r="Z936" s="242"/>
      <c r="AA936" s="242"/>
      <c r="AB936" s="242"/>
      <c r="AC936" s="242"/>
      <c r="AD936" s="242"/>
      <c r="AE936" s="242"/>
      <c r="AF936" s="242"/>
      <c r="AG936" s="242"/>
      <c r="AH936" s="242"/>
      <c r="AI936" s="242"/>
      <c r="AJ936" s="242"/>
      <c r="AK936" s="242"/>
      <c r="AL936" s="242"/>
      <c r="AM936" s="242"/>
      <c r="AN936" s="242"/>
      <c r="AO936" s="242"/>
      <c r="AP936" s="242"/>
      <c r="AQ936" s="242"/>
      <c r="AR936" s="242"/>
      <c r="AS936" s="242"/>
      <c r="AT936" s="242"/>
      <c r="AU936" s="242"/>
      <c r="AV936" s="242"/>
      <c r="AW936" s="242"/>
      <c r="AX936" s="242"/>
    </row>
    <row r="937" spans="7:50" x14ac:dyDescent="0.25">
      <c r="G937" s="242"/>
      <c r="H937" s="243"/>
      <c r="I937" s="243"/>
      <c r="J937" s="243"/>
      <c r="K937" s="243"/>
      <c r="L937" s="243"/>
      <c r="M937" s="242"/>
      <c r="N937" s="242"/>
      <c r="O937" s="242"/>
      <c r="P937" s="242"/>
      <c r="Q937" s="242"/>
      <c r="R937" s="242"/>
      <c r="S937" s="242"/>
      <c r="T937" s="242"/>
      <c r="U937" s="242"/>
      <c r="V937" s="242"/>
      <c r="W937" s="242"/>
      <c r="X937" s="242"/>
      <c r="Y937" s="242"/>
      <c r="Z937" s="242"/>
      <c r="AA937" s="242"/>
      <c r="AB937" s="242"/>
      <c r="AC937" s="242"/>
      <c r="AD937" s="242"/>
      <c r="AE937" s="242"/>
      <c r="AF937" s="242"/>
      <c r="AG937" s="242"/>
      <c r="AH937" s="242"/>
      <c r="AI937" s="242"/>
      <c r="AJ937" s="242"/>
      <c r="AK937" s="242"/>
      <c r="AL937" s="242"/>
      <c r="AM937" s="242"/>
      <c r="AN937" s="242"/>
      <c r="AO937" s="242"/>
      <c r="AP937" s="242"/>
      <c r="AQ937" s="242"/>
      <c r="AR937" s="242"/>
      <c r="AS937" s="242"/>
      <c r="AT937" s="242"/>
      <c r="AU937" s="242"/>
      <c r="AV937" s="242"/>
      <c r="AW937" s="242"/>
      <c r="AX937" s="242"/>
    </row>
    <row r="938" spans="7:50" x14ac:dyDescent="0.25">
      <c r="G938" s="242"/>
      <c r="H938" s="243"/>
      <c r="I938" s="243"/>
      <c r="J938" s="243"/>
      <c r="K938" s="243"/>
      <c r="L938" s="243"/>
      <c r="M938" s="242"/>
      <c r="N938" s="242"/>
      <c r="O938" s="242"/>
      <c r="P938" s="242"/>
      <c r="Q938" s="242"/>
      <c r="R938" s="242"/>
      <c r="S938" s="242"/>
      <c r="T938" s="242"/>
      <c r="U938" s="242"/>
      <c r="V938" s="242"/>
      <c r="W938" s="242"/>
      <c r="X938" s="242"/>
      <c r="Y938" s="242"/>
      <c r="Z938" s="242"/>
      <c r="AA938" s="242"/>
      <c r="AB938" s="242"/>
      <c r="AC938" s="242"/>
      <c r="AD938" s="242"/>
      <c r="AE938" s="242"/>
      <c r="AF938" s="242"/>
      <c r="AG938" s="242"/>
      <c r="AH938" s="242"/>
      <c r="AI938" s="242"/>
      <c r="AJ938" s="242"/>
      <c r="AK938" s="242"/>
      <c r="AL938" s="242"/>
      <c r="AM938" s="242"/>
      <c r="AN938" s="242"/>
      <c r="AO938" s="242"/>
      <c r="AP938" s="242"/>
      <c r="AQ938" s="242"/>
      <c r="AR938" s="242"/>
      <c r="AS938" s="242"/>
      <c r="AT938" s="242"/>
      <c r="AU938" s="242"/>
      <c r="AV938" s="242"/>
      <c r="AW938" s="242"/>
      <c r="AX938" s="242"/>
    </row>
    <row r="939" spans="7:50" x14ac:dyDescent="0.25">
      <c r="G939" s="242"/>
      <c r="H939" s="243"/>
      <c r="I939" s="243"/>
      <c r="J939" s="243"/>
      <c r="K939" s="243"/>
      <c r="L939" s="243"/>
      <c r="M939" s="242"/>
      <c r="N939" s="242"/>
      <c r="O939" s="242"/>
      <c r="P939" s="242"/>
      <c r="Q939" s="242"/>
      <c r="R939" s="242"/>
      <c r="S939" s="242"/>
      <c r="T939" s="242"/>
      <c r="U939" s="242"/>
      <c r="V939" s="242"/>
      <c r="W939" s="242"/>
      <c r="X939" s="242"/>
      <c r="Y939" s="242"/>
      <c r="Z939" s="242"/>
      <c r="AA939" s="242"/>
      <c r="AB939" s="242"/>
      <c r="AC939" s="242"/>
      <c r="AD939" s="242"/>
      <c r="AE939" s="242"/>
      <c r="AF939" s="242"/>
      <c r="AG939" s="242"/>
      <c r="AH939" s="242"/>
      <c r="AI939" s="242"/>
      <c r="AJ939" s="242"/>
      <c r="AK939" s="242"/>
      <c r="AL939" s="242"/>
      <c r="AM939" s="242"/>
      <c r="AN939" s="242"/>
      <c r="AO939" s="242"/>
      <c r="AP939" s="242"/>
      <c r="AQ939" s="242"/>
      <c r="AR939" s="242"/>
      <c r="AS939" s="242"/>
      <c r="AT939" s="242"/>
      <c r="AU939" s="242"/>
      <c r="AV939" s="242"/>
      <c r="AW939" s="242"/>
      <c r="AX939" s="242"/>
    </row>
    <row r="940" spans="7:50" x14ac:dyDescent="0.25">
      <c r="G940" s="242"/>
      <c r="H940" s="243"/>
      <c r="I940" s="243"/>
      <c r="J940" s="243"/>
      <c r="K940" s="243"/>
      <c r="L940" s="243"/>
      <c r="M940" s="242"/>
      <c r="N940" s="242"/>
      <c r="O940" s="242"/>
      <c r="P940" s="242"/>
      <c r="Q940" s="242"/>
      <c r="R940" s="242"/>
      <c r="S940" s="242"/>
      <c r="T940" s="242"/>
      <c r="U940" s="242"/>
      <c r="V940" s="242"/>
      <c r="W940" s="242"/>
      <c r="X940" s="242"/>
      <c r="Y940" s="242"/>
      <c r="Z940" s="242"/>
      <c r="AA940" s="242"/>
      <c r="AB940" s="242"/>
      <c r="AC940" s="242"/>
      <c r="AD940" s="242"/>
      <c r="AE940" s="242"/>
      <c r="AF940" s="242"/>
      <c r="AG940" s="242"/>
      <c r="AH940" s="242"/>
      <c r="AI940" s="242"/>
      <c r="AJ940" s="242"/>
      <c r="AK940" s="242"/>
      <c r="AL940" s="242"/>
      <c r="AM940" s="242"/>
      <c r="AN940" s="242"/>
      <c r="AO940" s="242"/>
      <c r="AP940" s="242"/>
      <c r="AQ940" s="242"/>
      <c r="AR940" s="242"/>
      <c r="AS940" s="242"/>
      <c r="AT940" s="242"/>
      <c r="AU940" s="242"/>
      <c r="AV940" s="242"/>
      <c r="AW940" s="242"/>
      <c r="AX940" s="242"/>
    </row>
    <row r="941" spans="7:50" x14ac:dyDescent="0.25">
      <c r="G941" s="242"/>
      <c r="H941" s="243"/>
      <c r="I941" s="243"/>
      <c r="J941" s="243"/>
      <c r="K941" s="243"/>
      <c r="L941" s="243"/>
      <c r="M941" s="242"/>
      <c r="N941" s="242"/>
      <c r="O941" s="242"/>
      <c r="P941" s="242"/>
      <c r="Q941" s="242"/>
      <c r="R941" s="242"/>
      <c r="S941" s="242"/>
      <c r="T941" s="242"/>
      <c r="U941" s="242"/>
      <c r="V941" s="242"/>
      <c r="W941" s="242"/>
      <c r="X941" s="242"/>
      <c r="Y941" s="242"/>
      <c r="Z941" s="242"/>
      <c r="AA941" s="242"/>
      <c r="AB941" s="242"/>
      <c r="AC941" s="242"/>
      <c r="AD941" s="242"/>
      <c r="AE941" s="242"/>
      <c r="AF941" s="242"/>
      <c r="AG941" s="242"/>
      <c r="AH941" s="242"/>
      <c r="AI941" s="242"/>
      <c r="AJ941" s="242"/>
      <c r="AK941" s="242"/>
      <c r="AL941" s="242"/>
      <c r="AM941" s="242"/>
      <c r="AN941" s="242"/>
      <c r="AO941" s="242"/>
      <c r="AP941" s="242"/>
      <c r="AQ941" s="242"/>
      <c r="AR941" s="242"/>
      <c r="AS941" s="242"/>
      <c r="AT941" s="242"/>
      <c r="AU941" s="242"/>
      <c r="AV941" s="242"/>
      <c r="AW941" s="242"/>
      <c r="AX941" s="242"/>
    </row>
    <row r="942" spans="7:50" x14ac:dyDescent="0.25">
      <c r="G942" s="242"/>
      <c r="H942" s="243"/>
      <c r="I942" s="243"/>
      <c r="J942" s="243"/>
      <c r="K942" s="243"/>
      <c r="L942" s="243"/>
      <c r="M942" s="242"/>
      <c r="N942" s="242"/>
      <c r="O942" s="242"/>
      <c r="P942" s="242"/>
      <c r="Q942" s="242"/>
      <c r="R942" s="242"/>
      <c r="S942" s="242"/>
      <c r="T942" s="242"/>
      <c r="U942" s="242"/>
      <c r="V942" s="242"/>
      <c r="W942" s="242"/>
      <c r="X942" s="242"/>
      <c r="Y942" s="242"/>
      <c r="Z942" s="242"/>
      <c r="AA942" s="242"/>
      <c r="AB942" s="242"/>
      <c r="AC942" s="242"/>
      <c r="AD942" s="242"/>
      <c r="AE942" s="242"/>
      <c r="AF942" s="242"/>
      <c r="AG942" s="242"/>
      <c r="AH942" s="242"/>
      <c r="AI942" s="242"/>
      <c r="AJ942" s="242"/>
      <c r="AK942" s="242"/>
      <c r="AL942" s="242"/>
      <c r="AM942" s="242"/>
      <c r="AN942" s="242"/>
      <c r="AO942" s="242"/>
      <c r="AP942" s="242"/>
      <c r="AQ942" s="242"/>
      <c r="AR942" s="242"/>
      <c r="AS942" s="242"/>
      <c r="AT942" s="242"/>
      <c r="AU942" s="242"/>
      <c r="AV942" s="242"/>
      <c r="AW942" s="242"/>
      <c r="AX942" s="242"/>
    </row>
    <row r="943" spans="7:50" x14ac:dyDescent="0.25">
      <c r="G943" s="242"/>
      <c r="H943" s="243"/>
      <c r="I943" s="243"/>
      <c r="J943" s="243"/>
      <c r="K943" s="243"/>
      <c r="L943" s="243"/>
      <c r="M943" s="242"/>
      <c r="N943" s="242"/>
      <c r="O943" s="242"/>
      <c r="P943" s="242"/>
      <c r="Q943" s="242"/>
      <c r="R943" s="242"/>
      <c r="S943" s="242"/>
      <c r="T943" s="242"/>
      <c r="U943" s="242"/>
      <c r="V943" s="242"/>
      <c r="W943" s="242"/>
      <c r="X943" s="242"/>
      <c r="Y943" s="242"/>
      <c r="Z943" s="242"/>
      <c r="AA943" s="242"/>
      <c r="AB943" s="242"/>
      <c r="AC943" s="242"/>
      <c r="AD943" s="242"/>
      <c r="AE943" s="242"/>
      <c r="AF943" s="242"/>
      <c r="AG943" s="242"/>
      <c r="AH943" s="242"/>
      <c r="AI943" s="242"/>
      <c r="AJ943" s="242"/>
      <c r="AK943" s="242"/>
      <c r="AL943" s="242"/>
      <c r="AM943" s="242"/>
      <c r="AN943" s="242"/>
      <c r="AO943" s="242"/>
      <c r="AP943" s="242"/>
      <c r="AQ943" s="242"/>
      <c r="AR943" s="242"/>
      <c r="AS943" s="242"/>
      <c r="AT943" s="242"/>
      <c r="AU943" s="242"/>
      <c r="AV943" s="242"/>
      <c r="AW943" s="242"/>
      <c r="AX943" s="242"/>
    </row>
    <row r="944" spans="7:50" x14ac:dyDescent="0.25">
      <c r="G944" s="242"/>
      <c r="H944" s="243"/>
      <c r="I944" s="243"/>
      <c r="J944" s="243"/>
      <c r="K944" s="243"/>
      <c r="L944" s="243"/>
      <c r="M944" s="242"/>
      <c r="N944" s="242"/>
      <c r="O944" s="242"/>
      <c r="P944" s="242"/>
      <c r="Q944" s="242"/>
      <c r="R944" s="242"/>
      <c r="S944" s="242"/>
      <c r="T944" s="242"/>
      <c r="U944" s="242"/>
      <c r="V944" s="242"/>
      <c r="W944" s="242"/>
      <c r="X944" s="242"/>
      <c r="Y944" s="242"/>
      <c r="Z944" s="242"/>
      <c r="AA944" s="242"/>
      <c r="AB944" s="242"/>
      <c r="AC944" s="242"/>
      <c r="AD944" s="242"/>
      <c r="AE944" s="242"/>
      <c r="AF944" s="242"/>
      <c r="AG944" s="242"/>
      <c r="AH944" s="242"/>
      <c r="AI944" s="242"/>
      <c r="AJ944" s="242"/>
      <c r="AK944" s="242"/>
      <c r="AL944" s="242"/>
      <c r="AM944" s="242"/>
      <c r="AN944" s="242"/>
      <c r="AO944" s="242"/>
      <c r="AP944" s="242"/>
      <c r="AQ944" s="242"/>
      <c r="AR944" s="242"/>
      <c r="AS944" s="242"/>
      <c r="AT944" s="242"/>
      <c r="AU944" s="242"/>
      <c r="AV944" s="242"/>
      <c r="AW944" s="242"/>
      <c r="AX944" s="242"/>
    </row>
    <row r="945" spans="7:50" x14ac:dyDescent="0.25">
      <c r="G945" s="242"/>
      <c r="H945" s="243"/>
      <c r="I945" s="243"/>
      <c r="J945" s="243"/>
      <c r="K945" s="243"/>
      <c r="L945" s="243"/>
      <c r="M945" s="242"/>
      <c r="N945" s="242"/>
      <c r="O945" s="242"/>
      <c r="P945" s="242"/>
      <c r="Q945" s="242"/>
      <c r="R945" s="242"/>
      <c r="S945" s="242"/>
      <c r="T945" s="242"/>
      <c r="U945" s="242"/>
      <c r="V945" s="242"/>
      <c r="W945" s="242"/>
      <c r="X945" s="242"/>
      <c r="Y945" s="242"/>
      <c r="Z945" s="242"/>
      <c r="AA945" s="242"/>
      <c r="AB945" s="242"/>
      <c r="AC945" s="242"/>
      <c r="AD945" s="242"/>
      <c r="AE945" s="242"/>
      <c r="AF945" s="242"/>
      <c r="AG945" s="242"/>
      <c r="AH945" s="242"/>
      <c r="AI945" s="242"/>
      <c r="AJ945" s="242"/>
      <c r="AK945" s="242"/>
      <c r="AL945" s="242"/>
      <c r="AM945" s="242"/>
      <c r="AN945" s="242"/>
      <c r="AO945" s="242"/>
      <c r="AP945" s="242"/>
      <c r="AQ945" s="242"/>
      <c r="AR945" s="242"/>
      <c r="AS945" s="242"/>
      <c r="AT945" s="242"/>
      <c r="AU945" s="242"/>
      <c r="AV945" s="242"/>
      <c r="AW945" s="242"/>
      <c r="AX945" s="242"/>
    </row>
    <row r="946" spans="7:50" x14ac:dyDescent="0.25">
      <c r="G946" s="242"/>
      <c r="H946" s="243"/>
      <c r="I946" s="243"/>
      <c r="J946" s="243"/>
      <c r="K946" s="243"/>
      <c r="L946" s="243"/>
      <c r="M946" s="242"/>
      <c r="N946" s="242"/>
      <c r="O946" s="242"/>
      <c r="P946" s="242"/>
      <c r="Q946" s="242"/>
      <c r="R946" s="242"/>
      <c r="S946" s="242"/>
      <c r="T946" s="242"/>
      <c r="U946" s="242"/>
      <c r="V946" s="242"/>
      <c r="W946" s="242"/>
      <c r="X946" s="242"/>
      <c r="Y946" s="242"/>
      <c r="Z946" s="242"/>
      <c r="AA946" s="242"/>
      <c r="AB946" s="242"/>
      <c r="AC946" s="242"/>
      <c r="AD946" s="242"/>
      <c r="AE946" s="242"/>
      <c r="AF946" s="242"/>
      <c r="AG946" s="242"/>
      <c r="AH946" s="242"/>
      <c r="AI946" s="242"/>
      <c r="AJ946" s="242"/>
      <c r="AK946" s="242"/>
      <c r="AL946" s="242"/>
      <c r="AM946" s="242"/>
      <c r="AN946" s="242"/>
      <c r="AO946" s="242"/>
      <c r="AP946" s="242"/>
      <c r="AQ946" s="242"/>
      <c r="AR946" s="242"/>
      <c r="AS946" s="242"/>
      <c r="AT946" s="242"/>
      <c r="AU946" s="242"/>
      <c r="AV946" s="242"/>
      <c r="AW946" s="242"/>
      <c r="AX946" s="242"/>
    </row>
    <row r="947" spans="7:50" x14ac:dyDescent="0.25">
      <c r="G947" s="242"/>
      <c r="H947" s="243"/>
      <c r="I947" s="243"/>
      <c r="J947" s="243"/>
      <c r="K947" s="243"/>
      <c r="L947" s="243"/>
      <c r="M947" s="242"/>
      <c r="N947" s="242"/>
      <c r="O947" s="242"/>
      <c r="P947" s="242"/>
      <c r="Q947" s="242"/>
      <c r="R947" s="242"/>
      <c r="S947" s="242"/>
      <c r="T947" s="242"/>
      <c r="U947" s="242"/>
      <c r="V947" s="242"/>
      <c r="W947" s="242"/>
      <c r="X947" s="242"/>
      <c r="Y947" s="242"/>
      <c r="Z947" s="242"/>
      <c r="AA947" s="242"/>
      <c r="AB947" s="242"/>
      <c r="AC947" s="242"/>
      <c r="AD947" s="242"/>
      <c r="AE947" s="242"/>
      <c r="AF947" s="242"/>
      <c r="AG947" s="242"/>
      <c r="AH947" s="242"/>
      <c r="AI947" s="242"/>
      <c r="AJ947" s="242"/>
      <c r="AK947" s="242"/>
      <c r="AL947" s="242"/>
      <c r="AM947" s="242"/>
      <c r="AN947" s="242"/>
      <c r="AO947" s="242"/>
      <c r="AP947" s="242"/>
      <c r="AQ947" s="242"/>
      <c r="AR947" s="242"/>
      <c r="AS947" s="242"/>
      <c r="AT947" s="242"/>
      <c r="AU947" s="242"/>
      <c r="AV947" s="242"/>
      <c r="AW947" s="242"/>
      <c r="AX947" s="242"/>
    </row>
    <row r="948" spans="7:50" x14ac:dyDescent="0.25">
      <c r="G948" s="242"/>
      <c r="H948" s="243"/>
      <c r="I948" s="243"/>
      <c r="J948" s="243"/>
      <c r="K948" s="243"/>
      <c r="L948" s="243"/>
      <c r="M948" s="242"/>
      <c r="N948" s="242"/>
      <c r="O948" s="242"/>
      <c r="P948" s="242"/>
      <c r="Q948" s="242"/>
      <c r="R948" s="242"/>
      <c r="S948" s="242"/>
      <c r="T948" s="242"/>
      <c r="U948" s="242"/>
      <c r="V948" s="242"/>
      <c r="W948" s="242"/>
      <c r="X948" s="242"/>
      <c r="Y948" s="242"/>
      <c r="Z948" s="242"/>
      <c r="AA948" s="242"/>
      <c r="AB948" s="242"/>
      <c r="AC948" s="242"/>
      <c r="AD948" s="242"/>
      <c r="AE948" s="242"/>
      <c r="AF948" s="242"/>
      <c r="AG948" s="242"/>
      <c r="AH948" s="242"/>
      <c r="AI948" s="242"/>
      <c r="AJ948" s="242"/>
      <c r="AK948" s="242"/>
      <c r="AL948" s="242"/>
      <c r="AM948" s="242"/>
      <c r="AN948" s="242"/>
      <c r="AO948" s="242"/>
      <c r="AP948" s="242"/>
      <c r="AQ948" s="242"/>
      <c r="AR948" s="242"/>
      <c r="AS948" s="242"/>
      <c r="AT948" s="242"/>
      <c r="AU948" s="242"/>
      <c r="AV948" s="242"/>
      <c r="AW948" s="242"/>
      <c r="AX948" s="242"/>
    </row>
    <row r="949" spans="7:50" x14ac:dyDescent="0.25">
      <c r="G949" s="242"/>
      <c r="H949" s="243"/>
      <c r="I949" s="243"/>
      <c r="J949" s="243"/>
      <c r="K949" s="243"/>
      <c r="L949" s="243"/>
      <c r="M949" s="242"/>
      <c r="N949" s="242"/>
      <c r="O949" s="242"/>
      <c r="P949" s="242"/>
      <c r="Q949" s="242"/>
      <c r="R949" s="242"/>
      <c r="S949" s="242"/>
      <c r="T949" s="242"/>
      <c r="U949" s="242"/>
      <c r="V949" s="242"/>
      <c r="W949" s="242"/>
      <c r="X949" s="242"/>
      <c r="Y949" s="242"/>
      <c r="Z949" s="242"/>
      <c r="AA949" s="242"/>
      <c r="AB949" s="242"/>
      <c r="AC949" s="242"/>
      <c r="AD949" s="242"/>
      <c r="AE949" s="242"/>
      <c r="AF949" s="242"/>
      <c r="AG949" s="242"/>
      <c r="AH949" s="242"/>
      <c r="AI949" s="242"/>
      <c r="AJ949" s="242"/>
      <c r="AK949" s="242"/>
      <c r="AL949" s="242"/>
      <c r="AM949" s="242"/>
      <c r="AN949" s="242"/>
      <c r="AO949" s="242"/>
      <c r="AP949" s="242"/>
      <c r="AQ949" s="242"/>
      <c r="AR949" s="242"/>
      <c r="AS949" s="242"/>
      <c r="AT949" s="242"/>
      <c r="AU949" s="242"/>
      <c r="AV949" s="242"/>
      <c r="AW949" s="242"/>
      <c r="AX949" s="242"/>
    </row>
    <row r="950" spans="7:50" x14ac:dyDescent="0.25">
      <c r="G950" s="242"/>
      <c r="H950" s="243"/>
      <c r="I950" s="243"/>
      <c r="J950" s="243"/>
      <c r="K950" s="243"/>
      <c r="L950" s="243"/>
      <c r="M950" s="242"/>
      <c r="N950" s="242"/>
      <c r="O950" s="242"/>
      <c r="P950" s="242"/>
      <c r="Q950" s="242"/>
      <c r="R950" s="242"/>
      <c r="S950" s="242"/>
      <c r="T950" s="242"/>
      <c r="U950" s="242"/>
      <c r="V950" s="242"/>
      <c r="W950" s="242"/>
      <c r="X950" s="242"/>
      <c r="Y950" s="242"/>
      <c r="Z950" s="242"/>
      <c r="AA950" s="242"/>
      <c r="AB950" s="242"/>
      <c r="AC950" s="242"/>
      <c r="AD950" s="242"/>
      <c r="AE950" s="242"/>
      <c r="AF950" s="242"/>
      <c r="AG950" s="242"/>
      <c r="AH950" s="242"/>
      <c r="AI950" s="242"/>
      <c r="AJ950" s="242"/>
      <c r="AK950" s="242"/>
      <c r="AL950" s="242"/>
      <c r="AM950" s="242"/>
      <c r="AN950" s="242"/>
      <c r="AO950" s="242"/>
      <c r="AP950" s="242"/>
      <c r="AQ950" s="242"/>
      <c r="AR950" s="242"/>
      <c r="AS950" s="242"/>
      <c r="AT950" s="242"/>
      <c r="AU950" s="242"/>
      <c r="AV950" s="242"/>
      <c r="AW950" s="242"/>
      <c r="AX950" s="242"/>
    </row>
    <row r="951" spans="7:50" x14ac:dyDescent="0.25">
      <c r="G951" s="242"/>
      <c r="H951" s="243"/>
      <c r="I951" s="243"/>
      <c r="J951" s="243"/>
      <c r="K951" s="243"/>
      <c r="L951" s="243"/>
      <c r="M951" s="242"/>
      <c r="N951" s="242"/>
      <c r="O951" s="242"/>
      <c r="P951" s="242"/>
      <c r="Q951" s="242"/>
      <c r="R951" s="242"/>
      <c r="S951" s="242"/>
      <c r="T951" s="242"/>
      <c r="U951" s="242"/>
      <c r="V951" s="242"/>
      <c r="W951" s="242"/>
      <c r="X951" s="242"/>
      <c r="Y951" s="242"/>
      <c r="Z951" s="242"/>
      <c r="AA951" s="242"/>
      <c r="AB951" s="242"/>
      <c r="AC951" s="242"/>
      <c r="AD951" s="242"/>
      <c r="AE951" s="242"/>
      <c r="AF951" s="242"/>
      <c r="AG951" s="242"/>
      <c r="AH951" s="242"/>
      <c r="AI951" s="242"/>
      <c r="AJ951" s="242"/>
      <c r="AK951" s="242"/>
      <c r="AL951" s="242"/>
      <c r="AM951" s="242"/>
      <c r="AN951" s="242"/>
      <c r="AO951" s="242"/>
      <c r="AP951" s="242"/>
      <c r="AQ951" s="242"/>
      <c r="AR951" s="242"/>
      <c r="AS951" s="242"/>
      <c r="AT951" s="242"/>
      <c r="AU951" s="242"/>
      <c r="AV951" s="242"/>
      <c r="AW951" s="242"/>
      <c r="AX951" s="242"/>
    </row>
    <row r="952" spans="7:50" x14ac:dyDescent="0.25">
      <c r="G952" s="242"/>
      <c r="H952" s="243"/>
      <c r="I952" s="243"/>
      <c r="J952" s="243"/>
      <c r="K952" s="243"/>
      <c r="L952" s="243"/>
      <c r="M952" s="242"/>
      <c r="N952" s="242"/>
      <c r="O952" s="242"/>
      <c r="P952" s="242"/>
      <c r="Q952" s="242"/>
      <c r="R952" s="242"/>
      <c r="S952" s="242"/>
      <c r="T952" s="242"/>
      <c r="U952" s="242"/>
      <c r="V952" s="242"/>
      <c r="W952" s="242"/>
      <c r="X952" s="242"/>
      <c r="Y952" s="242"/>
      <c r="Z952" s="242"/>
      <c r="AA952" s="242"/>
      <c r="AB952" s="242"/>
      <c r="AC952" s="242"/>
      <c r="AD952" s="242"/>
      <c r="AE952" s="242"/>
      <c r="AF952" s="242"/>
      <c r="AG952" s="242"/>
      <c r="AH952" s="242"/>
      <c r="AI952" s="242"/>
      <c r="AJ952" s="242"/>
      <c r="AK952" s="242"/>
      <c r="AL952" s="242"/>
      <c r="AM952" s="242"/>
      <c r="AN952" s="242"/>
      <c r="AO952" s="242"/>
      <c r="AP952" s="242"/>
      <c r="AQ952" s="242"/>
      <c r="AR952" s="242"/>
      <c r="AS952" s="242"/>
      <c r="AT952" s="242"/>
      <c r="AU952" s="242"/>
      <c r="AV952" s="242"/>
      <c r="AW952" s="242"/>
      <c r="AX952" s="242"/>
    </row>
    <row r="953" spans="7:50" x14ac:dyDescent="0.25">
      <c r="G953" s="242"/>
      <c r="H953" s="243"/>
      <c r="I953" s="243"/>
      <c r="J953" s="243"/>
      <c r="K953" s="243"/>
      <c r="L953" s="243"/>
      <c r="M953" s="242"/>
      <c r="N953" s="242"/>
      <c r="O953" s="242"/>
      <c r="P953" s="242"/>
      <c r="Q953" s="242"/>
      <c r="R953" s="242"/>
      <c r="S953" s="242"/>
      <c r="T953" s="242"/>
      <c r="U953" s="242"/>
      <c r="V953" s="242"/>
      <c r="W953" s="242"/>
      <c r="X953" s="242"/>
      <c r="Y953" s="242"/>
      <c r="Z953" s="242"/>
      <c r="AA953" s="242"/>
      <c r="AB953" s="242"/>
      <c r="AC953" s="242"/>
      <c r="AD953" s="242"/>
      <c r="AE953" s="242"/>
      <c r="AF953" s="242"/>
      <c r="AG953" s="242"/>
      <c r="AH953" s="242"/>
      <c r="AI953" s="242"/>
      <c r="AJ953" s="242"/>
      <c r="AK953" s="242"/>
      <c r="AL953" s="242"/>
      <c r="AM953" s="242"/>
      <c r="AN953" s="242"/>
      <c r="AO953" s="242"/>
      <c r="AP953" s="242"/>
      <c r="AQ953" s="242"/>
      <c r="AR953" s="242"/>
      <c r="AS953" s="242"/>
      <c r="AT953" s="242"/>
      <c r="AU953" s="242"/>
      <c r="AV953" s="242"/>
      <c r="AW953" s="242"/>
      <c r="AX953" s="242"/>
    </row>
    <row r="954" spans="7:50" x14ac:dyDescent="0.25">
      <c r="G954" s="242"/>
      <c r="H954" s="243"/>
      <c r="I954" s="243"/>
      <c r="J954" s="243"/>
      <c r="K954" s="243"/>
      <c r="L954" s="243"/>
      <c r="M954" s="242"/>
      <c r="N954" s="242"/>
      <c r="O954" s="242"/>
      <c r="P954" s="242"/>
      <c r="Q954" s="242"/>
      <c r="R954" s="242"/>
      <c r="S954" s="242"/>
      <c r="T954" s="242"/>
      <c r="U954" s="242"/>
      <c r="V954" s="242"/>
      <c r="W954" s="242"/>
      <c r="X954" s="242"/>
      <c r="Y954" s="242"/>
      <c r="Z954" s="242"/>
      <c r="AA954" s="242"/>
      <c r="AB954" s="242"/>
      <c r="AC954" s="242"/>
      <c r="AD954" s="242"/>
      <c r="AE954" s="242"/>
      <c r="AF954" s="242"/>
      <c r="AG954" s="242"/>
      <c r="AH954" s="242"/>
      <c r="AI954" s="242"/>
      <c r="AJ954" s="242"/>
      <c r="AK954" s="242"/>
      <c r="AL954" s="242"/>
      <c r="AM954" s="242"/>
      <c r="AN954" s="242"/>
      <c r="AO954" s="242"/>
      <c r="AP954" s="242"/>
      <c r="AQ954" s="242"/>
      <c r="AR954" s="242"/>
      <c r="AS954" s="242"/>
      <c r="AT954" s="242"/>
      <c r="AU954" s="242"/>
      <c r="AV954" s="242"/>
      <c r="AW954" s="242"/>
      <c r="AX954" s="242"/>
    </row>
    <row r="955" spans="7:50" x14ac:dyDescent="0.25">
      <c r="G955" s="242"/>
      <c r="H955" s="243"/>
      <c r="I955" s="243"/>
      <c r="J955" s="243"/>
      <c r="K955" s="243"/>
      <c r="L955" s="243"/>
      <c r="M955" s="242"/>
      <c r="N955" s="242"/>
      <c r="O955" s="242"/>
      <c r="P955" s="242"/>
      <c r="Q955" s="242"/>
      <c r="R955" s="242"/>
      <c r="S955" s="242"/>
      <c r="T955" s="242"/>
      <c r="U955" s="242"/>
      <c r="V955" s="242"/>
      <c r="W955" s="242"/>
      <c r="X955" s="242"/>
      <c r="Y955" s="242"/>
      <c r="Z955" s="242"/>
      <c r="AA955" s="242"/>
      <c r="AB955" s="242"/>
      <c r="AC955" s="242"/>
      <c r="AD955" s="242"/>
      <c r="AE955" s="242"/>
      <c r="AF955" s="242"/>
      <c r="AG955" s="242"/>
      <c r="AH955" s="242"/>
      <c r="AI955" s="242"/>
      <c r="AJ955" s="242"/>
      <c r="AK955" s="242"/>
      <c r="AL955" s="242"/>
      <c r="AM955" s="242"/>
      <c r="AN955" s="242"/>
      <c r="AO955" s="242"/>
      <c r="AP955" s="242"/>
      <c r="AQ955" s="242"/>
      <c r="AR955" s="242"/>
      <c r="AS955" s="242"/>
      <c r="AT955" s="242"/>
      <c r="AU955" s="242"/>
      <c r="AV955" s="242"/>
      <c r="AW955" s="242"/>
      <c r="AX955" s="242"/>
    </row>
    <row r="956" spans="7:50" x14ac:dyDescent="0.25">
      <c r="G956" s="242"/>
      <c r="H956" s="243"/>
      <c r="I956" s="243"/>
      <c r="J956" s="243"/>
      <c r="K956" s="243"/>
      <c r="L956" s="243"/>
      <c r="M956" s="242"/>
      <c r="N956" s="242"/>
      <c r="O956" s="242"/>
      <c r="P956" s="242"/>
      <c r="Q956" s="242"/>
      <c r="R956" s="242"/>
      <c r="S956" s="242"/>
      <c r="T956" s="242"/>
      <c r="U956" s="242"/>
      <c r="V956" s="242"/>
      <c r="W956" s="242"/>
      <c r="X956" s="242"/>
      <c r="Y956" s="242"/>
      <c r="Z956" s="242"/>
      <c r="AA956" s="242"/>
      <c r="AB956" s="242"/>
      <c r="AC956" s="242"/>
      <c r="AD956" s="242"/>
      <c r="AE956" s="242"/>
      <c r="AF956" s="242"/>
      <c r="AG956" s="242"/>
      <c r="AH956" s="242"/>
      <c r="AI956" s="242"/>
      <c r="AJ956" s="242"/>
      <c r="AK956" s="242"/>
      <c r="AL956" s="242"/>
      <c r="AM956" s="242"/>
      <c r="AN956" s="242"/>
      <c r="AO956" s="242"/>
      <c r="AP956" s="242"/>
      <c r="AQ956" s="242"/>
      <c r="AR956" s="242"/>
      <c r="AS956" s="242"/>
      <c r="AT956" s="242"/>
      <c r="AU956" s="242"/>
      <c r="AV956" s="242"/>
      <c r="AW956" s="242"/>
      <c r="AX956" s="242"/>
    </row>
    <row r="957" spans="7:50" x14ac:dyDescent="0.25">
      <c r="G957" s="242"/>
      <c r="H957" s="243"/>
      <c r="I957" s="243"/>
      <c r="J957" s="243"/>
      <c r="K957" s="243"/>
      <c r="L957" s="243"/>
      <c r="M957" s="242"/>
      <c r="N957" s="242"/>
      <c r="O957" s="242"/>
      <c r="P957" s="242"/>
      <c r="Q957" s="242"/>
      <c r="R957" s="242"/>
      <c r="S957" s="242"/>
      <c r="T957" s="242"/>
      <c r="U957" s="242"/>
      <c r="V957" s="242"/>
      <c r="W957" s="242"/>
      <c r="X957" s="242"/>
      <c r="Y957" s="242"/>
      <c r="Z957" s="242"/>
      <c r="AA957" s="242"/>
      <c r="AB957" s="242"/>
      <c r="AC957" s="242"/>
      <c r="AD957" s="242"/>
      <c r="AE957" s="242"/>
      <c r="AF957" s="242"/>
      <c r="AG957" s="242"/>
      <c r="AH957" s="242"/>
      <c r="AI957" s="242"/>
      <c r="AJ957" s="242"/>
      <c r="AK957" s="242"/>
      <c r="AL957" s="242"/>
      <c r="AM957" s="242"/>
      <c r="AN957" s="242"/>
      <c r="AO957" s="242"/>
      <c r="AP957" s="242"/>
      <c r="AQ957" s="242"/>
      <c r="AR957" s="242"/>
      <c r="AS957" s="242"/>
      <c r="AT957" s="242"/>
      <c r="AU957" s="242"/>
      <c r="AV957" s="242"/>
      <c r="AW957" s="242"/>
      <c r="AX957" s="242"/>
    </row>
    <row r="958" spans="7:50" x14ac:dyDescent="0.25">
      <c r="G958" s="242"/>
      <c r="H958" s="243"/>
      <c r="I958" s="243"/>
      <c r="J958" s="243"/>
      <c r="K958" s="243"/>
      <c r="L958" s="243"/>
      <c r="M958" s="242"/>
      <c r="N958" s="242"/>
      <c r="O958" s="242"/>
      <c r="P958" s="242"/>
      <c r="Q958" s="242"/>
      <c r="R958" s="242"/>
      <c r="S958" s="242"/>
      <c r="T958" s="242"/>
      <c r="U958" s="242"/>
      <c r="V958" s="242"/>
      <c r="W958" s="242"/>
      <c r="X958" s="242"/>
      <c r="Y958" s="242"/>
      <c r="Z958" s="242"/>
      <c r="AA958" s="242"/>
      <c r="AB958" s="242"/>
      <c r="AC958" s="242"/>
      <c r="AD958" s="242"/>
      <c r="AE958" s="242"/>
      <c r="AF958" s="242"/>
      <c r="AG958" s="242"/>
      <c r="AH958" s="242"/>
      <c r="AI958" s="242"/>
      <c r="AJ958" s="242"/>
      <c r="AK958" s="242"/>
      <c r="AL958" s="242"/>
      <c r="AM958" s="242"/>
      <c r="AN958" s="242"/>
      <c r="AO958" s="242"/>
      <c r="AP958" s="242"/>
      <c r="AQ958" s="242"/>
      <c r="AR958" s="242"/>
      <c r="AS958" s="242"/>
      <c r="AT958" s="242"/>
      <c r="AU958" s="242"/>
      <c r="AV958" s="242"/>
      <c r="AW958" s="242"/>
      <c r="AX958" s="242"/>
    </row>
    <row r="959" spans="7:50" x14ac:dyDescent="0.25">
      <c r="G959" s="242"/>
      <c r="H959" s="243"/>
      <c r="I959" s="243"/>
      <c r="J959" s="243"/>
      <c r="K959" s="243"/>
      <c r="L959" s="243"/>
      <c r="M959" s="242"/>
      <c r="N959" s="242"/>
      <c r="O959" s="242"/>
      <c r="P959" s="242"/>
      <c r="Q959" s="242"/>
      <c r="R959" s="242"/>
      <c r="S959" s="242"/>
      <c r="T959" s="242"/>
      <c r="U959" s="242"/>
      <c r="V959" s="242"/>
      <c r="W959" s="242"/>
      <c r="X959" s="242"/>
      <c r="Y959" s="242"/>
      <c r="Z959" s="242"/>
      <c r="AA959" s="242"/>
      <c r="AB959" s="242"/>
      <c r="AC959" s="242"/>
      <c r="AD959" s="242"/>
      <c r="AE959" s="242"/>
      <c r="AF959" s="242"/>
      <c r="AG959" s="242"/>
      <c r="AH959" s="242"/>
      <c r="AI959" s="242"/>
      <c r="AJ959" s="242"/>
      <c r="AK959" s="242"/>
      <c r="AL959" s="242"/>
      <c r="AM959" s="242"/>
      <c r="AN959" s="242"/>
      <c r="AO959" s="242"/>
      <c r="AP959" s="242"/>
      <c r="AQ959" s="242"/>
      <c r="AR959" s="242"/>
      <c r="AS959" s="242"/>
      <c r="AT959" s="242"/>
      <c r="AU959" s="242"/>
      <c r="AV959" s="242"/>
      <c r="AW959" s="242"/>
      <c r="AX959" s="242"/>
    </row>
    <row r="960" spans="7:50" x14ac:dyDescent="0.25">
      <c r="G960" s="242"/>
      <c r="H960" s="243"/>
      <c r="I960" s="243"/>
      <c r="J960" s="243"/>
      <c r="K960" s="243"/>
      <c r="L960" s="243"/>
      <c r="M960" s="242"/>
      <c r="N960" s="242"/>
      <c r="O960" s="242"/>
      <c r="P960" s="242"/>
      <c r="Q960" s="242"/>
      <c r="R960" s="242"/>
      <c r="S960" s="242"/>
      <c r="T960" s="242"/>
      <c r="U960" s="242"/>
      <c r="V960" s="242"/>
      <c r="W960" s="242"/>
      <c r="X960" s="242"/>
      <c r="Y960" s="242"/>
      <c r="Z960" s="242"/>
      <c r="AA960" s="242"/>
      <c r="AB960" s="242"/>
      <c r="AC960" s="242"/>
      <c r="AD960" s="242"/>
      <c r="AE960" s="242"/>
      <c r="AF960" s="242"/>
      <c r="AG960" s="242"/>
      <c r="AH960" s="242"/>
      <c r="AI960" s="242"/>
      <c r="AJ960" s="242"/>
      <c r="AK960" s="242"/>
      <c r="AL960" s="242"/>
      <c r="AM960" s="242"/>
      <c r="AN960" s="242"/>
      <c r="AO960" s="242"/>
      <c r="AP960" s="242"/>
      <c r="AQ960" s="242"/>
      <c r="AR960" s="242"/>
      <c r="AS960" s="242"/>
      <c r="AT960" s="242"/>
      <c r="AU960" s="242"/>
      <c r="AV960" s="242"/>
      <c r="AW960" s="242"/>
      <c r="AX960" s="242"/>
    </row>
    <row r="961" spans="7:50" x14ac:dyDescent="0.25">
      <c r="G961" s="242"/>
      <c r="H961" s="243"/>
      <c r="I961" s="243"/>
      <c r="J961" s="243"/>
      <c r="K961" s="243"/>
      <c r="L961" s="243"/>
      <c r="M961" s="242"/>
      <c r="N961" s="242"/>
      <c r="O961" s="242"/>
      <c r="P961" s="242"/>
      <c r="Q961" s="242"/>
      <c r="R961" s="242"/>
      <c r="S961" s="242"/>
      <c r="T961" s="242"/>
      <c r="U961" s="242"/>
      <c r="V961" s="242"/>
      <c r="W961" s="242"/>
      <c r="X961" s="242"/>
      <c r="Y961" s="242"/>
      <c r="Z961" s="242"/>
      <c r="AA961" s="242"/>
      <c r="AB961" s="242"/>
      <c r="AC961" s="242"/>
      <c r="AD961" s="242"/>
      <c r="AE961" s="242"/>
      <c r="AF961" s="242"/>
      <c r="AG961" s="242"/>
      <c r="AH961" s="242"/>
      <c r="AI961" s="242"/>
      <c r="AJ961" s="242"/>
      <c r="AK961" s="242"/>
      <c r="AL961" s="242"/>
      <c r="AM961" s="242"/>
      <c r="AN961" s="242"/>
      <c r="AO961" s="242"/>
      <c r="AP961" s="242"/>
      <c r="AQ961" s="242"/>
      <c r="AR961" s="242"/>
      <c r="AS961" s="242"/>
      <c r="AT961" s="242"/>
      <c r="AU961" s="242"/>
      <c r="AV961" s="242"/>
      <c r="AW961" s="242"/>
      <c r="AX961" s="242"/>
    </row>
    <row r="962" spans="7:50" x14ac:dyDescent="0.25">
      <c r="G962" s="242"/>
      <c r="H962" s="243"/>
      <c r="I962" s="243"/>
      <c r="J962" s="243"/>
      <c r="K962" s="243"/>
      <c r="L962" s="243"/>
      <c r="M962" s="242"/>
      <c r="N962" s="242"/>
      <c r="O962" s="242"/>
      <c r="P962" s="242"/>
      <c r="Q962" s="242"/>
      <c r="R962" s="242"/>
      <c r="S962" s="242"/>
      <c r="T962" s="242"/>
      <c r="U962" s="242"/>
      <c r="V962" s="242"/>
      <c r="W962" s="242"/>
      <c r="X962" s="242"/>
      <c r="Y962" s="242"/>
      <c r="Z962" s="242"/>
      <c r="AA962" s="242"/>
      <c r="AB962" s="242"/>
      <c r="AC962" s="242"/>
      <c r="AD962" s="242"/>
      <c r="AE962" s="242"/>
      <c r="AF962" s="242"/>
      <c r="AG962" s="242"/>
      <c r="AH962" s="242"/>
      <c r="AI962" s="242"/>
      <c r="AJ962" s="242"/>
      <c r="AK962" s="242"/>
      <c r="AL962" s="242"/>
      <c r="AM962" s="242"/>
      <c r="AN962" s="242"/>
      <c r="AO962" s="242"/>
      <c r="AP962" s="242"/>
      <c r="AQ962" s="242"/>
      <c r="AR962" s="242"/>
      <c r="AS962" s="242"/>
      <c r="AT962" s="242"/>
      <c r="AU962" s="242"/>
      <c r="AV962" s="242"/>
      <c r="AW962" s="242"/>
      <c r="AX962" s="242"/>
    </row>
    <row r="963" spans="7:50" x14ac:dyDescent="0.25">
      <c r="G963" s="242"/>
      <c r="H963" s="243"/>
      <c r="I963" s="243"/>
      <c r="J963" s="243"/>
      <c r="K963" s="243"/>
      <c r="L963" s="243"/>
      <c r="M963" s="242"/>
      <c r="N963" s="242"/>
      <c r="O963" s="242"/>
      <c r="P963" s="242"/>
      <c r="Q963" s="242"/>
      <c r="R963" s="242"/>
      <c r="S963" s="242"/>
      <c r="T963" s="242"/>
      <c r="U963" s="242"/>
      <c r="V963" s="242"/>
      <c r="W963" s="242"/>
      <c r="X963" s="242"/>
      <c r="Y963" s="242"/>
      <c r="Z963" s="242"/>
      <c r="AA963" s="242"/>
      <c r="AB963" s="242"/>
      <c r="AC963" s="242"/>
      <c r="AD963" s="242"/>
      <c r="AE963" s="242"/>
      <c r="AF963" s="242"/>
      <c r="AG963" s="242"/>
      <c r="AH963" s="242"/>
      <c r="AI963" s="242"/>
      <c r="AJ963" s="242"/>
      <c r="AK963" s="242"/>
      <c r="AL963" s="242"/>
      <c r="AM963" s="242"/>
      <c r="AN963" s="242"/>
      <c r="AO963" s="242"/>
      <c r="AP963" s="242"/>
      <c r="AQ963" s="242"/>
      <c r="AR963" s="242"/>
      <c r="AS963" s="242"/>
      <c r="AT963" s="242"/>
      <c r="AU963" s="242"/>
      <c r="AV963" s="242"/>
      <c r="AW963" s="242"/>
      <c r="AX963" s="242"/>
    </row>
    <row r="964" spans="7:50" x14ac:dyDescent="0.25">
      <c r="G964" s="242"/>
      <c r="H964" s="243"/>
      <c r="I964" s="243"/>
      <c r="J964" s="243"/>
      <c r="K964" s="243"/>
      <c r="L964" s="243"/>
      <c r="M964" s="242"/>
      <c r="N964" s="242"/>
      <c r="O964" s="242"/>
      <c r="P964" s="242"/>
      <c r="Q964" s="242"/>
      <c r="R964" s="242"/>
      <c r="S964" s="242"/>
      <c r="T964" s="242"/>
      <c r="U964" s="242"/>
      <c r="V964" s="242"/>
      <c r="W964" s="242"/>
      <c r="X964" s="242"/>
      <c r="Y964" s="242"/>
      <c r="Z964" s="242"/>
      <c r="AA964" s="242"/>
      <c r="AB964" s="242"/>
      <c r="AC964" s="242"/>
      <c r="AD964" s="242"/>
      <c r="AE964" s="242"/>
      <c r="AF964" s="242"/>
      <c r="AG964" s="242"/>
      <c r="AH964" s="242"/>
      <c r="AI964" s="242"/>
      <c r="AJ964" s="242"/>
      <c r="AK964" s="242"/>
      <c r="AL964" s="242"/>
      <c r="AM964" s="242"/>
      <c r="AN964" s="242"/>
      <c r="AO964" s="242"/>
      <c r="AP964" s="242"/>
      <c r="AQ964" s="242"/>
      <c r="AR964" s="242"/>
      <c r="AS964" s="242"/>
      <c r="AT964" s="242"/>
      <c r="AU964" s="242"/>
      <c r="AV964" s="242"/>
      <c r="AW964" s="242"/>
      <c r="AX964" s="242"/>
    </row>
    <row r="965" spans="7:50" x14ac:dyDescent="0.25">
      <c r="G965" s="242"/>
      <c r="H965" s="243"/>
      <c r="I965" s="243"/>
      <c r="J965" s="243"/>
      <c r="K965" s="243"/>
      <c r="L965" s="243"/>
      <c r="M965" s="242"/>
      <c r="N965" s="242"/>
      <c r="O965" s="242"/>
      <c r="P965" s="242"/>
      <c r="Q965" s="242"/>
      <c r="R965" s="242"/>
      <c r="S965" s="242"/>
      <c r="T965" s="242"/>
      <c r="U965" s="242"/>
      <c r="V965" s="242"/>
      <c r="W965" s="242"/>
      <c r="X965" s="242"/>
      <c r="Y965" s="242"/>
      <c r="Z965" s="242"/>
      <c r="AA965" s="242"/>
      <c r="AB965" s="242"/>
      <c r="AC965" s="242"/>
      <c r="AD965" s="242"/>
      <c r="AE965" s="242"/>
      <c r="AF965" s="242"/>
      <c r="AG965" s="242"/>
      <c r="AH965" s="242"/>
      <c r="AI965" s="242"/>
      <c r="AJ965" s="242"/>
      <c r="AK965" s="242"/>
      <c r="AL965" s="242"/>
      <c r="AM965" s="242"/>
      <c r="AN965" s="242"/>
      <c r="AO965" s="242"/>
      <c r="AP965" s="242"/>
      <c r="AQ965" s="242"/>
      <c r="AR965" s="242"/>
      <c r="AS965" s="242"/>
      <c r="AT965" s="242"/>
      <c r="AU965" s="242"/>
      <c r="AV965" s="242"/>
      <c r="AW965" s="242"/>
      <c r="AX965" s="242"/>
    </row>
    <row r="966" spans="7:50" x14ac:dyDescent="0.25">
      <c r="G966" s="242"/>
      <c r="H966" s="243"/>
      <c r="I966" s="243"/>
      <c r="J966" s="243"/>
      <c r="K966" s="243"/>
      <c r="L966" s="243"/>
      <c r="M966" s="242"/>
      <c r="N966" s="242"/>
      <c r="O966" s="242"/>
      <c r="P966" s="242"/>
      <c r="Q966" s="242"/>
      <c r="R966" s="242"/>
      <c r="S966" s="242"/>
      <c r="T966" s="242"/>
      <c r="U966" s="242"/>
      <c r="V966" s="242"/>
      <c r="W966" s="242"/>
      <c r="X966" s="242"/>
      <c r="Y966" s="242"/>
      <c r="Z966" s="242"/>
      <c r="AA966" s="242"/>
      <c r="AB966" s="242"/>
      <c r="AC966" s="242"/>
      <c r="AD966" s="242"/>
      <c r="AE966" s="242"/>
      <c r="AF966" s="242"/>
      <c r="AG966" s="242"/>
      <c r="AH966" s="242"/>
      <c r="AI966" s="242"/>
      <c r="AJ966" s="242"/>
      <c r="AK966" s="242"/>
      <c r="AL966" s="242"/>
      <c r="AM966" s="242"/>
      <c r="AN966" s="242"/>
      <c r="AO966" s="242"/>
      <c r="AP966" s="242"/>
      <c r="AQ966" s="242"/>
      <c r="AR966" s="242"/>
      <c r="AS966" s="242"/>
      <c r="AT966" s="242"/>
      <c r="AU966" s="242"/>
      <c r="AV966" s="242"/>
      <c r="AW966" s="242"/>
      <c r="AX966" s="242"/>
    </row>
    <row r="967" spans="7:50" x14ac:dyDescent="0.25">
      <c r="G967" s="242"/>
      <c r="H967" s="243"/>
      <c r="I967" s="243"/>
      <c r="J967" s="243"/>
      <c r="K967" s="243"/>
      <c r="L967" s="243"/>
      <c r="M967" s="242"/>
      <c r="N967" s="242"/>
      <c r="O967" s="242"/>
      <c r="P967" s="242"/>
      <c r="Q967" s="242"/>
      <c r="R967" s="242"/>
      <c r="S967" s="242"/>
      <c r="T967" s="242"/>
      <c r="U967" s="242"/>
      <c r="V967" s="242"/>
      <c r="W967" s="242"/>
      <c r="X967" s="242"/>
      <c r="Y967" s="242"/>
      <c r="Z967" s="242"/>
      <c r="AA967" s="242"/>
      <c r="AB967" s="242"/>
      <c r="AC967" s="242"/>
      <c r="AD967" s="242"/>
      <c r="AE967" s="242"/>
      <c r="AF967" s="242"/>
      <c r="AG967" s="242"/>
      <c r="AH967" s="242"/>
      <c r="AI967" s="242"/>
      <c r="AJ967" s="242"/>
      <c r="AK967" s="242"/>
      <c r="AL967" s="242"/>
      <c r="AM967" s="242"/>
      <c r="AN967" s="242"/>
      <c r="AO967" s="242"/>
      <c r="AP967" s="242"/>
      <c r="AQ967" s="242"/>
      <c r="AR967" s="242"/>
      <c r="AS967" s="242"/>
      <c r="AT967" s="242"/>
      <c r="AU967" s="242"/>
      <c r="AV967" s="242"/>
      <c r="AW967" s="242"/>
      <c r="AX967" s="242"/>
    </row>
    <row r="968" spans="7:50" x14ac:dyDescent="0.25">
      <c r="G968" s="242"/>
      <c r="H968" s="243"/>
      <c r="I968" s="243"/>
      <c r="J968" s="243"/>
      <c r="K968" s="243"/>
      <c r="L968" s="243"/>
      <c r="M968" s="242"/>
      <c r="N968" s="242"/>
      <c r="O968" s="242"/>
      <c r="P968" s="242"/>
      <c r="Q968" s="242"/>
      <c r="R968" s="242"/>
      <c r="S968" s="242"/>
      <c r="T968" s="242"/>
      <c r="U968" s="242"/>
      <c r="V968" s="242"/>
      <c r="W968" s="242"/>
      <c r="X968" s="242"/>
      <c r="Y968" s="242"/>
      <c r="Z968" s="242"/>
      <c r="AA968" s="242"/>
      <c r="AB968" s="242"/>
      <c r="AC968" s="242"/>
      <c r="AD968" s="242"/>
      <c r="AE968" s="242"/>
      <c r="AF968" s="242"/>
      <c r="AG968" s="242"/>
      <c r="AH968" s="242"/>
      <c r="AI968" s="242"/>
      <c r="AJ968" s="242"/>
      <c r="AK968" s="242"/>
      <c r="AL968" s="242"/>
      <c r="AM968" s="242"/>
      <c r="AN968" s="242"/>
      <c r="AO968" s="242"/>
      <c r="AP968" s="242"/>
      <c r="AQ968" s="242"/>
      <c r="AR968" s="242"/>
      <c r="AS968" s="242"/>
      <c r="AT968" s="242"/>
      <c r="AU968" s="242"/>
      <c r="AV968" s="242"/>
      <c r="AW968" s="242"/>
      <c r="AX968" s="242"/>
    </row>
    <row r="969" spans="7:50" x14ac:dyDescent="0.25">
      <c r="G969" s="242"/>
      <c r="H969" s="243"/>
      <c r="I969" s="243"/>
      <c r="J969" s="243"/>
      <c r="K969" s="243"/>
      <c r="L969" s="243"/>
      <c r="M969" s="242"/>
      <c r="N969" s="242"/>
      <c r="O969" s="242"/>
      <c r="P969" s="242"/>
      <c r="Q969" s="242"/>
      <c r="R969" s="242"/>
      <c r="S969" s="242"/>
      <c r="T969" s="242"/>
      <c r="U969" s="242"/>
      <c r="V969" s="242"/>
      <c r="W969" s="242"/>
      <c r="X969" s="242"/>
      <c r="Y969" s="242"/>
      <c r="Z969" s="242"/>
      <c r="AA969" s="242"/>
      <c r="AB969" s="242"/>
      <c r="AC969" s="242"/>
      <c r="AD969" s="242"/>
      <c r="AE969" s="242"/>
      <c r="AF969" s="242"/>
      <c r="AG969" s="242"/>
      <c r="AH969" s="242"/>
      <c r="AI969" s="242"/>
      <c r="AJ969" s="242"/>
      <c r="AK969" s="242"/>
      <c r="AL969" s="242"/>
      <c r="AM969" s="242"/>
      <c r="AN969" s="242"/>
      <c r="AO969" s="242"/>
      <c r="AP969" s="242"/>
      <c r="AQ969" s="242"/>
      <c r="AR969" s="242"/>
      <c r="AS969" s="242"/>
      <c r="AT969" s="242"/>
      <c r="AU969" s="242"/>
      <c r="AV969" s="242"/>
      <c r="AW969" s="242"/>
      <c r="AX969" s="242"/>
    </row>
    <row r="970" spans="7:50" x14ac:dyDescent="0.25">
      <c r="G970" s="242"/>
      <c r="H970" s="243"/>
      <c r="I970" s="243"/>
      <c r="J970" s="243"/>
      <c r="K970" s="243"/>
      <c r="L970" s="243"/>
      <c r="M970" s="242"/>
      <c r="N970" s="242"/>
      <c r="O970" s="242"/>
      <c r="P970" s="242"/>
      <c r="Q970" s="242"/>
      <c r="R970" s="242"/>
      <c r="S970" s="242"/>
      <c r="T970" s="242"/>
      <c r="U970" s="242"/>
      <c r="V970" s="242"/>
      <c r="W970" s="242"/>
      <c r="X970" s="242"/>
      <c r="Y970" s="242"/>
      <c r="Z970" s="242"/>
      <c r="AA970" s="242"/>
      <c r="AB970" s="242"/>
      <c r="AC970" s="242"/>
      <c r="AD970" s="242"/>
      <c r="AE970" s="242"/>
      <c r="AF970" s="242"/>
      <c r="AG970" s="242"/>
      <c r="AH970" s="242"/>
      <c r="AI970" s="242"/>
      <c r="AJ970" s="242"/>
      <c r="AK970" s="242"/>
      <c r="AL970" s="242"/>
      <c r="AM970" s="242"/>
      <c r="AN970" s="242"/>
      <c r="AO970" s="242"/>
      <c r="AP970" s="242"/>
      <c r="AQ970" s="242"/>
      <c r="AR970" s="242"/>
      <c r="AS970" s="242"/>
      <c r="AT970" s="242"/>
      <c r="AU970" s="242"/>
      <c r="AV970" s="242"/>
      <c r="AW970" s="242"/>
      <c r="AX970" s="242"/>
    </row>
    <row r="971" spans="7:50" x14ac:dyDescent="0.25">
      <c r="G971" s="242"/>
      <c r="H971" s="243"/>
      <c r="I971" s="243"/>
      <c r="J971" s="243"/>
      <c r="K971" s="243"/>
      <c r="L971" s="243"/>
      <c r="M971" s="242"/>
      <c r="N971" s="242"/>
      <c r="O971" s="242"/>
      <c r="P971" s="242"/>
      <c r="Q971" s="242"/>
      <c r="R971" s="242"/>
      <c r="S971" s="242"/>
      <c r="T971" s="242"/>
      <c r="U971" s="242"/>
      <c r="V971" s="242"/>
      <c r="W971" s="242"/>
      <c r="X971" s="242"/>
      <c r="Y971" s="242"/>
      <c r="Z971" s="242"/>
      <c r="AA971" s="242"/>
      <c r="AB971" s="242"/>
      <c r="AC971" s="242"/>
      <c r="AD971" s="242"/>
      <c r="AE971" s="242"/>
      <c r="AF971" s="242"/>
      <c r="AG971" s="242"/>
      <c r="AH971" s="242"/>
      <c r="AI971" s="242"/>
      <c r="AJ971" s="242"/>
      <c r="AK971" s="242"/>
      <c r="AL971" s="242"/>
      <c r="AM971" s="242"/>
      <c r="AN971" s="242"/>
      <c r="AO971" s="242"/>
      <c r="AP971" s="242"/>
      <c r="AQ971" s="242"/>
      <c r="AR971" s="242"/>
      <c r="AS971" s="242"/>
      <c r="AT971" s="242"/>
      <c r="AU971" s="242"/>
      <c r="AV971" s="242"/>
      <c r="AW971" s="242"/>
      <c r="AX971" s="242"/>
    </row>
    <row r="972" spans="7:50" x14ac:dyDescent="0.25">
      <c r="G972" s="242"/>
      <c r="H972" s="243"/>
      <c r="I972" s="243"/>
      <c r="J972" s="243"/>
      <c r="K972" s="243"/>
      <c r="L972" s="243"/>
      <c r="M972" s="242"/>
      <c r="N972" s="242"/>
      <c r="O972" s="242"/>
      <c r="P972" s="242"/>
      <c r="Q972" s="242"/>
      <c r="R972" s="242"/>
      <c r="S972" s="242"/>
      <c r="T972" s="242"/>
      <c r="U972" s="242"/>
      <c r="V972" s="242"/>
      <c r="W972" s="242"/>
      <c r="X972" s="242"/>
      <c r="Y972" s="242"/>
      <c r="Z972" s="242"/>
      <c r="AA972" s="242"/>
      <c r="AB972" s="242"/>
      <c r="AC972" s="242"/>
      <c r="AD972" s="242"/>
      <c r="AE972" s="242"/>
      <c r="AF972" s="242"/>
      <c r="AG972" s="242"/>
      <c r="AH972" s="242"/>
      <c r="AI972" s="242"/>
      <c r="AJ972" s="242"/>
      <c r="AK972" s="242"/>
      <c r="AL972" s="242"/>
      <c r="AM972" s="242"/>
      <c r="AN972" s="242"/>
      <c r="AO972" s="242"/>
      <c r="AP972" s="242"/>
      <c r="AQ972" s="242"/>
      <c r="AR972" s="242"/>
      <c r="AS972" s="242"/>
      <c r="AT972" s="242"/>
      <c r="AU972" s="242"/>
      <c r="AV972" s="242"/>
      <c r="AW972" s="242"/>
      <c r="AX972" s="242"/>
    </row>
    <row r="973" spans="7:50" x14ac:dyDescent="0.25">
      <c r="G973" s="242"/>
      <c r="H973" s="243"/>
      <c r="I973" s="243"/>
      <c r="J973" s="243"/>
      <c r="K973" s="243"/>
      <c r="L973" s="243"/>
      <c r="M973" s="242"/>
      <c r="N973" s="242"/>
      <c r="O973" s="242"/>
      <c r="P973" s="242"/>
      <c r="Q973" s="242"/>
      <c r="R973" s="242"/>
      <c r="S973" s="242"/>
      <c r="T973" s="242"/>
      <c r="U973" s="242"/>
      <c r="V973" s="242"/>
      <c r="W973" s="242"/>
      <c r="X973" s="242"/>
      <c r="Y973" s="242"/>
      <c r="Z973" s="242"/>
      <c r="AA973" s="242"/>
      <c r="AB973" s="242"/>
      <c r="AC973" s="242"/>
      <c r="AD973" s="242"/>
      <c r="AE973" s="242"/>
      <c r="AF973" s="242"/>
      <c r="AG973" s="242"/>
      <c r="AH973" s="242"/>
      <c r="AI973" s="242"/>
      <c r="AJ973" s="242"/>
      <c r="AK973" s="242"/>
      <c r="AL973" s="242"/>
      <c r="AM973" s="242"/>
      <c r="AN973" s="242"/>
      <c r="AO973" s="242"/>
      <c r="AP973" s="242"/>
      <c r="AQ973" s="242"/>
      <c r="AR973" s="242"/>
      <c r="AS973" s="242"/>
      <c r="AT973" s="242"/>
      <c r="AU973" s="242"/>
      <c r="AV973" s="242"/>
      <c r="AW973" s="242"/>
      <c r="AX973" s="242"/>
    </row>
    <row r="974" spans="7:50" x14ac:dyDescent="0.25">
      <c r="G974" s="242"/>
      <c r="H974" s="243"/>
      <c r="I974" s="243"/>
      <c r="J974" s="243"/>
      <c r="K974" s="243"/>
      <c r="L974" s="243"/>
      <c r="M974" s="242"/>
      <c r="N974" s="242"/>
      <c r="O974" s="242"/>
      <c r="P974" s="242"/>
      <c r="Q974" s="242"/>
      <c r="R974" s="242"/>
      <c r="S974" s="242"/>
      <c r="T974" s="242"/>
      <c r="U974" s="242"/>
      <c r="V974" s="242"/>
      <c r="W974" s="242"/>
      <c r="X974" s="242"/>
      <c r="Y974" s="242"/>
      <c r="Z974" s="242"/>
      <c r="AA974" s="242"/>
      <c r="AB974" s="242"/>
      <c r="AC974" s="242"/>
      <c r="AD974" s="242"/>
      <c r="AE974" s="242"/>
      <c r="AF974" s="242"/>
      <c r="AG974" s="242"/>
      <c r="AH974" s="242"/>
      <c r="AI974" s="242"/>
      <c r="AJ974" s="242"/>
      <c r="AK974" s="242"/>
      <c r="AL974" s="242"/>
      <c r="AM974" s="242"/>
      <c r="AN974" s="242"/>
      <c r="AO974" s="242"/>
      <c r="AP974" s="242"/>
      <c r="AQ974" s="242"/>
      <c r="AR974" s="242"/>
      <c r="AS974" s="242"/>
      <c r="AT974" s="242"/>
      <c r="AU974" s="242"/>
      <c r="AV974" s="242"/>
      <c r="AW974" s="242"/>
      <c r="AX974" s="242"/>
    </row>
    <row r="975" spans="7:50" x14ac:dyDescent="0.25">
      <c r="G975" s="242"/>
      <c r="H975" s="243"/>
      <c r="I975" s="243"/>
      <c r="J975" s="243"/>
      <c r="K975" s="243"/>
      <c r="L975" s="243"/>
      <c r="M975" s="242"/>
      <c r="N975" s="242"/>
      <c r="O975" s="242"/>
      <c r="P975" s="242"/>
      <c r="Q975" s="242"/>
      <c r="R975" s="242"/>
      <c r="S975" s="242"/>
      <c r="T975" s="242"/>
      <c r="U975" s="242"/>
      <c r="V975" s="242"/>
      <c r="W975" s="242"/>
      <c r="X975" s="242"/>
      <c r="Y975" s="242"/>
      <c r="Z975" s="242"/>
      <c r="AA975" s="242"/>
      <c r="AB975" s="242"/>
      <c r="AC975" s="242"/>
      <c r="AD975" s="242"/>
      <c r="AE975" s="242"/>
      <c r="AF975" s="242"/>
      <c r="AG975" s="242"/>
      <c r="AH975" s="242"/>
      <c r="AI975" s="242"/>
      <c r="AJ975" s="242"/>
      <c r="AK975" s="242"/>
      <c r="AL975" s="242"/>
      <c r="AM975" s="242"/>
      <c r="AN975" s="242"/>
      <c r="AO975" s="242"/>
      <c r="AP975" s="242"/>
      <c r="AQ975" s="242"/>
      <c r="AR975" s="242"/>
      <c r="AS975" s="242"/>
      <c r="AT975" s="242"/>
      <c r="AU975" s="242"/>
      <c r="AV975" s="242"/>
      <c r="AW975" s="242"/>
      <c r="AX975" s="242"/>
    </row>
    <row r="976" spans="7:50" x14ac:dyDescent="0.25">
      <c r="G976" s="242"/>
      <c r="H976" s="243"/>
      <c r="I976" s="243"/>
      <c r="J976" s="243"/>
      <c r="K976" s="243"/>
      <c r="L976" s="243"/>
      <c r="M976" s="242"/>
      <c r="N976" s="242"/>
      <c r="O976" s="242"/>
      <c r="P976" s="242"/>
      <c r="Q976" s="242"/>
      <c r="R976" s="242"/>
      <c r="S976" s="242"/>
      <c r="T976" s="242"/>
      <c r="U976" s="242"/>
      <c r="V976" s="242"/>
      <c r="W976" s="242"/>
      <c r="X976" s="242"/>
      <c r="Y976" s="242"/>
      <c r="Z976" s="242"/>
      <c r="AA976" s="242"/>
      <c r="AB976" s="242"/>
      <c r="AC976" s="242"/>
      <c r="AD976" s="242"/>
      <c r="AE976" s="242"/>
      <c r="AF976" s="242"/>
      <c r="AG976" s="242"/>
      <c r="AH976" s="242"/>
      <c r="AI976" s="242"/>
      <c r="AJ976" s="242"/>
      <c r="AK976" s="242"/>
      <c r="AL976" s="242"/>
      <c r="AM976" s="242"/>
      <c r="AN976" s="242"/>
      <c r="AO976" s="242"/>
      <c r="AP976" s="242"/>
      <c r="AQ976" s="242"/>
      <c r="AR976" s="242"/>
      <c r="AS976" s="242"/>
      <c r="AT976" s="242"/>
      <c r="AU976" s="242"/>
      <c r="AV976" s="242"/>
      <c r="AW976" s="242"/>
      <c r="AX976" s="242"/>
    </row>
    <row r="977" spans="7:50" x14ac:dyDescent="0.25">
      <c r="G977" s="242"/>
      <c r="H977" s="243"/>
      <c r="I977" s="243"/>
      <c r="J977" s="243"/>
      <c r="K977" s="243"/>
      <c r="L977" s="243"/>
      <c r="M977" s="242"/>
      <c r="N977" s="242"/>
      <c r="O977" s="242"/>
      <c r="P977" s="242"/>
      <c r="Q977" s="242"/>
      <c r="R977" s="242"/>
      <c r="S977" s="242"/>
      <c r="T977" s="242"/>
      <c r="U977" s="242"/>
      <c r="V977" s="242"/>
      <c r="W977" s="242"/>
      <c r="X977" s="242"/>
      <c r="Y977" s="242"/>
      <c r="Z977" s="242"/>
      <c r="AA977" s="242"/>
      <c r="AB977" s="242"/>
      <c r="AC977" s="242"/>
      <c r="AD977" s="242"/>
      <c r="AE977" s="242"/>
      <c r="AF977" s="242"/>
      <c r="AG977" s="242"/>
      <c r="AH977" s="242"/>
      <c r="AI977" s="242"/>
      <c r="AJ977" s="242"/>
      <c r="AK977" s="242"/>
      <c r="AL977" s="242"/>
      <c r="AM977" s="242"/>
      <c r="AN977" s="242"/>
      <c r="AO977" s="242"/>
      <c r="AP977" s="242"/>
      <c r="AQ977" s="242"/>
      <c r="AR977" s="242"/>
      <c r="AS977" s="242"/>
      <c r="AT977" s="242"/>
      <c r="AU977" s="242"/>
      <c r="AV977" s="242"/>
      <c r="AW977" s="242"/>
      <c r="AX977" s="242"/>
    </row>
    <row r="978" spans="7:50" x14ac:dyDescent="0.25">
      <c r="G978" s="242"/>
      <c r="H978" s="243"/>
      <c r="I978" s="243"/>
      <c r="J978" s="243"/>
      <c r="K978" s="243"/>
      <c r="L978" s="243"/>
      <c r="M978" s="242"/>
      <c r="N978" s="242"/>
      <c r="O978" s="242"/>
      <c r="P978" s="242"/>
      <c r="Q978" s="242"/>
      <c r="R978" s="242"/>
      <c r="S978" s="242"/>
      <c r="T978" s="242"/>
      <c r="U978" s="242"/>
      <c r="V978" s="242"/>
      <c r="W978" s="242"/>
      <c r="X978" s="242"/>
      <c r="Y978" s="242"/>
      <c r="Z978" s="242"/>
      <c r="AA978" s="242"/>
      <c r="AB978" s="242"/>
      <c r="AC978" s="242"/>
      <c r="AD978" s="242"/>
      <c r="AE978" s="242"/>
      <c r="AF978" s="242"/>
      <c r="AG978" s="242"/>
      <c r="AH978" s="242"/>
      <c r="AI978" s="242"/>
      <c r="AJ978" s="242"/>
      <c r="AK978" s="242"/>
      <c r="AL978" s="242"/>
      <c r="AM978" s="242"/>
      <c r="AN978" s="242"/>
      <c r="AO978" s="242"/>
      <c r="AP978" s="242"/>
      <c r="AQ978" s="242"/>
      <c r="AR978" s="242"/>
      <c r="AS978" s="242"/>
      <c r="AT978" s="242"/>
      <c r="AU978" s="242"/>
      <c r="AV978" s="242"/>
      <c r="AW978" s="242"/>
      <c r="AX978" s="242"/>
    </row>
    <row r="979" spans="7:50" x14ac:dyDescent="0.25">
      <c r="G979" s="242"/>
      <c r="H979" s="243"/>
      <c r="I979" s="243"/>
      <c r="J979" s="243"/>
      <c r="K979" s="243"/>
      <c r="L979" s="243"/>
      <c r="M979" s="242"/>
      <c r="N979" s="242"/>
      <c r="O979" s="242"/>
      <c r="P979" s="242"/>
      <c r="Q979" s="242"/>
      <c r="R979" s="242"/>
      <c r="S979" s="242"/>
      <c r="T979" s="242"/>
      <c r="U979" s="242"/>
      <c r="V979" s="242"/>
      <c r="W979" s="242"/>
      <c r="X979" s="242"/>
      <c r="Y979" s="242"/>
      <c r="Z979" s="242"/>
      <c r="AA979" s="242"/>
      <c r="AB979" s="242"/>
      <c r="AC979" s="242"/>
      <c r="AD979" s="242"/>
      <c r="AE979" s="242"/>
      <c r="AF979" s="242"/>
      <c r="AG979" s="242"/>
      <c r="AH979" s="242"/>
      <c r="AI979" s="242"/>
      <c r="AJ979" s="242"/>
      <c r="AK979" s="242"/>
      <c r="AL979" s="242"/>
      <c r="AM979" s="242"/>
      <c r="AN979" s="242"/>
      <c r="AO979" s="242"/>
      <c r="AP979" s="242"/>
      <c r="AQ979" s="242"/>
      <c r="AR979" s="242"/>
      <c r="AS979" s="242"/>
      <c r="AT979" s="242"/>
      <c r="AU979" s="242"/>
      <c r="AV979" s="242"/>
      <c r="AW979" s="242"/>
      <c r="AX979" s="242"/>
    </row>
    <row r="980" spans="7:50" x14ac:dyDescent="0.25">
      <c r="G980" s="242"/>
      <c r="H980" s="243"/>
      <c r="I980" s="243"/>
      <c r="J980" s="243"/>
      <c r="K980" s="243"/>
      <c r="L980" s="243"/>
      <c r="M980" s="242"/>
      <c r="N980" s="242"/>
      <c r="O980" s="242"/>
      <c r="P980" s="242"/>
      <c r="Q980" s="242"/>
      <c r="R980" s="242"/>
      <c r="S980" s="242"/>
      <c r="T980" s="242"/>
      <c r="U980" s="242"/>
      <c r="V980" s="242"/>
      <c r="W980" s="242"/>
      <c r="X980" s="242"/>
      <c r="Y980" s="242"/>
      <c r="Z980" s="242"/>
      <c r="AA980" s="242"/>
      <c r="AB980" s="242"/>
      <c r="AC980" s="242"/>
      <c r="AD980" s="242"/>
      <c r="AE980" s="242"/>
      <c r="AF980" s="242"/>
      <c r="AG980" s="242"/>
      <c r="AH980" s="242"/>
      <c r="AI980" s="242"/>
      <c r="AJ980" s="242"/>
      <c r="AK980" s="242"/>
      <c r="AL980" s="242"/>
      <c r="AM980" s="242"/>
      <c r="AN980" s="242"/>
      <c r="AO980" s="242"/>
      <c r="AP980" s="242"/>
      <c r="AQ980" s="242"/>
      <c r="AR980" s="242"/>
      <c r="AS980" s="242"/>
      <c r="AT980" s="242"/>
      <c r="AU980" s="242"/>
      <c r="AV980" s="242"/>
      <c r="AW980" s="242"/>
      <c r="AX980" s="242"/>
    </row>
    <row r="981" spans="7:50" x14ac:dyDescent="0.25">
      <c r="G981" s="242"/>
      <c r="H981" s="243"/>
      <c r="I981" s="243"/>
      <c r="J981" s="243"/>
      <c r="K981" s="243"/>
      <c r="L981" s="243"/>
      <c r="M981" s="242"/>
      <c r="N981" s="242"/>
      <c r="O981" s="242"/>
      <c r="P981" s="242"/>
      <c r="Q981" s="242"/>
      <c r="R981" s="242"/>
      <c r="S981" s="242"/>
      <c r="T981" s="242"/>
      <c r="U981" s="242"/>
      <c r="V981" s="242"/>
      <c r="W981" s="242"/>
      <c r="X981" s="242"/>
      <c r="Y981" s="242"/>
      <c r="Z981" s="242"/>
      <c r="AA981" s="242"/>
      <c r="AB981" s="242"/>
      <c r="AC981" s="242"/>
      <c r="AD981" s="242"/>
      <c r="AE981" s="242"/>
      <c r="AF981" s="242"/>
      <c r="AG981" s="242"/>
      <c r="AH981" s="242"/>
      <c r="AI981" s="242"/>
      <c r="AJ981" s="242"/>
      <c r="AK981" s="242"/>
      <c r="AL981" s="242"/>
      <c r="AM981" s="242"/>
      <c r="AN981" s="242"/>
      <c r="AO981" s="242"/>
      <c r="AP981" s="242"/>
      <c r="AQ981" s="242"/>
      <c r="AR981" s="242"/>
      <c r="AS981" s="242"/>
      <c r="AT981" s="242"/>
      <c r="AU981" s="242"/>
      <c r="AV981" s="242"/>
      <c r="AW981" s="242"/>
      <c r="AX981" s="242"/>
    </row>
    <row r="982" spans="7:50" x14ac:dyDescent="0.25">
      <c r="G982" s="242"/>
      <c r="H982" s="243"/>
      <c r="I982" s="243"/>
      <c r="J982" s="243"/>
      <c r="K982" s="243"/>
      <c r="L982" s="243"/>
      <c r="M982" s="242"/>
      <c r="N982" s="242"/>
      <c r="O982" s="242"/>
      <c r="P982" s="242"/>
      <c r="Q982" s="242"/>
      <c r="R982" s="242"/>
      <c r="S982" s="242"/>
      <c r="T982" s="242"/>
      <c r="U982" s="242"/>
      <c r="V982" s="242"/>
      <c r="W982" s="242"/>
      <c r="X982" s="242"/>
      <c r="Y982" s="242"/>
      <c r="Z982" s="242"/>
      <c r="AA982" s="242"/>
      <c r="AB982" s="242"/>
      <c r="AC982" s="242"/>
      <c r="AD982" s="242"/>
      <c r="AE982" s="242"/>
      <c r="AF982" s="242"/>
      <c r="AG982" s="242"/>
      <c r="AH982" s="242"/>
      <c r="AI982" s="242"/>
      <c r="AJ982" s="242"/>
      <c r="AK982" s="242"/>
      <c r="AL982" s="242"/>
      <c r="AM982" s="242"/>
      <c r="AN982" s="242"/>
      <c r="AO982" s="242"/>
      <c r="AP982" s="242"/>
      <c r="AQ982" s="242"/>
      <c r="AR982" s="242"/>
      <c r="AS982" s="242"/>
      <c r="AT982" s="242"/>
      <c r="AU982" s="242"/>
      <c r="AV982" s="242"/>
      <c r="AW982" s="242"/>
      <c r="AX982" s="242"/>
    </row>
    <row r="983" spans="7:50" x14ac:dyDescent="0.25">
      <c r="G983" s="242"/>
      <c r="H983" s="243"/>
      <c r="I983" s="243"/>
      <c r="J983" s="243"/>
      <c r="K983" s="243"/>
      <c r="L983" s="243"/>
      <c r="M983" s="242"/>
      <c r="N983" s="242"/>
      <c r="O983" s="242"/>
      <c r="P983" s="242"/>
      <c r="Q983" s="242"/>
      <c r="R983" s="242"/>
      <c r="S983" s="242"/>
      <c r="T983" s="242"/>
      <c r="U983" s="242"/>
      <c r="V983" s="242"/>
      <c r="W983" s="242"/>
      <c r="X983" s="242"/>
      <c r="Y983" s="242"/>
      <c r="Z983" s="242"/>
      <c r="AA983" s="242"/>
      <c r="AB983" s="242"/>
      <c r="AC983" s="242"/>
      <c r="AD983" s="242"/>
      <c r="AE983" s="242"/>
      <c r="AF983" s="242"/>
      <c r="AG983" s="242"/>
      <c r="AH983" s="242"/>
      <c r="AI983" s="242"/>
      <c r="AJ983" s="242"/>
      <c r="AK983" s="242"/>
      <c r="AL983" s="242"/>
      <c r="AM983" s="242"/>
      <c r="AN983" s="242"/>
      <c r="AO983" s="242"/>
      <c r="AP983" s="242"/>
      <c r="AQ983" s="242"/>
      <c r="AR983" s="242"/>
      <c r="AS983" s="242"/>
      <c r="AT983" s="242"/>
      <c r="AU983" s="242"/>
      <c r="AV983" s="242"/>
      <c r="AW983" s="242"/>
      <c r="AX983" s="242"/>
    </row>
    <row r="984" spans="7:50" x14ac:dyDescent="0.25">
      <c r="G984" s="242"/>
      <c r="H984" s="243"/>
      <c r="I984" s="243"/>
      <c r="J984" s="243"/>
      <c r="K984" s="243"/>
      <c r="L984" s="243"/>
      <c r="M984" s="242"/>
      <c r="N984" s="242"/>
      <c r="O984" s="242"/>
      <c r="P984" s="242"/>
      <c r="Q984" s="242"/>
      <c r="R984" s="242"/>
      <c r="S984" s="242"/>
      <c r="T984" s="242"/>
      <c r="U984" s="242"/>
      <c r="V984" s="242"/>
      <c r="W984" s="242"/>
      <c r="X984" s="242"/>
      <c r="Y984" s="242"/>
      <c r="Z984" s="242"/>
      <c r="AA984" s="242"/>
      <c r="AB984" s="242"/>
      <c r="AC984" s="242"/>
      <c r="AD984" s="242"/>
      <c r="AE984" s="242"/>
      <c r="AF984" s="242"/>
      <c r="AG984" s="242"/>
      <c r="AH984" s="242"/>
      <c r="AI984" s="242"/>
      <c r="AJ984" s="242"/>
      <c r="AK984" s="242"/>
      <c r="AL984" s="242"/>
      <c r="AM984" s="242"/>
      <c r="AN984" s="242"/>
      <c r="AO984" s="242"/>
      <c r="AP984" s="242"/>
      <c r="AQ984" s="242"/>
      <c r="AR984" s="242"/>
      <c r="AS984" s="242"/>
      <c r="AT984" s="242"/>
      <c r="AU984" s="242"/>
      <c r="AV984" s="242"/>
      <c r="AW984" s="242"/>
      <c r="AX984" s="242"/>
    </row>
    <row r="985" spans="7:50" x14ac:dyDescent="0.25">
      <c r="G985" s="242"/>
      <c r="H985" s="243"/>
      <c r="I985" s="243"/>
      <c r="J985" s="243"/>
      <c r="K985" s="243"/>
      <c r="L985" s="243"/>
      <c r="M985" s="242"/>
      <c r="N985" s="242"/>
      <c r="O985" s="242"/>
      <c r="P985" s="242"/>
      <c r="Q985" s="242"/>
      <c r="R985" s="242"/>
      <c r="S985" s="242"/>
      <c r="T985" s="242"/>
      <c r="U985" s="242"/>
      <c r="V985" s="242"/>
      <c r="W985" s="242"/>
      <c r="X985" s="242"/>
      <c r="Y985" s="242"/>
      <c r="Z985" s="242"/>
      <c r="AA985" s="242"/>
      <c r="AB985" s="242"/>
      <c r="AC985" s="242"/>
      <c r="AD985" s="242"/>
      <c r="AE985" s="242"/>
      <c r="AF985" s="242"/>
      <c r="AG985" s="242"/>
      <c r="AH985" s="242"/>
      <c r="AI985" s="242"/>
      <c r="AJ985" s="242"/>
      <c r="AK985" s="242"/>
      <c r="AL985" s="242"/>
      <c r="AM985" s="242"/>
      <c r="AN985" s="242"/>
      <c r="AO985" s="242"/>
      <c r="AP985" s="242"/>
      <c r="AQ985" s="242"/>
      <c r="AR985" s="242"/>
      <c r="AS985" s="242"/>
      <c r="AT985" s="242"/>
      <c r="AU985" s="242"/>
      <c r="AV985" s="242"/>
      <c r="AW985" s="242"/>
      <c r="AX985" s="242"/>
    </row>
    <row r="986" spans="7:50" x14ac:dyDescent="0.25">
      <c r="G986" s="242"/>
      <c r="H986" s="243"/>
      <c r="I986" s="243"/>
      <c r="J986" s="243"/>
      <c r="K986" s="243"/>
      <c r="L986" s="243"/>
      <c r="M986" s="242"/>
      <c r="N986" s="242"/>
      <c r="O986" s="242"/>
      <c r="P986" s="242"/>
      <c r="Q986" s="242"/>
      <c r="R986" s="242"/>
      <c r="S986" s="242"/>
      <c r="T986" s="242"/>
      <c r="U986" s="242"/>
      <c r="V986" s="242"/>
      <c r="W986" s="242"/>
      <c r="X986" s="242"/>
      <c r="Y986" s="242"/>
      <c r="Z986" s="242"/>
      <c r="AA986" s="242"/>
      <c r="AB986" s="242"/>
      <c r="AC986" s="242"/>
      <c r="AD986" s="242"/>
      <c r="AE986" s="242"/>
      <c r="AF986" s="242"/>
      <c r="AG986" s="242"/>
      <c r="AH986" s="242"/>
      <c r="AI986" s="242"/>
      <c r="AJ986" s="242"/>
      <c r="AK986" s="242"/>
      <c r="AL986" s="242"/>
      <c r="AM986" s="242"/>
      <c r="AN986" s="242"/>
      <c r="AO986" s="242"/>
      <c r="AP986" s="242"/>
      <c r="AQ986" s="242"/>
      <c r="AR986" s="242"/>
      <c r="AS986" s="242"/>
      <c r="AT986" s="242"/>
      <c r="AU986" s="242"/>
      <c r="AV986" s="242"/>
      <c r="AW986" s="242"/>
      <c r="AX986" s="242"/>
    </row>
    <row r="987" spans="7:50" x14ac:dyDescent="0.25">
      <c r="G987" s="242"/>
      <c r="H987" s="243"/>
      <c r="I987" s="243"/>
      <c r="J987" s="243"/>
      <c r="K987" s="243"/>
      <c r="L987" s="243"/>
      <c r="M987" s="242"/>
      <c r="N987" s="242"/>
      <c r="O987" s="242"/>
      <c r="P987" s="242"/>
      <c r="Q987" s="242"/>
      <c r="R987" s="242"/>
      <c r="S987" s="242"/>
      <c r="T987" s="242"/>
      <c r="U987" s="242"/>
      <c r="V987" s="242"/>
      <c r="W987" s="242"/>
      <c r="X987" s="242"/>
      <c r="Y987" s="242"/>
      <c r="Z987" s="242"/>
      <c r="AA987" s="242"/>
      <c r="AB987" s="242"/>
      <c r="AC987" s="242"/>
      <c r="AD987" s="242"/>
      <c r="AE987" s="242"/>
      <c r="AF987" s="242"/>
      <c r="AG987" s="242"/>
      <c r="AH987" s="242"/>
      <c r="AI987" s="242"/>
      <c r="AJ987" s="242"/>
      <c r="AK987" s="242"/>
      <c r="AL987" s="242"/>
      <c r="AM987" s="242"/>
      <c r="AN987" s="242"/>
      <c r="AO987" s="242"/>
      <c r="AP987" s="242"/>
      <c r="AQ987" s="242"/>
      <c r="AR987" s="242"/>
      <c r="AS987" s="242"/>
      <c r="AT987" s="242"/>
      <c r="AU987" s="242"/>
      <c r="AV987" s="242"/>
      <c r="AW987" s="242"/>
      <c r="AX987" s="242"/>
    </row>
    <row r="988" spans="7:50" x14ac:dyDescent="0.25">
      <c r="G988" s="242"/>
      <c r="H988" s="243"/>
      <c r="I988" s="243"/>
      <c r="J988" s="243"/>
      <c r="K988" s="243"/>
      <c r="L988" s="243"/>
      <c r="M988" s="242"/>
      <c r="N988" s="242"/>
      <c r="O988" s="242"/>
      <c r="P988" s="242"/>
      <c r="Q988" s="242"/>
      <c r="R988" s="242"/>
      <c r="S988" s="242"/>
      <c r="T988" s="242"/>
      <c r="U988" s="242"/>
      <c r="V988" s="242"/>
      <c r="W988" s="242"/>
      <c r="X988" s="242"/>
      <c r="Y988" s="242"/>
      <c r="Z988" s="242"/>
      <c r="AA988" s="242"/>
      <c r="AB988" s="242"/>
      <c r="AC988" s="242"/>
      <c r="AD988" s="242"/>
      <c r="AE988" s="242"/>
      <c r="AF988" s="242"/>
      <c r="AG988" s="242"/>
      <c r="AH988" s="242"/>
      <c r="AI988" s="242"/>
      <c r="AJ988" s="242"/>
      <c r="AK988" s="242"/>
      <c r="AL988" s="242"/>
      <c r="AM988" s="242"/>
      <c r="AN988" s="242"/>
      <c r="AO988" s="242"/>
      <c r="AP988" s="242"/>
      <c r="AQ988" s="242"/>
      <c r="AR988" s="242"/>
      <c r="AS988" s="242"/>
      <c r="AT988" s="242"/>
      <c r="AU988" s="242"/>
      <c r="AV988" s="242"/>
      <c r="AW988" s="242"/>
      <c r="AX988" s="242"/>
    </row>
    <row r="989" spans="7:50" x14ac:dyDescent="0.25">
      <c r="G989" s="242"/>
      <c r="H989" s="243"/>
      <c r="I989" s="243"/>
      <c r="J989" s="243"/>
      <c r="K989" s="243"/>
      <c r="L989" s="243"/>
      <c r="M989" s="242"/>
      <c r="N989" s="242"/>
      <c r="O989" s="242"/>
      <c r="P989" s="242"/>
      <c r="Q989" s="242"/>
      <c r="R989" s="242"/>
      <c r="S989" s="242"/>
      <c r="T989" s="242"/>
      <c r="U989" s="242"/>
      <c r="V989" s="242"/>
      <c r="W989" s="242"/>
      <c r="X989" s="242"/>
      <c r="Y989" s="242"/>
      <c r="Z989" s="242"/>
      <c r="AA989" s="242"/>
      <c r="AB989" s="242"/>
      <c r="AC989" s="242"/>
      <c r="AD989" s="242"/>
      <c r="AE989" s="242"/>
      <c r="AF989" s="242"/>
      <c r="AG989" s="242"/>
      <c r="AH989" s="242"/>
      <c r="AI989" s="242"/>
      <c r="AJ989" s="242"/>
      <c r="AK989" s="242"/>
      <c r="AL989" s="242"/>
      <c r="AM989" s="242"/>
      <c r="AN989" s="242"/>
      <c r="AO989" s="242"/>
      <c r="AP989" s="242"/>
      <c r="AQ989" s="242"/>
      <c r="AR989" s="242"/>
      <c r="AS989" s="242"/>
      <c r="AT989" s="242"/>
      <c r="AU989" s="242"/>
      <c r="AV989" s="242"/>
      <c r="AW989" s="242"/>
      <c r="AX989" s="242"/>
    </row>
    <row r="990" spans="7:50" x14ac:dyDescent="0.25">
      <c r="G990" s="242"/>
      <c r="H990" s="243"/>
      <c r="I990" s="243"/>
      <c r="J990" s="243"/>
      <c r="K990" s="243"/>
      <c r="L990" s="243"/>
      <c r="M990" s="242"/>
      <c r="N990" s="242"/>
      <c r="O990" s="242"/>
      <c r="P990" s="242"/>
      <c r="Q990" s="242"/>
      <c r="R990" s="242"/>
      <c r="S990" s="242"/>
      <c r="T990" s="242"/>
      <c r="U990" s="242"/>
      <c r="V990" s="242"/>
      <c r="W990" s="242"/>
      <c r="X990" s="242"/>
      <c r="Y990" s="242"/>
      <c r="Z990" s="242"/>
      <c r="AA990" s="242"/>
      <c r="AB990" s="242"/>
      <c r="AC990" s="242"/>
      <c r="AD990" s="242"/>
      <c r="AE990" s="242"/>
      <c r="AF990" s="242"/>
      <c r="AG990" s="242"/>
      <c r="AH990" s="242"/>
      <c r="AI990" s="242"/>
      <c r="AJ990" s="242"/>
      <c r="AK990" s="242"/>
      <c r="AL990" s="242"/>
      <c r="AM990" s="242"/>
      <c r="AN990" s="242"/>
      <c r="AO990" s="242"/>
      <c r="AP990" s="242"/>
      <c r="AQ990" s="242"/>
      <c r="AR990" s="242"/>
      <c r="AS990" s="242"/>
      <c r="AT990" s="242"/>
      <c r="AU990" s="242"/>
      <c r="AV990" s="242"/>
      <c r="AW990" s="242"/>
      <c r="AX990" s="242"/>
    </row>
    <row r="991" spans="7:50" x14ac:dyDescent="0.25">
      <c r="G991" s="242"/>
      <c r="H991" s="243"/>
      <c r="I991" s="243"/>
      <c r="J991" s="243"/>
      <c r="K991" s="243"/>
      <c r="L991" s="243"/>
      <c r="M991" s="242"/>
      <c r="N991" s="242"/>
      <c r="O991" s="242"/>
      <c r="P991" s="242"/>
      <c r="Q991" s="242"/>
      <c r="R991" s="242"/>
      <c r="S991" s="242"/>
      <c r="T991" s="242"/>
      <c r="U991" s="242"/>
      <c r="V991" s="242"/>
      <c r="W991" s="242"/>
      <c r="X991" s="242"/>
      <c r="Y991" s="242"/>
      <c r="Z991" s="242"/>
      <c r="AA991" s="242"/>
      <c r="AB991" s="242"/>
      <c r="AC991" s="242"/>
      <c r="AD991" s="242"/>
      <c r="AE991" s="242"/>
      <c r="AF991" s="242"/>
      <c r="AG991" s="242"/>
      <c r="AH991" s="242"/>
      <c r="AI991" s="242"/>
      <c r="AJ991" s="242"/>
      <c r="AK991" s="242"/>
      <c r="AL991" s="242"/>
      <c r="AM991" s="242"/>
      <c r="AN991" s="242"/>
      <c r="AO991" s="242"/>
      <c r="AP991" s="242"/>
      <c r="AQ991" s="242"/>
      <c r="AR991" s="242"/>
      <c r="AS991" s="242"/>
      <c r="AT991" s="242"/>
      <c r="AU991" s="242"/>
      <c r="AV991" s="242"/>
      <c r="AW991" s="242"/>
      <c r="AX991" s="242"/>
    </row>
    <row r="992" spans="7:50" x14ac:dyDescent="0.25">
      <c r="G992" s="242"/>
      <c r="H992" s="243"/>
      <c r="I992" s="243"/>
      <c r="J992" s="243"/>
      <c r="K992" s="243"/>
      <c r="L992" s="243"/>
      <c r="M992" s="242"/>
      <c r="N992" s="242"/>
      <c r="O992" s="242"/>
      <c r="P992" s="242"/>
      <c r="Q992" s="242"/>
      <c r="R992" s="242"/>
      <c r="S992" s="242"/>
      <c r="T992" s="242"/>
      <c r="U992" s="242"/>
      <c r="V992" s="242"/>
      <c r="W992" s="242"/>
      <c r="X992" s="242"/>
      <c r="Y992" s="242"/>
      <c r="Z992" s="242"/>
      <c r="AA992" s="242"/>
      <c r="AB992" s="242"/>
      <c r="AC992" s="242"/>
      <c r="AD992" s="242"/>
      <c r="AE992" s="242"/>
      <c r="AF992" s="242"/>
      <c r="AG992" s="242"/>
      <c r="AH992" s="242"/>
      <c r="AI992" s="242"/>
      <c r="AJ992" s="242"/>
      <c r="AK992" s="242"/>
      <c r="AL992" s="242"/>
      <c r="AM992" s="242"/>
      <c r="AN992" s="242"/>
      <c r="AO992" s="242"/>
      <c r="AP992" s="242"/>
      <c r="AQ992" s="242"/>
      <c r="AR992" s="242"/>
      <c r="AS992" s="242"/>
      <c r="AT992" s="242"/>
      <c r="AU992" s="242"/>
      <c r="AV992" s="242"/>
      <c r="AW992" s="242"/>
      <c r="AX992" s="242"/>
    </row>
    <row r="993" spans="7:50" x14ac:dyDescent="0.25">
      <c r="G993" s="242"/>
      <c r="H993" s="243"/>
      <c r="I993" s="243"/>
      <c r="J993" s="243"/>
      <c r="K993" s="243"/>
      <c r="L993" s="243"/>
      <c r="M993" s="242"/>
      <c r="N993" s="242"/>
      <c r="O993" s="242"/>
      <c r="P993" s="242"/>
      <c r="Q993" s="242"/>
      <c r="R993" s="242"/>
      <c r="S993" s="242"/>
      <c r="T993" s="242"/>
      <c r="U993" s="242"/>
      <c r="V993" s="242"/>
      <c r="W993" s="242"/>
      <c r="X993" s="242"/>
      <c r="Y993" s="242"/>
      <c r="Z993" s="242"/>
      <c r="AA993" s="242"/>
      <c r="AB993" s="242"/>
      <c r="AC993" s="242"/>
      <c r="AD993" s="242"/>
      <c r="AE993" s="242"/>
      <c r="AF993" s="242"/>
      <c r="AG993" s="242"/>
      <c r="AH993" s="242"/>
      <c r="AI993" s="242"/>
      <c r="AJ993" s="242"/>
      <c r="AK993" s="242"/>
      <c r="AL993" s="242"/>
      <c r="AM993" s="242"/>
      <c r="AN993" s="242"/>
      <c r="AO993" s="242"/>
      <c r="AP993" s="242"/>
      <c r="AQ993" s="242"/>
      <c r="AR993" s="242"/>
      <c r="AS993" s="242"/>
      <c r="AT993" s="242"/>
      <c r="AU993" s="242"/>
      <c r="AV993" s="242"/>
      <c r="AW993" s="242"/>
      <c r="AX993" s="242"/>
    </row>
    <row r="994" spans="7:50" x14ac:dyDescent="0.25">
      <c r="G994" s="242"/>
      <c r="H994" s="243"/>
      <c r="I994" s="243"/>
      <c r="J994" s="243"/>
      <c r="K994" s="243"/>
      <c r="L994" s="243"/>
      <c r="M994" s="242"/>
      <c r="N994" s="242"/>
      <c r="O994" s="242"/>
      <c r="P994" s="242"/>
      <c r="Q994" s="242"/>
      <c r="R994" s="242"/>
      <c r="S994" s="242"/>
      <c r="T994" s="242"/>
      <c r="U994" s="242"/>
      <c r="V994" s="242"/>
      <c r="W994" s="242"/>
      <c r="X994" s="242"/>
      <c r="Y994" s="242"/>
      <c r="Z994" s="242"/>
      <c r="AA994" s="242"/>
      <c r="AB994" s="242"/>
      <c r="AC994" s="242"/>
      <c r="AD994" s="242"/>
      <c r="AE994" s="242"/>
      <c r="AF994" s="242"/>
      <c r="AG994" s="242"/>
      <c r="AH994" s="242"/>
      <c r="AI994" s="242"/>
      <c r="AJ994" s="242"/>
      <c r="AK994" s="242"/>
      <c r="AL994" s="242"/>
      <c r="AM994" s="242"/>
      <c r="AN994" s="242"/>
      <c r="AO994" s="242"/>
      <c r="AP994" s="242"/>
      <c r="AQ994" s="242"/>
      <c r="AR994" s="242"/>
      <c r="AS994" s="242"/>
      <c r="AT994" s="242"/>
      <c r="AU994" s="242"/>
      <c r="AV994" s="242"/>
      <c r="AW994" s="242"/>
      <c r="AX994" s="242"/>
    </row>
    <row r="995" spans="7:50" x14ac:dyDescent="0.25">
      <c r="G995" s="242"/>
      <c r="H995" s="243"/>
      <c r="I995" s="243"/>
      <c r="J995" s="243"/>
      <c r="K995" s="243"/>
      <c r="L995" s="243"/>
      <c r="M995" s="242"/>
      <c r="N995" s="242"/>
      <c r="O995" s="242"/>
      <c r="P995" s="242"/>
      <c r="Q995" s="242"/>
      <c r="R995" s="242"/>
      <c r="S995" s="242"/>
      <c r="T995" s="242"/>
      <c r="U995" s="242"/>
      <c r="V995" s="242"/>
      <c r="W995" s="242"/>
      <c r="X995" s="242"/>
      <c r="Y995" s="242"/>
      <c r="Z995" s="242"/>
      <c r="AA995" s="242"/>
      <c r="AB995" s="242"/>
      <c r="AC995" s="242"/>
      <c r="AD995" s="242"/>
      <c r="AE995" s="242"/>
      <c r="AF995" s="242"/>
      <c r="AG995" s="242"/>
      <c r="AH995" s="242"/>
      <c r="AI995" s="242"/>
      <c r="AJ995" s="242"/>
      <c r="AK995" s="242"/>
      <c r="AL995" s="242"/>
      <c r="AM995" s="242"/>
      <c r="AN995" s="242"/>
      <c r="AO995" s="242"/>
      <c r="AP995" s="242"/>
      <c r="AQ995" s="242"/>
      <c r="AR995" s="242"/>
      <c r="AS995" s="242"/>
      <c r="AT995" s="242"/>
      <c r="AU995" s="242"/>
      <c r="AV995" s="242"/>
      <c r="AW995" s="242"/>
      <c r="AX995" s="242"/>
    </row>
    <row r="996" spans="7:50" x14ac:dyDescent="0.25">
      <c r="G996" s="242"/>
      <c r="H996" s="243"/>
      <c r="I996" s="243"/>
      <c r="J996" s="243"/>
      <c r="K996" s="243"/>
      <c r="L996" s="243"/>
      <c r="M996" s="242"/>
      <c r="N996" s="242"/>
      <c r="O996" s="242"/>
      <c r="P996" s="242"/>
      <c r="Q996" s="242"/>
      <c r="R996" s="242"/>
      <c r="S996" s="242"/>
      <c r="T996" s="242"/>
      <c r="U996" s="242"/>
      <c r="V996" s="242"/>
      <c r="W996" s="242"/>
      <c r="X996" s="242"/>
      <c r="Y996" s="242"/>
      <c r="Z996" s="242"/>
      <c r="AA996" s="242"/>
      <c r="AB996" s="242"/>
      <c r="AC996" s="242"/>
      <c r="AD996" s="242"/>
      <c r="AE996" s="242"/>
      <c r="AF996" s="242"/>
      <c r="AG996" s="242"/>
      <c r="AH996" s="242"/>
      <c r="AI996" s="242"/>
      <c r="AJ996" s="242"/>
      <c r="AK996" s="242"/>
      <c r="AL996" s="242"/>
      <c r="AM996" s="242"/>
      <c r="AN996" s="242"/>
      <c r="AO996" s="242"/>
      <c r="AP996" s="242"/>
      <c r="AQ996" s="242"/>
      <c r="AR996" s="242"/>
      <c r="AS996" s="242"/>
      <c r="AT996" s="242"/>
      <c r="AU996" s="242"/>
      <c r="AV996" s="242"/>
      <c r="AW996" s="242"/>
      <c r="AX996" s="242"/>
    </row>
    <row r="997" spans="7:50" x14ac:dyDescent="0.25">
      <c r="G997" s="242"/>
      <c r="H997" s="243"/>
      <c r="I997" s="243"/>
      <c r="J997" s="243"/>
      <c r="K997" s="243"/>
      <c r="L997" s="243"/>
      <c r="M997" s="242"/>
      <c r="N997" s="242"/>
      <c r="O997" s="242"/>
      <c r="P997" s="242"/>
      <c r="Q997" s="242"/>
      <c r="R997" s="242"/>
      <c r="S997" s="242"/>
      <c r="T997" s="242"/>
      <c r="U997" s="242"/>
      <c r="V997" s="242"/>
      <c r="W997" s="242"/>
      <c r="X997" s="242"/>
      <c r="Y997" s="242"/>
      <c r="Z997" s="242"/>
      <c r="AA997" s="242"/>
      <c r="AB997" s="242"/>
      <c r="AC997" s="242"/>
      <c r="AD997" s="242"/>
      <c r="AE997" s="242"/>
      <c r="AF997" s="242"/>
      <c r="AG997" s="242"/>
      <c r="AH997" s="242"/>
      <c r="AI997" s="242"/>
      <c r="AJ997" s="242"/>
      <c r="AK997" s="242"/>
      <c r="AL997" s="242"/>
      <c r="AM997" s="242"/>
      <c r="AN997" s="242"/>
      <c r="AO997" s="242"/>
      <c r="AP997" s="242"/>
      <c r="AQ997" s="242"/>
      <c r="AR997" s="242"/>
      <c r="AS997" s="242"/>
      <c r="AT997" s="242"/>
      <c r="AU997" s="242"/>
      <c r="AV997" s="242"/>
      <c r="AW997" s="242"/>
      <c r="AX997" s="242"/>
    </row>
    <row r="998" spans="7:50" x14ac:dyDescent="0.25">
      <c r="G998" s="242"/>
      <c r="H998" s="243"/>
      <c r="I998" s="243"/>
      <c r="J998" s="243"/>
      <c r="K998" s="243"/>
      <c r="L998" s="243"/>
      <c r="M998" s="242"/>
      <c r="N998" s="242"/>
      <c r="O998" s="242"/>
      <c r="P998" s="242"/>
      <c r="Q998" s="242"/>
      <c r="R998" s="242"/>
      <c r="S998" s="242"/>
      <c r="T998" s="242"/>
      <c r="U998" s="242"/>
      <c r="V998" s="242"/>
      <c r="W998" s="242"/>
      <c r="X998" s="242"/>
      <c r="Y998" s="242"/>
      <c r="Z998" s="242"/>
      <c r="AA998" s="242"/>
      <c r="AB998" s="242"/>
      <c r="AC998" s="242"/>
      <c r="AD998" s="242"/>
      <c r="AE998" s="242"/>
      <c r="AF998" s="242"/>
      <c r="AG998" s="242"/>
      <c r="AH998" s="242"/>
      <c r="AI998" s="242"/>
      <c r="AJ998" s="242"/>
      <c r="AK998" s="242"/>
      <c r="AL998" s="242"/>
      <c r="AM998" s="242"/>
      <c r="AN998" s="242"/>
      <c r="AO998" s="242"/>
      <c r="AP998" s="242"/>
      <c r="AQ998" s="242"/>
      <c r="AR998" s="242"/>
      <c r="AS998" s="242"/>
      <c r="AT998" s="242"/>
      <c r="AU998" s="242"/>
      <c r="AV998" s="242"/>
      <c r="AW998" s="242"/>
      <c r="AX998" s="242"/>
    </row>
    <row r="999" spans="7:50" x14ac:dyDescent="0.25">
      <c r="G999" s="242"/>
      <c r="H999" s="243"/>
      <c r="I999" s="243"/>
      <c r="J999" s="243"/>
      <c r="K999" s="243"/>
      <c r="L999" s="243"/>
      <c r="M999" s="242"/>
      <c r="N999" s="242"/>
      <c r="O999" s="242"/>
      <c r="P999" s="242"/>
      <c r="Q999" s="242"/>
      <c r="R999" s="242"/>
      <c r="S999" s="242"/>
      <c r="T999" s="242"/>
      <c r="U999" s="242"/>
      <c r="V999" s="242"/>
      <c r="W999" s="242"/>
      <c r="X999" s="242"/>
      <c r="Y999" s="242"/>
      <c r="Z999" s="242"/>
      <c r="AA999" s="242"/>
      <c r="AB999" s="242"/>
      <c r="AC999" s="242"/>
      <c r="AD999" s="242"/>
      <c r="AE999" s="242"/>
      <c r="AF999" s="242"/>
      <c r="AG999" s="242"/>
      <c r="AH999" s="242"/>
      <c r="AI999" s="242"/>
      <c r="AJ999" s="242"/>
      <c r="AK999" s="242"/>
      <c r="AL999" s="242"/>
      <c r="AM999" s="242"/>
      <c r="AN999" s="242"/>
      <c r="AO999" s="242"/>
      <c r="AP999" s="242"/>
      <c r="AQ999" s="242"/>
      <c r="AR999" s="242"/>
      <c r="AS999" s="242"/>
      <c r="AT999" s="242"/>
      <c r="AU999" s="242"/>
      <c r="AV999" s="242"/>
      <c r="AW999" s="242"/>
      <c r="AX999" s="242"/>
    </row>
    <row r="1000" spans="7:50" x14ac:dyDescent="0.25">
      <c r="G1000" s="242"/>
      <c r="H1000" s="243"/>
      <c r="I1000" s="243"/>
      <c r="J1000" s="243"/>
      <c r="K1000" s="243"/>
      <c r="L1000" s="243"/>
      <c r="M1000" s="242"/>
      <c r="N1000" s="242"/>
      <c r="O1000" s="242"/>
      <c r="P1000" s="242"/>
      <c r="Q1000" s="242"/>
      <c r="R1000" s="242"/>
      <c r="S1000" s="242"/>
      <c r="T1000" s="242"/>
      <c r="U1000" s="242"/>
      <c r="V1000" s="242"/>
      <c r="W1000" s="242"/>
      <c r="X1000" s="242"/>
      <c r="Y1000" s="242"/>
      <c r="Z1000" s="242"/>
      <c r="AA1000" s="242"/>
      <c r="AB1000" s="242"/>
      <c r="AC1000" s="242"/>
      <c r="AD1000" s="242"/>
      <c r="AE1000" s="242"/>
      <c r="AF1000" s="242"/>
      <c r="AG1000" s="242"/>
      <c r="AH1000" s="242"/>
      <c r="AI1000" s="242"/>
      <c r="AJ1000" s="242"/>
      <c r="AK1000" s="242"/>
      <c r="AL1000" s="242"/>
      <c r="AM1000" s="242"/>
      <c r="AN1000" s="242"/>
      <c r="AO1000" s="242"/>
      <c r="AP1000" s="242"/>
      <c r="AQ1000" s="242"/>
      <c r="AR1000" s="242"/>
      <c r="AS1000" s="242"/>
      <c r="AT1000" s="242"/>
      <c r="AU1000" s="242"/>
      <c r="AV1000" s="242"/>
      <c r="AW1000" s="242"/>
      <c r="AX1000" s="242"/>
    </row>
    <row r="1001" spans="7:50" x14ac:dyDescent="0.25">
      <c r="G1001" s="242"/>
      <c r="H1001" s="243"/>
      <c r="I1001" s="243"/>
      <c r="J1001" s="243"/>
      <c r="K1001" s="243"/>
      <c r="L1001" s="243"/>
      <c r="M1001" s="242"/>
      <c r="N1001" s="242"/>
      <c r="O1001" s="242"/>
      <c r="P1001" s="242"/>
      <c r="Q1001" s="242"/>
      <c r="R1001" s="242"/>
      <c r="S1001" s="242"/>
      <c r="T1001" s="242"/>
      <c r="U1001" s="242"/>
      <c r="V1001" s="242"/>
      <c r="W1001" s="242"/>
      <c r="X1001" s="242"/>
      <c r="Y1001" s="242"/>
      <c r="Z1001" s="242"/>
      <c r="AA1001" s="242"/>
      <c r="AB1001" s="242"/>
      <c r="AC1001" s="242"/>
      <c r="AD1001" s="242"/>
      <c r="AE1001" s="242"/>
      <c r="AF1001" s="242"/>
      <c r="AG1001" s="242"/>
      <c r="AH1001" s="242"/>
      <c r="AI1001" s="242"/>
      <c r="AJ1001" s="242"/>
      <c r="AK1001" s="242"/>
      <c r="AL1001" s="242"/>
      <c r="AM1001" s="242"/>
      <c r="AN1001" s="242"/>
      <c r="AO1001" s="242"/>
      <c r="AP1001" s="242"/>
      <c r="AQ1001" s="242"/>
      <c r="AR1001" s="242"/>
      <c r="AS1001" s="242"/>
      <c r="AT1001" s="242"/>
      <c r="AU1001" s="242"/>
      <c r="AV1001" s="242"/>
      <c r="AW1001" s="242"/>
      <c r="AX1001" s="242"/>
    </row>
    <row r="1002" spans="7:50" x14ac:dyDescent="0.25">
      <c r="G1002" s="242"/>
      <c r="H1002" s="243"/>
      <c r="I1002" s="243"/>
      <c r="J1002" s="243"/>
      <c r="K1002" s="243"/>
      <c r="L1002" s="243"/>
      <c r="M1002" s="242"/>
      <c r="N1002" s="242"/>
      <c r="O1002" s="242"/>
      <c r="P1002" s="242"/>
      <c r="Q1002" s="242"/>
      <c r="R1002" s="242"/>
      <c r="S1002" s="242"/>
      <c r="T1002" s="242"/>
      <c r="U1002" s="242"/>
      <c r="V1002" s="242"/>
      <c r="W1002" s="242"/>
      <c r="X1002" s="242"/>
      <c r="Y1002" s="242"/>
      <c r="Z1002" s="242"/>
      <c r="AA1002" s="242"/>
      <c r="AB1002" s="242"/>
      <c r="AC1002" s="242"/>
      <c r="AD1002" s="242"/>
      <c r="AE1002" s="242"/>
      <c r="AF1002" s="242"/>
      <c r="AG1002" s="242"/>
      <c r="AH1002" s="242"/>
      <c r="AI1002" s="242"/>
      <c r="AJ1002" s="242"/>
      <c r="AK1002" s="242"/>
      <c r="AL1002" s="242"/>
      <c r="AM1002" s="242"/>
      <c r="AN1002" s="242"/>
      <c r="AO1002" s="242"/>
      <c r="AP1002" s="242"/>
      <c r="AQ1002" s="242"/>
      <c r="AR1002" s="242"/>
      <c r="AS1002" s="242"/>
      <c r="AT1002" s="242"/>
      <c r="AU1002" s="242"/>
      <c r="AV1002" s="242"/>
      <c r="AW1002" s="242"/>
      <c r="AX1002" s="242"/>
    </row>
    <row r="1003" spans="7:50" x14ac:dyDescent="0.25">
      <c r="G1003" s="242"/>
      <c r="H1003" s="243"/>
      <c r="I1003" s="243"/>
      <c r="J1003" s="243"/>
      <c r="K1003" s="243"/>
      <c r="L1003" s="243"/>
      <c r="M1003" s="242"/>
      <c r="N1003" s="242"/>
      <c r="O1003" s="242"/>
      <c r="P1003" s="242"/>
      <c r="Q1003" s="242"/>
      <c r="R1003" s="242"/>
      <c r="S1003" s="242"/>
      <c r="T1003" s="242"/>
      <c r="U1003" s="242"/>
      <c r="V1003" s="242"/>
      <c r="W1003" s="242"/>
      <c r="X1003" s="242"/>
      <c r="Y1003" s="242"/>
      <c r="Z1003" s="242"/>
      <c r="AA1003" s="242"/>
      <c r="AB1003" s="242"/>
      <c r="AC1003" s="242"/>
      <c r="AD1003" s="242"/>
      <c r="AE1003" s="242"/>
      <c r="AF1003" s="242"/>
      <c r="AG1003" s="242"/>
      <c r="AH1003" s="242"/>
      <c r="AI1003" s="242"/>
      <c r="AJ1003" s="242"/>
      <c r="AK1003" s="242"/>
      <c r="AL1003" s="242"/>
      <c r="AM1003" s="242"/>
      <c r="AN1003" s="242"/>
      <c r="AO1003" s="242"/>
      <c r="AP1003" s="242"/>
      <c r="AQ1003" s="242"/>
      <c r="AR1003" s="242"/>
      <c r="AS1003" s="242"/>
      <c r="AT1003" s="242"/>
      <c r="AU1003" s="242"/>
      <c r="AV1003" s="242"/>
      <c r="AW1003" s="242"/>
      <c r="AX1003" s="242"/>
    </row>
    <row r="1004" spans="7:50" x14ac:dyDescent="0.25">
      <c r="G1004" s="242"/>
      <c r="H1004" s="243"/>
      <c r="I1004" s="243"/>
      <c r="J1004" s="243"/>
      <c r="K1004" s="243"/>
      <c r="L1004" s="243"/>
      <c r="M1004" s="242"/>
      <c r="N1004" s="242"/>
      <c r="O1004" s="242"/>
      <c r="P1004" s="242"/>
      <c r="Q1004" s="242"/>
      <c r="R1004" s="242"/>
      <c r="S1004" s="242"/>
      <c r="T1004" s="242"/>
      <c r="U1004" s="242"/>
      <c r="V1004" s="242"/>
      <c r="W1004" s="242"/>
      <c r="X1004" s="242"/>
      <c r="Y1004" s="242"/>
      <c r="Z1004" s="242"/>
      <c r="AA1004" s="242"/>
      <c r="AB1004" s="242"/>
      <c r="AC1004" s="242"/>
      <c r="AD1004" s="242"/>
      <c r="AE1004" s="242"/>
      <c r="AF1004" s="242"/>
      <c r="AG1004" s="242"/>
      <c r="AH1004" s="242"/>
      <c r="AI1004" s="242"/>
      <c r="AJ1004" s="242"/>
      <c r="AK1004" s="242"/>
      <c r="AL1004" s="242"/>
      <c r="AM1004" s="242"/>
      <c r="AN1004" s="242"/>
      <c r="AO1004" s="242"/>
      <c r="AP1004" s="242"/>
      <c r="AQ1004" s="242"/>
      <c r="AR1004" s="242"/>
      <c r="AS1004" s="242"/>
      <c r="AT1004" s="242"/>
      <c r="AU1004" s="242"/>
      <c r="AV1004" s="242"/>
      <c r="AW1004" s="242"/>
      <c r="AX1004" s="242"/>
    </row>
    <row r="1005" spans="7:50" x14ac:dyDescent="0.25">
      <c r="G1005" s="242"/>
      <c r="H1005" s="243"/>
      <c r="I1005" s="243"/>
      <c r="J1005" s="243"/>
      <c r="K1005" s="243"/>
      <c r="L1005" s="243"/>
      <c r="M1005" s="242"/>
      <c r="N1005" s="242"/>
      <c r="O1005" s="242"/>
      <c r="P1005" s="242"/>
      <c r="Q1005" s="242"/>
      <c r="R1005" s="242"/>
      <c r="S1005" s="242"/>
      <c r="T1005" s="242"/>
      <c r="U1005" s="242"/>
      <c r="V1005" s="242"/>
      <c r="W1005" s="242"/>
      <c r="X1005" s="242"/>
      <c r="Y1005" s="242"/>
      <c r="Z1005" s="242"/>
      <c r="AA1005" s="242"/>
      <c r="AB1005" s="242"/>
      <c r="AC1005" s="242"/>
      <c r="AD1005" s="242"/>
      <c r="AE1005" s="242"/>
      <c r="AF1005" s="242"/>
      <c r="AG1005" s="242"/>
      <c r="AH1005" s="242"/>
      <c r="AI1005" s="242"/>
      <c r="AJ1005" s="242"/>
      <c r="AK1005" s="242"/>
      <c r="AL1005" s="242"/>
      <c r="AM1005" s="242"/>
      <c r="AN1005" s="242"/>
      <c r="AO1005" s="242"/>
      <c r="AP1005" s="242"/>
      <c r="AQ1005" s="242"/>
      <c r="AR1005" s="242"/>
      <c r="AS1005" s="242"/>
      <c r="AT1005" s="242"/>
      <c r="AU1005" s="242"/>
      <c r="AV1005" s="242"/>
      <c r="AW1005" s="242"/>
      <c r="AX1005" s="242"/>
    </row>
    <row r="1006" spans="7:50" x14ac:dyDescent="0.25">
      <c r="G1006" s="242"/>
      <c r="H1006" s="243"/>
      <c r="I1006" s="243"/>
      <c r="J1006" s="243"/>
      <c r="K1006" s="243"/>
      <c r="L1006" s="243"/>
      <c r="M1006" s="242"/>
      <c r="N1006" s="242"/>
      <c r="O1006" s="242"/>
      <c r="P1006" s="242"/>
      <c r="Q1006" s="242"/>
      <c r="R1006" s="242"/>
      <c r="S1006" s="242"/>
      <c r="T1006" s="242"/>
      <c r="U1006" s="242"/>
      <c r="V1006" s="242"/>
      <c r="W1006" s="242"/>
      <c r="X1006" s="242"/>
      <c r="Y1006" s="242"/>
      <c r="Z1006" s="242"/>
      <c r="AA1006" s="242"/>
      <c r="AB1006" s="242"/>
      <c r="AC1006" s="242"/>
      <c r="AD1006" s="242"/>
      <c r="AE1006" s="242"/>
      <c r="AF1006" s="242"/>
      <c r="AG1006" s="242"/>
      <c r="AH1006" s="242"/>
      <c r="AI1006" s="242"/>
      <c r="AJ1006" s="242"/>
      <c r="AK1006" s="242"/>
      <c r="AL1006" s="242"/>
      <c r="AM1006" s="242"/>
      <c r="AN1006" s="242"/>
      <c r="AO1006" s="242"/>
      <c r="AP1006" s="242"/>
      <c r="AQ1006" s="242"/>
      <c r="AR1006" s="242"/>
      <c r="AS1006" s="242"/>
      <c r="AT1006" s="242"/>
      <c r="AU1006" s="242"/>
      <c r="AV1006" s="242"/>
      <c r="AW1006" s="242"/>
      <c r="AX1006" s="242"/>
    </row>
    <row r="1007" spans="7:50" x14ac:dyDescent="0.25">
      <c r="G1007" s="242"/>
      <c r="H1007" s="243"/>
      <c r="I1007" s="243"/>
      <c r="J1007" s="243"/>
      <c r="K1007" s="243"/>
      <c r="L1007" s="243"/>
      <c r="M1007" s="242"/>
      <c r="N1007" s="242"/>
      <c r="O1007" s="242"/>
      <c r="P1007" s="242"/>
      <c r="Q1007" s="242"/>
      <c r="R1007" s="242"/>
      <c r="S1007" s="242"/>
      <c r="T1007" s="242"/>
      <c r="U1007" s="242"/>
      <c r="V1007" s="242"/>
      <c r="W1007" s="242"/>
      <c r="X1007" s="242"/>
      <c r="Y1007" s="242"/>
      <c r="Z1007" s="242"/>
      <c r="AA1007" s="242"/>
      <c r="AB1007" s="242"/>
      <c r="AC1007" s="242"/>
      <c r="AD1007" s="242"/>
      <c r="AE1007" s="242"/>
      <c r="AF1007" s="242"/>
      <c r="AG1007" s="242"/>
      <c r="AH1007" s="242"/>
      <c r="AI1007" s="242"/>
      <c r="AJ1007" s="242"/>
      <c r="AK1007" s="242"/>
      <c r="AL1007" s="242"/>
      <c r="AM1007" s="242"/>
      <c r="AN1007" s="242"/>
      <c r="AO1007" s="242"/>
      <c r="AP1007" s="242"/>
      <c r="AQ1007" s="242"/>
      <c r="AR1007" s="242"/>
      <c r="AS1007" s="242"/>
      <c r="AT1007" s="242"/>
      <c r="AU1007" s="242"/>
      <c r="AV1007" s="242"/>
      <c r="AW1007" s="242"/>
      <c r="AX1007" s="242"/>
    </row>
    <row r="1008" spans="7:50" x14ac:dyDescent="0.25">
      <c r="G1008" s="242"/>
      <c r="H1008" s="243"/>
      <c r="I1008" s="243"/>
      <c r="J1008" s="243"/>
      <c r="K1008" s="243"/>
      <c r="L1008" s="243"/>
      <c r="M1008" s="242"/>
      <c r="N1008" s="242"/>
      <c r="O1008" s="242"/>
      <c r="P1008" s="242"/>
      <c r="Q1008" s="242"/>
      <c r="R1008" s="242"/>
      <c r="S1008" s="242"/>
      <c r="T1008" s="242"/>
      <c r="U1008" s="242"/>
      <c r="V1008" s="242"/>
      <c r="W1008" s="242"/>
      <c r="X1008" s="242"/>
      <c r="Y1008" s="242"/>
      <c r="Z1008" s="242"/>
      <c r="AA1008" s="242"/>
      <c r="AB1008" s="242"/>
      <c r="AC1008" s="242"/>
      <c r="AD1008" s="242"/>
      <c r="AE1008" s="242"/>
      <c r="AF1008" s="242"/>
      <c r="AG1008" s="242"/>
      <c r="AH1008" s="242"/>
      <c r="AI1008" s="242"/>
      <c r="AJ1008" s="242"/>
      <c r="AK1008" s="242"/>
      <c r="AL1008" s="242"/>
      <c r="AM1008" s="242"/>
      <c r="AN1008" s="242"/>
      <c r="AO1008" s="242"/>
      <c r="AP1008" s="242"/>
      <c r="AQ1008" s="242"/>
      <c r="AR1008" s="242"/>
      <c r="AS1008" s="242"/>
      <c r="AT1008" s="242"/>
      <c r="AU1008" s="242"/>
      <c r="AV1008" s="242"/>
      <c r="AW1008" s="242"/>
      <c r="AX1008" s="242"/>
    </row>
    <row r="1009" spans="7:50" x14ac:dyDescent="0.25">
      <c r="G1009" s="242"/>
      <c r="H1009" s="243"/>
      <c r="I1009" s="243"/>
      <c r="J1009" s="243"/>
      <c r="K1009" s="243"/>
      <c r="L1009" s="243"/>
      <c r="M1009" s="242"/>
      <c r="N1009" s="242"/>
      <c r="O1009" s="242"/>
      <c r="P1009" s="242"/>
      <c r="Q1009" s="242"/>
      <c r="R1009" s="242"/>
      <c r="S1009" s="242"/>
      <c r="T1009" s="242"/>
      <c r="U1009" s="242"/>
      <c r="V1009" s="242"/>
      <c r="W1009" s="242"/>
      <c r="X1009" s="242"/>
      <c r="Y1009" s="242"/>
      <c r="Z1009" s="242"/>
      <c r="AA1009" s="242"/>
      <c r="AB1009" s="242"/>
      <c r="AC1009" s="242"/>
      <c r="AD1009" s="242"/>
      <c r="AE1009" s="242"/>
      <c r="AF1009" s="242"/>
      <c r="AG1009" s="242"/>
      <c r="AH1009" s="242"/>
      <c r="AI1009" s="242"/>
      <c r="AJ1009" s="242"/>
      <c r="AK1009" s="242"/>
      <c r="AL1009" s="242"/>
      <c r="AM1009" s="242"/>
      <c r="AN1009" s="242"/>
      <c r="AO1009" s="242"/>
      <c r="AP1009" s="242"/>
      <c r="AQ1009" s="242"/>
      <c r="AR1009" s="242"/>
      <c r="AS1009" s="242"/>
      <c r="AT1009" s="242"/>
      <c r="AU1009" s="242"/>
      <c r="AV1009" s="242"/>
      <c r="AW1009" s="242"/>
      <c r="AX1009" s="242"/>
    </row>
    <row r="1010" spans="7:50" x14ac:dyDescent="0.25">
      <c r="G1010" s="242"/>
      <c r="H1010" s="243"/>
      <c r="I1010" s="243"/>
      <c r="J1010" s="243"/>
      <c r="K1010" s="243"/>
      <c r="L1010" s="243"/>
      <c r="M1010" s="242"/>
      <c r="N1010" s="242"/>
      <c r="O1010" s="242"/>
      <c r="P1010" s="242"/>
      <c r="Q1010" s="242"/>
      <c r="R1010" s="242"/>
      <c r="S1010" s="242"/>
      <c r="T1010" s="242"/>
      <c r="U1010" s="242"/>
      <c r="V1010" s="242"/>
      <c r="W1010" s="242"/>
      <c r="X1010" s="242"/>
      <c r="Y1010" s="242"/>
      <c r="Z1010" s="242"/>
      <c r="AA1010" s="242"/>
      <c r="AB1010" s="242"/>
      <c r="AC1010" s="242"/>
      <c r="AD1010" s="242"/>
      <c r="AE1010" s="242"/>
      <c r="AF1010" s="242"/>
      <c r="AG1010" s="242"/>
      <c r="AH1010" s="242"/>
      <c r="AI1010" s="242"/>
      <c r="AJ1010" s="242"/>
      <c r="AK1010" s="242"/>
      <c r="AL1010" s="242"/>
      <c r="AM1010" s="242"/>
      <c r="AN1010" s="242"/>
      <c r="AO1010" s="242"/>
      <c r="AP1010" s="242"/>
      <c r="AQ1010" s="242"/>
      <c r="AR1010" s="242"/>
      <c r="AS1010" s="242"/>
      <c r="AT1010" s="242"/>
      <c r="AU1010" s="242"/>
      <c r="AV1010" s="242"/>
      <c r="AW1010" s="242"/>
      <c r="AX1010" s="242"/>
    </row>
    <row r="1011" spans="7:50" x14ac:dyDescent="0.25">
      <c r="G1011" s="242"/>
      <c r="H1011" s="243"/>
      <c r="I1011" s="243"/>
      <c r="J1011" s="243"/>
      <c r="K1011" s="243"/>
      <c r="L1011" s="243"/>
      <c r="M1011" s="242"/>
      <c r="N1011" s="242"/>
      <c r="O1011" s="242"/>
      <c r="P1011" s="242"/>
      <c r="Q1011" s="242"/>
      <c r="R1011" s="242"/>
      <c r="S1011" s="242"/>
      <c r="T1011" s="242"/>
      <c r="U1011" s="242"/>
      <c r="V1011" s="242"/>
      <c r="W1011" s="242"/>
      <c r="X1011" s="242"/>
      <c r="Y1011" s="242"/>
      <c r="Z1011" s="242"/>
      <c r="AA1011" s="242"/>
      <c r="AB1011" s="242"/>
      <c r="AC1011" s="242"/>
      <c r="AD1011" s="242"/>
      <c r="AE1011" s="242"/>
      <c r="AF1011" s="242"/>
      <c r="AG1011" s="242"/>
      <c r="AH1011" s="242"/>
      <c r="AI1011" s="242"/>
      <c r="AJ1011" s="242"/>
      <c r="AK1011" s="242"/>
      <c r="AL1011" s="242"/>
      <c r="AM1011" s="242"/>
      <c r="AN1011" s="242"/>
      <c r="AO1011" s="242"/>
      <c r="AP1011" s="242"/>
      <c r="AQ1011" s="242"/>
      <c r="AR1011" s="242"/>
      <c r="AS1011" s="242"/>
      <c r="AT1011" s="242"/>
      <c r="AU1011" s="242"/>
      <c r="AV1011" s="242"/>
      <c r="AW1011" s="242"/>
      <c r="AX1011" s="242"/>
    </row>
    <row r="1012" spans="7:50" x14ac:dyDescent="0.25">
      <c r="G1012" s="242"/>
      <c r="H1012" s="243"/>
      <c r="I1012" s="243"/>
      <c r="J1012" s="243"/>
      <c r="K1012" s="243"/>
      <c r="L1012" s="243"/>
      <c r="M1012" s="242"/>
      <c r="N1012" s="242"/>
      <c r="O1012" s="242"/>
      <c r="P1012" s="242"/>
      <c r="Q1012" s="242"/>
      <c r="R1012" s="242"/>
      <c r="S1012" s="242"/>
      <c r="T1012" s="242"/>
      <c r="U1012" s="242"/>
      <c r="V1012" s="242"/>
      <c r="W1012" s="242"/>
      <c r="X1012" s="242"/>
      <c r="Y1012" s="242"/>
      <c r="Z1012" s="242"/>
      <c r="AA1012" s="242"/>
      <c r="AB1012" s="242"/>
      <c r="AC1012" s="242"/>
      <c r="AD1012" s="242"/>
      <c r="AE1012" s="242"/>
      <c r="AF1012" s="242"/>
      <c r="AG1012" s="242"/>
      <c r="AH1012" s="242"/>
      <c r="AI1012" s="242"/>
      <c r="AJ1012" s="242"/>
      <c r="AK1012" s="242"/>
      <c r="AL1012" s="242"/>
      <c r="AM1012" s="242"/>
      <c r="AN1012" s="242"/>
      <c r="AO1012" s="242"/>
      <c r="AP1012" s="242"/>
      <c r="AQ1012" s="242"/>
      <c r="AR1012" s="242"/>
      <c r="AS1012" s="242"/>
      <c r="AT1012" s="242"/>
      <c r="AU1012" s="242"/>
      <c r="AV1012" s="242"/>
      <c r="AW1012" s="242"/>
      <c r="AX1012" s="242"/>
    </row>
    <row r="1013" spans="7:50" x14ac:dyDescent="0.25">
      <c r="G1013" s="242"/>
      <c r="H1013" s="243"/>
      <c r="I1013" s="243"/>
      <c r="J1013" s="243"/>
      <c r="K1013" s="243"/>
      <c r="L1013" s="243"/>
      <c r="M1013" s="242"/>
      <c r="N1013" s="242"/>
      <c r="O1013" s="242"/>
      <c r="P1013" s="242"/>
      <c r="Q1013" s="242"/>
      <c r="R1013" s="242"/>
      <c r="S1013" s="242"/>
      <c r="T1013" s="242"/>
      <c r="U1013" s="242"/>
      <c r="V1013" s="242"/>
      <c r="W1013" s="242"/>
      <c r="X1013" s="242"/>
      <c r="Y1013" s="242"/>
      <c r="Z1013" s="242"/>
      <c r="AA1013" s="242"/>
      <c r="AB1013" s="242"/>
      <c r="AC1013" s="242"/>
      <c r="AD1013" s="242"/>
      <c r="AE1013" s="242"/>
      <c r="AF1013" s="242"/>
      <c r="AG1013" s="242"/>
      <c r="AH1013" s="242"/>
      <c r="AI1013" s="242"/>
      <c r="AJ1013" s="242"/>
      <c r="AK1013" s="242"/>
      <c r="AL1013" s="242"/>
      <c r="AM1013" s="242"/>
      <c r="AN1013" s="242"/>
      <c r="AO1013" s="242"/>
      <c r="AP1013" s="242"/>
      <c r="AQ1013" s="242"/>
      <c r="AR1013" s="242"/>
      <c r="AS1013" s="242"/>
      <c r="AT1013" s="242"/>
      <c r="AU1013" s="242"/>
      <c r="AV1013" s="242"/>
      <c r="AW1013" s="242"/>
      <c r="AX1013" s="242"/>
    </row>
    <row r="1014" spans="7:50" x14ac:dyDescent="0.25">
      <c r="G1014" s="242"/>
      <c r="H1014" s="243"/>
      <c r="I1014" s="243"/>
      <c r="J1014" s="243"/>
      <c r="K1014" s="243"/>
      <c r="L1014" s="243"/>
      <c r="M1014" s="242"/>
      <c r="N1014" s="242"/>
      <c r="O1014" s="242"/>
      <c r="P1014" s="242"/>
      <c r="Q1014" s="242"/>
      <c r="R1014" s="242"/>
      <c r="S1014" s="242"/>
      <c r="T1014" s="242"/>
      <c r="U1014" s="242"/>
      <c r="V1014" s="242"/>
      <c r="W1014" s="242"/>
      <c r="X1014" s="242"/>
      <c r="Y1014" s="242"/>
      <c r="Z1014" s="242"/>
      <c r="AA1014" s="242"/>
      <c r="AB1014" s="242"/>
      <c r="AC1014" s="242"/>
      <c r="AD1014" s="242"/>
      <c r="AE1014" s="242"/>
      <c r="AF1014" s="242"/>
      <c r="AG1014" s="242"/>
      <c r="AH1014" s="242"/>
      <c r="AI1014" s="242"/>
      <c r="AJ1014" s="242"/>
      <c r="AK1014" s="242"/>
      <c r="AL1014" s="242"/>
      <c r="AM1014" s="242"/>
      <c r="AN1014" s="242"/>
      <c r="AO1014" s="242"/>
      <c r="AP1014" s="242"/>
      <c r="AQ1014" s="242"/>
      <c r="AR1014" s="242"/>
      <c r="AS1014" s="242"/>
      <c r="AT1014" s="242"/>
      <c r="AU1014" s="242"/>
      <c r="AV1014" s="242"/>
      <c r="AW1014" s="242"/>
      <c r="AX1014" s="242"/>
    </row>
    <row r="1015" spans="7:50" x14ac:dyDescent="0.25">
      <c r="G1015" s="242"/>
      <c r="H1015" s="243"/>
      <c r="I1015" s="243"/>
      <c r="J1015" s="243"/>
      <c r="K1015" s="243"/>
      <c r="L1015" s="243"/>
      <c r="M1015" s="242"/>
      <c r="N1015" s="242"/>
      <c r="O1015" s="242"/>
      <c r="P1015" s="242"/>
      <c r="Q1015" s="242"/>
      <c r="R1015" s="242"/>
      <c r="S1015" s="242"/>
      <c r="T1015" s="242"/>
      <c r="U1015" s="242"/>
      <c r="V1015" s="242"/>
      <c r="W1015" s="242"/>
      <c r="X1015" s="242"/>
      <c r="Y1015" s="242"/>
      <c r="Z1015" s="242"/>
      <c r="AA1015" s="242"/>
      <c r="AB1015" s="242"/>
      <c r="AC1015" s="242"/>
      <c r="AD1015" s="242"/>
      <c r="AE1015" s="242"/>
      <c r="AF1015" s="242"/>
      <c r="AG1015" s="242"/>
      <c r="AH1015" s="242"/>
      <c r="AI1015" s="242"/>
      <c r="AJ1015" s="242"/>
      <c r="AK1015" s="242"/>
      <c r="AL1015" s="242"/>
      <c r="AM1015" s="242"/>
      <c r="AN1015" s="242"/>
      <c r="AO1015" s="242"/>
      <c r="AP1015" s="242"/>
      <c r="AQ1015" s="242"/>
      <c r="AR1015" s="242"/>
      <c r="AS1015" s="242"/>
      <c r="AT1015" s="242"/>
      <c r="AU1015" s="242"/>
      <c r="AV1015" s="242"/>
      <c r="AW1015" s="242"/>
      <c r="AX1015" s="242"/>
    </row>
    <row r="1016" spans="7:50" x14ac:dyDescent="0.25">
      <c r="G1016" s="242"/>
      <c r="H1016" s="243"/>
      <c r="I1016" s="243"/>
      <c r="J1016" s="243"/>
      <c r="K1016" s="243"/>
      <c r="L1016" s="243"/>
      <c r="M1016" s="242"/>
      <c r="N1016" s="242"/>
      <c r="O1016" s="242"/>
      <c r="P1016" s="242"/>
      <c r="Q1016" s="242"/>
      <c r="R1016" s="242"/>
      <c r="S1016" s="242"/>
      <c r="T1016" s="242"/>
      <c r="U1016" s="242"/>
      <c r="V1016" s="242"/>
      <c r="W1016" s="242"/>
      <c r="X1016" s="242"/>
      <c r="Y1016" s="242"/>
      <c r="Z1016" s="242"/>
      <c r="AA1016" s="242"/>
      <c r="AB1016" s="242"/>
      <c r="AC1016" s="242"/>
      <c r="AD1016" s="242"/>
      <c r="AE1016" s="242"/>
      <c r="AF1016" s="242"/>
      <c r="AG1016" s="242"/>
      <c r="AH1016" s="242"/>
      <c r="AI1016" s="242"/>
      <c r="AJ1016" s="242"/>
      <c r="AK1016" s="242"/>
      <c r="AL1016" s="242"/>
      <c r="AM1016" s="242"/>
      <c r="AN1016" s="242"/>
      <c r="AO1016" s="242"/>
      <c r="AP1016" s="242"/>
      <c r="AQ1016" s="242"/>
      <c r="AR1016" s="242"/>
      <c r="AS1016" s="242"/>
      <c r="AT1016" s="242"/>
      <c r="AU1016" s="242"/>
      <c r="AV1016" s="242"/>
      <c r="AW1016" s="242"/>
      <c r="AX1016" s="242"/>
    </row>
    <row r="1017" spans="7:50" x14ac:dyDescent="0.25">
      <c r="G1017" s="242"/>
      <c r="H1017" s="243"/>
      <c r="I1017" s="243"/>
      <c r="J1017" s="243"/>
      <c r="K1017" s="243"/>
      <c r="L1017" s="243"/>
      <c r="M1017" s="242"/>
      <c r="N1017" s="242"/>
      <c r="O1017" s="242"/>
      <c r="P1017" s="242"/>
      <c r="Q1017" s="242"/>
      <c r="R1017" s="242"/>
      <c r="S1017" s="242"/>
      <c r="T1017" s="242"/>
      <c r="U1017" s="242"/>
      <c r="V1017" s="242"/>
      <c r="W1017" s="242"/>
      <c r="X1017" s="242"/>
      <c r="Y1017" s="242"/>
      <c r="Z1017" s="242"/>
      <c r="AA1017" s="242"/>
      <c r="AB1017" s="242"/>
      <c r="AC1017" s="242"/>
      <c r="AD1017" s="242"/>
      <c r="AE1017" s="242"/>
      <c r="AF1017" s="242"/>
      <c r="AG1017" s="242"/>
      <c r="AH1017" s="242"/>
      <c r="AI1017" s="242"/>
      <c r="AJ1017" s="242"/>
      <c r="AK1017" s="242"/>
      <c r="AL1017" s="242"/>
      <c r="AM1017" s="242"/>
      <c r="AN1017" s="242"/>
      <c r="AO1017" s="242"/>
      <c r="AP1017" s="242"/>
      <c r="AQ1017" s="242"/>
      <c r="AR1017" s="242"/>
      <c r="AS1017" s="242"/>
      <c r="AT1017" s="242"/>
      <c r="AU1017" s="242"/>
      <c r="AV1017" s="242"/>
      <c r="AW1017" s="242"/>
      <c r="AX1017" s="242"/>
    </row>
    <row r="1018" spans="7:50" x14ac:dyDescent="0.25">
      <c r="G1018" s="242"/>
      <c r="H1018" s="243"/>
      <c r="I1018" s="243"/>
      <c r="J1018" s="243"/>
      <c r="K1018" s="243"/>
      <c r="L1018" s="243"/>
      <c r="M1018" s="242"/>
      <c r="N1018" s="242"/>
      <c r="O1018" s="242"/>
      <c r="P1018" s="242"/>
      <c r="Q1018" s="242"/>
      <c r="R1018" s="242"/>
      <c r="S1018" s="242"/>
      <c r="T1018" s="242"/>
      <c r="U1018" s="242"/>
      <c r="V1018" s="242"/>
      <c r="W1018" s="242"/>
      <c r="X1018" s="242"/>
      <c r="Y1018" s="242"/>
      <c r="Z1018" s="242"/>
      <c r="AA1018" s="242"/>
      <c r="AB1018" s="242"/>
      <c r="AC1018" s="242"/>
      <c r="AD1018" s="242"/>
      <c r="AE1018" s="242"/>
      <c r="AF1018" s="242"/>
      <c r="AG1018" s="242"/>
      <c r="AH1018" s="242"/>
      <c r="AI1018" s="242"/>
      <c r="AJ1018" s="242"/>
      <c r="AK1018" s="242"/>
      <c r="AL1018" s="242"/>
      <c r="AM1018" s="242"/>
      <c r="AN1018" s="242"/>
      <c r="AO1018" s="242"/>
      <c r="AP1018" s="242"/>
      <c r="AQ1018" s="242"/>
      <c r="AR1018" s="242"/>
      <c r="AS1018" s="242"/>
      <c r="AT1018" s="242"/>
      <c r="AU1018" s="242"/>
      <c r="AV1018" s="242"/>
      <c r="AW1018" s="242"/>
      <c r="AX1018" s="242"/>
    </row>
    <row r="1019" spans="7:50" x14ac:dyDescent="0.25">
      <c r="G1019" s="242"/>
      <c r="H1019" s="243"/>
      <c r="I1019" s="243"/>
      <c r="J1019" s="243"/>
      <c r="K1019" s="243"/>
      <c r="L1019" s="243"/>
      <c r="M1019" s="242"/>
      <c r="N1019" s="242"/>
      <c r="O1019" s="242"/>
      <c r="P1019" s="242"/>
      <c r="Q1019" s="242"/>
      <c r="R1019" s="242"/>
      <c r="S1019" s="242"/>
      <c r="T1019" s="242"/>
      <c r="U1019" s="242"/>
      <c r="V1019" s="242"/>
      <c r="W1019" s="242"/>
      <c r="X1019" s="242"/>
      <c r="Y1019" s="242"/>
      <c r="Z1019" s="242"/>
      <c r="AA1019" s="242"/>
      <c r="AB1019" s="242"/>
      <c r="AC1019" s="242"/>
      <c r="AD1019" s="242"/>
      <c r="AE1019" s="242"/>
      <c r="AF1019" s="242"/>
      <c r="AG1019" s="242"/>
      <c r="AH1019" s="242"/>
      <c r="AI1019" s="242"/>
      <c r="AJ1019" s="242"/>
      <c r="AK1019" s="242"/>
      <c r="AL1019" s="242"/>
      <c r="AM1019" s="242"/>
      <c r="AN1019" s="242"/>
      <c r="AO1019" s="242"/>
      <c r="AP1019" s="242"/>
      <c r="AQ1019" s="242"/>
      <c r="AR1019" s="242"/>
      <c r="AS1019" s="242"/>
      <c r="AT1019" s="242"/>
      <c r="AU1019" s="242"/>
      <c r="AV1019" s="242"/>
      <c r="AW1019" s="242"/>
      <c r="AX1019" s="242"/>
    </row>
    <row r="1020" spans="7:50" x14ac:dyDescent="0.25">
      <c r="G1020" s="242"/>
      <c r="H1020" s="243"/>
      <c r="I1020" s="243"/>
      <c r="J1020" s="243"/>
      <c r="K1020" s="243"/>
      <c r="L1020" s="243"/>
      <c r="M1020" s="242"/>
      <c r="N1020" s="242"/>
      <c r="O1020" s="242"/>
      <c r="P1020" s="242"/>
      <c r="Q1020" s="242"/>
      <c r="R1020" s="242"/>
      <c r="S1020" s="242"/>
      <c r="T1020" s="242"/>
      <c r="U1020" s="242"/>
      <c r="V1020" s="242"/>
      <c r="W1020" s="242"/>
      <c r="X1020" s="242"/>
      <c r="Y1020" s="242"/>
      <c r="Z1020" s="242"/>
      <c r="AA1020" s="242"/>
      <c r="AB1020" s="242"/>
      <c r="AC1020" s="242"/>
      <c r="AD1020" s="242"/>
      <c r="AE1020" s="242"/>
      <c r="AF1020" s="242"/>
      <c r="AG1020" s="242"/>
      <c r="AH1020" s="242"/>
      <c r="AI1020" s="242"/>
      <c r="AJ1020" s="242"/>
      <c r="AK1020" s="242"/>
      <c r="AL1020" s="242"/>
      <c r="AM1020" s="242"/>
      <c r="AN1020" s="242"/>
      <c r="AO1020" s="242"/>
      <c r="AP1020" s="242"/>
      <c r="AQ1020" s="242"/>
      <c r="AR1020" s="242"/>
      <c r="AS1020" s="242"/>
      <c r="AT1020" s="242"/>
      <c r="AU1020" s="242"/>
      <c r="AV1020" s="242"/>
      <c r="AW1020" s="242"/>
      <c r="AX1020" s="242"/>
    </row>
    <row r="1021" spans="7:50" x14ac:dyDescent="0.25">
      <c r="G1021" s="242"/>
      <c r="H1021" s="243"/>
      <c r="I1021" s="243"/>
      <c r="J1021" s="243"/>
      <c r="K1021" s="243"/>
      <c r="L1021" s="243"/>
      <c r="M1021" s="242"/>
      <c r="N1021" s="242"/>
      <c r="O1021" s="242"/>
      <c r="P1021" s="242"/>
      <c r="Q1021" s="242"/>
      <c r="R1021" s="242"/>
      <c r="S1021" s="242"/>
      <c r="T1021" s="242"/>
      <c r="U1021" s="242"/>
      <c r="V1021" s="242"/>
      <c r="W1021" s="242"/>
      <c r="X1021" s="242"/>
      <c r="Y1021" s="242"/>
      <c r="Z1021" s="242"/>
      <c r="AA1021" s="242"/>
      <c r="AB1021" s="242"/>
      <c r="AC1021" s="242"/>
      <c r="AD1021" s="242"/>
      <c r="AE1021" s="242"/>
      <c r="AF1021" s="242"/>
      <c r="AG1021" s="242"/>
      <c r="AH1021" s="242"/>
      <c r="AI1021" s="242"/>
      <c r="AJ1021" s="242"/>
      <c r="AK1021" s="242"/>
      <c r="AL1021" s="242"/>
      <c r="AM1021" s="242"/>
      <c r="AN1021" s="242"/>
      <c r="AO1021" s="242"/>
      <c r="AP1021" s="242"/>
      <c r="AQ1021" s="242"/>
      <c r="AR1021" s="242"/>
      <c r="AS1021" s="242"/>
      <c r="AT1021" s="242"/>
      <c r="AU1021" s="242"/>
      <c r="AV1021" s="242"/>
      <c r="AW1021" s="242"/>
      <c r="AX1021" s="242"/>
    </row>
    <row r="1022" spans="7:50" x14ac:dyDescent="0.25">
      <c r="G1022" s="242"/>
      <c r="H1022" s="243"/>
      <c r="I1022" s="243"/>
      <c r="J1022" s="243"/>
      <c r="K1022" s="243"/>
      <c r="L1022" s="243"/>
      <c r="M1022" s="242"/>
      <c r="N1022" s="242"/>
      <c r="O1022" s="242"/>
      <c r="P1022" s="242"/>
      <c r="Q1022" s="242"/>
      <c r="R1022" s="242"/>
      <c r="S1022" s="242"/>
      <c r="T1022" s="242"/>
      <c r="U1022" s="242"/>
      <c r="V1022" s="242"/>
      <c r="W1022" s="242"/>
      <c r="X1022" s="242"/>
      <c r="Y1022" s="242"/>
      <c r="Z1022" s="242"/>
      <c r="AA1022" s="242"/>
      <c r="AB1022" s="242"/>
      <c r="AC1022" s="242"/>
      <c r="AD1022" s="242"/>
      <c r="AE1022" s="242"/>
      <c r="AF1022" s="242"/>
      <c r="AG1022" s="242"/>
      <c r="AH1022" s="242"/>
      <c r="AI1022" s="242"/>
      <c r="AJ1022" s="242"/>
      <c r="AK1022" s="242"/>
      <c r="AL1022" s="242"/>
      <c r="AM1022" s="242"/>
      <c r="AN1022" s="242"/>
      <c r="AO1022" s="242"/>
      <c r="AP1022" s="242"/>
      <c r="AQ1022" s="242"/>
      <c r="AR1022" s="242"/>
      <c r="AS1022" s="242"/>
      <c r="AT1022" s="242"/>
      <c r="AU1022" s="242"/>
      <c r="AV1022" s="242"/>
      <c r="AW1022" s="242"/>
      <c r="AX1022" s="242"/>
    </row>
    <row r="1023" spans="7:50" x14ac:dyDescent="0.25">
      <c r="G1023" s="242"/>
      <c r="H1023" s="243"/>
      <c r="I1023" s="243"/>
      <c r="J1023" s="243"/>
      <c r="K1023" s="243"/>
      <c r="L1023" s="243"/>
      <c r="M1023" s="242"/>
      <c r="N1023" s="242"/>
      <c r="O1023" s="242"/>
      <c r="P1023" s="242"/>
      <c r="Q1023" s="242"/>
      <c r="R1023" s="242"/>
      <c r="S1023" s="242"/>
      <c r="T1023" s="242"/>
      <c r="U1023" s="242"/>
      <c r="V1023" s="242"/>
      <c r="W1023" s="242"/>
      <c r="X1023" s="242"/>
      <c r="Y1023" s="242"/>
      <c r="Z1023" s="242"/>
      <c r="AA1023" s="242"/>
      <c r="AB1023" s="242"/>
      <c r="AC1023" s="242"/>
      <c r="AD1023" s="242"/>
      <c r="AE1023" s="242"/>
      <c r="AF1023" s="242"/>
      <c r="AG1023" s="242"/>
      <c r="AH1023" s="242"/>
      <c r="AI1023" s="242"/>
      <c r="AJ1023" s="242"/>
      <c r="AK1023" s="242"/>
      <c r="AL1023" s="242"/>
      <c r="AM1023" s="242"/>
      <c r="AN1023" s="242"/>
      <c r="AO1023" s="242"/>
      <c r="AP1023" s="242"/>
      <c r="AQ1023" s="242"/>
      <c r="AR1023" s="242"/>
      <c r="AS1023" s="242"/>
      <c r="AT1023" s="242"/>
      <c r="AU1023" s="242"/>
      <c r="AV1023" s="242"/>
      <c r="AW1023" s="242"/>
      <c r="AX1023" s="242"/>
    </row>
    <row r="1024" spans="7:50" x14ac:dyDescent="0.25">
      <c r="G1024" s="242"/>
      <c r="H1024" s="243"/>
      <c r="I1024" s="243"/>
      <c r="J1024" s="243"/>
      <c r="K1024" s="243"/>
      <c r="L1024" s="243"/>
      <c r="M1024" s="242"/>
      <c r="N1024" s="242"/>
      <c r="O1024" s="242"/>
      <c r="P1024" s="242"/>
      <c r="Q1024" s="242"/>
      <c r="R1024" s="242"/>
      <c r="S1024" s="242"/>
      <c r="T1024" s="242"/>
      <c r="U1024" s="242"/>
      <c r="V1024" s="242"/>
      <c r="W1024" s="242"/>
      <c r="X1024" s="242"/>
      <c r="Y1024" s="242"/>
      <c r="Z1024" s="242"/>
      <c r="AA1024" s="242"/>
      <c r="AB1024" s="242"/>
      <c r="AC1024" s="242"/>
      <c r="AD1024" s="242"/>
      <c r="AE1024" s="242"/>
      <c r="AF1024" s="242"/>
      <c r="AG1024" s="242"/>
      <c r="AH1024" s="242"/>
      <c r="AI1024" s="242"/>
      <c r="AJ1024" s="242"/>
      <c r="AK1024" s="242"/>
      <c r="AL1024" s="242"/>
      <c r="AM1024" s="242"/>
      <c r="AN1024" s="242"/>
      <c r="AO1024" s="242"/>
      <c r="AP1024" s="242"/>
      <c r="AQ1024" s="242"/>
      <c r="AR1024" s="242"/>
      <c r="AS1024" s="242"/>
      <c r="AT1024" s="242"/>
      <c r="AU1024" s="242"/>
      <c r="AV1024" s="242"/>
      <c r="AW1024" s="242"/>
      <c r="AX1024" s="242"/>
    </row>
    <row r="1025" spans="7:50" x14ac:dyDescent="0.25">
      <c r="G1025" s="242"/>
      <c r="H1025" s="243"/>
      <c r="I1025" s="243"/>
      <c r="J1025" s="243"/>
      <c r="K1025" s="243"/>
      <c r="L1025" s="243"/>
      <c r="M1025" s="242"/>
      <c r="N1025" s="242"/>
      <c r="O1025" s="242"/>
      <c r="P1025" s="242"/>
      <c r="Q1025" s="242"/>
      <c r="R1025" s="242"/>
      <c r="S1025" s="242"/>
      <c r="T1025" s="242"/>
      <c r="U1025" s="242"/>
      <c r="V1025" s="242"/>
      <c r="W1025" s="242"/>
      <c r="X1025" s="242"/>
      <c r="Y1025" s="242"/>
      <c r="Z1025" s="242"/>
      <c r="AA1025" s="242"/>
      <c r="AB1025" s="242"/>
      <c r="AC1025" s="242"/>
      <c r="AD1025" s="242"/>
      <c r="AE1025" s="242"/>
      <c r="AF1025" s="242"/>
      <c r="AG1025" s="242"/>
      <c r="AH1025" s="242"/>
      <c r="AI1025" s="242"/>
      <c r="AJ1025" s="242"/>
      <c r="AK1025" s="242"/>
      <c r="AL1025" s="242"/>
      <c r="AM1025" s="242"/>
      <c r="AN1025" s="242"/>
      <c r="AO1025" s="242"/>
      <c r="AP1025" s="242"/>
      <c r="AQ1025" s="242"/>
      <c r="AR1025" s="242"/>
      <c r="AS1025" s="242"/>
      <c r="AT1025" s="242"/>
      <c r="AU1025" s="242"/>
      <c r="AV1025" s="242"/>
      <c r="AW1025" s="242"/>
      <c r="AX1025" s="242"/>
    </row>
    <row r="1026" spans="7:50" x14ac:dyDescent="0.25">
      <c r="G1026" s="242"/>
      <c r="H1026" s="243"/>
      <c r="I1026" s="243"/>
      <c r="J1026" s="243"/>
      <c r="K1026" s="243"/>
      <c r="L1026" s="243"/>
      <c r="M1026" s="242"/>
      <c r="N1026" s="242"/>
      <c r="O1026" s="242"/>
      <c r="P1026" s="242"/>
      <c r="Q1026" s="242"/>
      <c r="R1026" s="242"/>
      <c r="S1026" s="242"/>
      <c r="T1026" s="242"/>
      <c r="U1026" s="242"/>
      <c r="V1026" s="242"/>
      <c r="W1026" s="242"/>
      <c r="X1026" s="242"/>
      <c r="Y1026" s="242"/>
      <c r="Z1026" s="242"/>
      <c r="AA1026" s="242"/>
      <c r="AB1026" s="242"/>
      <c r="AC1026" s="242"/>
      <c r="AD1026" s="242"/>
      <c r="AE1026" s="242"/>
      <c r="AF1026" s="242"/>
      <c r="AG1026" s="242"/>
      <c r="AH1026" s="242"/>
      <c r="AI1026" s="242"/>
      <c r="AJ1026" s="242"/>
      <c r="AK1026" s="242"/>
      <c r="AL1026" s="242"/>
      <c r="AM1026" s="242"/>
      <c r="AN1026" s="242"/>
      <c r="AO1026" s="242"/>
      <c r="AP1026" s="242"/>
      <c r="AQ1026" s="242"/>
      <c r="AR1026" s="242"/>
      <c r="AS1026" s="242"/>
      <c r="AT1026" s="242"/>
      <c r="AU1026" s="242"/>
      <c r="AV1026" s="242"/>
      <c r="AW1026" s="242"/>
      <c r="AX1026" s="242"/>
    </row>
    <row r="1027" spans="7:50" x14ac:dyDescent="0.25">
      <c r="G1027" s="242"/>
      <c r="H1027" s="243"/>
      <c r="I1027" s="243"/>
      <c r="J1027" s="243"/>
      <c r="K1027" s="243"/>
      <c r="L1027" s="243"/>
      <c r="M1027" s="242"/>
      <c r="N1027" s="242"/>
      <c r="O1027" s="242"/>
      <c r="P1027" s="242"/>
      <c r="Q1027" s="242"/>
      <c r="R1027" s="242"/>
      <c r="S1027" s="242"/>
      <c r="T1027" s="242"/>
      <c r="U1027" s="242"/>
      <c r="V1027" s="242"/>
      <c r="W1027" s="242"/>
      <c r="X1027" s="242"/>
      <c r="Y1027" s="242"/>
      <c r="Z1027" s="242"/>
      <c r="AA1027" s="242"/>
      <c r="AB1027" s="242"/>
      <c r="AC1027" s="242"/>
      <c r="AD1027" s="242"/>
      <c r="AE1027" s="242"/>
      <c r="AF1027" s="242"/>
      <c r="AG1027" s="242"/>
      <c r="AH1027" s="242"/>
      <c r="AI1027" s="242"/>
      <c r="AJ1027" s="242"/>
      <c r="AK1027" s="242"/>
      <c r="AL1027" s="242"/>
      <c r="AM1027" s="242"/>
      <c r="AN1027" s="242"/>
      <c r="AO1027" s="242"/>
      <c r="AP1027" s="242"/>
      <c r="AQ1027" s="242"/>
      <c r="AR1027" s="242"/>
      <c r="AS1027" s="242"/>
      <c r="AT1027" s="242"/>
      <c r="AU1027" s="242"/>
      <c r="AV1027" s="242"/>
      <c r="AW1027" s="242"/>
      <c r="AX1027" s="242"/>
    </row>
    <row r="1028" spans="7:50" x14ac:dyDescent="0.25">
      <c r="G1028" s="242"/>
      <c r="H1028" s="243"/>
      <c r="I1028" s="243"/>
      <c r="J1028" s="243"/>
      <c r="K1028" s="243"/>
      <c r="L1028" s="243"/>
      <c r="M1028" s="242"/>
      <c r="N1028" s="242"/>
      <c r="O1028" s="242"/>
      <c r="P1028" s="242"/>
      <c r="Q1028" s="242"/>
      <c r="R1028" s="242"/>
      <c r="S1028" s="242"/>
      <c r="T1028" s="242"/>
      <c r="U1028" s="242"/>
      <c r="V1028" s="242"/>
      <c r="W1028" s="242"/>
      <c r="X1028" s="242"/>
      <c r="Y1028" s="242"/>
      <c r="Z1028" s="242"/>
      <c r="AA1028" s="242"/>
      <c r="AB1028" s="242"/>
      <c r="AC1028" s="242"/>
      <c r="AD1028" s="242"/>
      <c r="AE1028" s="242"/>
      <c r="AF1028" s="242"/>
      <c r="AG1028" s="242"/>
      <c r="AH1028" s="242"/>
      <c r="AI1028" s="242"/>
      <c r="AJ1028" s="242"/>
      <c r="AK1028" s="242"/>
      <c r="AL1028" s="242"/>
      <c r="AM1028" s="242"/>
      <c r="AN1028" s="242"/>
      <c r="AO1028" s="242"/>
      <c r="AP1028" s="242"/>
      <c r="AQ1028" s="242"/>
      <c r="AR1028" s="242"/>
      <c r="AS1028" s="242"/>
      <c r="AT1028" s="242"/>
      <c r="AU1028" s="242"/>
      <c r="AV1028" s="242"/>
      <c r="AW1028" s="242"/>
      <c r="AX1028" s="242"/>
    </row>
    <row r="1029" spans="7:50" x14ac:dyDescent="0.25">
      <c r="G1029" s="242"/>
      <c r="H1029" s="243"/>
      <c r="I1029" s="243"/>
      <c r="J1029" s="243"/>
      <c r="K1029" s="243"/>
      <c r="L1029" s="243"/>
      <c r="M1029" s="242"/>
      <c r="N1029" s="242"/>
      <c r="O1029" s="242"/>
      <c r="P1029" s="242"/>
      <c r="Q1029" s="242"/>
      <c r="R1029" s="242"/>
      <c r="S1029" s="242"/>
      <c r="T1029" s="242"/>
      <c r="U1029" s="242"/>
      <c r="V1029" s="242"/>
      <c r="W1029" s="242"/>
      <c r="X1029" s="242"/>
      <c r="Y1029" s="242"/>
      <c r="Z1029" s="242"/>
      <c r="AA1029" s="242"/>
      <c r="AB1029" s="242"/>
      <c r="AC1029" s="242"/>
      <c r="AD1029" s="242"/>
      <c r="AE1029" s="242"/>
      <c r="AF1029" s="242"/>
      <c r="AG1029" s="242"/>
      <c r="AH1029" s="242"/>
      <c r="AI1029" s="242"/>
      <c r="AJ1029" s="242"/>
      <c r="AK1029" s="242"/>
      <c r="AL1029" s="242"/>
      <c r="AM1029" s="242"/>
      <c r="AN1029" s="242"/>
      <c r="AO1029" s="242"/>
      <c r="AP1029" s="242"/>
      <c r="AQ1029" s="242"/>
      <c r="AR1029" s="242"/>
      <c r="AS1029" s="242"/>
      <c r="AT1029" s="242"/>
      <c r="AU1029" s="242"/>
      <c r="AV1029" s="242"/>
      <c r="AW1029" s="242"/>
      <c r="AX1029" s="242"/>
    </row>
    <row r="1030" spans="7:50" x14ac:dyDescent="0.25">
      <c r="G1030" s="242"/>
      <c r="H1030" s="243"/>
      <c r="I1030" s="243"/>
      <c r="J1030" s="243"/>
      <c r="K1030" s="243"/>
      <c r="L1030" s="243"/>
      <c r="M1030" s="242"/>
      <c r="N1030" s="242"/>
      <c r="O1030" s="242"/>
      <c r="P1030" s="242"/>
      <c r="Q1030" s="242"/>
      <c r="R1030" s="242"/>
      <c r="S1030" s="242"/>
      <c r="T1030" s="242"/>
      <c r="U1030" s="242"/>
      <c r="V1030" s="242"/>
      <c r="W1030" s="242"/>
      <c r="X1030" s="242"/>
      <c r="Y1030" s="242"/>
      <c r="Z1030" s="242"/>
      <c r="AA1030" s="242"/>
      <c r="AB1030" s="242"/>
      <c r="AC1030" s="242"/>
      <c r="AD1030" s="242"/>
      <c r="AE1030" s="242"/>
      <c r="AF1030" s="242"/>
      <c r="AG1030" s="242"/>
      <c r="AH1030" s="242"/>
      <c r="AI1030" s="242"/>
      <c r="AJ1030" s="242"/>
      <c r="AK1030" s="242"/>
      <c r="AL1030" s="242"/>
      <c r="AM1030" s="242"/>
      <c r="AN1030" s="242"/>
      <c r="AO1030" s="242"/>
      <c r="AP1030" s="242"/>
      <c r="AQ1030" s="242"/>
      <c r="AR1030" s="242"/>
      <c r="AS1030" s="242"/>
      <c r="AT1030" s="242"/>
      <c r="AU1030" s="242"/>
      <c r="AV1030" s="242"/>
      <c r="AW1030" s="242"/>
      <c r="AX1030" s="242"/>
    </row>
    <row r="1031" spans="7:50" x14ac:dyDescent="0.25">
      <c r="G1031" s="242"/>
      <c r="H1031" s="243"/>
      <c r="I1031" s="243"/>
      <c r="J1031" s="243"/>
      <c r="K1031" s="243"/>
      <c r="L1031" s="243"/>
      <c r="M1031" s="242"/>
      <c r="N1031" s="242"/>
      <c r="O1031" s="242"/>
      <c r="P1031" s="242"/>
      <c r="Q1031" s="242"/>
      <c r="R1031" s="242"/>
      <c r="S1031" s="242"/>
      <c r="T1031" s="242"/>
      <c r="U1031" s="242"/>
      <c r="V1031" s="242"/>
      <c r="W1031" s="242"/>
      <c r="X1031" s="242"/>
      <c r="Y1031" s="242"/>
      <c r="Z1031" s="242"/>
      <c r="AA1031" s="242"/>
      <c r="AB1031" s="242"/>
      <c r="AC1031" s="242"/>
      <c r="AD1031" s="242"/>
      <c r="AE1031" s="242"/>
      <c r="AF1031" s="242"/>
      <c r="AG1031" s="242"/>
      <c r="AH1031" s="242"/>
      <c r="AI1031" s="242"/>
      <c r="AJ1031" s="242"/>
      <c r="AK1031" s="242"/>
      <c r="AL1031" s="242"/>
      <c r="AM1031" s="242"/>
      <c r="AN1031" s="242"/>
      <c r="AO1031" s="242"/>
      <c r="AP1031" s="242"/>
      <c r="AQ1031" s="242"/>
      <c r="AR1031" s="242"/>
      <c r="AS1031" s="242"/>
      <c r="AT1031" s="242"/>
      <c r="AU1031" s="242"/>
      <c r="AV1031" s="242"/>
      <c r="AW1031" s="242"/>
      <c r="AX1031" s="242"/>
    </row>
    <row r="1032" spans="7:50" x14ac:dyDescent="0.25">
      <c r="G1032" s="242"/>
      <c r="H1032" s="243"/>
      <c r="I1032" s="243"/>
      <c r="J1032" s="243"/>
      <c r="K1032" s="243"/>
      <c r="L1032" s="243"/>
      <c r="M1032" s="242"/>
      <c r="N1032" s="242"/>
      <c r="O1032" s="242"/>
      <c r="P1032" s="242"/>
      <c r="Q1032" s="242"/>
      <c r="R1032" s="242"/>
      <c r="S1032" s="242"/>
      <c r="T1032" s="242"/>
      <c r="U1032" s="242"/>
      <c r="V1032" s="242"/>
      <c r="W1032" s="242"/>
      <c r="X1032" s="242"/>
      <c r="Y1032" s="242"/>
      <c r="Z1032" s="242"/>
      <c r="AA1032" s="242"/>
      <c r="AB1032" s="242"/>
      <c r="AC1032" s="242"/>
      <c r="AD1032" s="242"/>
      <c r="AE1032" s="242"/>
      <c r="AF1032" s="242"/>
      <c r="AG1032" s="242"/>
      <c r="AH1032" s="242"/>
      <c r="AI1032" s="242"/>
      <c r="AJ1032" s="242"/>
      <c r="AK1032" s="242"/>
      <c r="AL1032" s="242"/>
      <c r="AM1032" s="242"/>
      <c r="AN1032" s="242"/>
      <c r="AO1032" s="242"/>
      <c r="AP1032" s="242"/>
      <c r="AQ1032" s="242"/>
      <c r="AR1032" s="242"/>
      <c r="AS1032" s="242"/>
      <c r="AT1032" s="242"/>
      <c r="AU1032" s="242"/>
      <c r="AV1032" s="242"/>
      <c r="AW1032" s="242"/>
      <c r="AX1032" s="242"/>
    </row>
    <row r="1033" spans="7:50" x14ac:dyDescent="0.25">
      <c r="G1033" s="242"/>
      <c r="H1033" s="243"/>
      <c r="I1033" s="243"/>
      <c r="J1033" s="243"/>
      <c r="K1033" s="243"/>
      <c r="L1033" s="243"/>
      <c r="M1033" s="242"/>
      <c r="N1033" s="242"/>
      <c r="O1033" s="242"/>
      <c r="P1033" s="242"/>
      <c r="Q1033" s="242"/>
      <c r="R1033" s="242"/>
      <c r="S1033" s="242"/>
      <c r="T1033" s="242"/>
      <c r="U1033" s="242"/>
      <c r="V1033" s="242"/>
      <c r="W1033" s="242"/>
      <c r="X1033" s="242"/>
      <c r="Y1033" s="242"/>
      <c r="Z1033" s="242"/>
      <c r="AA1033" s="242"/>
      <c r="AB1033" s="242"/>
      <c r="AC1033" s="242"/>
      <c r="AD1033" s="242"/>
      <c r="AE1033" s="242"/>
      <c r="AF1033" s="242"/>
      <c r="AG1033" s="242"/>
      <c r="AH1033" s="242"/>
      <c r="AI1033" s="242"/>
      <c r="AJ1033" s="242"/>
      <c r="AK1033" s="242"/>
      <c r="AL1033" s="242"/>
      <c r="AM1033" s="242"/>
      <c r="AN1033" s="242"/>
      <c r="AO1033" s="242"/>
      <c r="AP1033" s="242"/>
      <c r="AQ1033" s="242"/>
      <c r="AR1033" s="242"/>
      <c r="AS1033" s="242"/>
      <c r="AT1033" s="242"/>
      <c r="AU1033" s="242"/>
      <c r="AV1033" s="242"/>
      <c r="AW1033" s="242"/>
      <c r="AX1033" s="242"/>
    </row>
    <row r="1034" spans="7:50" x14ac:dyDescent="0.25">
      <c r="G1034" s="242"/>
      <c r="H1034" s="243"/>
      <c r="I1034" s="243"/>
      <c r="J1034" s="243"/>
      <c r="K1034" s="243"/>
      <c r="L1034" s="243"/>
      <c r="M1034" s="242"/>
      <c r="N1034" s="242"/>
      <c r="O1034" s="242"/>
      <c r="P1034" s="242"/>
      <c r="Q1034" s="242"/>
      <c r="R1034" s="242"/>
      <c r="S1034" s="242"/>
      <c r="T1034" s="242"/>
      <c r="U1034" s="242"/>
      <c r="V1034" s="242"/>
      <c r="W1034" s="242"/>
      <c r="X1034" s="242"/>
      <c r="Y1034" s="242"/>
      <c r="Z1034" s="242"/>
      <c r="AA1034" s="242"/>
      <c r="AB1034" s="242"/>
      <c r="AC1034" s="242"/>
      <c r="AD1034" s="242"/>
      <c r="AE1034" s="242"/>
      <c r="AF1034" s="242"/>
      <c r="AG1034" s="242"/>
      <c r="AH1034" s="242"/>
      <c r="AI1034" s="242"/>
      <c r="AJ1034" s="242"/>
      <c r="AK1034" s="242"/>
      <c r="AL1034" s="242"/>
      <c r="AM1034" s="242"/>
      <c r="AN1034" s="242"/>
      <c r="AO1034" s="242"/>
      <c r="AP1034" s="242"/>
      <c r="AQ1034" s="242"/>
      <c r="AR1034" s="242"/>
      <c r="AS1034" s="242"/>
      <c r="AT1034" s="242"/>
      <c r="AU1034" s="242"/>
      <c r="AV1034" s="242"/>
      <c r="AW1034" s="242"/>
      <c r="AX1034" s="242"/>
    </row>
    <row r="1035" spans="7:50" x14ac:dyDescent="0.25">
      <c r="G1035" s="242"/>
      <c r="H1035" s="243"/>
      <c r="I1035" s="243"/>
      <c r="J1035" s="243"/>
      <c r="K1035" s="243"/>
      <c r="L1035" s="243"/>
      <c r="M1035" s="242"/>
      <c r="N1035" s="242"/>
      <c r="O1035" s="242"/>
      <c r="P1035" s="242"/>
      <c r="Q1035" s="242"/>
      <c r="R1035" s="242"/>
      <c r="S1035" s="242"/>
      <c r="T1035" s="242"/>
      <c r="U1035" s="242"/>
      <c r="V1035" s="242"/>
      <c r="W1035" s="242"/>
      <c r="X1035" s="242"/>
      <c r="Y1035" s="242"/>
      <c r="Z1035" s="242"/>
      <c r="AA1035" s="242"/>
      <c r="AB1035" s="242"/>
      <c r="AC1035" s="242"/>
      <c r="AD1035" s="242"/>
      <c r="AE1035" s="242"/>
      <c r="AF1035" s="242"/>
      <c r="AG1035" s="242"/>
      <c r="AH1035" s="242"/>
      <c r="AI1035" s="242"/>
      <c r="AJ1035" s="242"/>
      <c r="AK1035" s="242"/>
      <c r="AL1035" s="242"/>
      <c r="AM1035" s="242"/>
      <c r="AN1035" s="242"/>
      <c r="AO1035" s="242"/>
      <c r="AP1035" s="242"/>
      <c r="AQ1035" s="242"/>
      <c r="AR1035" s="242"/>
      <c r="AS1035" s="242"/>
      <c r="AT1035" s="242"/>
      <c r="AU1035" s="242"/>
      <c r="AV1035" s="242"/>
      <c r="AW1035" s="242"/>
      <c r="AX1035" s="242"/>
    </row>
    <row r="1036" spans="7:50" x14ac:dyDescent="0.25">
      <c r="G1036" s="242"/>
      <c r="H1036" s="243"/>
      <c r="I1036" s="243"/>
      <c r="J1036" s="243"/>
      <c r="K1036" s="243"/>
      <c r="L1036" s="243"/>
      <c r="M1036" s="242"/>
      <c r="N1036" s="242"/>
      <c r="O1036" s="242"/>
      <c r="P1036" s="242"/>
      <c r="Q1036" s="242"/>
      <c r="R1036" s="242"/>
      <c r="S1036" s="242"/>
      <c r="T1036" s="242"/>
      <c r="U1036" s="242"/>
      <c r="V1036" s="242"/>
      <c r="W1036" s="242"/>
      <c r="X1036" s="242"/>
      <c r="Y1036" s="242"/>
      <c r="Z1036" s="242"/>
      <c r="AA1036" s="242"/>
      <c r="AB1036" s="242"/>
      <c r="AC1036" s="242"/>
      <c r="AD1036" s="242"/>
      <c r="AE1036" s="242"/>
      <c r="AF1036" s="242"/>
      <c r="AG1036" s="242"/>
      <c r="AH1036" s="242"/>
      <c r="AI1036" s="242"/>
      <c r="AJ1036" s="242"/>
      <c r="AK1036" s="242"/>
      <c r="AL1036" s="242"/>
      <c r="AM1036" s="242"/>
      <c r="AN1036" s="242"/>
      <c r="AO1036" s="242"/>
      <c r="AP1036" s="242"/>
      <c r="AQ1036" s="242"/>
      <c r="AR1036" s="242"/>
      <c r="AS1036" s="242"/>
      <c r="AT1036" s="242"/>
      <c r="AU1036" s="242"/>
      <c r="AV1036" s="242"/>
      <c r="AW1036" s="242"/>
      <c r="AX1036" s="242"/>
    </row>
    <row r="1037" spans="7:50" x14ac:dyDescent="0.25">
      <c r="G1037" s="242"/>
      <c r="H1037" s="243"/>
      <c r="I1037" s="243"/>
      <c r="J1037" s="243"/>
      <c r="K1037" s="243"/>
      <c r="L1037" s="243"/>
      <c r="M1037" s="242"/>
      <c r="N1037" s="242"/>
      <c r="O1037" s="242"/>
      <c r="P1037" s="242"/>
      <c r="Q1037" s="242"/>
      <c r="R1037" s="242"/>
      <c r="S1037" s="242"/>
      <c r="T1037" s="242"/>
      <c r="U1037" s="242"/>
      <c r="V1037" s="242"/>
      <c r="W1037" s="242"/>
      <c r="X1037" s="242"/>
      <c r="Y1037" s="242"/>
      <c r="Z1037" s="242"/>
      <c r="AA1037" s="242"/>
      <c r="AB1037" s="242"/>
      <c r="AC1037" s="242"/>
      <c r="AD1037" s="242"/>
      <c r="AE1037" s="242"/>
      <c r="AF1037" s="242"/>
      <c r="AG1037" s="242"/>
      <c r="AH1037" s="242"/>
      <c r="AI1037" s="242"/>
      <c r="AJ1037" s="242"/>
      <c r="AK1037" s="242"/>
      <c r="AL1037" s="242"/>
      <c r="AM1037" s="242"/>
      <c r="AN1037" s="242"/>
      <c r="AO1037" s="242"/>
      <c r="AP1037" s="242"/>
      <c r="AQ1037" s="242"/>
      <c r="AR1037" s="242"/>
      <c r="AS1037" s="242"/>
      <c r="AT1037" s="242"/>
      <c r="AU1037" s="242"/>
      <c r="AV1037" s="242"/>
      <c r="AW1037" s="242"/>
      <c r="AX1037" s="242"/>
    </row>
    <row r="1038" spans="7:50" x14ac:dyDescent="0.25">
      <c r="G1038" s="242"/>
      <c r="H1038" s="243"/>
      <c r="I1038" s="243"/>
      <c r="J1038" s="243"/>
      <c r="K1038" s="243"/>
      <c r="L1038" s="243"/>
      <c r="M1038" s="242"/>
      <c r="N1038" s="242"/>
      <c r="O1038" s="242"/>
      <c r="P1038" s="242"/>
      <c r="Q1038" s="242"/>
      <c r="R1038" s="242"/>
      <c r="S1038" s="242"/>
      <c r="T1038" s="242"/>
      <c r="U1038" s="242"/>
      <c r="V1038" s="242"/>
      <c r="W1038" s="242"/>
      <c r="X1038" s="242"/>
      <c r="Y1038" s="242"/>
      <c r="Z1038" s="242"/>
      <c r="AA1038" s="242"/>
      <c r="AB1038" s="242"/>
      <c r="AC1038" s="242"/>
      <c r="AD1038" s="242"/>
      <c r="AE1038" s="242"/>
      <c r="AF1038" s="242"/>
      <c r="AG1038" s="242"/>
      <c r="AH1038" s="242"/>
      <c r="AI1038" s="242"/>
      <c r="AJ1038" s="242"/>
      <c r="AK1038" s="242"/>
      <c r="AL1038" s="242"/>
      <c r="AM1038" s="242"/>
      <c r="AN1038" s="242"/>
      <c r="AO1038" s="242"/>
      <c r="AP1038" s="242"/>
      <c r="AQ1038" s="242"/>
      <c r="AR1038" s="242"/>
      <c r="AS1038" s="242"/>
      <c r="AT1038" s="242"/>
      <c r="AU1038" s="242"/>
      <c r="AV1038" s="242"/>
      <c r="AW1038" s="242"/>
      <c r="AX1038" s="242"/>
    </row>
    <row r="1039" spans="7:50" x14ac:dyDescent="0.25">
      <c r="G1039" s="242"/>
      <c r="H1039" s="243"/>
      <c r="I1039" s="243"/>
      <c r="J1039" s="243"/>
      <c r="K1039" s="243"/>
      <c r="L1039" s="243"/>
      <c r="M1039" s="242"/>
      <c r="N1039" s="242"/>
      <c r="O1039" s="242"/>
      <c r="P1039" s="242"/>
      <c r="Q1039" s="242"/>
      <c r="R1039" s="242"/>
      <c r="S1039" s="242"/>
      <c r="T1039" s="242"/>
      <c r="U1039" s="242"/>
      <c r="V1039" s="242"/>
      <c r="W1039" s="242"/>
      <c r="X1039" s="242"/>
      <c r="Y1039" s="242"/>
      <c r="Z1039" s="242"/>
      <c r="AA1039" s="242"/>
      <c r="AB1039" s="242"/>
      <c r="AC1039" s="242"/>
      <c r="AD1039" s="242"/>
      <c r="AE1039" s="242"/>
      <c r="AF1039" s="242"/>
      <c r="AG1039" s="242"/>
      <c r="AH1039" s="242"/>
      <c r="AI1039" s="242"/>
      <c r="AJ1039" s="242"/>
      <c r="AK1039" s="242"/>
      <c r="AL1039" s="242"/>
      <c r="AM1039" s="242"/>
      <c r="AN1039" s="242"/>
      <c r="AO1039" s="242"/>
      <c r="AP1039" s="242"/>
      <c r="AQ1039" s="242"/>
      <c r="AR1039" s="242"/>
      <c r="AS1039" s="242"/>
      <c r="AT1039" s="242"/>
      <c r="AU1039" s="242"/>
      <c r="AV1039" s="242"/>
      <c r="AW1039" s="242"/>
      <c r="AX1039" s="242"/>
    </row>
    <row r="1040" spans="7:50" x14ac:dyDescent="0.25">
      <c r="G1040" s="242"/>
      <c r="H1040" s="243"/>
      <c r="I1040" s="243"/>
      <c r="J1040" s="243"/>
      <c r="K1040" s="243"/>
      <c r="L1040" s="243"/>
      <c r="M1040" s="242"/>
      <c r="N1040" s="242"/>
      <c r="O1040" s="242"/>
      <c r="P1040" s="242"/>
      <c r="Q1040" s="242"/>
      <c r="R1040" s="242"/>
      <c r="S1040" s="242"/>
      <c r="T1040" s="242"/>
      <c r="U1040" s="242"/>
      <c r="V1040" s="242"/>
      <c r="W1040" s="242"/>
      <c r="X1040" s="242"/>
      <c r="Y1040" s="242"/>
      <c r="Z1040" s="242"/>
      <c r="AA1040" s="242"/>
      <c r="AB1040" s="242"/>
      <c r="AC1040" s="242"/>
      <c r="AD1040" s="242"/>
      <c r="AE1040" s="242"/>
      <c r="AF1040" s="242"/>
      <c r="AG1040" s="242"/>
      <c r="AH1040" s="242"/>
      <c r="AI1040" s="242"/>
      <c r="AJ1040" s="242"/>
      <c r="AK1040" s="242"/>
      <c r="AL1040" s="242"/>
      <c r="AM1040" s="242"/>
      <c r="AN1040" s="242"/>
      <c r="AO1040" s="242"/>
      <c r="AP1040" s="242"/>
      <c r="AQ1040" s="242"/>
      <c r="AR1040" s="242"/>
      <c r="AS1040" s="242"/>
      <c r="AT1040" s="242"/>
      <c r="AU1040" s="242"/>
      <c r="AV1040" s="242"/>
      <c r="AW1040" s="242"/>
      <c r="AX1040" s="242"/>
    </row>
    <row r="1041" spans="7:50" x14ac:dyDescent="0.25">
      <c r="G1041" s="242"/>
      <c r="H1041" s="243"/>
      <c r="I1041" s="243"/>
      <c r="J1041" s="243"/>
      <c r="K1041" s="243"/>
      <c r="L1041" s="243"/>
      <c r="M1041" s="242"/>
      <c r="N1041" s="242"/>
      <c r="O1041" s="242"/>
      <c r="P1041" s="242"/>
      <c r="Q1041" s="242"/>
      <c r="R1041" s="242"/>
      <c r="S1041" s="242"/>
      <c r="T1041" s="242"/>
      <c r="U1041" s="242"/>
      <c r="V1041" s="242"/>
      <c r="W1041" s="242"/>
      <c r="X1041" s="242"/>
      <c r="Y1041" s="242"/>
      <c r="Z1041" s="242"/>
      <c r="AA1041" s="242"/>
      <c r="AB1041" s="242"/>
      <c r="AC1041" s="242"/>
      <c r="AD1041" s="242"/>
      <c r="AE1041" s="242"/>
      <c r="AF1041" s="242"/>
      <c r="AG1041" s="242"/>
      <c r="AH1041" s="242"/>
      <c r="AI1041" s="242"/>
      <c r="AJ1041" s="242"/>
      <c r="AK1041" s="242"/>
      <c r="AL1041" s="242"/>
      <c r="AM1041" s="242"/>
      <c r="AN1041" s="242"/>
      <c r="AO1041" s="242"/>
      <c r="AP1041" s="242"/>
      <c r="AQ1041" s="242"/>
      <c r="AR1041" s="242"/>
      <c r="AS1041" s="242"/>
      <c r="AT1041" s="242"/>
      <c r="AU1041" s="242"/>
      <c r="AV1041" s="242"/>
      <c r="AW1041" s="242"/>
      <c r="AX1041" s="242"/>
    </row>
    <row r="1042" spans="7:50" x14ac:dyDescent="0.25">
      <c r="G1042" s="242"/>
      <c r="H1042" s="243"/>
      <c r="I1042" s="243"/>
      <c r="J1042" s="243"/>
      <c r="K1042" s="243"/>
      <c r="L1042" s="243"/>
      <c r="M1042" s="242"/>
      <c r="N1042" s="242"/>
      <c r="O1042" s="242"/>
      <c r="P1042" s="242"/>
      <c r="Q1042" s="242"/>
      <c r="R1042" s="242"/>
      <c r="S1042" s="242"/>
      <c r="T1042" s="242"/>
      <c r="U1042" s="242"/>
      <c r="V1042" s="242"/>
      <c r="W1042" s="242"/>
      <c r="X1042" s="242"/>
      <c r="Y1042" s="242"/>
      <c r="Z1042" s="242"/>
      <c r="AA1042" s="242"/>
      <c r="AB1042" s="242"/>
      <c r="AC1042" s="242"/>
      <c r="AD1042" s="242"/>
      <c r="AE1042" s="242"/>
      <c r="AF1042" s="242"/>
      <c r="AG1042" s="242"/>
      <c r="AH1042" s="242"/>
      <c r="AI1042" s="242"/>
      <c r="AJ1042" s="242"/>
      <c r="AK1042" s="242"/>
      <c r="AL1042" s="242"/>
      <c r="AM1042" s="242"/>
      <c r="AN1042" s="242"/>
      <c r="AO1042" s="242"/>
      <c r="AP1042" s="242"/>
      <c r="AQ1042" s="242"/>
      <c r="AR1042" s="242"/>
      <c r="AS1042" s="242"/>
      <c r="AT1042" s="242"/>
      <c r="AU1042" s="242"/>
      <c r="AV1042" s="242"/>
      <c r="AW1042" s="242"/>
      <c r="AX1042" s="242"/>
    </row>
    <row r="1043" spans="7:50" x14ac:dyDescent="0.25">
      <c r="G1043" s="242"/>
      <c r="H1043" s="243"/>
      <c r="I1043" s="243"/>
      <c r="J1043" s="243"/>
      <c r="K1043" s="243"/>
      <c r="L1043" s="243"/>
      <c r="M1043" s="242"/>
      <c r="N1043" s="242"/>
      <c r="O1043" s="242"/>
      <c r="P1043" s="242"/>
      <c r="Q1043" s="242"/>
      <c r="R1043" s="242"/>
      <c r="S1043" s="242"/>
      <c r="T1043" s="242"/>
      <c r="U1043" s="242"/>
      <c r="V1043" s="242"/>
      <c r="W1043" s="242"/>
      <c r="X1043" s="242"/>
      <c r="Y1043" s="242"/>
      <c r="Z1043" s="242"/>
      <c r="AA1043" s="242"/>
      <c r="AB1043" s="242"/>
      <c r="AC1043" s="242"/>
      <c r="AD1043" s="242"/>
      <c r="AE1043" s="242"/>
      <c r="AF1043" s="242"/>
      <c r="AG1043" s="242"/>
      <c r="AH1043" s="242"/>
      <c r="AI1043" s="242"/>
      <c r="AJ1043" s="242"/>
      <c r="AK1043" s="242"/>
      <c r="AL1043" s="242"/>
      <c r="AM1043" s="242"/>
      <c r="AN1043" s="242"/>
      <c r="AO1043" s="242"/>
      <c r="AP1043" s="242"/>
      <c r="AQ1043" s="242"/>
      <c r="AR1043" s="242"/>
      <c r="AS1043" s="242"/>
      <c r="AT1043" s="242"/>
      <c r="AU1043" s="242"/>
      <c r="AV1043" s="242"/>
      <c r="AW1043" s="242"/>
      <c r="AX1043" s="242"/>
    </row>
    <row r="1044" spans="7:50" x14ac:dyDescent="0.25">
      <c r="G1044" s="242"/>
      <c r="H1044" s="243"/>
      <c r="I1044" s="243"/>
      <c r="J1044" s="243"/>
      <c r="K1044" s="243"/>
      <c r="L1044" s="243"/>
      <c r="M1044" s="242"/>
      <c r="N1044" s="242"/>
      <c r="O1044" s="242"/>
      <c r="P1044" s="242"/>
      <c r="Q1044" s="242"/>
      <c r="R1044" s="242"/>
      <c r="S1044" s="242"/>
      <c r="T1044" s="242"/>
      <c r="U1044" s="242"/>
      <c r="V1044" s="242"/>
      <c r="W1044" s="242"/>
      <c r="X1044" s="242"/>
      <c r="Y1044" s="242"/>
      <c r="Z1044" s="242"/>
      <c r="AA1044" s="242"/>
      <c r="AB1044" s="242"/>
      <c r="AC1044" s="242"/>
      <c r="AD1044" s="242"/>
      <c r="AE1044" s="242"/>
      <c r="AF1044" s="242"/>
      <c r="AG1044" s="242"/>
      <c r="AH1044" s="242"/>
      <c r="AI1044" s="242"/>
      <c r="AJ1044" s="242"/>
      <c r="AK1044" s="242"/>
      <c r="AL1044" s="242"/>
      <c r="AM1044" s="242"/>
      <c r="AN1044" s="242"/>
      <c r="AO1044" s="242"/>
      <c r="AP1044" s="242"/>
      <c r="AQ1044" s="242"/>
      <c r="AR1044" s="242"/>
      <c r="AS1044" s="242"/>
      <c r="AT1044" s="242"/>
      <c r="AU1044" s="242"/>
      <c r="AV1044" s="242"/>
      <c r="AW1044" s="242"/>
      <c r="AX1044" s="242"/>
    </row>
    <row r="1045" spans="7:50" x14ac:dyDescent="0.25">
      <c r="G1045" s="242"/>
      <c r="H1045" s="243"/>
      <c r="I1045" s="243"/>
      <c r="J1045" s="243"/>
      <c r="K1045" s="243"/>
      <c r="L1045" s="243"/>
      <c r="M1045" s="242"/>
      <c r="N1045" s="242"/>
      <c r="O1045" s="242"/>
      <c r="P1045" s="242"/>
      <c r="Q1045" s="242"/>
      <c r="R1045" s="242"/>
      <c r="S1045" s="242"/>
      <c r="T1045" s="242"/>
      <c r="U1045" s="242"/>
      <c r="V1045" s="242"/>
      <c r="W1045" s="242"/>
      <c r="X1045" s="242"/>
      <c r="Y1045" s="242"/>
      <c r="Z1045" s="242"/>
      <c r="AA1045" s="242"/>
      <c r="AB1045" s="242"/>
      <c r="AC1045" s="242"/>
      <c r="AD1045" s="242"/>
      <c r="AE1045" s="242"/>
      <c r="AF1045" s="242"/>
      <c r="AG1045" s="242"/>
      <c r="AH1045" s="242"/>
      <c r="AI1045" s="242"/>
      <c r="AJ1045" s="242"/>
      <c r="AK1045" s="242"/>
      <c r="AL1045" s="242"/>
      <c r="AM1045" s="242"/>
      <c r="AN1045" s="242"/>
      <c r="AO1045" s="242"/>
      <c r="AP1045" s="242"/>
      <c r="AQ1045" s="242"/>
      <c r="AR1045" s="242"/>
      <c r="AS1045" s="242"/>
      <c r="AT1045" s="242"/>
      <c r="AU1045" s="242"/>
      <c r="AV1045" s="242"/>
      <c r="AW1045" s="242"/>
      <c r="AX1045" s="242"/>
    </row>
    <row r="1046" spans="7:50" x14ac:dyDescent="0.25">
      <c r="G1046" s="242"/>
      <c r="H1046" s="243"/>
      <c r="I1046" s="243"/>
      <c r="J1046" s="243"/>
      <c r="K1046" s="243"/>
      <c r="L1046" s="243"/>
      <c r="M1046" s="242"/>
      <c r="N1046" s="242"/>
      <c r="O1046" s="242"/>
      <c r="P1046" s="242"/>
      <c r="Q1046" s="242"/>
      <c r="R1046" s="242"/>
      <c r="S1046" s="242"/>
      <c r="T1046" s="242"/>
      <c r="U1046" s="242"/>
      <c r="V1046" s="242"/>
      <c r="W1046" s="242"/>
      <c r="X1046" s="242"/>
      <c r="Y1046" s="242"/>
      <c r="Z1046" s="242"/>
      <c r="AA1046" s="242"/>
      <c r="AB1046" s="242"/>
      <c r="AC1046" s="242"/>
      <c r="AD1046" s="242"/>
      <c r="AE1046" s="242"/>
      <c r="AF1046" s="242"/>
      <c r="AG1046" s="242"/>
      <c r="AH1046" s="242"/>
      <c r="AI1046" s="242"/>
      <c r="AJ1046" s="242"/>
      <c r="AK1046" s="242"/>
      <c r="AL1046" s="242"/>
      <c r="AM1046" s="242"/>
      <c r="AN1046" s="242"/>
      <c r="AO1046" s="242"/>
      <c r="AP1046" s="242"/>
      <c r="AQ1046" s="242"/>
      <c r="AR1046" s="242"/>
      <c r="AS1046" s="242"/>
      <c r="AT1046" s="242"/>
      <c r="AU1046" s="242"/>
      <c r="AV1046" s="242"/>
      <c r="AW1046" s="242"/>
      <c r="AX1046" s="242"/>
    </row>
    <row r="1047" spans="7:50" x14ac:dyDescent="0.25">
      <c r="G1047" s="242"/>
      <c r="H1047" s="243"/>
      <c r="I1047" s="243"/>
      <c r="J1047" s="243"/>
      <c r="K1047" s="243"/>
      <c r="L1047" s="243"/>
      <c r="M1047" s="242"/>
      <c r="N1047" s="242"/>
      <c r="O1047" s="242"/>
      <c r="P1047" s="242"/>
      <c r="Q1047" s="242"/>
      <c r="R1047" s="242"/>
      <c r="S1047" s="242"/>
      <c r="T1047" s="242"/>
      <c r="U1047" s="242"/>
      <c r="V1047" s="242"/>
      <c r="W1047" s="242"/>
      <c r="X1047" s="242"/>
      <c r="Y1047" s="242"/>
      <c r="Z1047" s="242"/>
      <c r="AA1047" s="242"/>
      <c r="AB1047" s="242"/>
      <c r="AC1047" s="242"/>
      <c r="AD1047" s="242"/>
      <c r="AE1047" s="242"/>
      <c r="AF1047" s="242"/>
      <c r="AG1047" s="242"/>
      <c r="AH1047" s="242"/>
      <c r="AI1047" s="242"/>
      <c r="AJ1047" s="242"/>
      <c r="AK1047" s="242"/>
      <c r="AL1047" s="242"/>
      <c r="AM1047" s="242"/>
      <c r="AN1047" s="242"/>
      <c r="AO1047" s="242"/>
      <c r="AP1047" s="242"/>
      <c r="AQ1047" s="242"/>
      <c r="AR1047" s="242"/>
      <c r="AS1047" s="242"/>
      <c r="AT1047" s="242"/>
      <c r="AU1047" s="242"/>
      <c r="AV1047" s="242"/>
      <c r="AW1047" s="242"/>
      <c r="AX1047" s="242"/>
    </row>
    <row r="1048" spans="7:50" x14ac:dyDescent="0.25">
      <c r="G1048" s="242"/>
      <c r="H1048" s="243"/>
      <c r="I1048" s="243"/>
      <c r="J1048" s="243"/>
      <c r="K1048" s="243"/>
      <c r="L1048" s="243"/>
      <c r="M1048" s="242"/>
      <c r="N1048" s="242"/>
      <c r="O1048" s="242"/>
      <c r="P1048" s="242"/>
      <c r="Q1048" s="242"/>
      <c r="R1048" s="242"/>
      <c r="S1048" s="242"/>
      <c r="T1048" s="242"/>
      <c r="U1048" s="242"/>
      <c r="V1048" s="242"/>
      <c r="W1048" s="242"/>
      <c r="X1048" s="242"/>
      <c r="Y1048" s="242"/>
      <c r="Z1048" s="242"/>
      <c r="AA1048" s="242"/>
      <c r="AB1048" s="242"/>
      <c r="AC1048" s="242"/>
      <c r="AD1048" s="242"/>
      <c r="AE1048" s="242"/>
      <c r="AF1048" s="242"/>
      <c r="AG1048" s="242"/>
      <c r="AH1048" s="242"/>
      <c r="AI1048" s="242"/>
      <c r="AJ1048" s="242"/>
      <c r="AK1048" s="242"/>
      <c r="AL1048" s="242"/>
      <c r="AM1048" s="242"/>
      <c r="AN1048" s="242"/>
      <c r="AO1048" s="242"/>
      <c r="AP1048" s="242"/>
      <c r="AQ1048" s="242"/>
      <c r="AR1048" s="242"/>
      <c r="AS1048" s="242"/>
      <c r="AT1048" s="242"/>
      <c r="AU1048" s="242"/>
      <c r="AV1048" s="242"/>
      <c r="AW1048" s="242"/>
      <c r="AX1048" s="242"/>
    </row>
    <row r="1049" spans="7:50" x14ac:dyDescent="0.25">
      <c r="G1049" s="242"/>
      <c r="H1049" s="243"/>
      <c r="I1049" s="243"/>
      <c r="J1049" s="243"/>
      <c r="K1049" s="243"/>
      <c r="L1049" s="243"/>
      <c r="M1049" s="242"/>
      <c r="N1049" s="242"/>
      <c r="O1049" s="242"/>
      <c r="P1049" s="242"/>
      <c r="Q1049" s="242"/>
      <c r="R1049" s="242"/>
      <c r="S1049" s="242"/>
      <c r="T1049" s="242"/>
      <c r="U1049" s="242"/>
      <c r="V1049" s="242"/>
      <c r="W1049" s="242"/>
      <c r="X1049" s="242"/>
      <c r="Y1049" s="242"/>
      <c r="Z1049" s="242"/>
      <c r="AA1049" s="242"/>
      <c r="AB1049" s="242"/>
      <c r="AC1049" s="242"/>
      <c r="AD1049" s="242"/>
      <c r="AE1049" s="242"/>
      <c r="AF1049" s="242"/>
      <c r="AG1049" s="242"/>
      <c r="AH1049" s="242"/>
      <c r="AI1049" s="242"/>
      <c r="AJ1049" s="242"/>
      <c r="AK1049" s="242"/>
      <c r="AL1049" s="242"/>
      <c r="AM1049" s="242"/>
      <c r="AN1049" s="242"/>
      <c r="AO1049" s="242"/>
      <c r="AP1049" s="242"/>
      <c r="AQ1049" s="242"/>
      <c r="AR1049" s="242"/>
      <c r="AS1049" s="242"/>
      <c r="AT1049" s="242"/>
      <c r="AU1049" s="242"/>
      <c r="AV1049" s="242"/>
      <c r="AW1049" s="242"/>
      <c r="AX1049" s="242"/>
    </row>
    <row r="1050" spans="7:50" x14ac:dyDescent="0.25">
      <c r="G1050" s="242"/>
      <c r="H1050" s="243"/>
      <c r="I1050" s="243"/>
      <c r="J1050" s="243"/>
      <c r="K1050" s="243"/>
      <c r="L1050" s="243"/>
      <c r="M1050" s="242"/>
      <c r="N1050" s="242"/>
      <c r="O1050" s="242"/>
      <c r="P1050" s="242"/>
      <c r="Q1050" s="242"/>
      <c r="R1050" s="242"/>
      <c r="S1050" s="242"/>
      <c r="T1050" s="242"/>
      <c r="U1050" s="242"/>
      <c r="V1050" s="242"/>
      <c r="W1050" s="242"/>
      <c r="X1050" s="242"/>
      <c r="Y1050" s="242"/>
      <c r="Z1050" s="242"/>
      <c r="AA1050" s="242"/>
      <c r="AB1050" s="242"/>
      <c r="AC1050" s="242"/>
      <c r="AD1050" s="242"/>
      <c r="AE1050" s="242"/>
      <c r="AF1050" s="242"/>
      <c r="AG1050" s="242"/>
      <c r="AH1050" s="242"/>
      <c r="AI1050" s="242"/>
      <c r="AJ1050" s="242"/>
      <c r="AK1050" s="242"/>
      <c r="AL1050" s="242"/>
      <c r="AM1050" s="242"/>
      <c r="AN1050" s="242"/>
      <c r="AO1050" s="242"/>
      <c r="AP1050" s="242"/>
      <c r="AQ1050" s="242"/>
      <c r="AR1050" s="242"/>
      <c r="AS1050" s="242"/>
      <c r="AT1050" s="242"/>
      <c r="AU1050" s="242"/>
      <c r="AV1050" s="242"/>
      <c r="AW1050" s="242"/>
      <c r="AX1050" s="242"/>
    </row>
    <row r="1051" spans="7:50" x14ac:dyDescent="0.25">
      <c r="G1051" s="242"/>
      <c r="H1051" s="243"/>
      <c r="I1051" s="243"/>
      <c r="J1051" s="243"/>
      <c r="K1051" s="243"/>
      <c r="L1051" s="243"/>
      <c r="M1051" s="242"/>
      <c r="N1051" s="242"/>
      <c r="O1051" s="242"/>
      <c r="P1051" s="242"/>
      <c r="Q1051" s="242"/>
      <c r="R1051" s="242"/>
      <c r="S1051" s="242"/>
      <c r="T1051" s="242"/>
      <c r="U1051" s="242"/>
      <c r="V1051" s="242"/>
      <c r="W1051" s="242"/>
      <c r="X1051" s="242"/>
      <c r="Y1051" s="242"/>
      <c r="Z1051" s="242"/>
      <c r="AA1051" s="242"/>
      <c r="AB1051" s="242"/>
      <c r="AC1051" s="242"/>
      <c r="AD1051" s="242"/>
      <c r="AE1051" s="242"/>
      <c r="AF1051" s="242"/>
      <c r="AG1051" s="242"/>
      <c r="AH1051" s="242"/>
      <c r="AI1051" s="242"/>
      <c r="AJ1051" s="242"/>
      <c r="AK1051" s="242"/>
      <c r="AL1051" s="242"/>
      <c r="AM1051" s="242"/>
      <c r="AN1051" s="242"/>
      <c r="AO1051" s="242"/>
      <c r="AP1051" s="242"/>
      <c r="AQ1051" s="242"/>
      <c r="AR1051" s="242"/>
      <c r="AS1051" s="242"/>
      <c r="AT1051" s="242"/>
      <c r="AU1051" s="242"/>
      <c r="AV1051" s="242"/>
      <c r="AW1051" s="242"/>
      <c r="AX1051" s="242"/>
    </row>
    <row r="1052" spans="7:50" x14ac:dyDescent="0.25">
      <c r="G1052" s="242"/>
      <c r="H1052" s="243"/>
      <c r="I1052" s="243"/>
      <c r="J1052" s="243"/>
      <c r="K1052" s="243"/>
      <c r="L1052" s="243"/>
      <c r="M1052" s="242"/>
      <c r="N1052" s="242"/>
      <c r="O1052" s="242"/>
      <c r="P1052" s="242"/>
      <c r="Q1052" s="242"/>
      <c r="R1052" s="242"/>
      <c r="S1052" s="242"/>
      <c r="T1052" s="242"/>
      <c r="U1052" s="242"/>
      <c r="V1052" s="242"/>
      <c r="W1052" s="242"/>
      <c r="X1052" s="242"/>
      <c r="Y1052" s="242"/>
      <c r="Z1052" s="242"/>
      <c r="AA1052" s="242"/>
      <c r="AB1052" s="242"/>
      <c r="AC1052" s="242"/>
      <c r="AD1052" s="242"/>
      <c r="AE1052" s="242"/>
      <c r="AF1052" s="242"/>
      <c r="AG1052" s="242"/>
      <c r="AH1052" s="242"/>
      <c r="AI1052" s="242"/>
      <c r="AJ1052" s="242"/>
      <c r="AK1052" s="242"/>
      <c r="AL1052" s="242"/>
      <c r="AM1052" s="242"/>
      <c r="AN1052" s="242"/>
      <c r="AO1052" s="242"/>
      <c r="AP1052" s="242"/>
      <c r="AQ1052" s="242"/>
      <c r="AR1052" s="242"/>
      <c r="AS1052" s="242"/>
      <c r="AT1052" s="242"/>
      <c r="AU1052" s="242"/>
      <c r="AV1052" s="242"/>
      <c r="AW1052" s="242"/>
      <c r="AX1052" s="242"/>
    </row>
    <row r="1053" spans="7:50" x14ac:dyDescent="0.25">
      <c r="G1053" s="242"/>
      <c r="H1053" s="243"/>
      <c r="I1053" s="243"/>
      <c r="J1053" s="243"/>
      <c r="K1053" s="243"/>
      <c r="L1053" s="243"/>
      <c r="M1053" s="242"/>
      <c r="N1053" s="242"/>
      <c r="O1053" s="242"/>
      <c r="P1053" s="242"/>
      <c r="Q1053" s="242"/>
      <c r="R1053" s="242"/>
      <c r="S1053" s="242"/>
      <c r="T1053" s="242"/>
      <c r="U1053" s="242"/>
      <c r="V1053" s="242"/>
      <c r="W1053" s="242"/>
      <c r="X1053" s="242"/>
      <c r="Y1053" s="242"/>
      <c r="Z1053" s="242"/>
      <c r="AA1053" s="242"/>
      <c r="AB1053" s="242"/>
      <c r="AC1053" s="242"/>
      <c r="AD1053" s="242"/>
      <c r="AE1053" s="242"/>
      <c r="AF1053" s="242"/>
      <c r="AG1053" s="242"/>
      <c r="AH1053" s="242"/>
      <c r="AI1053" s="242"/>
      <c r="AJ1053" s="242"/>
      <c r="AK1053" s="242"/>
      <c r="AL1053" s="242"/>
      <c r="AM1053" s="242"/>
      <c r="AN1053" s="242"/>
      <c r="AO1053" s="242"/>
      <c r="AP1053" s="242"/>
      <c r="AQ1053" s="242"/>
      <c r="AR1053" s="242"/>
      <c r="AS1053" s="242"/>
      <c r="AT1053" s="242"/>
      <c r="AU1053" s="242"/>
      <c r="AV1053" s="242"/>
      <c r="AW1053" s="242"/>
      <c r="AX1053" s="242"/>
    </row>
    <row r="1054" spans="7:50" x14ac:dyDescent="0.25">
      <c r="G1054" s="242"/>
      <c r="H1054" s="243"/>
      <c r="I1054" s="243"/>
      <c r="J1054" s="243"/>
      <c r="K1054" s="243"/>
      <c r="L1054" s="243"/>
      <c r="M1054" s="242"/>
      <c r="N1054" s="242"/>
      <c r="O1054" s="242"/>
      <c r="P1054" s="242"/>
      <c r="Q1054" s="242"/>
      <c r="R1054" s="242"/>
      <c r="S1054" s="242"/>
      <c r="T1054" s="242"/>
      <c r="U1054" s="242"/>
      <c r="V1054" s="242"/>
      <c r="W1054" s="242"/>
      <c r="X1054" s="242"/>
      <c r="Y1054" s="242"/>
      <c r="Z1054" s="242"/>
      <c r="AA1054" s="242"/>
      <c r="AB1054" s="242"/>
      <c r="AC1054" s="242"/>
      <c r="AD1054" s="242"/>
      <c r="AE1054" s="242"/>
      <c r="AF1054" s="242"/>
      <c r="AG1054" s="242"/>
      <c r="AH1054" s="242"/>
      <c r="AI1054" s="242"/>
      <c r="AJ1054" s="242"/>
      <c r="AK1054" s="242"/>
      <c r="AL1054" s="242"/>
      <c r="AM1054" s="242"/>
      <c r="AN1054" s="242"/>
      <c r="AO1054" s="242"/>
      <c r="AP1054" s="242"/>
      <c r="AQ1054" s="242"/>
      <c r="AR1054" s="242"/>
      <c r="AS1054" s="242"/>
      <c r="AT1054" s="242"/>
      <c r="AU1054" s="242"/>
      <c r="AV1054" s="242"/>
      <c r="AW1054" s="242"/>
      <c r="AX1054" s="242"/>
    </row>
    <row r="1055" spans="7:50" x14ac:dyDescent="0.25">
      <c r="G1055" s="242"/>
      <c r="H1055" s="243"/>
      <c r="I1055" s="243"/>
      <c r="J1055" s="243"/>
      <c r="K1055" s="243"/>
      <c r="L1055" s="243"/>
      <c r="M1055" s="242"/>
      <c r="N1055" s="242"/>
      <c r="O1055" s="242"/>
      <c r="P1055" s="242"/>
      <c r="Q1055" s="242"/>
      <c r="R1055" s="242"/>
      <c r="S1055" s="242"/>
      <c r="T1055" s="242"/>
      <c r="U1055" s="242"/>
      <c r="V1055" s="242"/>
      <c r="W1055" s="242"/>
      <c r="X1055" s="242"/>
      <c r="Y1055" s="242"/>
      <c r="Z1055" s="242"/>
      <c r="AA1055" s="242"/>
      <c r="AB1055" s="242"/>
      <c r="AC1055" s="242"/>
      <c r="AD1055" s="242"/>
      <c r="AE1055" s="242"/>
      <c r="AF1055" s="242"/>
      <c r="AG1055" s="242"/>
      <c r="AH1055" s="242"/>
      <c r="AI1055" s="242"/>
      <c r="AJ1055" s="242"/>
      <c r="AK1055" s="242"/>
      <c r="AL1055" s="242"/>
      <c r="AM1055" s="242"/>
      <c r="AN1055" s="242"/>
      <c r="AO1055" s="242"/>
      <c r="AP1055" s="242"/>
      <c r="AQ1055" s="242"/>
      <c r="AR1055" s="242"/>
      <c r="AS1055" s="242"/>
      <c r="AT1055" s="242"/>
      <c r="AU1055" s="242"/>
      <c r="AV1055" s="242"/>
      <c r="AW1055" s="242"/>
      <c r="AX1055" s="242"/>
    </row>
    <row r="1056" spans="7:50"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sheetData>
  <mergeCells count="7">
    <mergeCell ref="A38:C38"/>
    <mergeCell ref="A3:B3"/>
    <mergeCell ref="A12:B12"/>
    <mergeCell ref="A19:B19"/>
    <mergeCell ref="C19:D19"/>
    <mergeCell ref="A20:B20"/>
    <mergeCell ref="C20:W20"/>
  </mergeCells>
  <dataValidations count="12">
    <dataValidation type="whole" allowBlank="1" showInputMessage="1" showErrorMessage="1" errorTitle="Advertencia" error="Tenga en cuenta registrar únicamente valores númericos enteros." sqref="D22:W38 J39 I56:I1055">
      <formula1>0</formula1>
      <formula2>1E+27</formula2>
    </dataValidation>
    <dataValidation allowBlank="1" showInputMessage="1" showErrorMessage="1" promptTitle="Apropiación inicial" prompt="Relacione el presupuesto asignado para la vigencia del reporte. Debe coincidir con PREDIS. " sqref="B4 A5:A9 A14:A17">
      <formula1>0</formula1>
      <formula2>0</formula2>
    </dataValidation>
    <dataValidation allowBlank="1" showInputMessage="1" showErrorMessage="1" promptTitle="Apropiación vigente" prompt="Relacione el total del presupuesto actual sumando las adiciones o restando las diminuciones. Debe coincidir con PREDIS " sqref="C4 B5">
      <formula1>0</formula1>
      <formula2>0</formula2>
    </dataValidation>
    <dataValidation allowBlank="1" showInputMessage="1" showErrorMessage="1" prompt="Presupuesto comprometido: Relacione el total del presupuesto que cuenta con contrato firmado. Debe coincidir con PREDIS_x000a_" sqref="D4:E4 C5">
      <formula1>0</formula1>
      <formula2>0</formula2>
    </dataValidation>
    <dataValidation allowBlank="1" showInputMessage="1" showErrorMessage="1" prompt="Giros de vigencia: Relacione el total del presupuesto girado. Debe coincidir con PREDIS_x000a_" sqref="F4 D5:E5">
      <formula1>0</formula1>
      <formula2>0</formula2>
    </dataValidation>
    <dataValidation allowBlank="1" showInputMessage="1" showErrorMessage="1" prompt="Relacione los compromisos presupuestales de la vigencia actual al corte del seguimiento." sqref="N40">
      <formula1>0</formula1>
      <formula2>0</formula2>
    </dataValidation>
    <dataValidation allowBlank="1" showInputMessage="1" showErrorMessage="1" prompt="Es la sumatoria de la programación de las vigencias. Debe coincidir con la Herramienta Financiera." sqref="P40">
      <formula1>0</formula1>
      <formula2>0</formula2>
    </dataValidation>
    <dataValidation type="whole" allowBlank="1" showInputMessage="1" showErrorMessage="1" errorTitle="ERROR" error="Registre un número entero" sqref="L39 K56:K1055">
      <formula1>0</formula1>
      <formula2>1000000000000000000</formula2>
    </dataValidation>
    <dataValidation type="date" allowBlank="1" showInputMessage="1" showErrorMessage="1" errorTitle="Campo de Fecha" error="Registra una fecha en el formato DD/MM/AAAA que se encuentre dentro de la vigencia actual. Si desea registrar una nota, escríbala en el campo de observaciones" sqref="K39 J56:J1055">
      <formula1>43101</formula1>
      <formula2>43465</formula2>
    </dataValidation>
    <dataValidation type="whole" allowBlank="1" showInputMessage="1" showErrorMessage="1" errorTitle="Advertencia" error="Tenga en cuenta registrar únicamente valores númericos enteros." sqref="L41:L54">
      <formula1>0</formula1>
      <formula2>1E+32</formula2>
    </dataValidation>
    <dataValidation type="whole" allowBlank="1" showInputMessage="1" showErrorMessage="1" errorTitle="Advertencia" error="Verifique resgistrar un número entero sin decimales, puntos o guiones." prompt="Relacione la apropiación disponible al corte del seguimiento." sqref="M40:M54">
      <formula1>1</formula1>
      <formula2>1E+25</formula2>
    </dataValidation>
    <dataValidation type="whole" allowBlank="1" showInputMessage="1" showErrorMessage="1" errorTitle="Advertencia" error="Verifique resgistrar un número entero sin decimales, puntos o guiones." prompt="Relacione los compromisos presupuestales de la vigencia actual al corte del seguimiento." sqref="N41:N54">
      <formula1>0</formula1>
      <formula2>1000000000000</formula2>
    </dataValidation>
  </dataValidations>
  <pageMargins left="0.7" right="0.7" top="0.75" bottom="0.75" header="0.51180555555555496" footer="0.51180555555555496"/>
  <pageSetup firstPageNumber="0" orientation="portrait" horizontalDpi="300" verticalDpi="300"/>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'C:\Users\User\Downloads\[Propuesta seguimiento proyectos de inversión.xlsx]Hoja4'!#REF!</xm:f>
          </x14:formula1>
          <x14:formula2>
            <xm:f>0</xm:f>
          </x14:formula2>
          <xm:sqref>B40 B54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MK369"/>
  <sheetViews>
    <sheetView topLeftCell="A10" zoomScale="60" zoomScaleNormal="60" workbookViewId="0">
      <selection activeCell="E18" sqref="E18"/>
    </sheetView>
  </sheetViews>
  <sheetFormatPr baseColWidth="10" defaultColWidth="11.42578125" defaultRowHeight="16.5" x14ac:dyDescent="0.3"/>
  <cols>
    <col min="1" max="1" width="24.85546875" style="236" customWidth="1"/>
    <col min="2" max="2" width="19.140625" style="236" customWidth="1"/>
    <col min="3" max="3" width="21" style="236" customWidth="1"/>
    <col min="4" max="7" width="19.140625" style="236" customWidth="1"/>
    <col min="8" max="10" width="15.85546875" style="236" customWidth="1"/>
    <col min="11" max="11" width="19.5703125" style="236" customWidth="1"/>
    <col min="12" max="14" width="19.140625" style="236" customWidth="1"/>
    <col min="15" max="27" width="20.7109375" style="236" customWidth="1"/>
    <col min="28" max="1025" width="11.42578125" style="236"/>
  </cols>
  <sheetData>
    <row r="1" spans="1:27" s="257" customFormat="1" ht="18" customHeight="1" x14ac:dyDescent="0.2">
      <c r="A1" s="256"/>
      <c r="B1" s="256"/>
      <c r="C1" s="256"/>
      <c r="D1" s="256"/>
      <c r="E1" s="256"/>
      <c r="F1" s="256"/>
      <c r="G1" s="256"/>
      <c r="H1" s="256"/>
      <c r="I1" s="256"/>
      <c r="J1" s="256"/>
      <c r="K1" s="256"/>
      <c r="L1" s="256"/>
      <c r="M1" s="256"/>
      <c r="N1" s="256"/>
      <c r="O1" s="256"/>
      <c r="P1" s="256"/>
    </row>
    <row r="2" spans="1:27" s="257" customFormat="1" ht="29.25" customHeight="1" x14ac:dyDescent="0.2">
      <c r="A2" s="578" t="s">
        <v>531</v>
      </c>
      <c r="B2" s="577" t="s">
        <v>532</v>
      </c>
      <c r="C2" s="577" t="s">
        <v>175</v>
      </c>
      <c r="D2" s="577"/>
      <c r="E2" s="577" t="s">
        <v>176</v>
      </c>
      <c r="F2" s="577"/>
      <c r="G2" s="577" t="s">
        <v>177</v>
      </c>
      <c r="H2" s="577"/>
      <c r="I2" s="577" t="s">
        <v>178</v>
      </c>
      <c r="J2" s="577"/>
      <c r="K2" s="577" t="s">
        <v>533</v>
      </c>
      <c r="L2" s="577" t="s">
        <v>534</v>
      </c>
      <c r="M2" s="258"/>
      <c r="N2" s="258"/>
      <c r="O2" s="258"/>
      <c r="P2" s="258"/>
    </row>
    <row r="3" spans="1:27" s="257" customFormat="1" ht="36" customHeight="1" x14ac:dyDescent="0.2">
      <c r="A3" s="578"/>
      <c r="B3" s="577"/>
      <c r="C3" s="259" t="s">
        <v>275</v>
      </c>
      <c r="D3" s="259" t="s">
        <v>272</v>
      </c>
      <c r="E3" s="259" t="s">
        <v>275</v>
      </c>
      <c r="F3" s="259" t="s">
        <v>272</v>
      </c>
      <c r="G3" s="259" t="s">
        <v>275</v>
      </c>
      <c r="H3" s="259" t="s">
        <v>272</v>
      </c>
      <c r="I3" s="259" t="s">
        <v>275</v>
      </c>
      <c r="J3" s="259" t="s">
        <v>272</v>
      </c>
      <c r="K3" s="577"/>
      <c r="L3" s="577"/>
      <c r="M3" s="258"/>
      <c r="N3" s="258"/>
      <c r="O3" s="258"/>
      <c r="P3" s="258"/>
    </row>
    <row r="4" spans="1:27" s="257" customFormat="1" ht="22.5" customHeight="1" x14ac:dyDescent="0.2">
      <c r="A4" s="578" t="s">
        <v>535</v>
      </c>
      <c r="B4" s="259" t="s">
        <v>536</v>
      </c>
      <c r="C4" s="260"/>
      <c r="D4" s="260"/>
      <c r="E4" s="260"/>
      <c r="F4" s="260"/>
      <c r="G4" s="260"/>
      <c r="H4" s="260"/>
      <c r="I4" s="260"/>
      <c r="J4" s="260"/>
      <c r="K4" s="260"/>
      <c r="L4" s="260"/>
      <c r="M4" s="258"/>
      <c r="N4" s="258"/>
      <c r="O4" s="258"/>
      <c r="P4" s="258"/>
    </row>
    <row r="5" spans="1:27" s="257" customFormat="1" ht="22.5" customHeight="1" x14ac:dyDescent="0.2">
      <c r="A5" s="578"/>
      <c r="B5" s="259" t="s">
        <v>537</v>
      </c>
      <c r="C5" s="260"/>
      <c r="D5" s="260"/>
      <c r="E5" s="260"/>
      <c r="F5" s="260"/>
      <c r="G5" s="260"/>
      <c r="H5" s="260"/>
      <c r="I5" s="260"/>
      <c r="J5" s="260"/>
      <c r="K5" s="260"/>
      <c r="L5" s="260"/>
      <c r="M5" s="258"/>
      <c r="N5" s="258"/>
      <c r="O5" s="258"/>
      <c r="P5" s="258"/>
    </row>
    <row r="6" spans="1:27" s="257" customFormat="1" ht="22.5" customHeight="1" x14ac:dyDescent="0.2">
      <c r="A6" s="578"/>
      <c r="B6" s="259" t="s">
        <v>501</v>
      </c>
      <c r="C6" s="261"/>
      <c r="D6" s="261"/>
      <c r="E6" s="261"/>
      <c r="F6" s="261"/>
      <c r="G6" s="261"/>
      <c r="H6" s="261"/>
      <c r="I6" s="261"/>
      <c r="J6" s="261"/>
      <c r="K6" s="261"/>
      <c r="L6" s="261"/>
      <c r="M6" s="258"/>
      <c r="N6" s="258"/>
      <c r="O6" s="258"/>
      <c r="P6" s="258"/>
    </row>
    <row r="7" spans="1:27" s="257" customFormat="1" ht="22.5" customHeight="1" x14ac:dyDescent="0.2">
      <c r="A7" s="578" t="s">
        <v>535</v>
      </c>
      <c r="B7" s="259" t="s">
        <v>536</v>
      </c>
      <c r="C7" s="260"/>
      <c r="D7" s="260"/>
      <c r="E7" s="260"/>
      <c r="F7" s="260"/>
      <c r="G7" s="260"/>
      <c r="H7" s="260"/>
      <c r="I7" s="260"/>
      <c r="J7" s="260"/>
      <c r="K7" s="260"/>
      <c r="L7" s="260"/>
      <c r="M7" s="258"/>
      <c r="N7" s="258"/>
      <c r="O7" s="258"/>
      <c r="P7" s="258"/>
    </row>
    <row r="8" spans="1:27" s="257" customFormat="1" ht="18" customHeight="1" x14ac:dyDescent="0.2">
      <c r="A8" s="578"/>
      <c r="B8" s="259" t="s">
        <v>537</v>
      </c>
      <c r="C8" s="260"/>
      <c r="D8" s="260"/>
      <c r="E8" s="260"/>
      <c r="F8" s="260"/>
      <c r="G8" s="260"/>
      <c r="H8" s="260"/>
      <c r="I8" s="260"/>
      <c r="J8" s="260"/>
      <c r="K8" s="260"/>
      <c r="L8" s="260"/>
      <c r="M8" s="262"/>
      <c r="N8" s="262"/>
      <c r="O8" s="262"/>
      <c r="P8" s="262"/>
    </row>
    <row r="9" spans="1:27" s="257" customFormat="1" x14ac:dyDescent="0.25">
      <c r="A9" s="578"/>
      <c r="B9" s="259" t="s">
        <v>501</v>
      </c>
      <c r="C9" s="261"/>
      <c r="D9" s="261"/>
      <c r="E9" s="261"/>
      <c r="F9" s="261"/>
      <c r="G9" s="261"/>
      <c r="H9" s="261"/>
      <c r="I9" s="261"/>
      <c r="J9" s="261"/>
      <c r="K9" s="261"/>
      <c r="L9" s="261"/>
    </row>
    <row r="10" spans="1:27" s="257" customFormat="1" ht="14.25" x14ac:dyDescent="0.25"/>
    <row r="11" spans="1:27" s="263" customFormat="1" ht="33" customHeight="1" x14ac:dyDescent="0.25">
      <c r="D11" s="581" t="s">
        <v>538</v>
      </c>
      <c r="E11" s="581"/>
      <c r="F11" s="581"/>
      <c r="G11" s="581"/>
      <c r="H11" s="579" t="s">
        <v>539</v>
      </c>
      <c r="I11" s="579"/>
      <c r="J11" s="579"/>
      <c r="K11" s="579"/>
      <c r="L11" s="582" t="s">
        <v>540</v>
      </c>
      <c r="M11" s="582"/>
      <c r="N11" s="582"/>
      <c r="O11" s="582"/>
      <c r="P11" s="579" t="s">
        <v>541</v>
      </c>
      <c r="Q11" s="579"/>
      <c r="R11" s="579"/>
      <c r="S11" s="579"/>
      <c r="T11" s="582" t="s">
        <v>542</v>
      </c>
      <c r="U11" s="582"/>
      <c r="V11" s="582"/>
      <c r="W11" s="582"/>
      <c r="X11" s="579" t="s">
        <v>543</v>
      </c>
      <c r="Y11" s="579"/>
      <c r="Z11" s="579"/>
      <c r="AA11" s="579"/>
    </row>
    <row r="12" spans="1:27" s="263" customFormat="1" ht="38.25" customHeight="1" x14ac:dyDescent="0.25">
      <c r="A12" s="266" t="s">
        <v>544</v>
      </c>
      <c r="B12" s="266" t="s">
        <v>545</v>
      </c>
      <c r="C12" s="266" t="s">
        <v>546</v>
      </c>
      <c r="D12" s="267" t="s">
        <v>547</v>
      </c>
      <c r="E12" s="267" t="s">
        <v>548</v>
      </c>
      <c r="F12" s="267" t="s">
        <v>549</v>
      </c>
      <c r="G12" s="264" t="s">
        <v>550</v>
      </c>
      <c r="H12" s="265" t="s">
        <v>551</v>
      </c>
      <c r="I12" s="265" t="s">
        <v>552</v>
      </c>
      <c r="J12" s="265" t="s">
        <v>553</v>
      </c>
      <c r="K12" s="265" t="s">
        <v>554</v>
      </c>
      <c r="L12" s="268" t="s">
        <v>547</v>
      </c>
      <c r="M12" s="268" t="s">
        <v>548</v>
      </c>
      <c r="N12" s="268" t="s">
        <v>549</v>
      </c>
      <c r="O12" s="268" t="s">
        <v>550</v>
      </c>
      <c r="P12" s="265" t="s">
        <v>547</v>
      </c>
      <c r="Q12" s="265" t="s">
        <v>548</v>
      </c>
      <c r="R12" s="265" t="s">
        <v>549</v>
      </c>
      <c r="S12" s="265" t="s">
        <v>550</v>
      </c>
      <c r="T12" s="268" t="s">
        <v>547</v>
      </c>
      <c r="U12" s="268" t="s">
        <v>548</v>
      </c>
      <c r="V12" s="268" t="s">
        <v>549</v>
      </c>
      <c r="W12" s="268" t="s">
        <v>550</v>
      </c>
      <c r="X12" s="265" t="s">
        <v>547</v>
      </c>
      <c r="Y12" s="265" t="s">
        <v>548</v>
      </c>
      <c r="Z12" s="265" t="s">
        <v>549</v>
      </c>
      <c r="AA12" s="265" t="s">
        <v>550</v>
      </c>
    </row>
    <row r="13" spans="1:27" s="263" customFormat="1" ht="24.75" customHeight="1" x14ac:dyDescent="0.25">
      <c r="A13" s="269"/>
      <c r="B13" s="270">
        <v>1</v>
      </c>
      <c r="C13" s="270" t="s">
        <v>555</v>
      </c>
      <c r="D13" s="270"/>
      <c r="E13" s="269"/>
      <c r="F13" s="270"/>
      <c r="G13" s="269"/>
      <c r="H13" s="270"/>
      <c r="I13" s="269"/>
      <c r="J13" s="269"/>
      <c r="K13" s="269"/>
      <c r="L13" s="271"/>
      <c r="M13" s="271"/>
      <c r="N13" s="271"/>
      <c r="O13" s="271"/>
      <c r="P13" s="271"/>
      <c r="Q13" s="271"/>
      <c r="R13" s="271"/>
      <c r="S13" s="271"/>
      <c r="T13" s="271"/>
      <c r="U13" s="271"/>
      <c r="V13" s="271"/>
      <c r="W13" s="271"/>
      <c r="X13" s="271"/>
      <c r="Y13" s="271"/>
      <c r="Z13" s="271"/>
      <c r="AA13" s="271"/>
    </row>
    <row r="14" spans="1:27" s="263" customFormat="1" ht="24.75" customHeight="1" x14ac:dyDescent="0.25">
      <c r="A14" s="269"/>
      <c r="B14" s="270">
        <v>2</v>
      </c>
      <c r="C14" s="270" t="s">
        <v>556</v>
      </c>
      <c r="D14" s="270"/>
      <c r="E14" s="269"/>
      <c r="F14" s="270"/>
      <c r="G14" s="269"/>
      <c r="H14" s="270"/>
      <c r="I14" s="269"/>
      <c r="J14" s="269"/>
      <c r="K14" s="269"/>
      <c r="L14" s="271"/>
      <c r="M14" s="271"/>
      <c r="N14" s="271"/>
      <c r="O14" s="271"/>
      <c r="P14" s="271"/>
      <c r="Q14" s="271"/>
      <c r="R14" s="271"/>
      <c r="S14" s="271"/>
      <c r="T14" s="271"/>
      <c r="U14" s="271"/>
      <c r="V14" s="271"/>
      <c r="W14" s="271"/>
      <c r="X14" s="271"/>
      <c r="Y14" s="271"/>
      <c r="Z14" s="271"/>
      <c r="AA14" s="271"/>
    </row>
    <row r="15" spans="1:27" s="263" customFormat="1" ht="24.75" customHeight="1" x14ac:dyDescent="0.25">
      <c r="A15" s="269"/>
      <c r="B15" s="270">
        <v>3</v>
      </c>
      <c r="C15" s="270" t="s">
        <v>557</v>
      </c>
      <c r="D15" s="270"/>
      <c r="E15" s="269"/>
      <c r="F15" s="270"/>
      <c r="G15" s="269"/>
      <c r="H15" s="270"/>
      <c r="I15" s="269"/>
      <c r="J15" s="269"/>
      <c r="K15" s="269"/>
      <c r="L15" s="271"/>
      <c r="M15" s="271"/>
      <c r="N15" s="271"/>
      <c r="O15" s="271"/>
      <c r="P15" s="271"/>
      <c r="Q15" s="271"/>
      <c r="R15" s="271"/>
      <c r="S15" s="271"/>
      <c r="T15" s="271"/>
      <c r="U15" s="271"/>
      <c r="V15" s="271"/>
      <c r="W15" s="271"/>
      <c r="X15" s="271"/>
      <c r="Y15" s="271"/>
      <c r="Z15" s="271"/>
      <c r="AA15" s="271"/>
    </row>
    <row r="16" spans="1:27" s="263" customFormat="1" ht="24.75" customHeight="1" x14ac:dyDescent="0.25">
      <c r="A16" s="269"/>
      <c r="B16" s="270">
        <v>4</v>
      </c>
      <c r="C16" s="270" t="s">
        <v>558</v>
      </c>
      <c r="D16" s="270"/>
      <c r="E16" s="269"/>
      <c r="F16" s="270"/>
      <c r="G16" s="269"/>
      <c r="H16" s="270"/>
      <c r="I16" s="269"/>
      <c r="J16" s="269"/>
      <c r="K16" s="269"/>
      <c r="L16" s="271"/>
      <c r="M16" s="271"/>
      <c r="N16" s="271"/>
      <c r="O16" s="271"/>
      <c r="P16" s="271"/>
      <c r="Q16" s="271"/>
      <c r="R16" s="271"/>
      <c r="S16" s="271"/>
      <c r="T16" s="271"/>
      <c r="U16" s="271"/>
      <c r="V16" s="271"/>
      <c r="W16" s="271"/>
      <c r="X16" s="271"/>
      <c r="Y16" s="271"/>
      <c r="Z16" s="271"/>
      <c r="AA16" s="271"/>
    </row>
    <row r="17" spans="1:27" s="263" customFormat="1" ht="24.75" customHeight="1" x14ac:dyDescent="0.25">
      <c r="A17" s="269"/>
      <c r="B17" s="270">
        <v>5</v>
      </c>
      <c r="C17" s="270" t="s">
        <v>559</v>
      </c>
      <c r="D17" s="270"/>
      <c r="E17" s="269"/>
      <c r="F17" s="270"/>
      <c r="G17" s="269"/>
      <c r="H17" s="270"/>
      <c r="I17" s="269"/>
      <c r="J17" s="269"/>
      <c r="K17" s="269"/>
      <c r="L17" s="271"/>
      <c r="M17" s="271"/>
      <c r="N17" s="271"/>
      <c r="O17" s="271"/>
      <c r="P17" s="271"/>
      <c r="Q17" s="271"/>
      <c r="R17" s="271"/>
      <c r="S17" s="271"/>
      <c r="T17" s="271"/>
      <c r="U17" s="271"/>
      <c r="V17" s="271"/>
      <c r="W17" s="271"/>
      <c r="X17" s="271"/>
      <c r="Y17" s="271"/>
      <c r="Z17" s="271"/>
      <c r="AA17" s="271"/>
    </row>
    <row r="18" spans="1:27" s="263" customFormat="1" ht="24.75" customHeight="1" x14ac:dyDescent="0.25">
      <c r="A18" s="269"/>
      <c r="B18" s="270">
        <v>6</v>
      </c>
      <c r="C18" s="270" t="s">
        <v>560</v>
      </c>
      <c r="D18" s="270"/>
      <c r="E18" s="269"/>
      <c r="F18" s="270"/>
      <c r="G18" s="269"/>
      <c r="H18" s="270"/>
      <c r="I18" s="269"/>
      <c r="J18" s="269"/>
      <c r="K18" s="269"/>
      <c r="L18" s="271"/>
      <c r="M18" s="271"/>
      <c r="N18" s="271"/>
      <c r="O18" s="271"/>
      <c r="P18" s="271"/>
      <c r="Q18" s="271"/>
      <c r="R18" s="271"/>
      <c r="S18" s="271"/>
      <c r="T18" s="271"/>
      <c r="U18" s="271"/>
      <c r="V18" s="271"/>
      <c r="W18" s="271"/>
      <c r="X18" s="271"/>
      <c r="Y18" s="271"/>
      <c r="Z18" s="271"/>
      <c r="AA18" s="271"/>
    </row>
    <row r="19" spans="1:27" s="263" customFormat="1" ht="24.75" customHeight="1" x14ac:dyDescent="0.25">
      <c r="A19" s="269"/>
      <c r="B19" s="270">
        <v>7</v>
      </c>
      <c r="C19" s="270" t="s">
        <v>561</v>
      </c>
      <c r="D19" s="270"/>
      <c r="E19" s="269"/>
      <c r="F19" s="270"/>
      <c r="G19" s="269"/>
      <c r="H19" s="270"/>
      <c r="I19" s="269"/>
      <c r="J19" s="269"/>
      <c r="K19" s="269"/>
      <c r="L19" s="271"/>
      <c r="M19" s="271"/>
      <c r="N19" s="271"/>
      <c r="O19" s="271"/>
      <c r="P19" s="271"/>
      <c r="Q19" s="271"/>
      <c r="R19" s="271"/>
      <c r="S19" s="271"/>
      <c r="T19" s="271"/>
      <c r="U19" s="271"/>
      <c r="V19" s="271"/>
      <c r="W19" s="271"/>
      <c r="X19" s="271"/>
      <c r="Y19" s="271"/>
      <c r="Z19" s="271"/>
      <c r="AA19" s="271"/>
    </row>
    <row r="20" spans="1:27" s="263" customFormat="1" ht="24.75" customHeight="1" x14ac:dyDescent="0.25">
      <c r="A20" s="269"/>
      <c r="B20" s="270">
        <v>8</v>
      </c>
      <c r="C20" s="270" t="s">
        <v>562</v>
      </c>
      <c r="D20" s="270"/>
      <c r="E20" s="269"/>
      <c r="F20" s="270"/>
      <c r="G20" s="269"/>
      <c r="H20" s="270"/>
      <c r="I20" s="269"/>
      <c r="J20" s="269"/>
      <c r="K20" s="269"/>
      <c r="L20" s="271"/>
      <c r="M20" s="271"/>
      <c r="N20" s="271"/>
      <c r="O20" s="271"/>
      <c r="P20" s="271"/>
      <c r="Q20" s="271"/>
      <c r="R20" s="271"/>
      <c r="S20" s="271"/>
      <c r="T20" s="271"/>
      <c r="U20" s="271"/>
      <c r="V20" s="271"/>
      <c r="W20" s="271"/>
      <c r="X20" s="271"/>
      <c r="Y20" s="271"/>
      <c r="Z20" s="271"/>
      <c r="AA20" s="271"/>
    </row>
    <row r="21" spans="1:27" s="263" customFormat="1" ht="24.75" customHeight="1" x14ac:dyDescent="0.25">
      <c r="A21" s="269"/>
      <c r="B21" s="270">
        <v>9</v>
      </c>
      <c r="C21" s="270" t="s">
        <v>563</v>
      </c>
      <c r="D21" s="270"/>
      <c r="E21" s="269"/>
      <c r="F21" s="270"/>
      <c r="G21" s="269"/>
      <c r="H21" s="270"/>
      <c r="I21" s="269"/>
      <c r="J21" s="269"/>
      <c r="K21" s="269"/>
      <c r="L21" s="271"/>
      <c r="M21" s="271"/>
      <c r="N21" s="271"/>
      <c r="O21" s="271"/>
      <c r="P21" s="271"/>
      <c r="Q21" s="271"/>
      <c r="R21" s="271"/>
      <c r="S21" s="271"/>
      <c r="T21" s="271"/>
      <c r="U21" s="271"/>
      <c r="V21" s="271"/>
      <c r="W21" s="271"/>
      <c r="X21" s="271"/>
      <c r="Y21" s="271"/>
      <c r="Z21" s="271"/>
      <c r="AA21" s="271"/>
    </row>
    <row r="22" spans="1:27" s="263" customFormat="1" ht="24.75" customHeight="1" x14ac:dyDescent="0.25">
      <c r="A22" s="269"/>
      <c r="B22" s="270">
        <v>10</v>
      </c>
      <c r="C22" s="270" t="s">
        <v>564</v>
      </c>
      <c r="D22" s="270"/>
      <c r="E22" s="269"/>
      <c r="F22" s="270"/>
      <c r="G22" s="269"/>
      <c r="H22" s="270"/>
      <c r="I22" s="269"/>
      <c r="J22" s="269"/>
      <c r="K22" s="269"/>
      <c r="L22" s="271"/>
      <c r="M22" s="271"/>
      <c r="N22" s="271"/>
      <c r="O22" s="271"/>
      <c r="P22" s="271"/>
      <c r="Q22" s="271"/>
      <c r="R22" s="271"/>
      <c r="S22" s="271"/>
      <c r="T22" s="271"/>
      <c r="U22" s="271"/>
      <c r="V22" s="271"/>
      <c r="W22" s="271"/>
      <c r="X22" s="271"/>
      <c r="Y22" s="271"/>
      <c r="Z22" s="271"/>
      <c r="AA22" s="271"/>
    </row>
    <row r="23" spans="1:27" s="263" customFormat="1" ht="24.75" customHeight="1" x14ac:dyDescent="0.25">
      <c r="A23" s="269"/>
      <c r="B23" s="270">
        <v>11</v>
      </c>
      <c r="C23" s="270" t="s">
        <v>565</v>
      </c>
      <c r="D23" s="270"/>
      <c r="E23" s="269"/>
      <c r="F23" s="270"/>
      <c r="G23" s="269"/>
      <c r="H23" s="270"/>
      <c r="I23" s="269"/>
      <c r="J23" s="269"/>
      <c r="K23" s="269"/>
      <c r="L23" s="271"/>
      <c r="M23" s="271"/>
      <c r="N23" s="271"/>
      <c r="O23" s="271"/>
      <c r="P23" s="271"/>
      <c r="Q23" s="271"/>
      <c r="R23" s="271"/>
      <c r="S23" s="271"/>
      <c r="T23" s="271"/>
      <c r="U23" s="271"/>
      <c r="V23" s="271"/>
      <c r="W23" s="271"/>
      <c r="X23" s="271"/>
      <c r="Y23" s="271"/>
      <c r="Z23" s="271"/>
      <c r="AA23" s="271"/>
    </row>
    <row r="24" spans="1:27" s="263" customFormat="1" ht="24.75" customHeight="1" x14ac:dyDescent="0.25">
      <c r="A24" s="269"/>
      <c r="B24" s="270">
        <v>12</v>
      </c>
      <c r="C24" s="270" t="s">
        <v>566</v>
      </c>
      <c r="D24" s="270"/>
      <c r="E24" s="269"/>
      <c r="F24" s="270"/>
      <c r="G24" s="269"/>
      <c r="H24" s="270"/>
      <c r="I24" s="269"/>
      <c r="J24" s="269"/>
      <c r="K24" s="269"/>
      <c r="L24" s="271"/>
      <c r="M24" s="271"/>
      <c r="N24" s="271"/>
      <c r="O24" s="271"/>
      <c r="P24" s="271"/>
      <c r="Q24" s="271"/>
      <c r="R24" s="271"/>
      <c r="S24" s="271"/>
      <c r="T24" s="271"/>
      <c r="U24" s="271"/>
      <c r="V24" s="271"/>
      <c r="W24" s="271"/>
      <c r="X24" s="271"/>
      <c r="Y24" s="271"/>
      <c r="Z24" s="271"/>
      <c r="AA24" s="271"/>
    </row>
    <row r="25" spans="1:27" s="263" customFormat="1" ht="24.75" customHeight="1" x14ac:dyDescent="0.25">
      <c r="A25" s="269"/>
      <c r="B25" s="270">
        <v>13</v>
      </c>
      <c r="C25" s="270" t="s">
        <v>567</v>
      </c>
      <c r="D25" s="270"/>
      <c r="E25" s="269"/>
      <c r="F25" s="270"/>
      <c r="G25" s="269"/>
      <c r="H25" s="270"/>
      <c r="I25" s="269"/>
      <c r="J25" s="269"/>
      <c r="K25" s="269"/>
      <c r="L25" s="271"/>
      <c r="M25" s="271"/>
      <c r="N25" s="271"/>
      <c r="O25" s="271"/>
      <c r="P25" s="271"/>
      <c r="Q25" s="271"/>
      <c r="R25" s="271"/>
      <c r="S25" s="271"/>
      <c r="T25" s="271"/>
      <c r="U25" s="271"/>
      <c r="V25" s="271"/>
      <c r="W25" s="271"/>
      <c r="X25" s="271"/>
      <c r="Y25" s="271"/>
      <c r="Z25" s="271"/>
      <c r="AA25" s="271"/>
    </row>
    <row r="26" spans="1:27" s="263" customFormat="1" ht="24.75" customHeight="1" x14ac:dyDescent="0.25">
      <c r="A26" s="269"/>
      <c r="B26" s="270">
        <v>14</v>
      </c>
      <c r="C26" s="270" t="s">
        <v>568</v>
      </c>
      <c r="D26" s="270"/>
      <c r="E26" s="269"/>
      <c r="F26" s="270"/>
      <c r="G26" s="269"/>
      <c r="H26" s="270"/>
      <c r="I26" s="269"/>
      <c r="J26" s="269"/>
      <c r="K26" s="269"/>
      <c r="L26" s="271"/>
      <c r="M26" s="271"/>
      <c r="N26" s="271"/>
      <c r="O26" s="271"/>
      <c r="P26" s="271"/>
      <c r="Q26" s="271"/>
      <c r="R26" s="271"/>
      <c r="S26" s="271"/>
      <c r="T26" s="271"/>
      <c r="U26" s="271"/>
      <c r="V26" s="271"/>
      <c r="W26" s="271"/>
      <c r="X26" s="271"/>
      <c r="Y26" s="271"/>
      <c r="Z26" s="271"/>
      <c r="AA26" s="271"/>
    </row>
    <row r="27" spans="1:27" s="263" customFormat="1" ht="24.75" customHeight="1" x14ac:dyDescent="0.25">
      <c r="A27" s="269"/>
      <c r="B27" s="270">
        <v>15</v>
      </c>
      <c r="C27" s="270" t="s">
        <v>569</v>
      </c>
      <c r="D27" s="270"/>
      <c r="E27" s="269"/>
      <c r="F27" s="270"/>
      <c r="G27" s="269"/>
      <c r="H27" s="270"/>
      <c r="I27" s="269"/>
      <c r="J27" s="269"/>
      <c r="K27" s="269"/>
      <c r="L27" s="271"/>
      <c r="M27" s="271"/>
      <c r="N27" s="271"/>
      <c r="O27" s="271"/>
      <c r="P27" s="271"/>
      <c r="Q27" s="271"/>
      <c r="R27" s="271"/>
      <c r="S27" s="271"/>
      <c r="T27" s="271"/>
      <c r="U27" s="271"/>
      <c r="V27" s="271"/>
      <c r="W27" s="271"/>
      <c r="X27" s="271"/>
      <c r="Y27" s="271"/>
      <c r="Z27" s="271"/>
      <c r="AA27" s="271"/>
    </row>
    <row r="28" spans="1:27" s="263" customFormat="1" ht="24.75" customHeight="1" x14ac:dyDescent="0.25">
      <c r="A28" s="269"/>
      <c r="B28" s="270">
        <v>16</v>
      </c>
      <c r="C28" s="270" t="s">
        <v>570</v>
      </c>
      <c r="D28" s="270"/>
      <c r="E28" s="269"/>
      <c r="F28" s="270"/>
      <c r="G28" s="269"/>
      <c r="H28" s="270"/>
      <c r="I28" s="269"/>
      <c r="J28" s="269"/>
      <c r="K28" s="269"/>
      <c r="L28" s="271"/>
      <c r="M28" s="271"/>
      <c r="N28" s="271"/>
      <c r="O28" s="271"/>
      <c r="P28" s="271"/>
      <c r="Q28" s="271"/>
      <c r="R28" s="271"/>
      <c r="S28" s="271"/>
      <c r="T28" s="271"/>
      <c r="U28" s="271"/>
      <c r="V28" s="271"/>
      <c r="W28" s="271"/>
      <c r="X28" s="271"/>
      <c r="Y28" s="271"/>
      <c r="Z28" s="271"/>
      <c r="AA28" s="271"/>
    </row>
    <row r="29" spans="1:27" s="263" customFormat="1" ht="24.75" customHeight="1" x14ac:dyDescent="0.25">
      <c r="A29" s="269"/>
      <c r="B29" s="270">
        <v>17</v>
      </c>
      <c r="C29" s="270" t="s">
        <v>571</v>
      </c>
      <c r="D29" s="270"/>
      <c r="E29" s="269"/>
      <c r="F29" s="270"/>
      <c r="G29" s="269"/>
      <c r="H29" s="270"/>
      <c r="I29" s="269"/>
      <c r="J29" s="269"/>
      <c r="K29" s="269"/>
      <c r="L29" s="271"/>
      <c r="M29" s="271"/>
      <c r="N29" s="271"/>
      <c r="O29" s="271"/>
      <c r="P29" s="271"/>
      <c r="Q29" s="271"/>
      <c r="R29" s="271"/>
      <c r="S29" s="271"/>
      <c r="T29" s="271"/>
      <c r="U29" s="271"/>
      <c r="V29" s="271"/>
      <c r="W29" s="271"/>
      <c r="X29" s="271"/>
      <c r="Y29" s="271"/>
      <c r="Z29" s="271"/>
      <c r="AA29" s="271"/>
    </row>
    <row r="30" spans="1:27" s="263" customFormat="1" ht="24.75" customHeight="1" x14ac:dyDescent="0.25">
      <c r="A30" s="269"/>
      <c r="B30" s="270">
        <v>18</v>
      </c>
      <c r="C30" s="270" t="s">
        <v>572</v>
      </c>
      <c r="D30" s="270"/>
      <c r="E30" s="269"/>
      <c r="F30" s="270"/>
      <c r="G30" s="269"/>
      <c r="H30" s="270"/>
      <c r="I30" s="269"/>
      <c r="J30" s="269"/>
      <c r="K30" s="269"/>
      <c r="L30" s="271"/>
      <c r="M30" s="271"/>
      <c r="N30" s="271"/>
      <c r="O30" s="271"/>
      <c r="P30" s="271"/>
      <c r="Q30" s="271"/>
      <c r="R30" s="271"/>
      <c r="S30" s="271"/>
      <c r="T30" s="271"/>
      <c r="U30" s="271"/>
      <c r="V30" s="271"/>
      <c r="W30" s="271"/>
      <c r="X30" s="271"/>
      <c r="Y30" s="271"/>
      <c r="Z30" s="271"/>
      <c r="AA30" s="271"/>
    </row>
    <row r="31" spans="1:27" s="263" customFormat="1" ht="24.75" customHeight="1" x14ac:dyDescent="0.25">
      <c r="A31" s="269"/>
      <c r="B31" s="270">
        <v>19</v>
      </c>
      <c r="C31" s="270" t="s">
        <v>573</v>
      </c>
      <c r="D31" s="270"/>
      <c r="E31" s="269"/>
      <c r="F31" s="270"/>
      <c r="G31" s="269"/>
      <c r="H31" s="270"/>
      <c r="I31" s="269"/>
      <c r="J31" s="269"/>
      <c r="K31" s="269"/>
      <c r="L31" s="271"/>
      <c r="M31" s="271"/>
      <c r="N31" s="271"/>
      <c r="O31" s="271"/>
      <c r="P31" s="271"/>
      <c r="Q31" s="271"/>
      <c r="R31" s="271"/>
      <c r="S31" s="271"/>
      <c r="T31" s="271"/>
      <c r="U31" s="271"/>
      <c r="V31" s="271"/>
      <c r="W31" s="271"/>
      <c r="X31" s="271"/>
      <c r="Y31" s="271"/>
      <c r="Z31" s="271"/>
      <c r="AA31" s="271"/>
    </row>
    <row r="32" spans="1:27" s="263" customFormat="1" ht="24.75" customHeight="1" x14ac:dyDescent="0.25">
      <c r="A32" s="269"/>
      <c r="B32" s="270">
        <v>20</v>
      </c>
      <c r="C32" s="270" t="s">
        <v>574</v>
      </c>
      <c r="D32" s="270"/>
      <c r="E32" s="269"/>
      <c r="F32" s="270"/>
      <c r="G32" s="269"/>
      <c r="H32" s="270"/>
      <c r="I32" s="269"/>
      <c r="J32" s="269"/>
      <c r="K32" s="269"/>
      <c r="L32" s="271"/>
      <c r="M32" s="271"/>
      <c r="N32" s="271"/>
      <c r="O32" s="271"/>
      <c r="P32" s="271"/>
      <c r="Q32" s="271"/>
      <c r="R32" s="271"/>
      <c r="S32" s="271"/>
      <c r="T32" s="271"/>
      <c r="U32" s="271"/>
      <c r="V32" s="271"/>
      <c r="W32" s="271"/>
      <c r="X32" s="271"/>
      <c r="Y32" s="271"/>
      <c r="Z32" s="271"/>
      <c r="AA32" s="271"/>
    </row>
    <row r="33" spans="1:27" s="263" customFormat="1" ht="24.75" customHeight="1" x14ac:dyDescent="0.25">
      <c r="A33" s="269"/>
      <c r="B33" s="270">
        <v>77</v>
      </c>
      <c r="C33" s="270" t="s">
        <v>575</v>
      </c>
      <c r="D33" s="270"/>
      <c r="E33" s="269"/>
      <c r="F33" s="270"/>
      <c r="G33" s="269"/>
      <c r="H33" s="270"/>
      <c r="I33" s="269"/>
      <c r="J33" s="269"/>
      <c r="K33" s="269"/>
      <c r="L33" s="271"/>
      <c r="M33" s="271"/>
      <c r="N33" s="271"/>
      <c r="O33" s="271"/>
      <c r="P33" s="271"/>
      <c r="Q33" s="271"/>
      <c r="R33" s="271"/>
      <c r="S33" s="271"/>
      <c r="T33" s="271"/>
      <c r="U33" s="271"/>
      <c r="V33" s="271"/>
      <c r="W33" s="271"/>
      <c r="X33" s="271"/>
      <c r="Y33" s="271"/>
      <c r="Z33" s="271"/>
      <c r="AA33" s="271"/>
    </row>
    <row r="34" spans="1:27" s="263" customFormat="1" ht="24.75" customHeight="1" x14ac:dyDescent="0.25">
      <c r="A34" s="580"/>
      <c r="B34" s="580"/>
      <c r="C34" s="580"/>
      <c r="D34" s="272">
        <f t="shared" ref="D34:AA34" si="0">SUM(D13:D33)</f>
        <v>0</v>
      </c>
      <c r="E34" s="272">
        <f t="shared" si="0"/>
        <v>0</v>
      </c>
      <c r="F34" s="272">
        <f t="shared" si="0"/>
        <v>0</v>
      </c>
      <c r="G34" s="272">
        <f t="shared" si="0"/>
        <v>0</v>
      </c>
      <c r="H34" s="272">
        <f t="shared" si="0"/>
        <v>0</v>
      </c>
      <c r="I34" s="272">
        <f t="shared" si="0"/>
        <v>0</v>
      </c>
      <c r="J34" s="272">
        <f t="shared" si="0"/>
        <v>0</v>
      </c>
      <c r="K34" s="272">
        <f t="shared" si="0"/>
        <v>0</v>
      </c>
      <c r="L34" s="272">
        <f t="shared" si="0"/>
        <v>0</v>
      </c>
      <c r="M34" s="272">
        <f t="shared" si="0"/>
        <v>0</v>
      </c>
      <c r="N34" s="272">
        <f t="shared" si="0"/>
        <v>0</v>
      </c>
      <c r="O34" s="272">
        <f t="shared" si="0"/>
        <v>0</v>
      </c>
      <c r="P34" s="272">
        <f t="shared" si="0"/>
        <v>0</v>
      </c>
      <c r="Q34" s="272">
        <f t="shared" si="0"/>
        <v>0</v>
      </c>
      <c r="R34" s="272">
        <f t="shared" si="0"/>
        <v>0</v>
      </c>
      <c r="S34" s="272">
        <f t="shared" si="0"/>
        <v>0</v>
      </c>
      <c r="T34" s="272">
        <f t="shared" si="0"/>
        <v>0</v>
      </c>
      <c r="U34" s="272">
        <f t="shared" si="0"/>
        <v>0</v>
      </c>
      <c r="V34" s="272">
        <f t="shared" si="0"/>
        <v>0</v>
      </c>
      <c r="W34" s="272">
        <f t="shared" si="0"/>
        <v>0</v>
      </c>
      <c r="X34" s="272">
        <f t="shared" si="0"/>
        <v>0</v>
      </c>
      <c r="Y34" s="272">
        <f t="shared" si="0"/>
        <v>0</v>
      </c>
      <c r="Z34" s="272">
        <f t="shared" si="0"/>
        <v>0</v>
      </c>
      <c r="AA34" s="272">
        <f t="shared" si="0"/>
        <v>0</v>
      </c>
    </row>
    <row r="35" spans="1:27" s="257" customFormat="1" ht="24.75" customHeight="1" x14ac:dyDescent="0.25">
      <c r="A35" s="269"/>
      <c r="B35" s="270"/>
      <c r="C35" s="270"/>
      <c r="D35" s="270"/>
      <c r="E35" s="269"/>
      <c r="F35" s="270"/>
      <c r="G35" s="269"/>
      <c r="H35" s="270"/>
      <c r="I35" s="269"/>
      <c r="J35" s="269"/>
      <c r="K35" s="269"/>
      <c r="L35" s="271"/>
      <c r="M35" s="271"/>
      <c r="N35" s="271"/>
      <c r="O35" s="271"/>
      <c r="P35" s="271"/>
      <c r="Q35" s="271"/>
      <c r="R35" s="271"/>
      <c r="S35" s="271"/>
      <c r="T35" s="271"/>
      <c r="U35" s="271"/>
      <c r="V35" s="271"/>
      <c r="W35" s="271"/>
      <c r="X35" s="271"/>
      <c r="Y35" s="271"/>
      <c r="Z35" s="271"/>
      <c r="AA35" s="271"/>
    </row>
    <row r="36" spans="1:27" s="257" customFormat="1" ht="24.75" customHeight="1" x14ac:dyDescent="0.25">
      <c r="A36" s="269"/>
      <c r="B36" s="270"/>
      <c r="C36" s="270"/>
      <c r="D36" s="270"/>
      <c r="E36" s="269"/>
      <c r="F36" s="270"/>
      <c r="G36" s="269"/>
      <c r="H36" s="270"/>
      <c r="I36" s="269"/>
      <c r="J36" s="269"/>
      <c r="K36" s="269"/>
      <c r="L36" s="271"/>
      <c r="M36" s="271"/>
      <c r="N36" s="271"/>
      <c r="O36" s="271"/>
      <c r="P36" s="271"/>
      <c r="Q36" s="271"/>
      <c r="R36" s="271"/>
      <c r="S36" s="271"/>
      <c r="T36" s="271"/>
      <c r="U36" s="271"/>
      <c r="V36" s="271"/>
      <c r="W36" s="271"/>
      <c r="X36" s="271"/>
      <c r="Y36" s="271"/>
      <c r="Z36" s="271"/>
      <c r="AA36" s="271"/>
    </row>
    <row r="37" spans="1:27" s="257" customFormat="1" ht="24.75" customHeight="1" x14ac:dyDescent="0.25">
      <c r="A37" s="269"/>
      <c r="B37" s="270"/>
      <c r="C37" s="270"/>
      <c r="D37" s="270"/>
      <c r="E37" s="269"/>
      <c r="F37" s="270"/>
      <c r="G37" s="269"/>
      <c r="H37" s="270"/>
      <c r="I37" s="269"/>
      <c r="J37" s="269"/>
      <c r="K37" s="269"/>
      <c r="L37" s="271"/>
      <c r="M37" s="271"/>
      <c r="N37" s="271"/>
      <c r="O37" s="271"/>
      <c r="P37" s="271"/>
      <c r="Q37" s="271"/>
      <c r="R37" s="271"/>
      <c r="S37" s="271"/>
      <c r="T37" s="271"/>
      <c r="U37" s="271"/>
      <c r="V37" s="271"/>
      <c r="W37" s="271"/>
      <c r="X37" s="271"/>
      <c r="Y37" s="271"/>
      <c r="Z37" s="271"/>
      <c r="AA37" s="271"/>
    </row>
    <row r="38" spans="1:27" s="257" customFormat="1" ht="24.75" customHeight="1" x14ac:dyDescent="0.25">
      <c r="A38" s="269"/>
      <c r="B38" s="270"/>
      <c r="C38" s="270"/>
      <c r="D38" s="270"/>
      <c r="E38" s="269"/>
      <c r="F38" s="270"/>
      <c r="G38" s="269"/>
      <c r="H38" s="270"/>
      <c r="I38" s="269"/>
      <c r="J38" s="269"/>
      <c r="K38" s="269"/>
      <c r="L38" s="271"/>
      <c r="M38" s="271"/>
      <c r="N38" s="271"/>
      <c r="O38" s="271"/>
      <c r="P38" s="271"/>
      <c r="Q38" s="271"/>
      <c r="R38" s="271"/>
      <c r="S38" s="271"/>
      <c r="T38" s="271"/>
      <c r="U38" s="271"/>
      <c r="V38" s="271"/>
      <c r="W38" s="271"/>
      <c r="X38" s="271"/>
      <c r="Y38" s="271"/>
      <c r="Z38" s="271"/>
      <c r="AA38" s="271"/>
    </row>
    <row r="39" spans="1:27" s="257" customFormat="1" ht="24.75" customHeight="1" x14ac:dyDescent="0.25">
      <c r="A39" s="269"/>
      <c r="B39" s="270"/>
      <c r="C39" s="269"/>
      <c r="D39" s="270"/>
      <c r="E39" s="269"/>
      <c r="F39" s="270"/>
      <c r="G39" s="269"/>
      <c r="H39" s="270"/>
      <c r="I39" s="269"/>
      <c r="J39" s="269"/>
      <c r="K39" s="269"/>
      <c r="L39" s="271"/>
      <c r="M39" s="271"/>
      <c r="N39" s="271"/>
      <c r="O39" s="271"/>
      <c r="P39" s="271"/>
      <c r="Q39" s="271"/>
      <c r="R39" s="271"/>
      <c r="S39" s="271"/>
      <c r="T39" s="271"/>
      <c r="U39" s="271"/>
      <c r="V39" s="271"/>
      <c r="W39" s="271"/>
      <c r="X39" s="271"/>
      <c r="Y39" s="271"/>
      <c r="Z39" s="271"/>
      <c r="AA39" s="271"/>
    </row>
    <row r="40" spans="1:27" s="257" customFormat="1" ht="24.75" customHeight="1" x14ac:dyDescent="0.25">
      <c r="A40" s="269"/>
      <c r="B40" s="270"/>
      <c r="C40" s="269"/>
      <c r="D40" s="270"/>
      <c r="E40" s="269"/>
      <c r="F40" s="270"/>
      <c r="G40" s="269"/>
      <c r="H40" s="270"/>
      <c r="I40" s="269"/>
      <c r="J40" s="269"/>
      <c r="K40" s="269"/>
      <c r="L40" s="271"/>
      <c r="M40" s="271"/>
      <c r="N40" s="271"/>
      <c r="O40" s="271"/>
      <c r="P40" s="271"/>
      <c r="Q40" s="271"/>
      <c r="R40" s="271"/>
      <c r="S40" s="271"/>
      <c r="T40" s="271"/>
      <c r="U40" s="271"/>
      <c r="V40" s="271"/>
      <c r="W40" s="271"/>
      <c r="X40" s="271"/>
      <c r="Y40" s="271"/>
      <c r="Z40" s="271"/>
      <c r="AA40" s="271"/>
    </row>
    <row r="41" spans="1:27" s="257" customFormat="1" ht="24.75" customHeight="1" x14ac:dyDescent="0.25">
      <c r="A41" s="269"/>
      <c r="B41" s="270"/>
      <c r="C41" s="269"/>
      <c r="D41" s="270"/>
      <c r="E41" s="269"/>
      <c r="F41" s="270"/>
      <c r="G41" s="269"/>
      <c r="H41" s="270"/>
      <c r="I41" s="269"/>
      <c r="J41" s="269"/>
      <c r="K41" s="269"/>
      <c r="L41" s="271"/>
      <c r="M41" s="271"/>
      <c r="N41" s="271"/>
      <c r="O41" s="271"/>
      <c r="P41" s="271"/>
      <c r="Q41" s="271"/>
      <c r="R41" s="271"/>
      <c r="S41" s="271"/>
      <c r="T41" s="271"/>
      <c r="U41" s="271"/>
      <c r="V41" s="271"/>
      <c r="W41" s="271"/>
      <c r="X41" s="271"/>
      <c r="Y41" s="271"/>
      <c r="Z41" s="271"/>
      <c r="AA41" s="271"/>
    </row>
    <row r="42" spans="1:27" s="257" customFormat="1" ht="24.75" customHeight="1" x14ac:dyDescent="0.25">
      <c r="A42" s="269"/>
      <c r="B42" s="270"/>
      <c r="C42" s="269"/>
      <c r="D42" s="270"/>
      <c r="E42" s="269"/>
      <c r="F42" s="270"/>
      <c r="G42" s="269"/>
      <c r="H42" s="270"/>
      <c r="I42" s="269"/>
      <c r="J42" s="269"/>
      <c r="K42" s="269"/>
      <c r="L42" s="271"/>
      <c r="M42" s="271"/>
      <c r="N42" s="271"/>
      <c r="O42" s="271"/>
      <c r="P42" s="271"/>
      <c r="Q42" s="271"/>
      <c r="R42" s="271"/>
      <c r="S42" s="271"/>
      <c r="T42" s="271"/>
      <c r="U42" s="271"/>
      <c r="V42" s="271"/>
      <c r="W42" s="271"/>
      <c r="X42" s="271"/>
      <c r="Y42" s="271"/>
      <c r="Z42" s="271"/>
      <c r="AA42" s="271"/>
    </row>
    <row r="43" spans="1:27" s="257" customFormat="1" ht="24.75" customHeight="1" x14ac:dyDescent="0.25">
      <c r="A43" s="269"/>
      <c r="B43" s="270"/>
      <c r="C43" s="269"/>
      <c r="D43" s="270"/>
      <c r="E43" s="269"/>
      <c r="F43" s="270"/>
      <c r="G43" s="269"/>
      <c r="H43" s="270"/>
      <c r="I43" s="269"/>
      <c r="J43" s="269"/>
      <c r="K43" s="269"/>
      <c r="L43" s="271"/>
      <c r="M43" s="271"/>
      <c r="N43" s="271"/>
      <c r="O43" s="271"/>
      <c r="P43" s="271"/>
      <c r="Q43" s="271"/>
      <c r="R43" s="271"/>
      <c r="S43" s="271"/>
      <c r="T43" s="271"/>
      <c r="U43" s="271"/>
      <c r="V43" s="271"/>
      <c r="W43" s="271"/>
      <c r="X43" s="271"/>
      <c r="Y43" s="271"/>
      <c r="Z43" s="271"/>
      <c r="AA43" s="271"/>
    </row>
    <row r="44" spans="1:27" s="257" customFormat="1" ht="24.75" customHeight="1" x14ac:dyDescent="0.25">
      <c r="A44" s="269"/>
      <c r="B44" s="270"/>
      <c r="C44" s="269"/>
      <c r="D44" s="270"/>
      <c r="E44" s="269"/>
      <c r="F44" s="270"/>
      <c r="G44" s="269"/>
      <c r="H44" s="270"/>
      <c r="I44" s="269"/>
      <c r="J44" s="269"/>
      <c r="K44" s="269"/>
      <c r="L44" s="271"/>
      <c r="M44" s="271"/>
      <c r="N44" s="271"/>
      <c r="O44" s="271"/>
      <c r="P44" s="271"/>
      <c r="Q44" s="271"/>
      <c r="R44" s="271"/>
      <c r="S44" s="271"/>
      <c r="T44" s="271"/>
      <c r="U44" s="271"/>
      <c r="V44" s="271"/>
      <c r="W44" s="271"/>
      <c r="X44" s="271"/>
      <c r="Y44" s="271"/>
      <c r="Z44" s="271"/>
      <c r="AA44" s="271"/>
    </row>
    <row r="45" spans="1:27" s="257" customFormat="1" ht="24.75" customHeight="1" x14ac:dyDescent="0.25">
      <c r="A45" s="269"/>
      <c r="B45" s="270"/>
      <c r="C45" s="269"/>
      <c r="D45" s="270"/>
      <c r="E45" s="269"/>
      <c r="F45" s="270"/>
      <c r="G45" s="269"/>
      <c r="H45" s="270"/>
      <c r="I45" s="269"/>
      <c r="J45" s="269"/>
      <c r="K45" s="269"/>
      <c r="L45" s="271"/>
      <c r="M45" s="271"/>
      <c r="N45" s="271"/>
      <c r="O45" s="271"/>
      <c r="P45" s="271"/>
      <c r="Q45" s="271"/>
      <c r="R45" s="271"/>
      <c r="S45" s="271"/>
      <c r="T45" s="271"/>
      <c r="U45" s="271"/>
      <c r="V45" s="271"/>
      <c r="W45" s="271"/>
      <c r="X45" s="271"/>
      <c r="Y45" s="271"/>
      <c r="Z45" s="271"/>
      <c r="AA45" s="271"/>
    </row>
    <row r="46" spans="1:27" s="257" customFormat="1" ht="24.75" customHeight="1" x14ac:dyDescent="0.25">
      <c r="A46" s="269"/>
      <c r="B46" s="270"/>
      <c r="C46" s="269"/>
      <c r="D46" s="270"/>
      <c r="E46" s="269"/>
      <c r="F46" s="270"/>
      <c r="G46" s="269"/>
      <c r="H46" s="270"/>
      <c r="I46" s="269"/>
      <c r="J46" s="269"/>
      <c r="K46" s="269"/>
      <c r="L46" s="271"/>
      <c r="M46" s="271"/>
      <c r="N46" s="271"/>
      <c r="O46" s="271"/>
      <c r="P46" s="271"/>
      <c r="Q46" s="271"/>
      <c r="R46" s="271"/>
      <c r="S46" s="271"/>
      <c r="T46" s="271"/>
      <c r="U46" s="271"/>
      <c r="V46" s="271"/>
      <c r="W46" s="271"/>
      <c r="X46" s="271"/>
      <c r="Y46" s="271"/>
      <c r="Z46" s="271"/>
      <c r="AA46" s="271"/>
    </row>
    <row r="47" spans="1:27" s="257" customFormat="1" ht="24.75" customHeight="1" x14ac:dyDescent="0.25">
      <c r="A47" s="269"/>
      <c r="B47" s="270"/>
      <c r="C47" s="269"/>
      <c r="D47" s="270"/>
      <c r="E47" s="269"/>
      <c r="F47" s="270"/>
      <c r="G47" s="269"/>
      <c r="H47" s="270"/>
      <c r="I47" s="269"/>
      <c r="J47" s="269"/>
      <c r="K47" s="269"/>
      <c r="L47" s="271"/>
      <c r="M47" s="271"/>
      <c r="N47" s="271"/>
      <c r="O47" s="271"/>
      <c r="P47" s="271"/>
      <c r="Q47" s="271"/>
      <c r="R47" s="271"/>
      <c r="S47" s="271"/>
      <c r="T47" s="271"/>
      <c r="U47" s="271"/>
      <c r="V47" s="271"/>
      <c r="W47" s="271"/>
      <c r="X47" s="271"/>
      <c r="Y47" s="271"/>
      <c r="Z47" s="271"/>
      <c r="AA47" s="271"/>
    </row>
    <row r="48" spans="1:27" s="257" customFormat="1" ht="24.75" customHeight="1" x14ac:dyDescent="0.25">
      <c r="A48" s="269"/>
      <c r="B48" s="270"/>
      <c r="C48" s="269"/>
      <c r="D48" s="270"/>
      <c r="E48" s="269"/>
      <c r="F48" s="270"/>
      <c r="G48" s="269"/>
      <c r="H48" s="270"/>
      <c r="I48" s="269"/>
      <c r="J48" s="269"/>
      <c r="K48" s="269"/>
      <c r="L48" s="271"/>
      <c r="M48" s="271"/>
      <c r="N48" s="271"/>
      <c r="O48" s="271"/>
      <c r="P48" s="271"/>
      <c r="Q48" s="271"/>
      <c r="R48" s="271"/>
      <c r="S48" s="271"/>
      <c r="T48" s="271"/>
      <c r="U48" s="271"/>
      <c r="V48" s="271"/>
      <c r="W48" s="271"/>
      <c r="X48" s="271"/>
      <c r="Y48" s="271"/>
      <c r="Z48" s="271"/>
      <c r="AA48" s="271"/>
    </row>
    <row r="49" spans="1:27" s="257" customFormat="1" ht="24.75" customHeight="1" x14ac:dyDescent="0.25">
      <c r="A49" s="269"/>
      <c r="B49" s="270"/>
      <c r="C49" s="269"/>
      <c r="D49" s="270"/>
      <c r="E49" s="269"/>
      <c r="F49" s="270"/>
      <c r="G49" s="269"/>
      <c r="H49" s="270"/>
      <c r="I49" s="269"/>
      <c r="J49" s="269"/>
      <c r="K49" s="269"/>
      <c r="L49" s="271"/>
      <c r="M49" s="271"/>
      <c r="N49" s="271"/>
      <c r="O49" s="271"/>
      <c r="P49" s="271"/>
      <c r="Q49" s="271"/>
      <c r="R49" s="271"/>
      <c r="S49" s="271"/>
      <c r="T49" s="271"/>
      <c r="U49" s="271"/>
      <c r="V49" s="271"/>
      <c r="W49" s="271"/>
      <c r="X49" s="271"/>
      <c r="Y49" s="271"/>
      <c r="Z49" s="271"/>
      <c r="AA49" s="271"/>
    </row>
    <row r="50" spans="1:27" s="257" customFormat="1" ht="24.75" customHeight="1" x14ac:dyDescent="0.25">
      <c r="A50" s="269"/>
      <c r="B50" s="270"/>
      <c r="C50" s="269"/>
      <c r="D50" s="270"/>
      <c r="E50" s="269"/>
      <c r="F50" s="270"/>
      <c r="G50" s="269"/>
      <c r="H50" s="270"/>
      <c r="I50" s="269"/>
      <c r="J50" s="269"/>
      <c r="K50" s="269"/>
      <c r="L50" s="271"/>
      <c r="M50" s="271"/>
      <c r="N50" s="271"/>
      <c r="O50" s="271"/>
      <c r="P50" s="271"/>
      <c r="Q50" s="271"/>
      <c r="R50" s="271"/>
      <c r="S50" s="271"/>
      <c r="T50" s="271"/>
      <c r="U50" s="271"/>
      <c r="V50" s="271"/>
      <c r="W50" s="271"/>
      <c r="X50" s="271"/>
      <c r="Y50" s="271"/>
      <c r="Z50" s="271"/>
      <c r="AA50" s="271"/>
    </row>
    <row r="51" spans="1:27" s="257" customFormat="1" ht="24.75" customHeight="1" x14ac:dyDescent="0.25">
      <c r="A51" s="269"/>
      <c r="B51" s="270"/>
      <c r="C51" s="269"/>
      <c r="D51" s="270"/>
      <c r="E51" s="269"/>
      <c r="F51" s="270"/>
      <c r="G51" s="269"/>
      <c r="H51" s="270"/>
      <c r="I51" s="269"/>
      <c r="J51" s="269"/>
      <c r="K51" s="269"/>
      <c r="L51" s="271"/>
      <c r="M51" s="271"/>
      <c r="N51" s="271"/>
      <c r="O51" s="271"/>
      <c r="P51" s="271"/>
      <c r="Q51" s="271"/>
      <c r="R51" s="271"/>
      <c r="S51" s="271"/>
      <c r="T51" s="271"/>
      <c r="U51" s="271"/>
      <c r="V51" s="271"/>
      <c r="W51" s="271"/>
      <c r="X51" s="271"/>
      <c r="Y51" s="271"/>
      <c r="Z51" s="271"/>
      <c r="AA51" s="271"/>
    </row>
    <row r="52" spans="1:27" s="257" customFormat="1" ht="24.75" customHeight="1" x14ac:dyDescent="0.25">
      <c r="A52" s="269"/>
      <c r="B52" s="270"/>
      <c r="C52" s="269"/>
      <c r="D52" s="270"/>
      <c r="E52" s="269"/>
      <c r="F52" s="270"/>
      <c r="G52" s="269"/>
      <c r="H52" s="270"/>
      <c r="I52" s="269"/>
      <c r="J52" s="269"/>
      <c r="K52" s="269"/>
      <c r="L52" s="271"/>
      <c r="M52" s="271"/>
      <c r="N52" s="271"/>
      <c r="O52" s="271"/>
      <c r="P52" s="271"/>
      <c r="Q52" s="271"/>
      <c r="R52" s="271"/>
      <c r="S52" s="271"/>
      <c r="T52" s="271"/>
      <c r="U52" s="271"/>
      <c r="V52" s="271"/>
      <c r="W52" s="271"/>
      <c r="X52" s="271"/>
      <c r="Y52" s="271"/>
      <c r="Z52" s="271"/>
      <c r="AA52" s="271"/>
    </row>
    <row r="53" spans="1:27" s="257" customFormat="1" ht="24.75" customHeight="1" x14ac:dyDescent="0.25">
      <c r="A53" s="269"/>
      <c r="B53" s="270"/>
      <c r="C53" s="269"/>
      <c r="D53" s="270"/>
      <c r="E53" s="269"/>
      <c r="F53" s="270"/>
      <c r="G53" s="269"/>
      <c r="H53" s="270"/>
      <c r="I53" s="269"/>
      <c r="J53" s="269"/>
      <c r="K53" s="269"/>
      <c r="L53" s="271"/>
      <c r="M53" s="271"/>
      <c r="N53" s="271"/>
      <c r="O53" s="271"/>
      <c r="P53" s="271"/>
      <c r="Q53" s="271"/>
      <c r="R53" s="271"/>
      <c r="S53" s="271"/>
      <c r="T53" s="271"/>
      <c r="U53" s="271"/>
      <c r="V53" s="271"/>
      <c r="W53" s="271"/>
      <c r="X53" s="271"/>
      <c r="Y53" s="271"/>
      <c r="Z53" s="271"/>
      <c r="AA53" s="271"/>
    </row>
    <row r="54" spans="1:27" s="257" customFormat="1" ht="24.75" customHeight="1" x14ac:dyDescent="0.25">
      <c r="A54" s="269"/>
      <c r="B54" s="270"/>
      <c r="C54" s="269"/>
      <c r="D54" s="270"/>
      <c r="E54" s="269"/>
      <c r="F54" s="270"/>
      <c r="G54" s="269"/>
      <c r="H54" s="270"/>
      <c r="I54" s="269"/>
      <c r="J54" s="269"/>
      <c r="K54" s="269"/>
      <c r="L54" s="271"/>
      <c r="M54" s="271"/>
      <c r="N54" s="271"/>
      <c r="O54" s="271"/>
      <c r="P54" s="271"/>
      <c r="Q54" s="271"/>
      <c r="R54" s="271"/>
      <c r="S54" s="271"/>
      <c r="T54" s="271"/>
      <c r="U54" s="271"/>
      <c r="V54" s="271"/>
      <c r="W54" s="271"/>
      <c r="X54" s="271"/>
      <c r="Y54" s="271"/>
      <c r="Z54" s="271"/>
      <c r="AA54" s="271"/>
    </row>
    <row r="55" spans="1:27" s="257" customFormat="1" ht="24.75" customHeight="1" x14ac:dyDescent="0.25">
      <c r="A55" s="269"/>
      <c r="B55" s="270"/>
      <c r="C55" s="269"/>
      <c r="D55" s="270"/>
      <c r="E55" s="269"/>
      <c r="F55" s="270"/>
      <c r="G55" s="269"/>
      <c r="H55" s="270"/>
      <c r="I55" s="269"/>
      <c r="J55" s="269"/>
      <c r="K55" s="269"/>
      <c r="L55" s="271"/>
      <c r="M55" s="271"/>
      <c r="N55" s="271"/>
      <c r="O55" s="271"/>
      <c r="P55" s="271"/>
      <c r="Q55" s="271"/>
      <c r="R55" s="271"/>
      <c r="S55" s="271"/>
      <c r="T55" s="271"/>
      <c r="U55" s="271"/>
      <c r="V55" s="271"/>
      <c r="W55" s="271"/>
      <c r="X55" s="271"/>
      <c r="Y55" s="271"/>
      <c r="Z55" s="271"/>
      <c r="AA55" s="271"/>
    </row>
    <row r="56" spans="1:27" s="257" customFormat="1" ht="24.75" customHeight="1" x14ac:dyDescent="0.25">
      <c r="A56" s="269"/>
      <c r="B56" s="270"/>
      <c r="C56" s="269"/>
      <c r="D56" s="270"/>
      <c r="E56" s="269"/>
      <c r="F56" s="270"/>
      <c r="G56" s="269"/>
      <c r="H56" s="270"/>
      <c r="I56" s="269"/>
      <c r="J56" s="269"/>
      <c r="K56" s="269"/>
      <c r="L56" s="271"/>
      <c r="M56" s="271"/>
      <c r="N56" s="271"/>
      <c r="O56" s="271"/>
      <c r="P56" s="271"/>
      <c r="Q56" s="271"/>
      <c r="R56" s="271"/>
      <c r="S56" s="271"/>
      <c r="T56" s="271"/>
      <c r="U56" s="271"/>
      <c r="V56" s="271"/>
      <c r="W56" s="271"/>
      <c r="X56" s="271"/>
      <c r="Y56" s="271"/>
      <c r="Z56" s="271"/>
      <c r="AA56" s="271"/>
    </row>
    <row r="57" spans="1:27" s="257" customFormat="1" ht="24.75" customHeight="1" x14ac:dyDescent="0.25">
      <c r="A57" s="269"/>
      <c r="B57" s="270"/>
      <c r="C57" s="269"/>
      <c r="D57" s="270"/>
      <c r="E57" s="269"/>
      <c r="F57" s="270"/>
      <c r="G57" s="269"/>
      <c r="H57" s="270"/>
      <c r="I57" s="269"/>
      <c r="J57" s="269"/>
      <c r="K57" s="269"/>
      <c r="L57" s="271"/>
      <c r="M57" s="271"/>
      <c r="N57" s="271"/>
      <c r="O57" s="271"/>
      <c r="P57" s="271"/>
      <c r="Q57" s="271"/>
      <c r="R57" s="271"/>
      <c r="S57" s="271"/>
      <c r="T57" s="271"/>
      <c r="U57" s="271"/>
      <c r="V57" s="271"/>
      <c r="W57" s="271"/>
      <c r="X57" s="271"/>
      <c r="Y57" s="271"/>
      <c r="Z57" s="271"/>
      <c r="AA57" s="271"/>
    </row>
    <row r="58" spans="1:27" s="257" customFormat="1" ht="14.25" x14ac:dyDescent="0.25"/>
    <row r="59" spans="1:27" s="257" customFormat="1" ht="14.25" x14ac:dyDescent="0.25"/>
    <row r="60" spans="1:27" s="257" customFormat="1" ht="14.25" x14ac:dyDescent="0.25"/>
    <row r="61" spans="1:27" s="257" customFormat="1" ht="14.25" x14ac:dyDescent="0.25"/>
    <row r="62" spans="1:27" s="257" customFormat="1" ht="14.25" x14ac:dyDescent="0.25"/>
    <row r="63" spans="1:27" s="257" customFormat="1" ht="14.25" x14ac:dyDescent="0.25"/>
    <row r="64" spans="1:27" s="257" customFormat="1" ht="14.25" x14ac:dyDescent="0.25"/>
    <row r="65" s="257" customFormat="1" ht="14.25" x14ac:dyDescent="0.25"/>
    <row r="66" s="257" customFormat="1" ht="14.25" x14ac:dyDescent="0.25"/>
    <row r="67" s="257" customFormat="1" ht="14.25" x14ac:dyDescent="0.25"/>
    <row r="68" s="257" customFormat="1" ht="14.25" x14ac:dyDescent="0.25"/>
    <row r="69" s="257" customFormat="1" ht="14.25" x14ac:dyDescent="0.25"/>
    <row r="70" s="257" customFormat="1" ht="14.25" x14ac:dyDescent="0.25"/>
    <row r="71" s="257" customFormat="1" ht="14.25" x14ac:dyDescent="0.25"/>
    <row r="72" s="257" customFormat="1" ht="14.25" x14ac:dyDescent="0.25"/>
    <row r="73" s="257" customFormat="1" ht="14.25" x14ac:dyDescent="0.25"/>
    <row r="74" s="257" customFormat="1" ht="14.25" x14ac:dyDescent="0.25"/>
    <row r="75" s="257" customFormat="1" ht="14.25" x14ac:dyDescent="0.25"/>
    <row r="76" s="257" customFormat="1" ht="14.25" x14ac:dyDescent="0.25"/>
    <row r="77" s="257" customFormat="1" ht="14.25" x14ac:dyDescent="0.25"/>
    <row r="78" s="257" customFormat="1" ht="14.25" x14ac:dyDescent="0.25"/>
    <row r="79" s="257" customFormat="1" ht="14.25" x14ac:dyDescent="0.25"/>
    <row r="80" s="257" customFormat="1" ht="14.25" x14ac:dyDescent="0.25"/>
    <row r="81" s="257" customFormat="1" ht="14.25" x14ac:dyDescent="0.25"/>
    <row r="82" s="257" customFormat="1" ht="14.25" x14ac:dyDescent="0.25"/>
    <row r="83" s="257" customFormat="1" ht="14.25" x14ac:dyDescent="0.25"/>
    <row r="84" s="257" customFormat="1" ht="14.25" x14ac:dyDescent="0.25"/>
    <row r="85" s="257" customFormat="1" ht="14.25" x14ac:dyDescent="0.25"/>
    <row r="86" s="257" customFormat="1" ht="14.25" x14ac:dyDescent="0.25"/>
    <row r="87" s="257" customFormat="1" ht="14.25" x14ac:dyDescent="0.25"/>
    <row r="88" s="257" customFormat="1" ht="14.25" x14ac:dyDescent="0.25"/>
    <row r="89" s="257" customFormat="1" ht="14.25" x14ac:dyDescent="0.25"/>
    <row r="90" s="257" customFormat="1" ht="14.25" x14ac:dyDescent="0.25"/>
    <row r="91" s="257" customFormat="1" ht="14.25" x14ac:dyDescent="0.25"/>
    <row r="92" s="257" customFormat="1" ht="14.25" x14ac:dyDescent="0.25"/>
    <row r="93" s="257" customFormat="1" ht="14.25" x14ac:dyDescent="0.25"/>
    <row r="94" s="257" customFormat="1" ht="14.25" x14ac:dyDescent="0.25"/>
    <row r="95" s="257" customFormat="1" ht="14.25" x14ac:dyDescent="0.25"/>
    <row r="96" s="257" customFormat="1" ht="14.25" x14ac:dyDescent="0.25"/>
    <row r="97" s="257" customFormat="1" ht="14.25" x14ac:dyDescent="0.25"/>
    <row r="98" s="257" customFormat="1" ht="14.25" x14ac:dyDescent="0.25"/>
    <row r="99" s="257" customFormat="1" ht="14.25" x14ac:dyDescent="0.25"/>
    <row r="100" s="257" customFormat="1" ht="14.25" x14ac:dyDescent="0.25"/>
    <row r="101" s="257" customFormat="1" ht="14.25" x14ac:dyDescent="0.25"/>
    <row r="102" s="257" customFormat="1" ht="14.25" x14ac:dyDescent="0.25"/>
    <row r="103" s="257" customFormat="1" ht="14.25" x14ac:dyDescent="0.25"/>
    <row r="104" s="257" customFormat="1" ht="14.25" x14ac:dyDescent="0.25"/>
    <row r="105" s="257" customFormat="1" ht="14.25" x14ac:dyDescent="0.25"/>
    <row r="106" s="257" customFormat="1" ht="14.25" x14ac:dyDescent="0.25"/>
    <row r="107" s="257" customFormat="1" ht="14.25" x14ac:dyDescent="0.25"/>
    <row r="108" s="257" customFormat="1" ht="14.25" x14ac:dyDescent="0.25"/>
    <row r="109" s="257" customFormat="1" ht="14.25" x14ac:dyDescent="0.25"/>
    <row r="110" s="257" customFormat="1" ht="14.25" x14ac:dyDescent="0.25"/>
    <row r="111" s="257" customFormat="1" ht="14.25" x14ac:dyDescent="0.25"/>
    <row r="112" s="257" customFormat="1" ht="14.25" x14ac:dyDescent="0.25"/>
    <row r="113" s="257" customFormat="1" ht="14.25" x14ac:dyDescent="0.25"/>
    <row r="114" s="257" customFormat="1" ht="14.25" x14ac:dyDescent="0.25"/>
    <row r="115" s="257" customFormat="1" ht="14.25" x14ac:dyDescent="0.25"/>
    <row r="116" s="257" customFormat="1" ht="14.25" x14ac:dyDescent="0.25"/>
    <row r="117" s="257" customFormat="1" ht="14.25" x14ac:dyDescent="0.25"/>
    <row r="118" s="257" customFormat="1" ht="14.25" x14ac:dyDescent="0.25"/>
    <row r="119" s="257" customFormat="1" ht="14.25" x14ac:dyDescent="0.25"/>
    <row r="120" s="257" customFormat="1" ht="14.25" x14ac:dyDescent="0.25"/>
    <row r="121" s="257" customFormat="1" ht="14.25" x14ac:dyDescent="0.25"/>
    <row r="122" s="257" customFormat="1" ht="14.25" x14ac:dyDescent="0.25"/>
    <row r="123" s="257" customFormat="1" ht="14.25" x14ac:dyDescent="0.25"/>
    <row r="124" s="257" customFormat="1" ht="14.25" x14ac:dyDescent="0.25"/>
    <row r="125" s="257" customFormat="1" ht="14.25" x14ac:dyDescent="0.25"/>
    <row r="126" s="257" customFormat="1" ht="14.25" x14ac:dyDescent="0.25"/>
    <row r="127" s="257" customFormat="1" ht="14.25" x14ac:dyDescent="0.25"/>
    <row r="128" s="257" customFormat="1" ht="14.25" x14ac:dyDescent="0.25"/>
    <row r="129" s="257" customFormat="1" ht="14.25" x14ac:dyDescent="0.25"/>
    <row r="130" s="257" customFormat="1" ht="14.25" x14ac:dyDescent="0.25"/>
    <row r="131" s="257" customFormat="1" ht="14.25" x14ac:dyDescent="0.25"/>
    <row r="132" s="257" customFormat="1" ht="14.25" x14ac:dyDescent="0.25"/>
    <row r="133" s="257" customFormat="1" ht="14.25" x14ac:dyDescent="0.25"/>
    <row r="134" s="257" customFormat="1" ht="14.25" x14ac:dyDescent="0.25"/>
    <row r="135" s="257" customFormat="1" ht="14.25" x14ac:dyDescent="0.25"/>
    <row r="136" s="257" customFormat="1" ht="14.25" x14ac:dyDescent="0.25"/>
    <row r="137" s="257" customFormat="1" ht="14.25" x14ac:dyDescent="0.25"/>
    <row r="138" s="257" customFormat="1" ht="14.25" x14ac:dyDescent="0.25"/>
    <row r="139" s="257" customFormat="1" ht="14.25" x14ac:dyDescent="0.25"/>
    <row r="140" s="257" customFormat="1" ht="14.25" x14ac:dyDescent="0.25"/>
    <row r="141" s="257" customFormat="1" ht="14.25" x14ac:dyDescent="0.25"/>
    <row r="142" s="257" customFormat="1" ht="14.25" x14ac:dyDescent="0.25"/>
    <row r="143" s="257" customFormat="1" ht="14.25" x14ac:dyDescent="0.25"/>
    <row r="144" s="257" customFormat="1" ht="14.25" x14ac:dyDescent="0.25"/>
    <row r="145" s="257" customFormat="1" ht="14.25" x14ac:dyDescent="0.25"/>
    <row r="146" s="257" customFormat="1" ht="14.25" x14ac:dyDescent="0.25"/>
    <row r="147" s="257" customFormat="1" ht="14.25" x14ac:dyDescent="0.25"/>
    <row r="148" s="257" customFormat="1" ht="14.25" x14ac:dyDescent="0.25"/>
    <row r="149" s="257" customFormat="1" ht="14.25" x14ac:dyDescent="0.25"/>
    <row r="150" s="257" customFormat="1" ht="14.25" x14ac:dyDescent="0.25"/>
    <row r="151" s="257" customFormat="1" ht="14.25" x14ac:dyDescent="0.25"/>
    <row r="152" s="257" customFormat="1" ht="14.25" x14ac:dyDescent="0.25"/>
    <row r="153" s="257" customFormat="1" ht="14.25" x14ac:dyDescent="0.25"/>
    <row r="154" s="257" customFormat="1" ht="14.25" x14ac:dyDescent="0.25"/>
    <row r="155" s="257" customFormat="1" ht="14.25" x14ac:dyDescent="0.25"/>
    <row r="156" s="257" customFormat="1" ht="14.25" x14ac:dyDescent="0.25"/>
    <row r="157" s="257" customFormat="1" ht="14.25" x14ac:dyDescent="0.25"/>
    <row r="158" s="257" customFormat="1" ht="14.25" x14ac:dyDescent="0.25"/>
    <row r="159" s="257" customFormat="1" ht="14.25" x14ac:dyDescent="0.25"/>
    <row r="160" s="257" customFormat="1" ht="14.25" x14ac:dyDescent="0.25"/>
    <row r="161" s="257" customFormat="1" ht="14.25" x14ac:dyDescent="0.25"/>
    <row r="162" s="257" customFormat="1" ht="14.25" x14ac:dyDescent="0.25"/>
    <row r="163" s="257" customFormat="1" ht="14.25" x14ac:dyDescent="0.25"/>
    <row r="164" s="257" customFormat="1" ht="14.25" x14ac:dyDescent="0.25"/>
    <row r="165" s="257" customFormat="1" ht="14.25" x14ac:dyDescent="0.25"/>
    <row r="166" s="257" customFormat="1" ht="14.25" x14ac:dyDescent="0.25"/>
    <row r="167" s="257" customFormat="1" ht="14.25" x14ac:dyDescent="0.25"/>
    <row r="168" s="257" customFormat="1" ht="14.25" x14ac:dyDescent="0.25"/>
    <row r="169" s="257" customFormat="1" ht="14.25" x14ac:dyDescent="0.25"/>
    <row r="170" s="257" customFormat="1" ht="14.25" x14ac:dyDescent="0.25"/>
    <row r="171" s="257" customFormat="1" ht="14.25" x14ac:dyDescent="0.25"/>
    <row r="172" s="257" customFormat="1" ht="14.25" x14ac:dyDescent="0.25"/>
    <row r="173" s="257" customFormat="1" ht="14.25" x14ac:dyDescent="0.25"/>
    <row r="174" s="257" customFormat="1" ht="14.25" x14ac:dyDescent="0.25"/>
    <row r="175" s="257" customFormat="1" ht="14.25" x14ac:dyDescent="0.25"/>
    <row r="176" s="257" customFormat="1" ht="14.25" x14ac:dyDescent="0.25"/>
    <row r="177" s="257" customFormat="1" ht="14.25" x14ac:dyDescent="0.25"/>
    <row r="178" s="257" customFormat="1" ht="14.25" x14ac:dyDescent="0.25"/>
    <row r="179" s="257" customFormat="1" ht="14.25" x14ac:dyDescent="0.25"/>
    <row r="180" s="257" customFormat="1" ht="14.25" x14ac:dyDescent="0.25"/>
    <row r="181" s="257" customFormat="1" ht="14.25" x14ac:dyDescent="0.25"/>
    <row r="182" s="257" customFormat="1" ht="14.25" x14ac:dyDescent="0.25"/>
    <row r="183" s="257" customFormat="1" ht="14.25" x14ac:dyDescent="0.25"/>
    <row r="184" s="257" customFormat="1" ht="14.25" x14ac:dyDescent="0.25"/>
    <row r="185" s="257" customFormat="1" ht="14.25" x14ac:dyDescent="0.25"/>
    <row r="186" s="257" customFormat="1" ht="14.25" x14ac:dyDescent="0.25"/>
    <row r="187" s="257" customFormat="1" ht="14.25" x14ac:dyDescent="0.25"/>
    <row r="188" s="257" customFormat="1" ht="14.25" x14ac:dyDescent="0.25"/>
    <row r="189" s="257" customFormat="1" ht="14.25" x14ac:dyDescent="0.25"/>
    <row r="190" s="257" customFormat="1" ht="14.25" x14ac:dyDescent="0.25"/>
    <row r="191" s="257" customFormat="1" ht="14.25" x14ac:dyDescent="0.25"/>
    <row r="192" s="257" customFormat="1" ht="14.25" x14ac:dyDescent="0.25"/>
    <row r="193" s="257" customFormat="1" ht="14.25" x14ac:dyDescent="0.25"/>
    <row r="194" s="257" customFormat="1" ht="14.25" x14ac:dyDescent="0.25"/>
    <row r="195" s="257" customFormat="1" ht="14.25" x14ac:dyDescent="0.25"/>
    <row r="196" s="257" customFormat="1" ht="14.25" x14ac:dyDescent="0.25"/>
    <row r="197" s="257" customFormat="1" ht="14.25" x14ac:dyDescent="0.25"/>
    <row r="198" s="257" customFormat="1" ht="14.25" x14ac:dyDescent="0.25"/>
    <row r="199" s="257" customFormat="1" ht="14.25" x14ac:dyDescent="0.25"/>
    <row r="200" s="257" customFormat="1" ht="14.25" x14ac:dyDescent="0.25"/>
    <row r="201" s="257" customFormat="1" ht="14.25" x14ac:dyDescent="0.25"/>
    <row r="202" s="257" customFormat="1" ht="14.25" x14ac:dyDescent="0.25"/>
    <row r="203" s="257" customFormat="1" ht="14.25" x14ac:dyDescent="0.25"/>
    <row r="204" s="257" customFormat="1" ht="14.25" x14ac:dyDescent="0.25"/>
    <row r="205" s="257" customFormat="1" ht="14.25" x14ac:dyDescent="0.25"/>
    <row r="206" s="257" customFormat="1" ht="14.25" x14ac:dyDescent="0.25"/>
    <row r="207" s="257" customFormat="1" ht="14.25" x14ac:dyDescent="0.25"/>
    <row r="208" s="257" customFormat="1" ht="14.25" x14ac:dyDescent="0.25"/>
    <row r="209" s="257" customFormat="1" ht="14.25" x14ac:dyDescent="0.25"/>
    <row r="210" s="257" customFormat="1" ht="14.25" x14ac:dyDescent="0.25"/>
    <row r="211" s="257" customFormat="1" ht="14.25" x14ac:dyDescent="0.25"/>
    <row r="212" s="257" customFormat="1" ht="14.25" x14ac:dyDescent="0.25"/>
    <row r="213" s="257" customFormat="1" ht="14.25" x14ac:dyDescent="0.25"/>
    <row r="214" s="257" customFormat="1" ht="14.25" x14ac:dyDescent="0.25"/>
    <row r="215" s="257" customFormat="1" ht="14.25" x14ac:dyDescent="0.25"/>
    <row r="216" s="257" customFormat="1" ht="14.25" x14ac:dyDescent="0.25"/>
    <row r="217" s="257" customFormat="1" ht="14.25" x14ac:dyDescent="0.25"/>
    <row r="218" s="257" customFormat="1" ht="14.25" x14ac:dyDescent="0.25"/>
    <row r="219" s="257" customFormat="1" ht="14.25" x14ac:dyDescent="0.25"/>
    <row r="220" s="257" customFormat="1" ht="14.25" x14ac:dyDescent="0.25"/>
    <row r="221" s="257" customFormat="1" ht="14.25" x14ac:dyDescent="0.25"/>
    <row r="222" s="257" customFormat="1" ht="14.25" x14ac:dyDescent="0.25"/>
    <row r="223" s="257" customFormat="1" ht="14.25" x14ac:dyDescent="0.25"/>
    <row r="224" s="257" customFormat="1" ht="14.25" x14ac:dyDescent="0.25"/>
    <row r="225" s="257" customFormat="1" ht="14.25" x14ac:dyDescent="0.25"/>
    <row r="226" s="257" customFormat="1" ht="14.25" x14ac:dyDescent="0.25"/>
    <row r="227" s="257" customFormat="1" ht="14.25" x14ac:dyDescent="0.25"/>
    <row r="228" s="257" customFormat="1" ht="14.25" x14ac:dyDescent="0.25"/>
    <row r="229" s="257" customFormat="1" ht="14.25" x14ac:dyDescent="0.25"/>
    <row r="230" s="257" customFormat="1" ht="14.25" x14ac:dyDescent="0.25"/>
    <row r="231" s="257" customFormat="1" ht="14.25" x14ac:dyDescent="0.25"/>
    <row r="232" s="257" customFormat="1" ht="14.25" x14ac:dyDescent="0.25"/>
    <row r="233" s="257" customFormat="1" ht="14.25" x14ac:dyDescent="0.25"/>
    <row r="234" s="257" customFormat="1" ht="14.25" x14ac:dyDescent="0.25"/>
    <row r="235" s="257" customFormat="1" ht="14.25" x14ac:dyDescent="0.25"/>
    <row r="236" s="257" customFormat="1" ht="14.25" x14ac:dyDescent="0.25"/>
    <row r="237" s="257" customFormat="1" ht="14.25" x14ac:dyDescent="0.25"/>
    <row r="238" s="257" customFormat="1" ht="14.25" x14ac:dyDescent="0.25"/>
    <row r="239" s="257" customFormat="1" ht="14.25" x14ac:dyDescent="0.25"/>
    <row r="240" s="257" customFormat="1" ht="14.25" x14ac:dyDescent="0.25"/>
    <row r="241" s="257" customFormat="1" ht="14.25" x14ac:dyDescent="0.25"/>
    <row r="242" s="257" customFormat="1" ht="14.25" x14ac:dyDescent="0.25"/>
    <row r="243" s="257" customFormat="1" ht="14.25" x14ac:dyDescent="0.25"/>
    <row r="244" s="257" customFormat="1" ht="14.25" x14ac:dyDescent="0.25"/>
    <row r="245" s="257" customFormat="1" ht="14.25" x14ac:dyDescent="0.25"/>
    <row r="246" s="257" customFormat="1" ht="14.25" x14ac:dyDescent="0.25"/>
    <row r="247" s="257" customFormat="1" ht="14.25" x14ac:dyDescent="0.25"/>
    <row r="248" s="257" customFormat="1" ht="14.25" x14ac:dyDescent="0.25"/>
    <row r="249" s="257" customFormat="1" ht="14.25" x14ac:dyDescent="0.25"/>
    <row r="250" s="257" customFormat="1" ht="14.25" x14ac:dyDescent="0.25"/>
    <row r="251" s="257" customFormat="1" ht="14.25" x14ac:dyDescent="0.25"/>
    <row r="252" s="257" customFormat="1" ht="14.25" x14ac:dyDescent="0.25"/>
    <row r="253" s="257" customFormat="1" ht="14.25" x14ac:dyDescent="0.25"/>
    <row r="254" s="257" customFormat="1" ht="14.25" x14ac:dyDescent="0.25"/>
    <row r="255" s="257" customFormat="1" ht="14.25" x14ac:dyDescent="0.25"/>
    <row r="256" s="257" customFormat="1" ht="14.25" x14ac:dyDescent="0.25"/>
    <row r="257" s="257" customFormat="1" ht="14.25" x14ac:dyDescent="0.25"/>
    <row r="258" s="257" customFormat="1" ht="14.25" x14ac:dyDescent="0.25"/>
    <row r="259" s="257" customFormat="1" ht="14.25" x14ac:dyDescent="0.25"/>
    <row r="260" s="257" customFormat="1" ht="14.25" x14ac:dyDescent="0.25"/>
    <row r="261" s="257" customFormat="1" ht="14.25" x14ac:dyDescent="0.25"/>
    <row r="262" s="257" customFormat="1" ht="14.25" x14ac:dyDescent="0.25"/>
    <row r="263" s="257" customFormat="1" ht="14.25" x14ac:dyDescent="0.25"/>
    <row r="264" s="257" customFormat="1" ht="14.25" x14ac:dyDescent="0.25"/>
    <row r="265" s="257" customFormat="1" ht="14.25" x14ac:dyDescent="0.25"/>
    <row r="266" s="257" customFormat="1" ht="14.25" x14ac:dyDescent="0.25"/>
    <row r="267" s="257" customFormat="1" ht="14.25" x14ac:dyDescent="0.25"/>
    <row r="268" s="257" customFormat="1" ht="14.25" x14ac:dyDescent="0.25"/>
    <row r="269" s="257" customFormat="1" ht="14.25" x14ac:dyDescent="0.25"/>
    <row r="270" s="257" customFormat="1" ht="14.25" x14ac:dyDescent="0.25"/>
    <row r="271" s="257" customFormat="1" ht="14.25" x14ac:dyDescent="0.25"/>
    <row r="272" s="257" customFormat="1" ht="14.25" x14ac:dyDescent="0.25"/>
    <row r="273" s="257" customFormat="1" ht="14.25" x14ac:dyDescent="0.25"/>
    <row r="274" s="257" customFormat="1" ht="14.25" x14ac:dyDescent="0.25"/>
    <row r="275" s="257" customFormat="1" ht="14.25" x14ac:dyDescent="0.25"/>
    <row r="276" s="257" customFormat="1" ht="14.25" x14ac:dyDescent="0.25"/>
    <row r="277" s="257" customFormat="1" ht="14.25" x14ac:dyDescent="0.25"/>
    <row r="278" s="257" customFormat="1" ht="14.25" x14ac:dyDescent="0.25"/>
    <row r="279" s="257" customFormat="1" ht="14.25" x14ac:dyDescent="0.25"/>
    <row r="280" s="257" customFormat="1" ht="14.25" x14ac:dyDescent="0.25"/>
    <row r="281" s="257" customFormat="1" ht="14.25" x14ac:dyDescent="0.25"/>
    <row r="282" s="257" customFormat="1" ht="14.25" x14ac:dyDescent="0.25"/>
    <row r="283" s="257" customFormat="1" ht="14.25" x14ac:dyDescent="0.25"/>
    <row r="284" s="257" customFormat="1" ht="14.25" x14ac:dyDescent="0.25"/>
    <row r="285" s="257" customFormat="1" ht="14.25" x14ac:dyDescent="0.25"/>
    <row r="286" s="257" customFormat="1" ht="14.25" x14ac:dyDescent="0.25"/>
    <row r="287" s="257" customFormat="1" ht="14.25" x14ac:dyDescent="0.25"/>
    <row r="288" s="257" customFormat="1" ht="14.25" x14ac:dyDescent="0.25"/>
    <row r="289" s="257" customFormat="1" ht="14.25" x14ac:dyDescent="0.25"/>
    <row r="290" s="257" customFormat="1" ht="14.25" x14ac:dyDescent="0.25"/>
    <row r="291" s="257" customFormat="1" ht="14.25" x14ac:dyDescent="0.25"/>
    <row r="292" s="257" customFormat="1" ht="14.25" x14ac:dyDescent="0.25"/>
    <row r="293" s="257" customFormat="1" ht="14.25" x14ac:dyDescent="0.25"/>
    <row r="294" s="257" customFormat="1" ht="14.25" x14ac:dyDescent="0.25"/>
    <row r="295" s="257" customFormat="1" ht="14.25" x14ac:dyDescent="0.25"/>
    <row r="296" s="257" customFormat="1" ht="14.25" x14ac:dyDescent="0.25"/>
    <row r="297" s="257" customFormat="1" ht="14.25" x14ac:dyDescent="0.25"/>
    <row r="298" s="257" customFormat="1" ht="14.25" x14ac:dyDescent="0.25"/>
    <row r="299" s="257" customFormat="1" ht="14.25" x14ac:dyDescent="0.25"/>
    <row r="300" s="257" customFormat="1" ht="14.25" x14ac:dyDescent="0.25"/>
    <row r="301" s="257" customFormat="1" ht="14.25" x14ac:dyDescent="0.25"/>
    <row r="302" s="257" customFormat="1" ht="14.25" x14ac:dyDescent="0.25"/>
    <row r="303" s="257" customFormat="1" ht="14.25" x14ac:dyDescent="0.25"/>
    <row r="304" s="257" customFormat="1" ht="14.25" x14ac:dyDescent="0.25"/>
    <row r="305" s="257" customFormat="1" ht="14.25" x14ac:dyDescent="0.25"/>
    <row r="306" s="257" customFormat="1" ht="14.25" x14ac:dyDescent="0.25"/>
    <row r="307" s="257" customFormat="1" ht="14.25" x14ac:dyDescent="0.25"/>
    <row r="308" s="257" customFormat="1" ht="14.25" x14ac:dyDescent="0.25"/>
    <row r="309" s="257" customFormat="1" ht="14.25" x14ac:dyDescent="0.25"/>
    <row r="310" s="257" customFormat="1" ht="14.25" x14ac:dyDescent="0.25"/>
    <row r="311" s="257" customFormat="1" ht="14.25" x14ac:dyDescent="0.25"/>
    <row r="312" s="257" customFormat="1" ht="14.25" x14ac:dyDescent="0.25"/>
    <row r="313" s="257" customFormat="1" ht="14.25" x14ac:dyDescent="0.25"/>
    <row r="314" s="257" customFormat="1" ht="14.25" x14ac:dyDescent="0.25"/>
    <row r="315" s="257" customFormat="1" ht="14.25" x14ac:dyDescent="0.25"/>
    <row r="316" s="257" customFormat="1" ht="14.25" x14ac:dyDescent="0.25"/>
    <row r="317" s="257" customFormat="1" ht="14.25" x14ac:dyDescent="0.25"/>
    <row r="318" s="257" customFormat="1" ht="14.25" x14ac:dyDescent="0.25"/>
    <row r="319" s="257" customFormat="1" ht="14.25" x14ac:dyDescent="0.25"/>
    <row r="320" s="257" customFormat="1" ht="14.25" x14ac:dyDescent="0.25"/>
    <row r="321" s="257" customFormat="1" ht="14.25" x14ac:dyDescent="0.25"/>
    <row r="322" s="257" customFormat="1" ht="14.25" x14ac:dyDescent="0.25"/>
    <row r="323" s="257" customFormat="1" ht="14.25" x14ac:dyDescent="0.25"/>
    <row r="324" s="257" customFormat="1" ht="14.25" x14ac:dyDescent="0.25"/>
    <row r="325" s="257" customFormat="1" ht="14.25" x14ac:dyDescent="0.25"/>
    <row r="326" s="257" customFormat="1" ht="14.25" x14ac:dyDescent="0.25"/>
    <row r="327" s="257" customFormat="1" ht="14.25" x14ac:dyDescent="0.25"/>
    <row r="328" s="257" customFormat="1" ht="14.25" x14ac:dyDescent="0.25"/>
    <row r="329" s="257" customFormat="1" ht="14.25" x14ac:dyDescent="0.25"/>
    <row r="330" s="257" customFormat="1" ht="14.25" x14ac:dyDescent="0.25"/>
    <row r="331" s="257" customFormat="1" ht="14.25" x14ac:dyDescent="0.25"/>
    <row r="332" s="257" customFormat="1" ht="14.25" x14ac:dyDescent="0.25"/>
    <row r="333" s="257" customFormat="1" ht="14.25" x14ac:dyDescent="0.25"/>
    <row r="334" s="257" customFormat="1" ht="14.25" x14ac:dyDescent="0.25"/>
    <row r="335" s="257" customFormat="1" ht="14.25" x14ac:dyDescent="0.25"/>
    <row r="336" s="257" customFormat="1" ht="14.25" x14ac:dyDescent="0.25"/>
    <row r="337" s="257" customFormat="1" ht="14.25" x14ac:dyDescent="0.25"/>
    <row r="338" s="257" customFormat="1" ht="14.25" x14ac:dyDescent="0.25"/>
    <row r="339" s="257" customFormat="1" ht="14.25" x14ac:dyDescent="0.25"/>
    <row r="340" s="257" customFormat="1" ht="14.25" x14ac:dyDescent="0.25"/>
    <row r="341" s="257" customFormat="1" ht="14.25" x14ac:dyDescent="0.25"/>
    <row r="342" s="257" customFormat="1" ht="14.25" x14ac:dyDescent="0.25"/>
    <row r="343" s="257" customFormat="1" ht="14.25" x14ac:dyDescent="0.25"/>
    <row r="344" s="257" customFormat="1" ht="14.25" x14ac:dyDescent="0.25"/>
    <row r="345" s="257" customFormat="1" ht="14.25" x14ac:dyDescent="0.25"/>
    <row r="346" s="257" customFormat="1" ht="14.25" x14ac:dyDescent="0.25"/>
    <row r="347" s="257" customFormat="1" ht="14.25" x14ac:dyDescent="0.25"/>
    <row r="348" s="257" customFormat="1" ht="14.25" x14ac:dyDescent="0.25"/>
    <row r="349" s="257" customFormat="1" ht="14.25" x14ac:dyDescent="0.25"/>
    <row r="350" s="257" customFormat="1" ht="14.25" x14ac:dyDescent="0.25"/>
    <row r="351" s="257" customFormat="1" ht="14.25" x14ac:dyDescent="0.25"/>
    <row r="352" s="257" customFormat="1" ht="14.25" x14ac:dyDescent="0.25"/>
    <row r="353" s="257" customFormat="1" ht="14.25" x14ac:dyDescent="0.25"/>
    <row r="354" s="257" customFormat="1" ht="14.25" x14ac:dyDescent="0.25"/>
    <row r="355" s="257" customFormat="1" ht="14.25" x14ac:dyDescent="0.25"/>
    <row r="356" s="257" customFormat="1" ht="14.25" x14ac:dyDescent="0.25"/>
    <row r="357" s="257" customFormat="1" ht="14.25" x14ac:dyDescent="0.25"/>
    <row r="358" s="257" customFormat="1" ht="14.25" x14ac:dyDescent="0.25"/>
    <row r="359" s="257" customFormat="1" ht="14.25" x14ac:dyDescent="0.25"/>
    <row r="360" s="257" customFormat="1" ht="14.25" x14ac:dyDescent="0.25"/>
    <row r="361" s="257" customFormat="1" ht="14.25" x14ac:dyDescent="0.25"/>
    <row r="362" s="257" customFormat="1" ht="14.25" x14ac:dyDescent="0.25"/>
    <row r="363" s="257" customFormat="1" ht="14.25" x14ac:dyDescent="0.25"/>
    <row r="364" s="257" customFormat="1" ht="14.25" x14ac:dyDescent="0.25"/>
    <row r="365" s="257" customFormat="1" ht="14.25" x14ac:dyDescent="0.25"/>
    <row r="366" s="257" customFormat="1" ht="14.25" x14ac:dyDescent="0.25"/>
    <row r="367" s="257" customFormat="1" ht="14.25" x14ac:dyDescent="0.25"/>
    <row r="368" s="257" customFormat="1" ht="14.25" x14ac:dyDescent="0.25"/>
    <row r="369" spans="1:344" x14ac:dyDescent="0.3">
      <c r="A369" s="257"/>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57"/>
      <c r="AE369" s="257"/>
      <c r="AF369" s="257"/>
      <c r="AG369" s="257"/>
      <c r="AH369" s="257"/>
      <c r="AI369" s="257"/>
      <c r="AJ369" s="257"/>
      <c r="AK369" s="257"/>
      <c r="AL369" s="257"/>
      <c r="AM369" s="257"/>
      <c r="AN369" s="257"/>
      <c r="AO369" s="257"/>
      <c r="AP369" s="257"/>
      <c r="AQ369" s="257"/>
      <c r="AR369" s="257"/>
      <c r="AS369" s="257"/>
      <c r="AT369" s="257"/>
      <c r="AU369" s="257"/>
      <c r="AV369" s="257"/>
      <c r="AW369" s="257"/>
      <c r="AX369" s="257"/>
      <c r="AY369" s="257"/>
      <c r="AZ369" s="257"/>
      <c r="BA369" s="257"/>
      <c r="BB369" s="257"/>
      <c r="BC369" s="257"/>
      <c r="BD369" s="257"/>
      <c r="BE369" s="257"/>
      <c r="BF369" s="257"/>
      <c r="BG369" s="257"/>
      <c r="BH369" s="257"/>
      <c r="BI369" s="257"/>
      <c r="BJ369" s="257"/>
      <c r="BK369" s="257"/>
      <c r="BL369" s="257"/>
      <c r="BM369" s="257"/>
      <c r="BN369" s="257"/>
      <c r="BO369" s="257"/>
      <c r="BP369" s="257"/>
      <c r="BQ369" s="257"/>
      <c r="BR369" s="257"/>
      <c r="BS369" s="257"/>
      <c r="BT369" s="257"/>
      <c r="BU369" s="257"/>
      <c r="BV369" s="257"/>
      <c r="BW369" s="257"/>
      <c r="BX369" s="257"/>
      <c r="BY369" s="257"/>
      <c r="BZ369" s="257"/>
      <c r="CA369" s="257"/>
      <c r="CB369" s="257"/>
      <c r="CC369" s="257"/>
      <c r="CD369" s="257"/>
      <c r="CE369" s="257"/>
      <c r="CF369" s="257"/>
      <c r="CG369" s="257"/>
      <c r="CH369" s="257"/>
      <c r="CI369" s="257"/>
      <c r="CJ369" s="257"/>
      <c r="CK369" s="257"/>
      <c r="CL369" s="257"/>
      <c r="CM369" s="257"/>
      <c r="CN369" s="257"/>
      <c r="CO369" s="257"/>
      <c r="CP369" s="257"/>
      <c r="CQ369" s="257"/>
      <c r="CR369" s="257"/>
      <c r="CS369" s="257"/>
      <c r="CT369" s="257"/>
      <c r="CU369" s="257"/>
      <c r="CV369" s="257"/>
      <c r="CW369" s="257"/>
      <c r="CX369" s="257"/>
      <c r="CY369" s="257"/>
      <c r="CZ369" s="257"/>
      <c r="DA369" s="257"/>
      <c r="DB369" s="257"/>
      <c r="DC369" s="257"/>
      <c r="DD369" s="257"/>
      <c r="DE369" s="257"/>
      <c r="DF369" s="257"/>
      <c r="DG369" s="257"/>
      <c r="DH369" s="257"/>
      <c r="DI369" s="257"/>
      <c r="DJ369" s="257"/>
      <c r="DK369" s="257"/>
      <c r="DL369" s="257"/>
      <c r="DM369" s="257"/>
      <c r="DN369" s="257"/>
      <c r="DO369" s="257"/>
      <c r="DP369" s="257"/>
      <c r="DQ369" s="257"/>
      <c r="DR369" s="257"/>
      <c r="DS369" s="257"/>
      <c r="DT369" s="257"/>
      <c r="DU369" s="257"/>
      <c r="DV369" s="257"/>
      <c r="DW369" s="257"/>
      <c r="DX369" s="257"/>
      <c r="DY369" s="257"/>
      <c r="DZ369" s="257"/>
      <c r="EA369" s="257"/>
      <c r="EB369" s="257"/>
      <c r="EC369" s="257"/>
      <c r="ED369" s="257"/>
      <c r="EE369" s="257"/>
      <c r="EF369" s="257"/>
      <c r="EG369" s="257"/>
      <c r="EH369" s="257"/>
      <c r="EI369" s="257"/>
      <c r="EJ369" s="257"/>
      <c r="EK369" s="257"/>
      <c r="EL369" s="257"/>
      <c r="EM369" s="257"/>
      <c r="EN369" s="257"/>
      <c r="EO369" s="257"/>
      <c r="EP369" s="257"/>
      <c r="EQ369" s="257"/>
      <c r="ER369" s="257"/>
      <c r="ES369" s="257"/>
      <c r="ET369" s="257"/>
      <c r="EU369" s="257"/>
      <c r="EV369" s="257"/>
      <c r="EW369" s="257"/>
      <c r="EX369" s="257"/>
      <c r="EY369" s="257"/>
      <c r="EZ369" s="257"/>
      <c r="FA369" s="257"/>
      <c r="FB369" s="257"/>
      <c r="FC369" s="257"/>
      <c r="FD369" s="257"/>
      <c r="FE369" s="257"/>
      <c r="FF369" s="257"/>
      <c r="FG369" s="257"/>
      <c r="FH369" s="257"/>
      <c r="FI369" s="257"/>
      <c r="FJ369" s="257"/>
      <c r="FK369" s="257"/>
      <c r="FL369" s="257"/>
      <c r="FM369" s="257"/>
      <c r="FN369" s="257"/>
      <c r="FO369" s="257"/>
      <c r="FP369" s="257"/>
      <c r="FQ369" s="257"/>
      <c r="FR369" s="257"/>
      <c r="FS369" s="257"/>
      <c r="FT369" s="257"/>
      <c r="FU369" s="257"/>
      <c r="FV369" s="257"/>
      <c r="FW369" s="257"/>
      <c r="FX369" s="257"/>
      <c r="FY369" s="257"/>
      <c r="FZ369" s="257"/>
      <c r="GA369" s="257"/>
      <c r="GB369" s="257"/>
      <c r="GC369" s="257"/>
      <c r="GD369" s="257"/>
      <c r="GE369" s="257"/>
      <c r="GF369" s="257"/>
      <c r="GG369" s="257"/>
      <c r="GH369" s="257"/>
      <c r="GI369" s="257"/>
      <c r="GJ369" s="257"/>
      <c r="GK369" s="257"/>
      <c r="GL369" s="257"/>
      <c r="GM369" s="257"/>
      <c r="GN369" s="257"/>
      <c r="GO369" s="257"/>
      <c r="GP369" s="257"/>
      <c r="GQ369" s="257"/>
      <c r="GR369" s="257"/>
      <c r="GS369" s="257"/>
      <c r="GT369" s="257"/>
      <c r="GU369" s="257"/>
      <c r="GV369" s="257"/>
      <c r="GW369" s="257"/>
      <c r="GX369" s="257"/>
      <c r="GY369" s="257"/>
      <c r="GZ369" s="257"/>
      <c r="HA369" s="257"/>
      <c r="HB369" s="257"/>
      <c r="HC369" s="257"/>
      <c r="HD369" s="257"/>
      <c r="HE369" s="257"/>
      <c r="HF369" s="257"/>
      <c r="HG369" s="257"/>
      <c r="HH369" s="257"/>
      <c r="HI369" s="257"/>
      <c r="HJ369" s="257"/>
      <c r="HK369" s="257"/>
      <c r="HL369" s="257"/>
      <c r="HM369" s="257"/>
      <c r="HN369" s="257"/>
      <c r="HO369" s="257"/>
      <c r="HP369" s="257"/>
      <c r="HQ369" s="257"/>
      <c r="HR369" s="257"/>
      <c r="HS369" s="257"/>
      <c r="HT369" s="257"/>
      <c r="HU369" s="257"/>
      <c r="HV369" s="257"/>
      <c r="HW369" s="257"/>
      <c r="HX369" s="257"/>
      <c r="HY369" s="257"/>
      <c r="HZ369" s="257"/>
      <c r="IA369" s="257"/>
      <c r="IB369" s="257"/>
      <c r="IC369" s="257"/>
      <c r="ID369" s="257"/>
      <c r="IE369" s="257"/>
      <c r="IF369" s="257"/>
      <c r="IG369" s="257"/>
      <c r="IH369" s="257"/>
      <c r="II369" s="257"/>
      <c r="IJ369" s="257"/>
      <c r="IK369" s="257"/>
      <c r="IL369" s="257"/>
      <c r="IM369" s="257"/>
      <c r="IN369" s="257"/>
      <c r="IO369" s="257"/>
      <c r="IP369" s="257"/>
      <c r="IQ369" s="257"/>
      <c r="IR369" s="257"/>
      <c r="IS369" s="257"/>
      <c r="IT369" s="257"/>
      <c r="IU369" s="257"/>
      <c r="IV369" s="257"/>
      <c r="IW369" s="257"/>
      <c r="IX369" s="257"/>
      <c r="IY369" s="257"/>
      <c r="IZ369" s="257"/>
      <c r="JA369" s="257"/>
      <c r="JB369" s="257"/>
      <c r="JC369" s="257"/>
      <c r="JD369" s="257"/>
      <c r="JE369" s="257"/>
      <c r="JF369" s="257"/>
      <c r="JG369" s="257"/>
      <c r="JH369" s="257"/>
      <c r="JI369" s="257"/>
      <c r="JJ369" s="257"/>
      <c r="JK369" s="257"/>
      <c r="JL369" s="257"/>
      <c r="JM369" s="257"/>
      <c r="JN369" s="257"/>
      <c r="JO369" s="257"/>
      <c r="JP369" s="257"/>
      <c r="JQ369" s="257"/>
      <c r="JR369" s="257"/>
      <c r="JS369" s="257"/>
      <c r="JT369" s="257"/>
      <c r="JU369" s="257"/>
      <c r="JV369" s="257"/>
      <c r="JW369" s="257"/>
      <c r="JX369" s="257"/>
      <c r="JY369" s="257"/>
      <c r="JZ369" s="257"/>
      <c r="KA369" s="257"/>
      <c r="KB369" s="257"/>
      <c r="KC369" s="257"/>
      <c r="KD369" s="257"/>
      <c r="KE369" s="257"/>
      <c r="KF369" s="257"/>
      <c r="KG369" s="257"/>
      <c r="KH369" s="257"/>
      <c r="KI369" s="257"/>
      <c r="KJ369" s="257"/>
      <c r="KK369" s="257"/>
      <c r="KL369" s="257"/>
      <c r="KM369" s="257"/>
      <c r="KN369" s="257"/>
      <c r="KO369" s="257"/>
      <c r="KP369" s="257"/>
      <c r="KQ369" s="257"/>
      <c r="KR369" s="257"/>
      <c r="KS369" s="257"/>
      <c r="KT369" s="257"/>
      <c r="KU369" s="257"/>
      <c r="KV369" s="257"/>
      <c r="KW369" s="257"/>
      <c r="KX369" s="257"/>
      <c r="KY369" s="257"/>
      <c r="KZ369" s="257"/>
      <c r="LA369" s="257"/>
      <c r="LB369" s="257"/>
      <c r="LC369" s="257"/>
      <c r="LD369" s="257"/>
      <c r="LE369" s="257"/>
      <c r="LF369" s="257"/>
      <c r="LG369" s="257"/>
      <c r="LH369" s="257"/>
      <c r="LI369" s="257"/>
      <c r="LJ369" s="257"/>
      <c r="LK369" s="257"/>
      <c r="LL369" s="257"/>
      <c r="LM369" s="257"/>
      <c r="LN369" s="257"/>
      <c r="LO369" s="257"/>
      <c r="LP369" s="257"/>
      <c r="LQ369" s="257"/>
      <c r="LR369" s="257"/>
      <c r="LS369" s="257"/>
      <c r="LT369" s="257"/>
      <c r="LU369" s="257"/>
      <c r="LV369" s="257"/>
      <c r="LW369" s="257"/>
      <c r="LX369" s="257"/>
      <c r="LY369" s="257"/>
      <c r="LZ369" s="257"/>
      <c r="MA369" s="257"/>
      <c r="MB369" s="257"/>
      <c r="MC369" s="257"/>
      <c r="MD369" s="257"/>
      <c r="ME369" s="257"/>
      <c r="MF369" s="257"/>
    </row>
  </sheetData>
  <mergeCells count="17">
    <mergeCell ref="X11:AA11"/>
    <mergeCell ref="A34:C34"/>
    <mergeCell ref="D11:G11"/>
    <mergeCell ref="H11:K11"/>
    <mergeCell ref="L11:O11"/>
    <mergeCell ref="P11:S11"/>
    <mergeCell ref="T11:W11"/>
    <mergeCell ref="I2:J2"/>
    <mergeCell ref="K2:K3"/>
    <mergeCell ref="L2:L3"/>
    <mergeCell ref="A4:A6"/>
    <mergeCell ref="A7:A9"/>
    <mergeCell ref="A2:A3"/>
    <mergeCell ref="B2:B3"/>
    <mergeCell ref="C2:D2"/>
    <mergeCell ref="E2:F2"/>
    <mergeCell ref="G2:H2"/>
  </mergeCells>
  <dataValidations count="15">
    <dataValidation type="decimal"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34:AA34">
      <formula1>0</formula1>
      <formula2>10000000000000</formula2>
    </dataValidation>
    <dataValidation allowBlank="1" showInputMessage="1" showErrorMessage="1" promptTitle="No. Localidad" prompt="Relacione el número de la localidad según mapa de Bogotá." sqref="B12">
      <formula1>0</formula1>
      <formula2>0</formula2>
    </dataValidation>
    <dataValidation allowBlank="1" showInputMessage="1" showErrorMessage="1" promptTitle="Localidad" prompt="Relacione el nombre completo de la localidad." sqref="C12">
      <formula1>0</formula1>
      <formula2>0</formula2>
    </dataValidation>
    <dataValidation allowBlank="1" showInputMessage="1" showErrorMessage="1" prompt="Sumatoria de magnitudes programadas y/o ejecutadas con recursos de vigencia y reserva." sqref="B6">
      <formula1>0</formula1>
      <formula2>0</formula2>
    </dataValidation>
    <dataValidation allowBlank="1" showInputMessage="1" showErrorMessage="1" prompt="Valor de magnitud programada y/o ejecutada con recursos de reserva." sqref="B5">
      <formula1>0</formula1>
      <formula2>0</formula2>
    </dataValidation>
    <dataValidation allowBlank="1" showInputMessage="1" showErrorMessage="1" prompt="Valor de magnitud programada y/o ejecutada con recursos de vigencia." sqref="B4">
      <formula1>0</formula1>
      <formula2>0</formula2>
    </dataValidation>
    <dataValidation allowBlank="1" showInputMessage="1" showErrorMessage="1" prompt="Código y nombre de la meta territorializable. " sqref="A4:A9">
      <formula1>0</formula1>
      <formula2>0</formula2>
    </dataValidation>
    <dataValidation allowBlank="1" showInputMessage="1" showErrorMessage="1" prompt="Valor de la magnitud programada y/o ejecutada con recursos de vigencia y/o reserva." sqref="B2:B3">
      <formula1>0</formula1>
      <formula2>0</formula2>
    </dataValidation>
    <dataValidation allowBlank="1" showInputMessage="1" showErrorMessage="1" prompt="Ejecución total física y presupuestal con recursos de vigencia y/o reserva en cada una de las localidades. " sqref="X11:AA11">
      <formula1>0</formula1>
      <formula2>0</formula2>
    </dataValidation>
    <dataValidation allowBlank="1" showInputMessage="1" showErrorMessage="1" prompt="Ejecución física y presupuestal con recursos de vigencia y/o reserva en cada una de las localidades. El valor corresponde al período comprendido entre octubre y diciembre." sqref="T11:W11">
      <formula1>0</formula1>
      <formula2>0</formula2>
    </dataValidation>
    <dataValidation allowBlank="1" showInputMessage="1" showErrorMessage="1" prompt="Ejecución física y presupuestal con recursos de vigencia y/o reserva en cada una de las localidades. El valor corresponde al período comprendido entre julio y septiembre." sqref="P11:S11">
      <formula1>0</formula1>
      <formula2>0</formula2>
    </dataValidation>
    <dataValidation allowBlank="1" showInputMessage="1" showErrorMessage="1" prompt="Ejecución física y presupuestal con recursos de vigencia y/o reserva en cada una de las localidades. El valor corresponde al período comprendido entre abril y junio." sqref="L11:O11">
      <formula1>0</formula1>
      <formula2>0</formula2>
    </dataValidation>
    <dataValidation allowBlank="1" showInputMessage="1" showErrorMessage="1" prompt="Ejecución física y presupuestal con recursos de vigencia y/o reserva en cada una de las localidades. El valor corresponde al período comprendido entre enero a marzo." sqref="H11:K11">
      <formula1>0</formula1>
      <formula2>0</formula2>
    </dataValidation>
    <dataValidation allowBlank="1" showInputMessage="1" showErrorMessage="1" prompt="Programación física y presupuestal con recursos de vigencia y/o reserva en cada una de las localidades. Valor total para la vigencia." sqref="D11:G11">
      <formula1>0</formula1>
      <formula2>0</formula2>
    </dataValidation>
    <dataValidation allowBlank="1" showInputMessage="1" showErrorMessage="1" prompt="Código y nombre de la meta territorializable. _x000a_" sqref="A12">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132</TotalTime>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GENERALID. E ÍNDICE</vt:lpstr>
      <vt:lpstr>HOJAS DE VIDA</vt:lpstr>
      <vt:lpstr>1. METAS,ACTIVIDADES,TAREAS TRI</vt:lpstr>
      <vt:lpstr>2. METAS-CUALITAT TRI</vt:lpstr>
      <vt:lpstr>3. MAGNITUD-PRESUPUESTO</vt:lpstr>
      <vt:lpstr>4. METAS PDD</vt:lpstr>
      <vt:lpstr>5. PRODUCTOS_MGA</vt:lpstr>
      <vt:lpstr>6. SEGUIMIENTO PRESUPUESTAL</vt:lpstr>
      <vt:lpstr>7. TERRITORIALIZACIÓN</vt:lpstr>
      <vt:lpstr>ANEXO_ODS</vt:lpstr>
      <vt:lpstr>ANEXO_VARIABLES</vt:lpstr>
      <vt:lpstr>GLOSARIO</vt:lpstr>
      <vt:lpstr>INSTRUCCIÓN DE DILIGENCIAMIENTO</vt:lpstr>
      <vt:lpstr>LISTAS_1</vt:lpstr>
      <vt:lpstr>'GENERALID.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Jenny Miyerlandy Torres Hernandez</dc:creator>
  <dc:description/>
  <cp:lastModifiedBy>User</cp:lastModifiedBy>
  <cp:revision>17</cp:revision>
  <cp:lastPrinted>2020-03-24T13:06:38Z</cp:lastPrinted>
  <dcterms:created xsi:type="dcterms:W3CDTF">2016-09-13T14:01:46Z</dcterms:created>
  <dcterms:modified xsi:type="dcterms:W3CDTF">2021-01-26T02:29:00Z</dcterms:modified>
  <dc:language>es-CO</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Hewlett-Packard Company</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