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LINA MARIA\Documents\SDM - 2025\PPPCI-2025\SPT\"/>
    </mc:Choice>
  </mc:AlternateContent>
  <xr:revisionPtr revIDLastSave="0" documentId="13_ncr:1_{56D0BF5F-4DC1-4C5B-A6BF-CCC72FBCE920}" xr6:coauthVersionLast="47" xr6:coauthVersionMax="47" xr10:uidLastSave="{00000000-0000-0000-0000-000000000000}"/>
  <bookViews>
    <workbookView xWindow="-110" yWindow="-110" windowWidth="19420" windowHeight="11500" xr2:uid="{00000000-000D-0000-FFFF-FFFF00000000}"/>
  </bookViews>
  <sheets>
    <sheet name="MATRIZ_MACRO" sheetId="1" r:id="rId1"/>
    <sheet name="BASE" sheetId="2" state="hidden" r:id="rId2"/>
    <sheet name="BETA_COMPR_TABLERO" sheetId="3" state="hidden" r:id="rId3"/>
  </sheets>
  <definedNames>
    <definedName name="_xlnm._FilterDatabase" localSheetId="2" hidden="1">BETA_COMPR_TABLERO!$A$1:$S$172</definedName>
    <definedName name="_xlnm._FilterDatabase" localSheetId="0" hidden="1">MATRIZ_MACRO!$A$4:$BH$376</definedName>
    <definedName name="DATA_MATRIZ">MATRIZ_MACRO!$1:$4</definedName>
    <definedName name="Google_Sheet_Link_151233065" hidden="1">DATA_MATRIZ</definedName>
    <definedName name="Z_38BD4E95_2C08_4AA2_AF41_9B74FF4F21ED_.wvu.FilterData" localSheetId="0" hidden="1">MATRIZ_MACRO!$A$1</definedName>
    <definedName name="Z_868A2DDE_950D_43D1_A834_D973A5A92A6E_.wvu.FilterData" localSheetId="0" hidden="1">MATRIZ_MACRO!$B$332:$C$404</definedName>
    <definedName name="Z_C7FD8AEE_07A9_419F_AEBF_37BF6042B697_.wvu.FilterData" localSheetId="0" hidden="1">MATRIZ_MACRO!$A$1</definedName>
  </definedNames>
  <calcPr calcId="191029"/>
  <customWorkbookViews>
    <customWorkbookView name="Filtro 21" guid="{868A2DDE-950D-43D1-A834-D973A5A92A6E}" maximized="1" windowWidth="0" windowHeight="0" activeSheetId="0"/>
    <customWorkbookView name="Filtro 14" guid="{38BD4E95-2C08-4AA2-AF41-9B74FF4F21ED}" maximized="1" windowWidth="0" windowHeight="0" activeSheetId="0"/>
    <customWorkbookView name="Filtro 13" guid="{C7FD8AEE-07A9-419F-AEBF-37BF6042B697}"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7" roundtripDataChecksum="ztsFAniKFNhkAa3fvdFjeQBRK4TCdpe4JYQGNvVolFM="/>
    </ext>
  </extLst>
</workbook>
</file>

<file path=xl/calcChain.xml><?xml version="1.0" encoding="utf-8"?>
<calcChain xmlns="http://schemas.openxmlformats.org/spreadsheetml/2006/main">
  <c r="U45" i="1" l="1"/>
  <c r="U43" i="1"/>
  <c r="P172" i="3"/>
  <c r="O172" i="3"/>
  <c r="N172" i="3"/>
  <c r="M172" i="3"/>
  <c r="L172" i="3"/>
  <c r="K172" i="3"/>
  <c r="J172" i="3"/>
  <c r="I172" i="3"/>
  <c r="H172" i="3"/>
  <c r="G172" i="3"/>
  <c r="F172" i="3"/>
  <c r="E172" i="3"/>
  <c r="D172" i="3"/>
  <c r="C172" i="3"/>
  <c r="B172" i="3"/>
  <c r="P171" i="3"/>
  <c r="O171" i="3"/>
  <c r="N171" i="3"/>
  <c r="M171" i="3"/>
  <c r="L171" i="3"/>
  <c r="K171" i="3"/>
  <c r="J171" i="3"/>
  <c r="I171" i="3"/>
  <c r="H171" i="3"/>
  <c r="G171" i="3"/>
  <c r="F171" i="3"/>
  <c r="E171" i="3"/>
  <c r="D171" i="3"/>
  <c r="C171" i="3"/>
  <c r="B171" i="3"/>
  <c r="P170" i="3"/>
  <c r="O170" i="3"/>
  <c r="N170" i="3"/>
  <c r="M170" i="3"/>
  <c r="L170" i="3"/>
  <c r="K170" i="3"/>
  <c r="J170" i="3"/>
  <c r="I170" i="3"/>
  <c r="H170" i="3"/>
  <c r="G170" i="3"/>
  <c r="F170" i="3"/>
  <c r="E170" i="3"/>
  <c r="D170" i="3"/>
  <c r="C170" i="3"/>
  <c r="B170" i="3"/>
  <c r="P169" i="3"/>
  <c r="O169" i="3"/>
  <c r="N169" i="3"/>
  <c r="M169" i="3"/>
  <c r="L169" i="3"/>
  <c r="K169" i="3"/>
  <c r="J169" i="3"/>
  <c r="I169" i="3"/>
  <c r="H169" i="3"/>
  <c r="G169" i="3"/>
  <c r="F169" i="3"/>
  <c r="E169" i="3"/>
  <c r="D169" i="3"/>
  <c r="C169" i="3"/>
  <c r="B169" i="3"/>
  <c r="P168" i="3"/>
  <c r="O168" i="3"/>
  <c r="N168" i="3"/>
  <c r="M168" i="3"/>
  <c r="L168" i="3"/>
  <c r="K168" i="3"/>
  <c r="J168" i="3"/>
  <c r="I168" i="3"/>
  <c r="H168" i="3"/>
  <c r="G168" i="3"/>
  <c r="F168" i="3"/>
  <c r="E168" i="3"/>
  <c r="D168" i="3"/>
  <c r="C168" i="3"/>
  <c r="B168" i="3"/>
  <c r="P167" i="3"/>
  <c r="O167" i="3"/>
  <c r="N167" i="3"/>
  <c r="M167" i="3"/>
  <c r="L167" i="3"/>
  <c r="K167" i="3"/>
  <c r="J167" i="3"/>
  <c r="I167" i="3"/>
  <c r="H167" i="3"/>
  <c r="G167" i="3"/>
  <c r="F167" i="3"/>
  <c r="E167" i="3"/>
  <c r="D167" i="3"/>
  <c r="C167" i="3"/>
  <c r="B167" i="3"/>
  <c r="P166" i="3"/>
  <c r="O166" i="3"/>
  <c r="N166" i="3"/>
  <c r="M166" i="3"/>
  <c r="L166" i="3"/>
  <c r="K166" i="3"/>
  <c r="J166" i="3"/>
  <c r="I166" i="3"/>
  <c r="H166" i="3"/>
  <c r="G166" i="3"/>
  <c r="F166" i="3"/>
  <c r="E166" i="3"/>
  <c r="D166" i="3"/>
  <c r="C166" i="3"/>
  <c r="B166" i="3"/>
  <c r="P165" i="3"/>
  <c r="O165" i="3"/>
  <c r="N165" i="3"/>
  <c r="M165" i="3"/>
  <c r="L165" i="3"/>
  <c r="K165" i="3"/>
  <c r="J165" i="3"/>
  <c r="I165" i="3"/>
  <c r="H165" i="3"/>
  <c r="G165" i="3"/>
  <c r="F165" i="3"/>
  <c r="E165" i="3"/>
  <c r="D165" i="3"/>
  <c r="C165" i="3"/>
  <c r="B165" i="3"/>
  <c r="P164" i="3"/>
  <c r="O164" i="3"/>
  <c r="N164" i="3"/>
  <c r="M164" i="3"/>
  <c r="L164" i="3"/>
  <c r="K164" i="3"/>
  <c r="J164" i="3"/>
  <c r="I164" i="3"/>
  <c r="H164" i="3"/>
  <c r="G164" i="3"/>
  <c r="F164" i="3"/>
  <c r="E164" i="3"/>
  <c r="D164" i="3"/>
  <c r="C164" i="3"/>
  <c r="B164" i="3"/>
  <c r="P163" i="3"/>
  <c r="O163" i="3"/>
  <c r="N163" i="3"/>
  <c r="M163" i="3"/>
  <c r="L163" i="3"/>
  <c r="K163" i="3"/>
  <c r="J163" i="3"/>
  <c r="I163" i="3"/>
  <c r="H163" i="3"/>
  <c r="G163" i="3"/>
  <c r="F163" i="3"/>
  <c r="E163" i="3"/>
  <c r="D163" i="3"/>
  <c r="C163" i="3"/>
  <c r="B163" i="3"/>
  <c r="P162" i="3"/>
  <c r="O162" i="3"/>
  <c r="N162" i="3"/>
  <c r="M162" i="3"/>
  <c r="L162" i="3"/>
  <c r="K162" i="3"/>
  <c r="J162" i="3"/>
  <c r="I162" i="3"/>
  <c r="H162" i="3"/>
  <c r="G162" i="3"/>
  <c r="F162" i="3"/>
  <c r="E162" i="3"/>
  <c r="D162" i="3"/>
  <c r="C162" i="3"/>
  <c r="B162" i="3"/>
  <c r="P161" i="3"/>
  <c r="O161" i="3"/>
  <c r="N161" i="3"/>
  <c r="M161" i="3"/>
  <c r="L161" i="3"/>
  <c r="K161" i="3"/>
  <c r="J161" i="3"/>
  <c r="I161" i="3"/>
  <c r="H161" i="3"/>
  <c r="G161" i="3"/>
  <c r="F161" i="3"/>
  <c r="E161" i="3"/>
  <c r="D161" i="3"/>
  <c r="C161" i="3"/>
  <c r="B161" i="3"/>
  <c r="P160" i="3"/>
  <c r="O160" i="3"/>
  <c r="N160" i="3"/>
  <c r="M160" i="3"/>
  <c r="L160" i="3"/>
  <c r="K160" i="3"/>
  <c r="J160" i="3"/>
  <c r="I160" i="3"/>
  <c r="H160" i="3"/>
  <c r="G160" i="3"/>
  <c r="F160" i="3"/>
  <c r="E160" i="3"/>
  <c r="D160" i="3"/>
  <c r="C160" i="3"/>
  <c r="B160" i="3"/>
  <c r="P159" i="3"/>
  <c r="O159" i="3"/>
  <c r="N159" i="3"/>
  <c r="M159" i="3"/>
  <c r="L159" i="3"/>
  <c r="K159" i="3"/>
  <c r="J159" i="3"/>
  <c r="I159" i="3"/>
  <c r="H159" i="3"/>
  <c r="G159" i="3"/>
  <c r="F159" i="3"/>
  <c r="E159" i="3"/>
  <c r="D159" i="3"/>
  <c r="C159" i="3"/>
  <c r="B159" i="3"/>
  <c r="P158" i="3"/>
  <c r="O158" i="3"/>
  <c r="N158" i="3"/>
  <c r="M158" i="3"/>
  <c r="L158" i="3"/>
  <c r="K158" i="3"/>
  <c r="J158" i="3"/>
  <c r="I158" i="3"/>
  <c r="H158" i="3"/>
  <c r="G158" i="3"/>
  <c r="F158" i="3"/>
  <c r="E158" i="3"/>
  <c r="D158" i="3"/>
  <c r="C158" i="3"/>
  <c r="B158" i="3"/>
  <c r="S157" i="3"/>
  <c r="R157" i="3"/>
  <c r="Q157" i="3"/>
  <c r="P157" i="3"/>
  <c r="O157" i="3"/>
  <c r="N157" i="3"/>
  <c r="M157" i="3"/>
  <c r="L157" i="3"/>
  <c r="K157" i="3"/>
  <c r="J157" i="3"/>
  <c r="I157" i="3"/>
  <c r="H157" i="3"/>
  <c r="G157" i="3"/>
  <c r="F157" i="3"/>
  <c r="E157" i="3"/>
  <c r="D157" i="3"/>
  <c r="C157" i="3"/>
  <c r="B157" i="3"/>
  <c r="S156" i="3"/>
  <c r="R156" i="3"/>
  <c r="Q156" i="3"/>
  <c r="P156" i="3"/>
  <c r="O156" i="3"/>
  <c r="N156" i="3"/>
  <c r="M156" i="3"/>
  <c r="L156" i="3"/>
  <c r="K156" i="3"/>
  <c r="J156" i="3"/>
  <c r="I156" i="3"/>
  <c r="H156" i="3"/>
  <c r="G156" i="3"/>
  <c r="F156" i="3"/>
  <c r="E156" i="3"/>
  <c r="D156" i="3"/>
  <c r="C156" i="3"/>
  <c r="B156" i="3"/>
  <c r="S155" i="3"/>
  <c r="R155" i="3"/>
  <c r="Q155" i="3"/>
  <c r="P155" i="3"/>
  <c r="O155" i="3"/>
  <c r="N155" i="3"/>
  <c r="M155" i="3"/>
  <c r="L155" i="3"/>
  <c r="K155" i="3"/>
  <c r="J155" i="3"/>
  <c r="I155" i="3"/>
  <c r="H155" i="3"/>
  <c r="G155" i="3"/>
  <c r="F155" i="3"/>
  <c r="E155" i="3"/>
  <c r="D155" i="3"/>
  <c r="C155" i="3"/>
  <c r="B155" i="3"/>
  <c r="S154" i="3"/>
  <c r="R154" i="3"/>
  <c r="Q154" i="3"/>
  <c r="P154" i="3"/>
  <c r="O154" i="3"/>
  <c r="N154" i="3"/>
  <c r="M154" i="3"/>
  <c r="L154" i="3"/>
  <c r="K154" i="3"/>
  <c r="J154" i="3"/>
  <c r="I154" i="3"/>
  <c r="H154" i="3"/>
  <c r="G154" i="3"/>
  <c r="F154" i="3"/>
  <c r="E154" i="3"/>
  <c r="D154" i="3"/>
  <c r="C154" i="3"/>
  <c r="B154" i="3"/>
  <c r="S153" i="3"/>
  <c r="R153" i="3"/>
  <c r="Q153" i="3"/>
  <c r="P153" i="3"/>
  <c r="O153" i="3"/>
  <c r="N153" i="3"/>
  <c r="M153" i="3"/>
  <c r="L153" i="3"/>
  <c r="K153" i="3"/>
  <c r="J153" i="3"/>
  <c r="I153" i="3"/>
  <c r="H153" i="3"/>
  <c r="G153" i="3"/>
  <c r="F153" i="3"/>
  <c r="E153" i="3"/>
  <c r="D153" i="3"/>
  <c r="C153" i="3"/>
  <c r="B153" i="3"/>
  <c r="S152" i="3"/>
  <c r="R152" i="3"/>
  <c r="Q152" i="3"/>
  <c r="P152" i="3"/>
  <c r="O152" i="3"/>
  <c r="N152" i="3"/>
  <c r="M152" i="3"/>
  <c r="L152" i="3"/>
  <c r="K152" i="3"/>
  <c r="J152" i="3"/>
  <c r="I152" i="3"/>
  <c r="H152" i="3"/>
  <c r="G152" i="3"/>
  <c r="F152" i="3"/>
  <c r="E152" i="3"/>
  <c r="D152" i="3"/>
  <c r="C152" i="3"/>
  <c r="B152" i="3"/>
  <c r="S151" i="3"/>
  <c r="R151" i="3"/>
  <c r="Q151" i="3"/>
  <c r="P151" i="3"/>
  <c r="O151" i="3"/>
  <c r="N151" i="3"/>
  <c r="M151" i="3"/>
  <c r="L151" i="3"/>
  <c r="K151" i="3"/>
  <c r="J151" i="3"/>
  <c r="I151" i="3"/>
  <c r="H151" i="3"/>
  <c r="G151" i="3"/>
  <c r="F151" i="3"/>
  <c r="E151" i="3"/>
  <c r="D151" i="3"/>
  <c r="C151" i="3"/>
  <c r="B151" i="3"/>
  <c r="S150" i="3"/>
  <c r="R150" i="3"/>
  <c r="Q150" i="3"/>
  <c r="P150" i="3"/>
  <c r="O150" i="3"/>
  <c r="N150" i="3"/>
  <c r="M150" i="3"/>
  <c r="L150" i="3"/>
  <c r="K150" i="3"/>
  <c r="J150" i="3"/>
  <c r="I150" i="3"/>
  <c r="H150" i="3"/>
  <c r="G150" i="3"/>
  <c r="F150" i="3"/>
  <c r="E150" i="3"/>
  <c r="D150" i="3"/>
  <c r="C150" i="3"/>
  <c r="B150" i="3"/>
  <c r="S149" i="3"/>
  <c r="R149" i="3"/>
  <c r="Q149" i="3"/>
  <c r="P149" i="3"/>
  <c r="O149" i="3"/>
  <c r="N149" i="3"/>
  <c r="M149" i="3"/>
  <c r="L149" i="3"/>
  <c r="K149" i="3"/>
  <c r="J149" i="3"/>
  <c r="I149" i="3"/>
  <c r="H149" i="3"/>
  <c r="G149" i="3"/>
  <c r="F149" i="3"/>
  <c r="E149" i="3"/>
  <c r="D149" i="3"/>
  <c r="C149" i="3"/>
  <c r="B149" i="3"/>
  <c r="S148" i="3"/>
  <c r="R148" i="3"/>
  <c r="Q148" i="3"/>
  <c r="P148" i="3"/>
  <c r="O148" i="3"/>
  <c r="N148" i="3"/>
  <c r="M148" i="3"/>
  <c r="L148" i="3"/>
  <c r="K148" i="3"/>
  <c r="J148" i="3"/>
  <c r="I148" i="3"/>
  <c r="H148" i="3"/>
  <c r="G148" i="3"/>
  <c r="F148" i="3"/>
  <c r="E148" i="3"/>
  <c r="D148" i="3"/>
  <c r="C148" i="3"/>
  <c r="B148" i="3"/>
  <c r="S147" i="3"/>
  <c r="R147" i="3"/>
  <c r="Q147" i="3"/>
  <c r="P147" i="3"/>
  <c r="O147" i="3"/>
  <c r="N147" i="3"/>
  <c r="M147" i="3"/>
  <c r="L147" i="3"/>
  <c r="K147" i="3"/>
  <c r="J147" i="3"/>
  <c r="I147" i="3"/>
  <c r="H147" i="3"/>
  <c r="G147" i="3"/>
  <c r="F147" i="3"/>
  <c r="E147" i="3"/>
  <c r="D147" i="3"/>
  <c r="C147" i="3"/>
  <c r="B147" i="3"/>
  <c r="S146" i="3"/>
  <c r="R146" i="3"/>
  <c r="Q146" i="3"/>
  <c r="P146" i="3"/>
  <c r="O146" i="3"/>
  <c r="N146" i="3"/>
  <c r="M146" i="3"/>
  <c r="L146" i="3"/>
  <c r="K146" i="3"/>
  <c r="J146" i="3"/>
  <c r="I146" i="3"/>
  <c r="H146" i="3"/>
  <c r="G146" i="3"/>
  <c r="F146" i="3"/>
  <c r="E146" i="3"/>
  <c r="D146" i="3"/>
  <c r="C146" i="3"/>
  <c r="B146" i="3"/>
  <c r="S145" i="3"/>
  <c r="R145" i="3"/>
  <c r="Q145" i="3"/>
  <c r="P145" i="3"/>
  <c r="O145" i="3"/>
  <c r="N145" i="3"/>
  <c r="M145" i="3"/>
  <c r="L145" i="3"/>
  <c r="K145" i="3"/>
  <c r="J145" i="3"/>
  <c r="I145" i="3"/>
  <c r="H145" i="3"/>
  <c r="G145" i="3"/>
  <c r="F145" i="3"/>
  <c r="E145" i="3"/>
  <c r="D145" i="3"/>
  <c r="C145" i="3"/>
  <c r="B145" i="3"/>
  <c r="S144" i="3"/>
  <c r="R144" i="3"/>
  <c r="Q144" i="3"/>
  <c r="P144" i="3"/>
  <c r="O144" i="3"/>
  <c r="N144" i="3"/>
  <c r="M144" i="3"/>
  <c r="L144" i="3"/>
  <c r="K144" i="3"/>
  <c r="J144" i="3"/>
  <c r="I144" i="3"/>
  <c r="H144" i="3"/>
  <c r="G144" i="3"/>
  <c r="F144" i="3"/>
  <c r="E144" i="3"/>
  <c r="D144" i="3"/>
  <c r="C144" i="3"/>
  <c r="B144" i="3"/>
  <c r="S143" i="3"/>
  <c r="R143" i="3"/>
  <c r="Q143" i="3"/>
  <c r="P143" i="3"/>
  <c r="O143" i="3"/>
  <c r="N143" i="3"/>
  <c r="M143" i="3"/>
  <c r="L143" i="3"/>
  <c r="K143" i="3"/>
  <c r="J143" i="3"/>
  <c r="I143" i="3"/>
  <c r="H143" i="3"/>
  <c r="G143" i="3"/>
  <c r="F143" i="3"/>
  <c r="E143" i="3"/>
  <c r="D143" i="3"/>
  <c r="C143" i="3"/>
  <c r="B143" i="3"/>
  <c r="S142" i="3"/>
  <c r="R142" i="3"/>
  <c r="Q142" i="3"/>
  <c r="P142" i="3"/>
  <c r="O142" i="3"/>
  <c r="N142" i="3"/>
  <c r="M142" i="3"/>
  <c r="L142" i="3"/>
  <c r="K142" i="3"/>
  <c r="J142" i="3"/>
  <c r="I142" i="3"/>
  <c r="H142" i="3"/>
  <c r="G142" i="3"/>
  <c r="F142" i="3"/>
  <c r="E142" i="3"/>
  <c r="D142" i="3"/>
  <c r="C142" i="3"/>
  <c r="B142" i="3"/>
  <c r="S141" i="3"/>
  <c r="R141" i="3"/>
  <c r="Q141" i="3"/>
  <c r="P141" i="3"/>
  <c r="O141" i="3"/>
  <c r="N141" i="3"/>
  <c r="M141" i="3"/>
  <c r="L141" i="3"/>
  <c r="K141" i="3"/>
  <c r="J141" i="3"/>
  <c r="I141" i="3"/>
  <c r="H141" i="3"/>
  <c r="G141" i="3"/>
  <c r="F141" i="3"/>
  <c r="E141" i="3"/>
  <c r="D141" i="3"/>
  <c r="C141" i="3"/>
  <c r="B141" i="3"/>
  <c r="S140" i="3"/>
  <c r="R140" i="3"/>
  <c r="Q140" i="3"/>
  <c r="P140" i="3"/>
  <c r="O140" i="3"/>
  <c r="N140" i="3"/>
  <c r="M140" i="3"/>
  <c r="L140" i="3"/>
  <c r="K140" i="3"/>
  <c r="J140" i="3"/>
  <c r="I140" i="3"/>
  <c r="H140" i="3"/>
  <c r="G140" i="3"/>
  <c r="F140" i="3"/>
  <c r="E140" i="3"/>
  <c r="D140" i="3"/>
  <c r="C140" i="3"/>
  <c r="B140" i="3"/>
  <c r="S139" i="3"/>
  <c r="R139" i="3"/>
  <c r="Q139" i="3"/>
  <c r="P139" i="3"/>
  <c r="O139" i="3"/>
  <c r="N139" i="3"/>
  <c r="M139" i="3"/>
  <c r="L139" i="3"/>
  <c r="K139" i="3"/>
  <c r="J139" i="3"/>
  <c r="I139" i="3"/>
  <c r="H139" i="3"/>
  <c r="G139" i="3"/>
  <c r="F139" i="3"/>
  <c r="E139" i="3"/>
  <c r="D139" i="3"/>
  <c r="C139" i="3"/>
  <c r="B139" i="3"/>
  <c r="S138" i="3"/>
  <c r="R138" i="3"/>
  <c r="Q138" i="3"/>
  <c r="P138" i="3"/>
  <c r="O138" i="3"/>
  <c r="N138" i="3"/>
  <c r="M138" i="3"/>
  <c r="L138" i="3"/>
  <c r="K138" i="3"/>
  <c r="J138" i="3"/>
  <c r="I138" i="3"/>
  <c r="H138" i="3"/>
  <c r="G138" i="3"/>
  <c r="F138" i="3"/>
  <c r="E138" i="3"/>
  <c r="D138" i="3"/>
  <c r="C138" i="3"/>
  <c r="B138" i="3"/>
  <c r="S137" i="3"/>
  <c r="R137" i="3"/>
  <c r="Q137" i="3"/>
  <c r="P137" i="3"/>
  <c r="O137" i="3"/>
  <c r="N137" i="3"/>
  <c r="M137" i="3"/>
  <c r="L137" i="3"/>
  <c r="K137" i="3"/>
  <c r="J137" i="3"/>
  <c r="I137" i="3"/>
  <c r="H137" i="3"/>
  <c r="G137" i="3"/>
  <c r="F137" i="3"/>
  <c r="E137" i="3"/>
  <c r="D137" i="3"/>
  <c r="C137" i="3"/>
  <c r="B137" i="3"/>
  <c r="S136" i="3"/>
  <c r="R136" i="3"/>
  <c r="Q136" i="3"/>
  <c r="P136" i="3"/>
  <c r="O136" i="3"/>
  <c r="N136" i="3"/>
  <c r="M136" i="3"/>
  <c r="L136" i="3"/>
  <c r="K136" i="3"/>
  <c r="J136" i="3"/>
  <c r="I136" i="3"/>
  <c r="H136" i="3"/>
  <c r="G136" i="3"/>
  <c r="F136" i="3"/>
  <c r="E136" i="3"/>
  <c r="D136" i="3"/>
  <c r="C136" i="3"/>
  <c r="B136" i="3"/>
  <c r="S135" i="3"/>
  <c r="R135" i="3"/>
  <c r="Q135" i="3"/>
  <c r="P135" i="3"/>
  <c r="O135" i="3"/>
  <c r="N135" i="3"/>
  <c r="M135" i="3"/>
  <c r="L135" i="3"/>
  <c r="K135" i="3"/>
  <c r="J135" i="3"/>
  <c r="I135" i="3"/>
  <c r="H135" i="3"/>
  <c r="G135" i="3"/>
  <c r="F135" i="3"/>
  <c r="E135" i="3"/>
  <c r="D135" i="3"/>
  <c r="C135" i="3"/>
  <c r="B135" i="3"/>
  <c r="S134" i="3"/>
  <c r="R134" i="3"/>
  <c r="Q134" i="3"/>
  <c r="P134" i="3"/>
  <c r="O134" i="3"/>
  <c r="N134" i="3"/>
  <c r="M134" i="3"/>
  <c r="L134" i="3"/>
  <c r="K134" i="3"/>
  <c r="J134" i="3"/>
  <c r="I134" i="3"/>
  <c r="H134" i="3"/>
  <c r="G134" i="3"/>
  <c r="F134" i="3"/>
  <c r="E134" i="3"/>
  <c r="D134" i="3"/>
  <c r="C134" i="3"/>
  <c r="B134" i="3"/>
  <c r="S133" i="3"/>
  <c r="R133" i="3"/>
  <c r="Q133" i="3"/>
  <c r="P133" i="3"/>
  <c r="O133" i="3"/>
  <c r="N133" i="3"/>
  <c r="M133" i="3"/>
  <c r="L133" i="3"/>
  <c r="K133" i="3"/>
  <c r="J133" i="3"/>
  <c r="I133" i="3"/>
  <c r="H133" i="3"/>
  <c r="G133" i="3"/>
  <c r="F133" i="3"/>
  <c r="E133" i="3"/>
  <c r="D133" i="3"/>
  <c r="C133" i="3"/>
  <c r="B133" i="3"/>
  <c r="S132" i="3"/>
  <c r="R132" i="3"/>
  <c r="Q132" i="3"/>
  <c r="P132" i="3"/>
  <c r="O132" i="3"/>
  <c r="N132" i="3"/>
  <c r="M132" i="3"/>
  <c r="L132" i="3"/>
  <c r="K132" i="3"/>
  <c r="J132" i="3"/>
  <c r="I132" i="3"/>
  <c r="H132" i="3"/>
  <c r="G132" i="3"/>
  <c r="F132" i="3"/>
  <c r="E132" i="3"/>
  <c r="D132" i="3"/>
  <c r="C132" i="3"/>
  <c r="B132" i="3"/>
  <c r="S131" i="3"/>
  <c r="R131" i="3"/>
  <c r="Q131" i="3"/>
  <c r="P131" i="3"/>
  <c r="O131" i="3"/>
  <c r="N131" i="3"/>
  <c r="M131" i="3"/>
  <c r="L131" i="3"/>
  <c r="K131" i="3"/>
  <c r="J131" i="3"/>
  <c r="I131" i="3"/>
  <c r="H131" i="3"/>
  <c r="G131" i="3"/>
  <c r="F131" i="3"/>
  <c r="E131" i="3"/>
  <c r="D131" i="3"/>
  <c r="C131" i="3"/>
  <c r="B131" i="3"/>
  <c r="S130" i="3"/>
  <c r="R130" i="3"/>
  <c r="Q130" i="3"/>
  <c r="P130" i="3"/>
  <c r="O130" i="3"/>
  <c r="N130" i="3"/>
  <c r="M130" i="3"/>
  <c r="L130" i="3"/>
  <c r="K130" i="3"/>
  <c r="J130" i="3"/>
  <c r="I130" i="3"/>
  <c r="H130" i="3"/>
  <c r="G130" i="3"/>
  <c r="F130" i="3"/>
  <c r="E130" i="3"/>
  <c r="D130" i="3"/>
  <c r="C130" i="3"/>
  <c r="B130" i="3"/>
  <c r="S129" i="3"/>
  <c r="R129" i="3"/>
  <c r="Q129" i="3"/>
  <c r="P129" i="3"/>
  <c r="O129" i="3"/>
  <c r="N129" i="3"/>
  <c r="M129" i="3"/>
  <c r="L129" i="3"/>
  <c r="K129" i="3"/>
  <c r="J129" i="3"/>
  <c r="I129" i="3"/>
  <c r="H129" i="3"/>
  <c r="G129" i="3"/>
  <c r="F129" i="3"/>
  <c r="E129" i="3"/>
  <c r="D129" i="3"/>
  <c r="C129" i="3"/>
  <c r="B129" i="3"/>
  <c r="S128" i="3"/>
  <c r="R128" i="3"/>
  <c r="Q128" i="3"/>
  <c r="P128" i="3"/>
  <c r="O128" i="3"/>
  <c r="N128" i="3"/>
  <c r="M128" i="3"/>
  <c r="L128" i="3"/>
  <c r="K128" i="3"/>
  <c r="J128" i="3"/>
  <c r="I128" i="3"/>
  <c r="H128" i="3"/>
  <c r="G128" i="3"/>
  <c r="F128" i="3"/>
  <c r="E128" i="3"/>
  <c r="D128" i="3"/>
  <c r="C128" i="3"/>
  <c r="B128" i="3"/>
  <c r="S127" i="3"/>
  <c r="R127" i="3"/>
  <c r="Q127" i="3"/>
  <c r="P127" i="3"/>
  <c r="O127" i="3"/>
  <c r="N127" i="3"/>
  <c r="M127" i="3"/>
  <c r="L127" i="3"/>
  <c r="K127" i="3"/>
  <c r="J127" i="3"/>
  <c r="I127" i="3"/>
  <c r="H127" i="3"/>
  <c r="G127" i="3"/>
  <c r="F127" i="3"/>
  <c r="E127" i="3"/>
  <c r="D127" i="3"/>
  <c r="C127" i="3"/>
  <c r="B127" i="3"/>
  <c r="S126" i="3"/>
  <c r="R126" i="3"/>
  <c r="Q126" i="3"/>
  <c r="P126" i="3"/>
  <c r="O126" i="3"/>
  <c r="N126" i="3"/>
  <c r="M126" i="3"/>
  <c r="L126" i="3"/>
  <c r="K126" i="3"/>
  <c r="J126" i="3"/>
  <c r="I126" i="3"/>
  <c r="H126" i="3"/>
  <c r="G126" i="3"/>
  <c r="F126" i="3"/>
  <c r="E126" i="3"/>
  <c r="D126" i="3"/>
  <c r="C126" i="3"/>
  <c r="B126" i="3"/>
  <c r="S125" i="3"/>
  <c r="R125" i="3"/>
  <c r="Q125" i="3"/>
  <c r="P125" i="3"/>
  <c r="O125" i="3"/>
  <c r="N125" i="3"/>
  <c r="M125" i="3"/>
  <c r="L125" i="3"/>
  <c r="K125" i="3"/>
  <c r="J125" i="3"/>
  <c r="I125" i="3"/>
  <c r="H125" i="3"/>
  <c r="G125" i="3"/>
  <c r="F125" i="3"/>
  <c r="E125" i="3"/>
  <c r="D125" i="3"/>
  <c r="C125" i="3"/>
  <c r="B125" i="3"/>
  <c r="S124" i="3"/>
  <c r="R124" i="3"/>
  <c r="Q124" i="3"/>
  <c r="P124" i="3"/>
  <c r="O124" i="3"/>
  <c r="N124" i="3"/>
  <c r="M124" i="3"/>
  <c r="L124" i="3"/>
  <c r="K124" i="3"/>
  <c r="J124" i="3"/>
  <c r="I124" i="3"/>
  <c r="H124" i="3"/>
  <c r="G124" i="3"/>
  <c r="F124" i="3"/>
  <c r="E124" i="3"/>
  <c r="D124" i="3"/>
  <c r="C124" i="3"/>
  <c r="B124" i="3"/>
  <c r="S123" i="3"/>
  <c r="R123" i="3"/>
  <c r="Q123" i="3"/>
  <c r="P123" i="3"/>
  <c r="O123" i="3"/>
  <c r="N123" i="3"/>
  <c r="M123" i="3"/>
  <c r="L123" i="3"/>
  <c r="K123" i="3"/>
  <c r="J123" i="3"/>
  <c r="I123" i="3"/>
  <c r="H123" i="3"/>
  <c r="G123" i="3"/>
  <c r="F123" i="3"/>
  <c r="E123" i="3"/>
  <c r="D123" i="3"/>
  <c r="C123" i="3"/>
  <c r="B123" i="3"/>
  <c r="S122" i="3"/>
  <c r="R122" i="3"/>
  <c r="Q122" i="3"/>
  <c r="P122" i="3"/>
  <c r="O122" i="3"/>
  <c r="N122" i="3"/>
  <c r="M122" i="3"/>
  <c r="L122" i="3"/>
  <c r="K122" i="3"/>
  <c r="J122" i="3"/>
  <c r="I122" i="3"/>
  <c r="H122" i="3"/>
  <c r="G122" i="3"/>
  <c r="F122" i="3"/>
  <c r="E122" i="3"/>
  <c r="D122" i="3"/>
  <c r="C122" i="3"/>
  <c r="B122" i="3"/>
  <c r="S121" i="3"/>
  <c r="R121" i="3"/>
  <c r="Q121" i="3"/>
  <c r="P121" i="3"/>
  <c r="O121" i="3"/>
  <c r="N121" i="3"/>
  <c r="M121" i="3"/>
  <c r="L121" i="3"/>
  <c r="K121" i="3"/>
  <c r="J121" i="3"/>
  <c r="I121" i="3"/>
  <c r="H121" i="3"/>
  <c r="G121" i="3"/>
  <c r="F121" i="3"/>
  <c r="E121" i="3"/>
  <c r="D121" i="3"/>
  <c r="C121" i="3"/>
  <c r="B121" i="3"/>
  <c r="S120" i="3"/>
  <c r="R120" i="3"/>
  <c r="Q120" i="3"/>
  <c r="P120" i="3"/>
  <c r="O120" i="3"/>
  <c r="N120" i="3"/>
  <c r="M120" i="3"/>
  <c r="L120" i="3"/>
  <c r="K120" i="3"/>
  <c r="J120" i="3"/>
  <c r="I120" i="3"/>
  <c r="H120" i="3"/>
  <c r="G120" i="3"/>
  <c r="F120" i="3"/>
  <c r="E120" i="3"/>
  <c r="D120" i="3"/>
  <c r="C120" i="3"/>
  <c r="B120" i="3"/>
  <c r="S119" i="3"/>
  <c r="R119" i="3"/>
  <c r="Q119" i="3"/>
  <c r="P119" i="3"/>
  <c r="O119" i="3"/>
  <c r="N119" i="3"/>
  <c r="M119" i="3"/>
  <c r="L119" i="3"/>
  <c r="K119" i="3"/>
  <c r="J119" i="3"/>
  <c r="I119" i="3"/>
  <c r="H119" i="3"/>
  <c r="G119" i="3"/>
  <c r="F119" i="3"/>
  <c r="E119" i="3"/>
  <c r="D119" i="3"/>
  <c r="C119" i="3"/>
  <c r="B119" i="3"/>
  <c r="S118" i="3"/>
  <c r="R118" i="3"/>
  <c r="Q118" i="3"/>
  <c r="P118" i="3"/>
  <c r="O118" i="3"/>
  <c r="N118" i="3"/>
  <c r="M118" i="3"/>
  <c r="L118" i="3"/>
  <c r="K118" i="3"/>
  <c r="J118" i="3"/>
  <c r="I118" i="3"/>
  <c r="H118" i="3"/>
  <c r="G118" i="3"/>
  <c r="F118" i="3"/>
  <c r="E118" i="3"/>
  <c r="D118" i="3"/>
  <c r="C118" i="3"/>
  <c r="B118" i="3"/>
  <c r="S117" i="3"/>
  <c r="R117" i="3"/>
  <c r="Q117" i="3"/>
  <c r="P117" i="3"/>
  <c r="O117" i="3"/>
  <c r="N117" i="3"/>
  <c r="M117" i="3"/>
  <c r="L117" i="3"/>
  <c r="K117" i="3"/>
  <c r="J117" i="3"/>
  <c r="I117" i="3"/>
  <c r="H117" i="3"/>
  <c r="G117" i="3"/>
  <c r="F117" i="3"/>
  <c r="E117" i="3"/>
  <c r="D117" i="3"/>
  <c r="C117" i="3"/>
  <c r="B117" i="3"/>
  <c r="S116" i="3"/>
  <c r="R116" i="3"/>
  <c r="Q116" i="3"/>
  <c r="P116" i="3"/>
  <c r="O116" i="3"/>
  <c r="N116" i="3"/>
  <c r="M116" i="3"/>
  <c r="L116" i="3"/>
  <c r="K116" i="3"/>
  <c r="J116" i="3"/>
  <c r="I116" i="3"/>
  <c r="H116" i="3"/>
  <c r="G116" i="3"/>
  <c r="F116" i="3"/>
  <c r="E116" i="3"/>
  <c r="D116" i="3"/>
  <c r="C116" i="3"/>
  <c r="B116" i="3"/>
  <c r="S115" i="3"/>
  <c r="R115" i="3"/>
  <c r="Q115" i="3"/>
  <c r="P115" i="3"/>
  <c r="O115" i="3"/>
  <c r="N115" i="3"/>
  <c r="M115" i="3"/>
  <c r="L115" i="3"/>
  <c r="K115" i="3"/>
  <c r="J115" i="3"/>
  <c r="I115" i="3"/>
  <c r="H115" i="3"/>
  <c r="G115" i="3"/>
  <c r="F115" i="3"/>
  <c r="E115" i="3"/>
  <c r="D115" i="3"/>
  <c r="C115" i="3"/>
  <c r="B115" i="3"/>
  <c r="S114" i="3"/>
  <c r="R114" i="3"/>
  <c r="Q114" i="3"/>
  <c r="P114" i="3"/>
  <c r="O114" i="3"/>
  <c r="N114" i="3"/>
  <c r="M114" i="3"/>
  <c r="L114" i="3"/>
  <c r="K114" i="3"/>
  <c r="J114" i="3"/>
  <c r="I114" i="3"/>
  <c r="H114" i="3"/>
  <c r="G114" i="3"/>
  <c r="F114" i="3"/>
  <c r="E114" i="3"/>
  <c r="D114" i="3"/>
  <c r="C114" i="3"/>
  <c r="B114" i="3"/>
  <c r="S113" i="3"/>
  <c r="R113" i="3"/>
  <c r="Q113" i="3"/>
  <c r="P113" i="3"/>
  <c r="O113" i="3"/>
  <c r="N113" i="3"/>
  <c r="M113" i="3"/>
  <c r="L113" i="3"/>
  <c r="K113" i="3"/>
  <c r="J113" i="3"/>
  <c r="I113" i="3"/>
  <c r="H113" i="3"/>
  <c r="G113" i="3"/>
  <c r="F113" i="3"/>
  <c r="E113" i="3"/>
  <c r="D113" i="3"/>
  <c r="C113" i="3"/>
  <c r="B113" i="3"/>
  <c r="S112" i="3"/>
  <c r="R112" i="3"/>
  <c r="Q112" i="3"/>
  <c r="P112" i="3"/>
  <c r="O112" i="3"/>
  <c r="N112" i="3"/>
  <c r="M112" i="3"/>
  <c r="L112" i="3"/>
  <c r="K112" i="3"/>
  <c r="J112" i="3"/>
  <c r="I112" i="3"/>
  <c r="H112" i="3"/>
  <c r="G112" i="3"/>
  <c r="F112" i="3"/>
  <c r="E112" i="3"/>
  <c r="D112" i="3"/>
  <c r="C112" i="3"/>
  <c r="B112" i="3"/>
  <c r="S111" i="3"/>
  <c r="R111" i="3"/>
  <c r="Q111" i="3"/>
  <c r="P111" i="3"/>
  <c r="O111" i="3"/>
  <c r="N111" i="3"/>
  <c r="M111" i="3"/>
  <c r="L111" i="3"/>
  <c r="K111" i="3"/>
  <c r="J111" i="3"/>
  <c r="I111" i="3"/>
  <c r="H111" i="3"/>
  <c r="G111" i="3"/>
  <c r="F111" i="3"/>
  <c r="E111" i="3"/>
  <c r="D111" i="3"/>
  <c r="C111" i="3"/>
  <c r="B111" i="3"/>
  <c r="S110" i="3"/>
  <c r="R110" i="3"/>
  <c r="Q110" i="3"/>
  <c r="P110" i="3"/>
  <c r="O110" i="3"/>
  <c r="N110" i="3"/>
  <c r="M110" i="3"/>
  <c r="L110" i="3"/>
  <c r="K110" i="3"/>
  <c r="J110" i="3"/>
  <c r="I110" i="3"/>
  <c r="H110" i="3"/>
  <c r="G110" i="3"/>
  <c r="F110" i="3"/>
  <c r="E110" i="3"/>
  <c r="D110" i="3"/>
  <c r="C110" i="3"/>
  <c r="B110" i="3"/>
  <c r="S109" i="3"/>
  <c r="R109" i="3"/>
  <c r="Q109" i="3"/>
  <c r="P109" i="3"/>
  <c r="O109" i="3"/>
  <c r="N109" i="3"/>
  <c r="M109" i="3"/>
  <c r="L109" i="3"/>
  <c r="K109" i="3"/>
  <c r="J109" i="3"/>
  <c r="I109" i="3"/>
  <c r="H109" i="3"/>
  <c r="G109" i="3"/>
  <c r="F109" i="3"/>
  <c r="E109" i="3"/>
  <c r="D109" i="3"/>
  <c r="C109" i="3"/>
  <c r="B109" i="3"/>
  <c r="S108" i="3"/>
  <c r="R108" i="3"/>
  <c r="Q108" i="3"/>
  <c r="P108" i="3"/>
  <c r="O108" i="3"/>
  <c r="N108" i="3"/>
  <c r="M108" i="3"/>
  <c r="L108" i="3"/>
  <c r="K108" i="3"/>
  <c r="J108" i="3"/>
  <c r="I108" i="3"/>
  <c r="H108" i="3"/>
  <c r="G108" i="3"/>
  <c r="F108" i="3"/>
  <c r="E108" i="3"/>
  <c r="D108" i="3"/>
  <c r="C108" i="3"/>
  <c r="B108" i="3"/>
  <c r="S107" i="3"/>
  <c r="R107" i="3"/>
  <c r="Q107" i="3"/>
  <c r="P107" i="3"/>
  <c r="O107" i="3"/>
  <c r="N107" i="3"/>
  <c r="M107" i="3"/>
  <c r="L107" i="3"/>
  <c r="K107" i="3"/>
  <c r="J107" i="3"/>
  <c r="I107" i="3"/>
  <c r="H107" i="3"/>
  <c r="G107" i="3"/>
  <c r="F107" i="3"/>
  <c r="E107" i="3"/>
  <c r="D107" i="3"/>
  <c r="C107" i="3"/>
  <c r="B107" i="3"/>
  <c r="S106" i="3"/>
  <c r="R106" i="3"/>
  <c r="Q106" i="3"/>
  <c r="P106" i="3"/>
  <c r="O106" i="3"/>
  <c r="N106" i="3"/>
  <c r="M106" i="3"/>
  <c r="L106" i="3"/>
  <c r="K106" i="3"/>
  <c r="J106" i="3"/>
  <c r="I106" i="3"/>
  <c r="H106" i="3"/>
  <c r="G106" i="3"/>
  <c r="F106" i="3"/>
  <c r="E106" i="3"/>
  <c r="D106" i="3"/>
  <c r="C106" i="3"/>
  <c r="B106" i="3"/>
  <c r="S105" i="3"/>
  <c r="R105" i="3"/>
  <c r="Q105" i="3"/>
  <c r="P105" i="3"/>
  <c r="O105" i="3"/>
  <c r="N105" i="3"/>
  <c r="M105" i="3"/>
  <c r="L105" i="3"/>
  <c r="K105" i="3"/>
  <c r="J105" i="3"/>
  <c r="I105" i="3"/>
  <c r="H105" i="3"/>
  <c r="G105" i="3"/>
  <c r="F105" i="3"/>
  <c r="E105" i="3"/>
  <c r="D105" i="3"/>
  <c r="C105" i="3"/>
  <c r="B105" i="3"/>
  <c r="S104" i="3"/>
  <c r="R104" i="3"/>
  <c r="Q104" i="3"/>
  <c r="P104" i="3"/>
  <c r="O104" i="3"/>
  <c r="N104" i="3"/>
  <c r="M104" i="3"/>
  <c r="L104" i="3"/>
  <c r="K104" i="3"/>
  <c r="J104" i="3"/>
  <c r="I104" i="3"/>
  <c r="H104" i="3"/>
  <c r="G104" i="3"/>
  <c r="F104" i="3"/>
  <c r="E104" i="3"/>
  <c r="D104" i="3"/>
  <c r="C104" i="3"/>
  <c r="B104" i="3"/>
  <c r="S103" i="3"/>
  <c r="R103" i="3"/>
  <c r="Q103" i="3"/>
  <c r="P103" i="3"/>
  <c r="O103" i="3"/>
  <c r="N103" i="3"/>
  <c r="M103" i="3"/>
  <c r="L103" i="3"/>
  <c r="K103" i="3"/>
  <c r="J103" i="3"/>
  <c r="I103" i="3"/>
  <c r="H103" i="3"/>
  <c r="G103" i="3"/>
  <c r="F103" i="3"/>
  <c r="E103" i="3"/>
  <c r="D103" i="3"/>
  <c r="C103" i="3"/>
  <c r="B103" i="3"/>
  <c r="S102" i="3"/>
  <c r="R102" i="3"/>
  <c r="Q102" i="3"/>
  <c r="P102" i="3"/>
  <c r="O102" i="3"/>
  <c r="N102" i="3"/>
  <c r="M102" i="3"/>
  <c r="L102" i="3"/>
  <c r="K102" i="3"/>
  <c r="J102" i="3"/>
  <c r="I102" i="3"/>
  <c r="H102" i="3"/>
  <c r="G102" i="3"/>
  <c r="F102" i="3"/>
  <c r="E102" i="3"/>
  <c r="D102" i="3"/>
  <c r="C102" i="3"/>
  <c r="B102" i="3"/>
  <c r="S101" i="3"/>
  <c r="R101" i="3"/>
  <c r="Q101" i="3"/>
  <c r="P101" i="3"/>
  <c r="O101" i="3"/>
  <c r="N101" i="3"/>
  <c r="M101" i="3"/>
  <c r="L101" i="3"/>
  <c r="K101" i="3"/>
  <c r="J101" i="3"/>
  <c r="I101" i="3"/>
  <c r="H101" i="3"/>
  <c r="G101" i="3"/>
  <c r="F101" i="3"/>
  <c r="E101" i="3"/>
  <c r="D101" i="3"/>
  <c r="C101" i="3"/>
  <c r="B101" i="3"/>
  <c r="S100" i="3"/>
  <c r="R100" i="3"/>
  <c r="Q100" i="3"/>
  <c r="P100" i="3"/>
  <c r="O100" i="3"/>
  <c r="N100" i="3"/>
  <c r="M100" i="3"/>
  <c r="L100" i="3"/>
  <c r="K100" i="3"/>
  <c r="J100" i="3"/>
  <c r="I100" i="3"/>
  <c r="H100" i="3"/>
  <c r="G100" i="3"/>
  <c r="F100" i="3"/>
  <c r="E100" i="3"/>
  <c r="D100" i="3"/>
  <c r="C100" i="3"/>
  <c r="B100" i="3"/>
  <c r="S99" i="3"/>
  <c r="R99" i="3"/>
  <c r="Q99" i="3"/>
  <c r="P99" i="3"/>
  <c r="O99" i="3"/>
  <c r="N99" i="3"/>
  <c r="M99" i="3"/>
  <c r="L99" i="3"/>
  <c r="K99" i="3"/>
  <c r="J99" i="3"/>
  <c r="I99" i="3"/>
  <c r="H99" i="3"/>
  <c r="G99" i="3"/>
  <c r="F99" i="3"/>
  <c r="E99" i="3"/>
  <c r="D99" i="3"/>
  <c r="C99" i="3"/>
  <c r="B99" i="3"/>
  <c r="S98" i="3"/>
  <c r="R98" i="3"/>
  <c r="Q98" i="3"/>
  <c r="P98" i="3"/>
  <c r="O98" i="3"/>
  <c r="N98" i="3"/>
  <c r="M98" i="3"/>
  <c r="L98" i="3"/>
  <c r="K98" i="3"/>
  <c r="J98" i="3"/>
  <c r="I98" i="3"/>
  <c r="H98" i="3"/>
  <c r="G98" i="3"/>
  <c r="F98" i="3"/>
  <c r="E98" i="3"/>
  <c r="D98" i="3"/>
  <c r="C98" i="3"/>
  <c r="B98" i="3"/>
  <c r="S97" i="3"/>
  <c r="R97" i="3"/>
  <c r="Q97" i="3"/>
  <c r="P97" i="3"/>
  <c r="O97" i="3"/>
  <c r="N97" i="3"/>
  <c r="M97" i="3"/>
  <c r="L97" i="3"/>
  <c r="K97" i="3"/>
  <c r="J97" i="3"/>
  <c r="I97" i="3"/>
  <c r="H97" i="3"/>
  <c r="G97" i="3"/>
  <c r="F97" i="3"/>
  <c r="E97" i="3"/>
  <c r="D97" i="3"/>
  <c r="C97" i="3"/>
  <c r="B97" i="3"/>
  <c r="S96" i="3"/>
  <c r="R96" i="3"/>
  <c r="Q96" i="3"/>
  <c r="P96" i="3"/>
  <c r="O96" i="3"/>
  <c r="N96" i="3"/>
  <c r="M96" i="3"/>
  <c r="L96" i="3"/>
  <c r="K96" i="3"/>
  <c r="J96" i="3"/>
  <c r="I96" i="3"/>
  <c r="H96" i="3"/>
  <c r="G96" i="3"/>
  <c r="F96" i="3"/>
  <c r="E96" i="3"/>
  <c r="D96" i="3"/>
  <c r="C96" i="3"/>
  <c r="B96" i="3"/>
  <c r="S95" i="3"/>
  <c r="R95" i="3"/>
  <c r="Q95" i="3"/>
  <c r="P95" i="3"/>
  <c r="O95" i="3"/>
  <c r="N95" i="3"/>
  <c r="M95" i="3"/>
  <c r="L95" i="3"/>
  <c r="K95" i="3"/>
  <c r="J95" i="3"/>
  <c r="I95" i="3"/>
  <c r="H95" i="3"/>
  <c r="G95" i="3"/>
  <c r="F95" i="3"/>
  <c r="E95" i="3"/>
  <c r="D95" i="3"/>
  <c r="C95" i="3"/>
  <c r="B95" i="3"/>
  <c r="S94" i="3"/>
  <c r="R94" i="3"/>
  <c r="Q94" i="3"/>
  <c r="P94" i="3"/>
  <c r="O94" i="3"/>
  <c r="N94" i="3"/>
  <c r="M94" i="3"/>
  <c r="L94" i="3"/>
  <c r="K94" i="3"/>
  <c r="J94" i="3"/>
  <c r="I94" i="3"/>
  <c r="H94" i="3"/>
  <c r="G94" i="3"/>
  <c r="F94" i="3"/>
  <c r="E94" i="3"/>
  <c r="D94" i="3"/>
  <c r="C94" i="3"/>
  <c r="B94" i="3"/>
  <c r="S93" i="3"/>
  <c r="R93" i="3"/>
  <c r="Q93" i="3"/>
  <c r="P93" i="3"/>
  <c r="O93" i="3"/>
  <c r="N93" i="3"/>
  <c r="M93" i="3"/>
  <c r="L93" i="3"/>
  <c r="K93" i="3"/>
  <c r="J93" i="3"/>
  <c r="I93" i="3"/>
  <c r="H93" i="3"/>
  <c r="G93" i="3"/>
  <c r="F93" i="3"/>
  <c r="E93" i="3"/>
  <c r="D93" i="3"/>
  <c r="C93" i="3"/>
  <c r="B93" i="3"/>
  <c r="S92" i="3"/>
  <c r="R92" i="3"/>
  <c r="Q92" i="3"/>
  <c r="P92" i="3"/>
  <c r="O92" i="3"/>
  <c r="N92" i="3"/>
  <c r="M92" i="3"/>
  <c r="L92" i="3"/>
  <c r="K92" i="3"/>
  <c r="J92" i="3"/>
  <c r="I92" i="3"/>
  <c r="H92" i="3"/>
  <c r="G92" i="3"/>
  <c r="F92" i="3"/>
  <c r="E92" i="3"/>
  <c r="D92" i="3"/>
  <c r="C92" i="3"/>
  <c r="B92" i="3"/>
  <c r="S91" i="3"/>
  <c r="R91" i="3"/>
  <c r="Q91" i="3"/>
  <c r="P91" i="3"/>
  <c r="O91" i="3"/>
  <c r="N91" i="3"/>
  <c r="M91" i="3"/>
  <c r="L91" i="3"/>
  <c r="K91" i="3"/>
  <c r="J91" i="3"/>
  <c r="I91" i="3"/>
  <c r="H91" i="3"/>
  <c r="G91" i="3"/>
  <c r="F91" i="3"/>
  <c r="E91" i="3"/>
  <c r="D91" i="3"/>
  <c r="C91" i="3"/>
  <c r="B91" i="3"/>
  <c r="S90" i="3"/>
  <c r="R90" i="3"/>
  <c r="Q90" i="3"/>
  <c r="P90" i="3"/>
  <c r="O90" i="3"/>
  <c r="N90" i="3"/>
  <c r="M90" i="3"/>
  <c r="L90" i="3"/>
  <c r="K90" i="3"/>
  <c r="J90" i="3"/>
  <c r="I90" i="3"/>
  <c r="H90" i="3"/>
  <c r="G90" i="3"/>
  <c r="F90" i="3"/>
  <c r="E90" i="3"/>
  <c r="D90" i="3"/>
  <c r="C90" i="3"/>
  <c r="B90" i="3"/>
  <c r="S89" i="3"/>
  <c r="R89" i="3"/>
  <c r="Q89" i="3"/>
  <c r="P89" i="3"/>
  <c r="O89" i="3"/>
  <c r="N89" i="3"/>
  <c r="M89" i="3"/>
  <c r="L89" i="3"/>
  <c r="K89" i="3"/>
  <c r="J89" i="3"/>
  <c r="I89" i="3"/>
  <c r="H89" i="3"/>
  <c r="G89" i="3"/>
  <c r="F89" i="3"/>
  <c r="E89" i="3"/>
  <c r="D89" i="3"/>
  <c r="C89" i="3"/>
  <c r="B89" i="3"/>
  <c r="S88" i="3"/>
  <c r="R88" i="3"/>
  <c r="Q88" i="3"/>
  <c r="P88" i="3"/>
  <c r="O88" i="3"/>
  <c r="N88" i="3"/>
  <c r="M88" i="3"/>
  <c r="L88" i="3"/>
  <c r="K88" i="3"/>
  <c r="J88" i="3"/>
  <c r="I88" i="3"/>
  <c r="H88" i="3"/>
  <c r="G88" i="3"/>
  <c r="F88" i="3"/>
  <c r="E88" i="3"/>
  <c r="D88" i="3"/>
  <c r="C88" i="3"/>
  <c r="B88" i="3"/>
  <c r="S87" i="3"/>
  <c r="R87" i="3"/>
  <c r="Q87" i="3"/>
  <c r="P87" i="3"/>
  <c r="O87" i="3"/>
  <c r="N87" i="3"/>
  <c r="M87" i="3"/>
  <c r="L87" i="3"/>
  <c r="K87" i="3"/>
  <c r="J87" i="3"/>
  <c r="I87" i="3"/>
  <c r="H87" i="3"/>
  <c r="G87" i="3"/>
  <c r="F87" i="3"/>
  <c r="E87" i="3"/>
  <c r="D87" i="3"/>
  <c r="C87" i="3"/>
  <c r="B87" i="3"/>
  <c r="S86" i="3"/>
  <c r="R86" i="3"/>
  <c r="Q86" i="3"/>
  <c r="P86" i="3"/>
  <c r="O86" i="3"/>
  <c r="N86" i="3"/>
  <c r="M86" i="3"/>
  <c r="L86" i="3"/>
  <c r="K86" i="3"/>
  <c r="J86" i="3"/>
  <c r="I86" i="3"/>
  <c r="H86" i="3"/>
  <c r="G86" i="3"/>
  <c r="F86" i="3"/>
  <c r="E86" i="3"/>
  <c r="D86" i="3"/>
  <c r="C86" i="3"/>
  <c r="B86" i="3"/>
  <c r="S85" i="3"/>
  <c r="R85" i="3"/>
  <c r="Q85" i="3"/>
  <c r="P85" i="3"/>
  <c r="O85" i="3"/>
  <c r="N85" i="3"/>
  <c r="M85" i="3"/>
  <c r="L85" i="3"/>
  <c r="K85" i="3"/>
  <c r="J85" i="3"/>
  <c r="I85" i="3"/>
  <c r="H85" i="3"/>
  <c r="G85" i="3"/>
  <c r="F85" i="3"/>
  <c r="E85" i="3"/>
  <c r="D85" i="3"/>
  <c r="C85" i="3"/>
  <c r="B85" i="3"/>
  <c r="S84" i="3"/>
  <c r="R84" i="3"/>
  <c r="Q84" i="3"/>
  <c r="P84" i="3"/>
  <c r="O84" i="3"/>
  <c r="N84" i="3"/>
  <c r="M84" i="3"/>
  <c r="L84" i="3"/>
  <c r="K84" i="3"/>
  <c r="J84" i="3"/>
  <c r="I84" i="3"/>
  <c r="H84" i="3"/>
  <c r="G84" i="3"/>
  <c r="F84" i="3"/>
  <c r="E84" i="3"/>
  <c r="D84" i="3"/>
  <c r="C84" i="3"/>
  <c r="B84" i="3"/>
  <c r="S83" i="3"/>
  <c r="R83" i="3"/>
  <c r="Q83" i="3"/>
  <c r="P83" i="3"/>
  <c r="O83" i="3"/>
  <c r="N83" i="3"/>
  <c r="M83" i="3"/>
  <c r="L83" i="3"/>
  <c r="K83" i="3"/>
  <c r="J83" i="3"/>
  <c r="I83" i="3"/>
  <c r="H83" i="3"/>
  <c r="G83" i="3"/>
  <c r="F83" i="3"/>
  <c r="E83" i="3"/>
  <c r="D83" i="3"/>
  <c r="C83" i="3"/>
  <c r="B83" i="3"/>
  <c r="S82" i="3"/>
  <c r="R82" i="3"/>
  <c r="Q82" i="3"/>
  <c r="P82" i="3"/>
  <c r="O82" i="3"/>
  <c r="N82" i="3"/>
  <c r="M82" i="3"/>
  <c r="L82" i="3"/>
  <c r="K82" i="3"/>
  <c r="J82" i="3"/>
  <c r="I82" i="3"/>
  <c r="H82" i="3"/>
  <c r="G82" i="3"/>
  <c r="F82" i="3"/>
  <c r="E82" i="3"/>
  <c r="D82" i="3"/>
  <c r="C82" i="3"/>
  <c r="B82" i="3"/>
  <c r="S81" i="3"/>
  <c r="R81" i="3"/>
  <c r="Q81" i="3"/>
  <c r="P81" i="3"/>
  <c r="O81" i="3"/>
  <c r="N81" i="3"/>
  <c r="M81" i="3"/>
  <c r="L81" i="3"/>
  <c r="K81" i="3"/>
  <c r="J81" i="3"/>
  <c r="I81" i="3"/>
  <c r="H81" i="3"/>
  <c r="G81" i="3"/>
  <c r="F81" i="3"/>
  <c r="E81" i="3"/>
  <c r="D81" i="3"/>
  <c r="C81" i="3"/>
  <c r="B81" i="3"/>
  <c r="S80" i="3"/>
  <c r="R80" i="3"/>
  <c r="Q80" i="3"/>
  <c r="P80" i="3"/>
  <c r="O80" i="3"/>
  <c r="N80" i="3"/>
  <c r="M80" i="3"/>
  <c r="L80" i="3"/>
  <c r="K80" i="3"/>
  <c r="J80" i="3"/>
  <c r="I80" i="3"/>
  <c r="H80" i="3"/>
  <c r="G80" i="3"/>
  <c r="F80" i="3"/>
  <c r="E80" i="3"/>
  <c r="D80" i="3"/>
  <c r="C80" i="3"/>
  <c r="B80" i="3"/>
  <c r="S79" i="3"/>
  <c r="R79" i="3"/>
  <c r="Q79" i="3"/>
  <c r="P79" i="3"/>
  <c r="O79" i="3"/>
  <c r="N79" i="3"/>
  <c r="M79" i="3"/>
  <c r="L79" i="3"/>
  <c r="K79" i="3"/>
  <c r="J79" i="3"/>
  <c r="I79" i="3"/>
  <c r="H79" i="3"/>
  <c r="G79" i="3"/>
  <c r="F79" i="3"/>
  <c r="E79" i="3"/>
  <c r="D79" i="3"/>
  <c r="C79" i="3"/>
  <c r="B79" i="3"/>
  <c r="S78" i="3"/>
  <c r="R78" i="3"/>
  <c r="Q78" i="3"/>
  <c r="P78" i="3"/>
  <c r="O78" i="3"/>
  <c r="N78" i="3"/>
  <c r="M78" i="3"/>
  <c r="L78" i="3"/>
  <c r="K78" i="3"/>
  <c r="J78" i="3"/>
  <c r="I78" i="3"/>
  <c r="H78" i="3"/>
  <c r="G78" i="3"/>
  <c r="F78" i="3"/>
  <c r="E78" i="3"/>
  <c r="D78" i="3"/>
  <c r="C78" i="3"/>
  <c r="B78" i="3"/>
  <c r="S77" i="3"/>
  <c r="R77" i="3"/>
  <c r="Q77" i="3"/>
  <c r="P77" i="3"/>
  <c r="O77" i="3"/>
  <c r="N77" i="3"/>
  <c r="M77" i="3"/>
  <c r="L77" i="3"/>
  <c r="K77" i="3"/>
  <c r="J77" i="3"/>
  <c r="I77" i="3"/>
  <c r="H77" i="3"/>
  <c r="G77" i="3"/>
  <c r="F77" i="3"/>
  <c r="E77" i="3"/>
  <c r="D77" i="3"/>
  <c r="C77" i="3"/>
  <c r="B77" i="3"/>
  <c r="S76" i="3"/>
  <c r="R76" i="3"/>
  <c r="Q76" i="3"/>
  <c r="P76" i="3"/>
  <c r="O76" i="3"/>
  <c r="N76" i="3"/>
  <c r="M76" i="3"/>
  <c r="L76" i="3"/>
  <c r="K76" i="3"/>
  <c r="J76" i="3"/>
  <c r="I76" i="3"/>
  <c r="H76" i="3"/>
  <c r="G76" i="3"/>
  <c r="F76" i="3"/>
  <c r="E76" i="3"/>
  <c r="D76" i="3"/>
  <c r="C76" i="3"/>
  <c r="B76" i="3"/>
  <c r="S75" i="3"/>
  <c r="R75" i="3"/>
  <c r="Q75" i="3"/>
  <c r="P75" i="3"/>
  <c r="O75" i="3"/>
  <c r="N75" i="3"/>
  <c r="M75" i="3"/>
  <c r="L75" i="3"/>
  <c r="K75" i="3"/>
  <c r="J75" i="3"/>
  <c r="I75" i="3"/>
  <c r="H75" i="3"/>
  <c r="G75" i="3"/>
  <c r="F75" i="3"/>
  <c r="E75" i="3"/>
  <c r="D75" i="3"/>
  <c r="C75" i="3"/>
  <c r="B75" i="3"/>
  <c r="S74" i="3"/>
  <c r="R74" i="3"/>
  <c r="Q74" i="3"/>
  <c r="P74" i="3"/>
  <c r="O74" i="3"/>
  <c r="N74" i="3"/>
  <c r="M74" i="3"/>
  <c r="L74" i="3"/>
  <c r="K74" i="3"/>
  <c r="J74" i="3"/>
  <c r="I74" i="3"/>
  <c r="H74" i="3"/>
  <c r="G74" i="3"/>
  <c r="F74" i="3"/>
  <c r="E74" i="3"/>
  <c r="D74" i="3"/>
  <c r="C74" i="3"/>
  <c r="B74" i="3"/>
  <c r="S73" i="3"/>
  <c r="R73" i="3"/>
  <c r="Q73" i="3"/>
  <c r="P73" i="3"/>
  <c r="O73" i="3"/>
  <c r="N73" i="3"/>
  <c r="M73" i="3"/>
  <c r="L73" i="3"/>
  <c r="K73" i="3"/>
  <c r="J73" i="3"/>
  <c r="I73" i="3"/>
  <c r="H73" i="3"/>
  <c r="G73" i="3"/>
  <c r="F73" i="3"/>
  <c r="E73" i="3"/>
  <c r="D73" i="3"/>
  <c r="C73" i="3"/>
  <c r="B73" i="3"/>
  <c r="S72" i="3"/>
  <c r="R72" i="3"/>
  <c r="Q72" i="3"/>
  <c r="P72" i="3"/>
  <c r="O72" i="3"/>
  <c r="N72" i="3"/>
  <c r="M72" i="3"/>
  <c r="L72" i="3"/>
  <c r="K72" i="3"/>
  <c r="J72" i="3"/>
  <c r="I72" i="3"/>
  <c r="H72" i="3"/>
  <c r="G72" i="3"/>
  <c r="F72" i="3"/>
  <c r="E72" i="3"/>
  <c r="D72" i="3"/>
  <c r="C72" i="3"/>
  <c r="B72" i="3"/>
  <c r="S71" i="3"/>
  <c r="R71" i="3"/>
  <c r="Q71" i="3"/>
  <c r="P71" i="3"/>
  <c r="O71" i="3"/>
  <c r="N71" i="3"/>
  <c r="M71" i="3"/>
  <c r="L71" i="3"/>
  <c r="K71" i="3"/>
  <c r="J71" i="3"/>
  <c r="I71" i="3"/>
  <c r="H71" i="3"/>
  <c r="G71" i="3"/>
  <c r="F71" i="3"/>
  <c r="E71" i="3"/>
  <c r="D71" i="3"/>
  <c r="C71" i="3"/>
  <c r="B71" i="3"/>
  <c r="S70" i="3"/>
  <c r="R70" i="3"/>
  <c r="Q70" i="3"/>
  <c r="P70" i="3"/>
  <c r="O70" i="3"/>
  <c r="N70" i="3"/>
  <c r="M70" i="3"/>
  <c r="L70" i="3"/>
  <c r="K70" i="3"/>
  <c r="J70" i="3"/>
  <c r="I70" i="3"/>
  <c r="H70" i="3"/>
  <c r="G70" i="3"/>
  <c r="F70" i="3"/>
  <c r="E70" i="3"/>
  <c r="D70" i="3"/>
  <c r="C70" i="3"/>
  <c r="B70" i="3"/>
  <c r="S69" i="3"/>
  <c r="R69" i="3"/>
  <c r="Q69" i="3"/>
  <c r="P69" i="3"/>
  <c r="O69" i="3"/>
  <c r="N69" i="3"/>
  <c r="M69" i="3"/>
  <c r="L69" i="3"/>
  <c r="K69" i="3"/>
  <c r="J69" i="3"/>
  <c r="I69" i="3"/>
  <c r="H69" i="3"/>
  <c r="G69" i="3"/>
  <c r="F69" i="3"/>
  <c r="E69" i="3"/>
  <c r="D69" i="3"/>
  <c r="C69" i="3"/>
  <c r="B69" i="3"/>
  <c r="S68" i="3"/>
  <c r="R68" i="3"/>
  <c r="Q68" i="3"/>
  <c r="P68" i="3"/>
  <c r="O68" i="3"/>
  <c r="N68" i="3"/>
  <c r="M68" i="3"/>
  <c r="L68" i="3"/>
  <c r="K68" i="3"/>
  <c r="J68" i="3"/>
  <c r="I68" i="3"/>
  <c r="H68" i="3"/>
  <c r="G68" i="3"/>
  <c r="F68" i="3"/>
  <c r="E68" i="3"/>
  <c r="D68" i="3"/>
  <c r="C68" i="3"/>
  <c r="B68" i="3"/>
  <c r="S67" i="3"/>
  <c r="R67" i="3"/>
  <c r="Q67" i="3"/>
  <c r="P67" i="3"/>
  <c r="O67" i="3"/>
  <c r="N67" i="3"/>
  <c r="M67" i="3"/>
  <c r="L67" i="3"/>
  <c r="K67" i="3"/>
  <c r="J67" i="3"/>
  <c r="I67" i="3"/>
  <c r="H67" i="3"/>
  <c r="G67" i="3"/>
  <c r="F67" i="3"/>
  <c r="E67" i="3"/>
  <c r="D67" i="3"/>
  <c r="C67" i="3"/>
  <c r="B67" i="3"/>
  <c r="S66" i="3"/>
  <c r="R66" i="3"/>
  <c r="Q66" i="3"/>
  <c r="P66" i="3"/>
  <c r="O66" i="3"/>
  <c r="N66" i="3"/>
  <c r="M66" i="3"/>
  <c r="L66" i="3"/>
  <c r="K66" i="3"/>
  <c r="J66" i="3"/>
  <c r="I66" i="3"/>
  <c r="H66" i="3"/>
  <c r="G66" i="3"/>
  <c r="F66" i="3"/>
  <c r="E66" i="3"/>
  <c r="D66" i="3"/>
  <c r="C66" i="3"/>
  <c r="B66" i="3"/>
  <c r="S65" i="3"/>
  <c r="R65" i="3"/>
  <c r="Q65" i="3"/>
  <c r="P65" i="3"/>
  <c r="O65" i="3"/>
  <c r="N65" i="3"/>
  <c r="M65" i="3"/>
  <c r="L65" i="3"/>
  <c r="K65" i="3"/>
  <c r="J65" i="3"/>
  <c r="I65" i="3"/>
  <c r="H65" i="3"/>
  <c r="G65" i="3"/>
  <c r="F65" i="3"/>
  <c r="E65" i="3"/>
  <c r="D65" i="3"/>
  <c r="C65" i="3"/>
  <c r="B65" i="3"/>
  <c r="S64" i="3"/>
  <c r="R64" i="3"/>
  <c r="Q64" i="3"/>
  <c r="P64" i="3"/>
  <c r="O64" i="3"/>
  <c r="N64" i="3"/>
  <c r="M64" i="3"/>
  <c r="L64" i="3"/>
  <c r="K64" i="3"/>
  <c r="J64" i="3"/>
  <c r="I64" i="3"/>
  <c r="H64" i="3"/>
  <c r="G64" i="3"/>
  <c r="F64" i="3"/>
  <c r="E64" i="3"/>
  <c r="D64" i="3"/>
  <c r="C64" i="3"/>
  <c r="B64" i="3"/>
  <c r="S63" i="3"/>
  <c r="R63" i="3"/>
  <c r="Q63" i="3"/>
  <c r="P63" i="3"/>
  <c r="O63" i="3"/>
  <c r="N63" i="3"/>
  <c r="M63" i="3"/>
  <c r="L63" i="3"/>
  <c r="K63" i="3"/>
  <c r="J63" i="3"/>
  <c r="I63" i="3"/>
  <c r="H63" i="3"/>
  <c r="G63" i="3"/>
  <c r="F63" i="3"/>
  <c r="E63" i="3"/>
  <c r="D63" i="3"/>
  <c r="C63" i="3"/>
  <c r="B63" i="3"/>
  <c r="S62" i="3"/>
  <c r="R62" i="3"/>
  <c r="Q62" i="3"/>
  <c r="P62" i="3"/>
  <c r="O62" i="3"/>
  <c r="N62" i="3"/>
  <c r="M62" i="3"/>
  <c r="L62" i="3"/>
  <c r="K62" i="3"/>
  <c r="J62" i="3"/>
  <c r="I62" i="3"/>
  <c r="H62" i="3"/>
  <c r="G62" i="3"/>
  <c r="F62" i="3"/>
  <c r="E62" i="3"/>
  <c r="D62" i="3"/>
  <c r="C62" i="3"/>
  <c r="B62" i="3"/>
  <c r="S61" i="3"/>
  <c r="R61" i="3"/>
  <c r="Q61" i="3"/>
  <c r="P61" i="3"/>
  <c r="O61" i="3"/>
  <c r="N61" i="3"/>
  <c r="M61" i="3"/>
  <c r="L61" i="3"/>
  <c r="K61" i="3"/>
  <c r="J61" i="3"/>
  <c r="I61" i="3"/>
  <c r="H61" i="3"/>
  <c r="G61" i="3"/>
  <c r="F61" i="3"/>
  <c r="E61" i="3"/>
  <c r="D61" i="3"/>
  <c r="C61" i="3"/>
  <c r="B61" i="3"/>
  <c r="S60" i="3"/>
  <c r="R60" i="3"/>
  <c r="Q60" i="3"/>
  <c r="P60" i="3"/>
  <c r="O60" i="3"/>
  <c r="N60" i="3"/>
  <c r="M60" i="3"/>
  <c r="L60" i="3"/>
  <c r="K60" i="3"/>
  <c r="J60" i="3"/>
  <c r="I60" i="3"/>
  <c r="H60" i="3"/>
  <c r="G60" i="3"/>
  <c r="F60" i="3"/>
  <c r="E60" i="3"/>
  <c r="D60" i="3"/>
  <c r="C60" i="3"/>
  <c r="B60" i="3"/>
  <c r="S59" i="3"/>
  <c r="R59" i="3"/>
  <c r="Q59" i="3"/>
  <c r="P59" i="3"/>
  <c r="O59" i="3"/>
  <c r="N59" i="3"/>
  <c r="M59" i="3"/>
  <c r="L59" i="3"/>
  <c r="K59" i="3"/>
  <c r="J59" i="3"/>
  <c r="I59" i="3"/>
  <c r="H59" i="3"/>
  <c r="G59" i="3"/>
  <c r="F59" i="3"/>
  <c r="E59" i="3"/>
  <c r="D59" i="3"/>
  <c r="C59" i="3"/>
  <c r="B59" i="3"/>
  <c r="S58" i="3"/>
  <c r="R58" i="3"/>
  <c r="Q58" i="3"/>
  <c r="P58" i="3"/>
  <c r="O58" i="3"/>
  <c r="N58" i="3"/>
  <c r="M58" i="3"/>
  <c r="L58" i="3"/>
  <c r="K58" i="3"/>
  <c r="J58" i="3"/>
  <c r="I58" i="3"/>
  <c r="H58" i="3"/>
  <c r="G58" i="3"/>
  <c r="F58" i="3"/>
  <c r="E58" i="3"/>
  <c r="D58" i="3"/>
  <c r="C58" i="3"/>
  <c r="B58" i="3"/>
  <c r="S57" i="3"/>
  <c r="R57" i="3"/>
  <c r="Q57" i="3"/>
  <c r="P57" i="3"/>
  <c r="O57" i="3"/>
  <c r="N57" i="3"/>
  <c r="M57" i="3"/>
  <c r="L57" i="3"/>
  <c r="K57" i="3"/>
  <c r="J57" i="3"/>
  <c r="I57" i="3"/>
  <c r="H57" i="3"/>
  <c r="G57" i="3"/>
  <c r="F57" i="3"/>
  <c r="E57" i="3"/>
  <c r="D57" i="3"/>
  <c r="C57" i="3"/>
  <c r="B57" i="3"/>
  <c r="S56" i="3"/>
  <c r="R56" i="3"/>
  <c r="Q56" i="3"/>
  <c r="P56" i="3"/>
  <c r="O56" i="3"/>
  <c r="N56" i="3"/>
  <c r="M56" i="3"/>
  <c r="L56" i="3"/>
  <c r="K56" i="3"/>
  <c r="J56" i="3"/>
  <c r="I56" i="3"/>
  <c r="H56" i="3"/>
  <c r="G56" i="3"/>
  <c r="F56" i="3"/>
  <c r="E56" i="3"/>
  <c r="D56" i="3"/>
  <c r="C56" i="3"/>
  <c r="B56" i="3"/>
  <c r="S55" i="3"/>
  <c r="R55" i="3"/>
  <c r="Q55" i="3"/>
  <c r="P55" i="3"/>
  <c r="O55" i="3"/>
  <c r="N55" i="3"/>
  <c r="M55" i="3"/>
  <c r="L55" i="3"/>
  <c r="K55" i="3"/>
  <c r="J55" i="3"/>
  <c r="I55" i="3"/>
  <c r="H55" i="3"/>
  <c r="G55" i="3"/>
  <c r="F55" i="3"/>
  <c r="E55" i="3"/>
  <c r="D55" i="3"/>
  <c r="C55" i="3"/>
  <c r="B55" i="3"/>
  <c r="S54" i="3"/>
  <c r="R54" i="3"/>
  <c r="Q54" i="3"/>
  <c r="P54" i="3"/>
  <c r="O54" i="3"/>
  <c r="N54" i="3"/>
  <c r="M54" i="3"/>
  <c r="L54" i="3"/>
  <c r="K54" i="3"/>
  <c r="J54" i="3"/>
  <c r="I54" i="3"/>
  <c r="H54" i="3"/>
  <c r="G54" i="3"/>
  <c r="F54" i="3"/>
  <c r="E54" i="3"/>
  <c r="D54" i="3"/>
  <c r="C54" i="3"/>
  <c r="B54" i="3"/>
  <c r="S53" i="3"/>
  <c r="R53" i="3"/>
  <c r="Q53" i="3"/>
  <c r="P53" i="3"/>
  <c r="O53" i="3"/>
  <c r="N53" i="3"/>
  <c r="M53" i="3"/>
  <c r="L53" i="3"/>
  <c r="K53" i="3"/>
  <c r="J53" i="3"/>
  <c r="I53" i="3"/>
  <c r="H53" i="3"/>
  <c r="G53" i="3"/>
  <c r="F53" i="3"/>
  <c r="E53" i="3"/>
  <c r="D53" i="3"/>
  <c r="C53" i="3"/>
  <c r="B53" i="3"/>
  <c r="S52" i="3"/>
  <c r="R52" i="3"/>
  <c r="Q52" i="3"/>
  <c r="P52" i="3"/>
  <c r="O52" i="3"/>
  <c r="N52" i="3"/>
  <c r="M52" i="3"/>
  <c r="L52" i="3"/>
  <c r="K52" i="3"/>
  <c r="J52" i="3"/>
  <c r="I52" i="3"/>
  <c r="H52" i="3"/>
  <c r="G52" i="3"/>
  <c r="F52" i="3"/>
  <c r="E52" i="3"/>
  <c r="D52" i="3"/>
  <c r="C52" i="3"/>
  <c r="B52" i="3"/>
  <c r="S51" i="3"/>
  <c r="R51" i="3"/>
  <c r="Q51" i="3"/>
  <c r="P51" i="3"/>
  <c r="O51" i="3"/>
  <c r="N51" i="3"/>
  <c r="M51" i="3"/>
  <c r="L51" i="3"/>
  <c r="K51" i="3"/>
  <c r="J51" i="3"/>
  <c r="I51" i="3"/>
  <c r="H51" i="3"/>
  <c r="G51" i="3"/>
  <c r="F51" i="3"/>
  <c r="E51" i="3"/>
  <c r="D51" i="3"/>
  <c r="C51" i="3"/>
  <c r="B51" i="3"/>
  <c r="S50" i="3"/>
  <c r="R50" i="3"/>
  <c r="Q50" i="3"/>
  <c r="P50" i="3"/>
  <c r="O50" i="3"/>
  <c r="N50" i="3"/>
  <c r="M50" i="3"/>
  <c r="L50" i="3"/>
  <c r="K50" i="3"/>
  <c r="J50" i="3"/>
  <c r="I50" i="3"/>
  <c r="H50" i="3"/>
  <c r="G50" i="3"/>
  <c r="F50" i="3"/>
  <c r="E50" i="3"/>
  <c r="D50" i="3"/>
  <c r="C50" i="3"/>
  <c r="B50" i="3"/>
  <c r="S49" i="3"/>
  <c r="R49" i="3"/>
  <c r="Q49" i="3"/>
  <c r="P49" i="3"/>
  <c r="O49" i="3"/>
  <c r="N49" i="3"/>
  <c r="M49" i="3"/>
  <c r="L49" i="3"/>
  <c r="K49" i="3"/>
  <c r="J49" i="3"/>
  <c r="I49" i="3"/>
  <c r="H49" i="3"/>
  <c r="G49" i="3"/>
  <c r="F49" i="3"/>
  <c r="E49" i="3"/>
  <c r="D49" i="3"/>
  <c r="C49" i="3"/>
  <c r="B49" i="3"/>
  <c r="S48" i="3"/>
  <c r="R48" i="3"/>
  <c r="Q48" i="3"/>
  <c r="P48" i="3"/>
  <c r="O48" i="3"/>
  <c r="N48" i="3"/>
  <c r="M48" i="3"/>
  <c r="L48" i="3"/>
  <c r="K48" i="3"/>
  <c r="J48" i="3"/>
  <c r="I48" i="3"/>
  <c r="H48" i="3"/>
  <c r="G48" i="3"/>
  <c r="F48" i="3"/>
  <c r="E48" i="3"/>
  <c r="D48" i="3"/>
  <c r="C48" i="3"/>
  <c r="B48" i="3"/>
  <c r="S47" i="3"/>
  <c r="R47" i="3"/>
  <c r="Q47" i="3"/>
  <c r="P47" i="3"/>
  <c r="O47" i="3"/>
  <c r="N47" i="3"/>
  <c r="M47" i="3"/>
  <c r="L47" i="3"/>
  <c r="K47" i="3"/>
  <c r="J47" i="3"/>
  <c r="I47" i="3"/>
  <c r="H47" i="3"/>
  <c r="G47" i="3"/>
  <c r="F47" i="3"/>
  <c r="E47" i="3"/>
  <c r="D47" i="3"/>
  <c r="C47" i="3"/>
  <c r="B47" i="3"/>
  <c r="S46" i="3"/>
  <c r="R46" i="3"/>
  <c r="Q46" i="3"/>
  <c r="P46" i="3"/>
  <c r="O46" i="3"/>
  <c r="N46" i="3"/>
  <c r="M46" i="3"/>
  <c r="L46" i="3"/>
  <c r="K46" i="3"/>
  <c r="J46" i="3"/>
  <c r="I46" i="3"/>
  <c r="H46" i="3"/>
  <c r="G46" i="3"/>
  <c r="F46" i="3"/>
  <c r="E46" i="3"/>
  <c r="D46" i="3"/>
  <c r="C46" i="3"/>
  <c r="B46" i="3"/>
  <c r="S45" i="3"/>
  <c r="R45" i="3"/>
  <c r="Q45" i="3"/>
  <c r="P45" i="3"/>
  <c r="O45" i="3"/>
  <c r="N45" i="3"/>
  <c r="M45" i="3"/>
  <c r="L45" i="3"/>
  <c r="K45" i="3"/>
  <c r="J45" i="3"/>
  <c r="I45" i="3"/>
  <c r="H45" i="3"/>
  <c r="G45" i="3"/>
  <c r="F45" i="3"/>
  <c r="E45" i="3"/>
  <c r="D45" i="3"/>
  <c r="C45" i="3"/>
  <c r="B45" i="3"/>
  <c r="S44" i="3"/>
  <c r="R44" i="3"/>
  <c r="Q44" i="3"/>
  <c r="P44" i="3"/>
  <c r="O44" i="3"/>
  <c r="N44" i="3"/>
  <c r="M44" i="3"/>
  <c r="L44" i="3"/>
  <c r="K44" i="3"/>
  <c r="J44" i="3"/>
  <c r="I44" i="3"/>
  <c r="H44" i="3"/>
  <c r="G44" i="3"/>
  <c r="F44" i="3"/>
  <c r="E44" i="3"/>
  <c r="D44" i="3"/>
  <c r="C44" i="3"/>
  <c r="B44" i="3"/>
  <c r="S43" i="3"/>
  <c r="R43" i="3"/>
  <c r="Q43" i="3"/>
  <c r="P43" i="3"/>
  <c r="O43" i="3"/>
  <c r="N43" i="3"/>
  <c r="M43" i="3"/>
  <c r="L43" i="3"/>
  <c r="K43" i="3"/>
  <c r="J43" i="3"/>
  <c r="I43" i="3"/>
  <c r="H43" i="3"/>
  <c r="G43" i="3"/>
  <c r="F43" i="3"/>
  <c r="E43" i="3"/>
  <c r="D43" i="3"/>
  <c r="C43" i="3"/>
  <c r="B43" i="3"/>
  <c r="S42" i="3"/>
  <c r="R42" i="3"/>
  <c r="Q42" i="3"/>
  <c r="P42" i="3"/>
  <c r="O42" i="3"/>
  <c r="N42" i="3"/>
  <c r="M42" i="3"/>
  <c r="L42" i="3"/>
  <c r="K42" i="3"/>
  <c r="J42" i="3"/>
  <c r="I42" i="3"/>
  <c r="H42" i="3"/>
  <c r="G42" i="3"/>
  <c r="F42" i="3"/>
  <c r="E42" i="3"/>
  <c r="D42" i="3"/>
  <c r="C42" i="3"/>
  <c r="B42" i="3"/>
  <c r="S41" i="3"/>
  <c r="R41" i="3"/>
  <c r="Q41" i="3"/>
  <c r="P41" i="3"/>
  <c r="O41" i="3"/>
  <c r="N41" i="3"/>
  <c r="M41" i="3"/>
  <c r="L41" i="3"/>
  <c r="K41" i="3"/>
  <c r="J41" i="3"/>
  <c r="I41" i="3"/>
  <c r="H41" i="3"/>
  <c r="G41" i="3"/>
  <c r="F41" i="3"/>
  <c r="E41" i="3"/>
  <c r="D41" i="3"/>
  <c r="C41" i="3"/>
  <c r="B41" i="3"/>
  <c r="S40" i="3"/>
  <c r="R40" i="3"/>
  <c r="Q40" i="3"/>
  <c r="P40" i="3"/>
  <c r="O40" i="3"/>
  <c r="N40" i="3"/>
  <c r="M40" i="3"/>
  <c r="L40" i="3"/>
  <c r="K40" i="3"/>
  <c r="J40" i="3"/>
  <c r="I40" i="3"/>
  <c r="H40" i="3"/>
  <c r="G40" i="3"/>
  <c r="F40" i="3"/>
  <c r="E40" i="3"/>
  <c r="D40" i="3"/>
  <c r="C40" i="3"/>
  <c r="B40" i="3"/>
  <c r="S39" i="3"/>
  <c r="R39" i="3"/>
  <c r="Q39" i="3"/>
  <c r="P39" i="3"/>
  <c r="O39" i="3"/>
  <c r="N39" i="3"/>
  <c r="M39" i="3"/>
  <c r="L39" i="3"/>
  <c r="K39" i="3"/>
  <c r="J39" i="3"/>
  <c r="I39" i="3"/>
  <c r="H39" i="3"/>
  <c r="G39" i="3"/>
  <c r="F39" i="3"/>
  <c r="E39" i="3"/>
  <c r="D39" i="3"/>
  <c r="C39" i="3"/>
  <c r="B39" i="3"/>
  <c r="S38" i="3"/>
  <c r="R38" i="3"/>
  <c r="Q38" i="3"/>
  <c r="P38" i="3"/>
  <c r="O38" i="3"/>
  <c r="N38" i="3"/>
  <c r="M38" i="3"/>
  <c r="L38" i="3"/>
  <c r="K38" i="3"/>
  <c r="J38" i="3"/>
  <c r="I38" i="3"/>
  <c r="H38" i="3"/>
  <c r="G38" i="3"/>
  <c r="F38" i="3"/>
  <c r="E38" i="3"/>
  <c r="D38" i="3"/>
  <c r="C38" i="3"/>
  <c r="B38" i="3"/>
  <c r="S37" i="3"/>
  <c r="R37" i="3"/>
  <c r="Q37" i="3"/>
  <c r="P37" i="3"/>
  <c r="O37" i="3"/>
  <c r="N37" i="3"/>
  <c r="M37" i="3"/>
  <c r="L37" i="3"/>
  <c r="K37" i="3"/>
  <c r="J37" i="3"/>
  <c r="I37" i="3"/>
  <c r="H37" i="3"/>
  <c r="G37" i="3"/>
  <c r="F37" i="3"/>
  <c r="E37" i="3"/>
  <c r="D37" i="3"/>
  <c r="C37" i="3"/>
  <c r="B37" i="3"/>
  <c r="S36" i="3"/>
  <c r="R36" i="3"/>
  <c r="Q36" i="3"/>
  <c r="P36" i="3"/>
  <c r="O36" i="3"/>
  <c r="N36" i="3"/>
  <c r="M36" i="3"/>
  <c r="L36" i="3"/>
  <c r="K36" i="3"/>
  <c r="J36" i="3"/>
  <c r="I36" i="3"/>
  <c r="H36" i="3"/>
  <c r="G36" i="3"/>
  <c r="F36" i="3"/>
  <c r="E36" i="3"/>
  <c r="D36" i="3"/>
  <c r="C36" i="3"/>
  <c r="B36" i="3"/>
  <c r="S35" i="3"/>
  <c r="R35" i="3"/>
  <c r="Q35" i="3"/>
  <c r="P35" i="3"/>
  <c r="O35" i="3"/>
  <c r="N35" i="3"/>
  <c r="M35" i="3"/>
  <c r="L35" i="3"/>
  <c r="K35" i="3"/>
  <c r="J35" i="3"/>
  <c r="I35" i="3"/>
  <c r="H35" i="3"/>
  <c r="G35" i="3"/>
  <c r="F35" i="3"/>
  <c r="E35" i="3"/>
  <c r="D35" i="3"/>
  <c r="C35" i="3"/>
  <c r="B35" i="3"/>
  <c r="S34" i="3"/>
  <c r="R34" i="3"/>
  <c r="Q34" i="3"/>
  <c r="P34" i="3"/>
  <c r="O34" i="3"/>
  <c r="N34" i="3"/>
  <c r="M34" i="3"/>
  <c r="L34" i="3"/>
  <c r="K34" i="3"/>
  <c r="J34" i="3"/>
  <c r="I34" i="3"/>
  <c r="H34" i="3"/>
  <c r="G34" i="3"/>
  <c r="F34" i="3"/>
  <c r="E34" i="3"/>
  <c r="D34" i="3"/>
  <c r="C34" i="3"/>
  <c r="B34" i="3"/>
  <c r="S33" i="3"/>
  <c r="R33" i="3"/>
  <c r="Q33" i="3"/>
  <c r="P33" i="3"/>
  <c r="O33" i="3"/>
  <c r="N33" i="3"/>
  <c r="M33" i="3"/>
  <c r="L33" i="3"/>
  <c r="K33" i="3"/>
  <c r="J33" i="3"/>
  <c r="I33" i="3"/>
  <c r="H33" i="3"/>
  <c r="G33" i="3"/>
  <c r="F33" i="3"/>
  <c r="E33" i="3"/>
  <c r="D33" i="3"/>
  <c r="C33" i="3"/>
  <c r="B33" i="3"/>
  <c r="S32" i="3"/>
  <c r="R32" i="3"/>
  <c r="Q32" i="3"/>
  <c r="P32" i="3"/>
  <c r="O32" i="3"/>
  <c r="N32" i="3"/>
  <c r="M32" i="3"/>
  <c r="L32" i="3"/>
  <c r="K32" i="3"/>
  <c r="J32" i="3"/>
  <c r="I32" i="3"/>
  <c r="H32" i="3"/>
  <c r="G32" i="3"/>
  <c r="F32" i="3"/>
  <c r="E32" i="3"/>
  <c r="D32" i="3"/>
  <c r="C32" i="3"/>
  <c r="B32" i="3"/>
  <c r="S31" i="3"/>
  <c r="R31" i="3"/>
  <c r="Q31" i="3"/>
  <c r="P31" i="3"/>
  <c r="O31" i="3"/>
  <c r="N31" i="3"/>
  <c r="M31" i="3"/>
  <c r="L31" i="3"/>
  <c r="K31" i="3"/>
  <c r="J31" i="3"/>
  <c r="I31" i="3"/>
  <c r="H31" i="3"/>
  <c r="G31" i="3"/>
  <c r="F31" i="3"/>
  <c r="E31" i="3"/>
  <c r="D31" i="3"/>
  <c r="C31" i="3"/>
  <c r="B31" i="3"/>
  <c r="S30" i="3"/>
  <c r="R30" i="3"/>
  <c r="Q30" i="3"/>
  <c r="P30" i="3"/>
  <c r="O30" i="3"/>
  <c r="N30" i="3"/>
  <c r="M30" i="3"/>
  <c r="L30" i="3"/>
  <c r="K30" i="3"/>
  <c r="J30" i="3"/>
  <c r="I30" i="3"/>
  <c r="H30" i="3"/>
  <c r="G30" i="3"/>
  <c r="F30" i="3"/>
  <c r="E30" i="3"/>
  <c r="D30" i="3"/>
  <c r="C30" i="3"/>
  <c r="B30" i="3"/>
  <c r="S29" i="3"/>
  <c r="R29" i="3"/>
  <c r="Q29" i="3"/>
  <c r="P29" i="3"/>
  <c r="O29" i="3"/>
  <c r="N29" i="3"/>
  <c r="M29" i="3"/>
  <c r="L29" i="3"/>
  <c r="K29" i="3"/>
  <c r="J29" i="3"/>
  <c r="I29" i="3"/>
  <c r="H29" i="3"/>
  <c r="G29" i="3"/>
  <c r="F29" i="3"/>
  <c r="E29" i="3"/>
  <c r="D29" i="3"/>
  <c r="C29" i="3"/>
  <c r="B29" i="3"/>
  <c r="S28" i="3"/>
  <c r="R28" i="3"/>
  <c r="Q28" i="3"/>
  <c r="P28" i="3"/>
  <c r="O28" i="3"/>
  <c r="N28" i="3"/>
  <c r="M28" i="3"/>
  <c r="L28" i="3"/>
  <c r="K28" i="3"/>
  <c r="J28" i="3"/>
  <c r="I28" i="3"/>
  <c r="H28" i="3"/>
  <c r="G28" i="3"/>
  <c r="F28" i="3"/>
  <c r="E28" i="3"/>
  <c r="D28" i="3"/>
  <c r="C28" i="3"/>
  <c r="B28" i="3"/>
  <c r="S27" i="3"/>
  <c r="R27" i="3"/>
  <c r="Q27" i="3"/>
  <c r="P27" i="3"/>
  <c r="O27" i="3"/>
  <c r="N27" i="3"/>
  <c r="M27" i="3"/>
  <c r="L27" i="3"/>
  <c r="K27" i="3"/>
  <c r="J27" i="3"/>
  <c r="I27" i="3"/>
  <c r="H27" i="3"/>
  <c r="G27" i="3"/>
  <c r="F27" i="3"/>
  <c r="E27" i="3"/>
  <c r="D27" i="3"/>
  <c r="C27" i="3"/>
  <c r="B27" i="3"/>
  <c r="S26" i="3"/>
  <c r="R26" i="3"/>
  <c r="Q26" i="3"/>
  <c r="P26" i="3"/>
  <c r="O26" i="3"/>
  <c r="N26" i="3"/>
  <c r="M26" i="3"/>
  <c r="L26" i="3"/>
  <c r="K26" i="3"/>
  <c r="J26" i="3"/>
  <c r="I26" i="3"/>
  <c r="H26" i="3"/>
  <c r="G26" i="3"/>
  <c r="F26" i="3"/>
  <c r="E26" i="3"/>
  <c r="D26" i="3"/>
  <c r="C26" i="3"/>
  <c r="B26" i="3"/>
  <c r="S25" i="3"/>
  <c r="R25" i="3"/>
  <c r="Q25" i="3"/>
  <c r="P25" i="3"/>
  <c r="O25" i="3"/>
  <c r="N25" i="3"/>
  <c r="M25" i="3"/>
  <c r="L25" i="3"/>
  <c r="K25" i="3"/>
  <c r="J25" i="3"/>
  <c r="I25" i="3"/>
  <c r="H25" i="3"/>
  <c r="G25" i="3"/>
  <c r="F25" i="3"/>
  <c r="E25" i="3"/>
  <c r="D25" i="3"/>
  <c r="C25" i="3"/>
  <c r="B25" i="3"/>
  <c r="S24" i="3"/>
  <c r="R24" i="3"/>
  <c r="Q24" i="3"/>
  <c r="P24" i="3"/>
  <c r="O24" i="3"/>
  <c r="N24" i="3"/>
  <c r="M24" i="3"/>
  <c r="L24" i="3"/>
  <c r="K24" i="3"/>
  <c r="J24" i="3"/>
  <c r="I24" i="3"/>
  <c r="H24" i="3"/>
  <c r="G24" i="3"/>
  <c r="F24" i="3"/>
  <c r="E24" i="3"/>
  <c r="D24" i="3"/>
  <c r="C24" i="3"/>
  <c r="B24" i="3"/>
  <c r="S23" i="3"/>
  <c r="R23" i="3"/>
  <c r="Q23" i="3"/>
  <c r="P23" i="3"/>
  <c r="O23" i="3"/>
  <c r="N23" i="3"/>
  <c r="M23" i="3"/>
  <c r="L23" i="3"/>
  <c r="K23" i="3"/>
  <c r="J23" i="3"/>
  <c r="I23" i="3"/>
  <c r="H23" i="3"/>
  <c r="G23" i="3"/>
  <c r="F23" i="3"/>
  <c r="E23" i="3"/>
  <c r="D23" i="3"/>
  <c r="C23" i="3"/>
  <c r="B23" i="3"/>
  <c r="S22" i="3"/>
  <c r="R22" i="3"/>
  <c r="Q22" i="3"/>
  <c r="P22" i="3"/>
  <c r="O22" i="3"/>
  <c r="N22" i="3"/>
  <c r="M22" i="3"/>
  <c r="L22" i="3"/>
  <c r="K22" i="3"/>
  <c r="J22" i="3"/>
  <c r="I22" i="3"/>
  <c r="H22" i="3"/>
  <c r="G22" i="3"/>
  <c r="F22" i="3"/>
  <c r="E22" i="3"/>
  <c r="D22" i="3"/>
  <c r="C22" i="3"/>
  <c r="B22" i="3"/>
  <c r="S21" i="3"/>
  <c r="R21" i="3"/>
  <c r="Q21" i="3"/>
  <c r="P21" i="3"/>
  <c r="O21" i="3"/>
  <c r="N21" i="3"/>
  <c r="M21" i="3"/>
  <c r="L21" i="3"/>
  <c r="K21" i="3"/>
  <c r="J21" i="3"/>
  <c r="I21" i="3"/>
  <c r="H21" i="3"/>
  <c r="G21" i="3"/>
  <c r="F21" i="3"/>
  <c r="E21" i="3"/>
  <c r="D21" i="3"/>
  <c r="C21" i="3"/>
  <c r="B21" i="3"/>
  <c r="S20" i="3"/>
  <c r="R20" i="3"/>
  <c r="Q20" i="3"/>
  <c r="P20" i="3"/>
  <c r="O20" i="3"/>
  <c r="N20" i="3"/>
  <c r="M20" i="3"/>
  <c r="L20" i="3"/>
  <c r="K20" i="3"/>
  <c r="J20" i="3"/>
  <c r="I20" i="3"/>
  <c r="H20" i="3"/>
  <c r="G20" i="3"/>
  <c r="F20" i="3"/>
  <c r="E20" i="3"/>
  <c r="D20" i="3"/>
  <c r="C20" i="3"/>
  <c r="B20" i="3"/>
  <c r="S19" i="3"/>
  <c r="R19" i="3"/>
  <c r="Q19" i="3"/>
  <c r="P19" i="3"/>
  <c r="O19" i="3"/>
  <c r="N19" i="3"/>
  <c r="M19" i="3"/>
  <c r="L19" i="3"/>
  <c r="K19" i="3"/>
  <c r="J19" i="3"/>
  <c r="I19" i="3"/>
  <c r="H19" i="3"/>
  <c r="G19" i="3"/>
  <c r="F19" i="3"/>
  <c r="E19" i="3"/>
  <c r="D19" i="3"/>
  <c r="C19" i="3"/>
  <c r="B19" i="3"/>
  <c r="S18" i="3"/>
  <c r="R18" i="3"/>
  <c r="Q18" i="3"/>
  <c r="P18" i="3"/>
  <c r="O18" i="3"/>
  <c r="N18" i="3"/>
  <c r="M18" i="3"/>
  <c r="L18" i="3"/>
  <c r="K18" i="3"/>
  <c r="J18" i="3"/>
  <c r="I18" i="3"/>
  <c r="H18" i="3"/>
  <c r="G18" i="3"/>
  <c r="F18" i="3"/>
  <c r="E18" i="3"/>
  <c r="D18" i="3"/>
  <c r="C18" i="3"/>
  <c r="B18" i="3"/>
  <c r="S17" i="3"/>
  <c r="R17" i="3"/>
  <c r="Q17" i="3"/>
  <c r="P17" i="3"/>
  <c r="O17" i="3"/>
  <c r="N17" i="3"/>
  <c r="M17" i="3"/>
  <c r="L17" i="3"/>
  <c r="K17" i="3"/>
  <c r="J17" i="3"/>
  <c r="I17" i="3"/>
  <c r="H17" i="3"/>
  <c r="G17" i="3"/>
  <c r="F17" i="3"/>
  <c r="E17" i="3"/>
  <c r="D17" i="3"/>
  <c r="C17" i="3"/>
  <c r="B17" i="3"/>
  <c r="S16" i="3"/>
  <c r="R16" i="3"/>
  <c r="Q16" i="3"/>
  <c r="P16" i="3"/>
  <c r="O16" i="3"/>
  <c r="N16" i="3"/>
  <c r="M16" i="3"/>
  <c r="L16" i="3"/>
  <c r="K16" i="3"/>
  <c r="J16" i="3"/>
  <c r="I16" i="3"/>
  <c r="H16" i="3"/>
  <c r="G16" i="3"/>
  <c r="F16" i="3"/>
  <c r="E16" i="3"/>
  <c r="D16" i="3"/>
  <c r="C16" i="3"/>
  <c r="B16" i="3"/>
  <c r="S15" i="3"/>
  <c r="R15" i="3"/>
  <c r="Q15" i="3"/>
  <c r="P15" i="3"/>
  <c r="O15" i="3"/>
  <c r="N15" i="3"/>
  <c r="M15" i="3"/>
  <c r="L15" i="3"/>
  <c r="K15" i="3"/>
  <c r="J15" i="3"/>
  <c r="I15" i="3"/>
  <c r="H15" i="3"/>
  <c r="G15" i="3"/>
  <c r="F15" i="3"/>
  <c r="E15" i="3"/>
  <c r="D15" i="3"/>
  <c r="C15" i="3"/>
  <c r="B15" i="3"/>
  <c r="S14" i="3"/>
  <c r="R14" i="3"/>
  <c r="Q14" i="3"/>
  <c r="P14" i="3"/>
  <c r="O14" i="3"/>
  <c r="N14" i="3"/>
  <c r="M14" i="3"/>
  <c r="L14" i="3"/>
  <c r="K14" i="3"/>
  <c r="J14" i="3"/>
  <c r="I14" i="3"/>
  <c r="H14" i="3"/>
  <c r="G14" i="3"/>
  <c r="F14" i="3"/>
  <c r="E14" i="3"/>
  <c r="D14" i="3"/>
  <c r="C14" i="3"/>
  <c r="B14" i="3"/>
  <c r="S13" i="3"/>
  <c r="R13" i="3"/>
  <c r="Q13" i="3"/>
  <c r="P13" i="3"/>
  <c r="O13" i="3"/>
  <c r="N13" i="3"/>
  <c r="M13" i="3"/>
  <c r="L13" i="3"/>
  <c r="K13" i="3"/>
  <c r="J13" i="3"/>
  <c r="I13" i="3"/>
  <c r="H13" i="3"/>
  <c r="G13" i="3"/>
  <c r="F13" i="3"/>
  <c r="E13" i="3"/>
  <c r="D13" i="3"/>
  <c r="C13" i="3"/>
  <c r="B13" i="3"/>
  <c r="S12" i="3"/>
  <c r="R12" i="3"/>
  <c r="Q12" i="3"/>
  <c r="P12" i="3"/>
  <c r="O12" i="3"/>
  <c r="N12" i="3"/>
  <c r="M12" i="3"/>
  <c r="L12" i="3"/>
  <c r="K12" i="3"/>
  <c r="J12" i="3"/>
  <c r="I12" i="3"/>
  <c r="H12" i="3"/>
  <c r="G12" i="3"/>
  <c r="F12" i="3"/>
  <c r="E12" i="3"/>
  <c r="D12" i="3"/>
  <c r="C12" i="3"/>
  <c r="B12" i="3"/>
  <c r="S11" i="3"/>
  <c r="R11" i="3"/>
  <c r="Q11" i="3"/>
  <c r="P11" i="3"/>
  <c r="O11" i="3"/>
  <c r="N11" i="3"/>
  <c r="M11" i="3"/>
  <c r="L11" i="3"/>
  <c r="K11" i="3"/>
  <c r="J11" i="3"/>
  <c r="I11" i="3"/>
  <c r="H11" i="3"/>
  <c r="G11" i="3"/>
  <c r="F11" i="3"/>
  <c r="E11" i="3"/>
  <c r="D11" i="3"/>
  <c r="C11" i="3"/>
  <c r="B11" i="3"/>
  <c r="S10" i="3"/>
  <c r="R10" i="3"/>
  <c r="Q10" i="3"/>
  <c r="P10" i="3"/>
  <c r="O10" i="3"/>
  <c r="N10" i="3"/>
  <c r="M10" i="3"/>
  <c r="L10" i="3"/>
  <c r="K10" i="3"/>
  <c r="J10" i="3"/>
  <c r="I10" i="3"/>
  <c r="H10" i="3"/>
  <c r="G10" i="3"/>
  <c r="F10" i="3"/>
  <c r="E10" i="3"/>
  <c r="D10" i="3"/>
  <c r="C10" i="3"/>
  <c r="B10" i="3"/>
  <c r="S9" i="3"/>
  <c r="R9" i="3"/>
  <c r="Q9" i="3"/>
  <c r="P9" i="3"/>
  <c r="O9" i="3"/>
  <c r="N9" i="3"/>
  <c r="M9" i="3"/>
  <c r="L9" i="3"/>
  <c r="K9" i="3"/>
  <c r="J9" i="3"/>
  <c r="I9" i="3"/>
  <c r="H9" i="3"/>
  <c r="G9" i="3"/>
  <c r="F9" i="3"/>
  <c r="E9" i="3"/>
  <c r="D9" i="3"/>
  <c r="C9" i="3"/>
  <c r="B9" i="3"/>
  <c r="S8" i="3"/>
  <c r="R8" i="3"/>
  <c r="Q8" i="3"/>
  <c r="P8" i="3"/>
  <c r="O8" i="3"/>
  <c r="N8" i="3"/>
  <c r="M8" i="3"/>
  <c r="L8" i="3"/>
  <c r="K8" i="3"/>
  <c r="J8" i="3"/>
  <c r="I8" i="3"/>
  <c r="H8" i="3"/>
  <c r="G8" i="3"/>
  <c r="F8" i="3"/>
  <c r="E8" i="3"/>
  <c r="D8" i="3"/>
  <c r="C8" i="3"/>
  <c r="B8" i="3"/>
  <c r="S7" i="3"/>
  <c r="R7" i="3"/>
  <c r="Q7" i="3"/>
  <c r="P7" i="3"/>
  <c r="O7" i="3"/>
  <c r="N7" i="3"/>
  <c r="M7" i="3"/>
  <c r="L7" i="3"/>
  <c r="K7" i="3"/>
  <c r="J7" i="3"/>
  <c r="I7" i="3"/>
  <c r="H7" i="3"/>
  <c r="G7" i="3"/>
  <c r="F7" i="3"/>
  <c r="E7" i="3"/>
  <c r="D7" i="3"/>
  <c r="C7" i="3"/>
  <c r="B7" i="3"/>
  <c r="S6" i="3"/>
  <c r="R6" i="3"/>
  <c r="Q6" i="3"/>
  <c r="P6" i="3"/>
  <c r="O6" i="3"/>
  <c r="N6" i="3"/>
  <c r="M6" i="3"/>
  <c r="L6" i="3"/>
  <c r="K6" i="3"/>
  <c r="J6" i="3"/>
  <c r="I6" i="3"/>
  <c r="H6" i="3"/>
  <c r="G6" i="3"/>
  <c r="F6" i="3"/>
  <c r="E6" i="3"/>
  <c r="D6" i="3"/>
  <c r="C6" i="3"/>
  <c r="B6" i="3"/>
  <c r="S5" i="3"/>
  <c r="R5" i="3"/>
  <c r="Q5" i="3"/>
  <c r="P5" i="3"/>
  <c r="O5" i="3"/>
  <c r="N5" i="3"/>
  <c r="M5" i="3"/>
  <c r="L5" i="3"/>
  <c r="K5" i="3"/>
  <c r="J5" i="3"/>
  <c r="I5" i="3"/>
  <c r="H5" i="3"/>
  <c r="G5" i="3"/>
  <c r="F5" i="3"/>
  <c r="E5" i="3"/>
  <c r="D5" i="3"/>
  <c r="C5" i="3"/>
  <c r="B5" i="3"/>
  <c r="S4" i="3"/>
  <c r="R4" i="3"/>
  <c r="Q4" i="3"/>
  <c r="P4" i="3"/>
  <c r="O4" i="3"/>
  <c r="N4" i="3"/>
  <c r="M4" i="3"/>
  <c r="L4" i="3"/>
  <c r="K4" i="3"/>
  <c r="J4" i="3"/>
  <c r="I4" i="3"/>
  <c r="H4" i="3"/>
  <c r="G4" i="3"/>
  <c r="F4" i="3"/>
  <c r="E4" i="3"/>
  <c r="D4" i="3"/>
  <c r="C4" i="3"/>
  <c r="B4" i="3"/>
  <c r="S3" i="3"/>
  <c r="R3" i="3"/>
  <c r="Q3" i="3"/>
  <c r="P3" i="3"/>
  <c r="O3" i="3"/>
  <c r="N3" i="3"/>
  <c r="M3" i="3"/>
  <c r="L3" i="3"/>
  <c r="K3" i="3"/>
  <c r="J3" i="3"/>
  <c r="I3" i="3"/>
  <c r="H3" i="3"/>
  <c r="G3" i="3"/>
  <c r="F3" i="3"/>
  <c r="E3" i="3"/>
  <c r="D3" i="3"/>
  <c r="C3" i="3"/>
  <c r="B3" i="3"/>
  <c r="A2" i="3"/>
  <c r="J2" i="3" s="1"/>
  <c r="L2" i="3" l="1"/>
  <c r="K2" i="3"/>
  <c r="C2" i="3"/>
  <c r="O2" i="3"/>
  <c r="P2" i="3"/>
  <c r="E2" i="3"/>
  <c r="F2" i="3"/>
  <c r="R2" i="3"/>
  <c r="H2" i="3"/>
  <c r="B2" i="3"/>
  <c r="N2" i="3"/>
  <c r="D2" i="3"/>
  <c r="Q2" i="3"/>
  <c r="G2" i="3"/>
  <c r="S2" i="3"/>
  <c r="I2" i="3"/>
  <c r="M2" i="3"/>
</calcChain>
</file>

<file path=xl/sharedStrings.xml><?xml version="1.0" encoding="utf-8"?>
<sst xmlns="http://schemas.openxmlformats.org/spreadsheetml/2006/main" count="796" uniqueCount="270">
  <si>
    <r>
      <rPr>
        <b/>
        <sz val="11"/>
        <color rgb="FF000000"/>
        <rFont val="Calibri"/>
      </rPr>
      <t>MATRIZ DE SEGUIMIENTO</t>
    </r>
    <r>
      <rPr>
        <b/>
        <sz val="11"/>
        <color rgb="FF000000"/>
        <rFont val="Calibri"/>
      </rPr>
      <t xml:space="preserve">
</t>
    </r>
    <r>
      <rPr>
        <sz val="11"/>
        <color rgb="FF000000"/>
        <rFont val="Calibri"/>
      </rPr>
      <t xml:space="preserve">PLAN OPERATIVO ANUAL
SISTEMA DE PARTICIPACIÓN TERRITORIAL
</t>
    </r>
    <r>
      <rPr>
        <sz val="11"/>
        <color rgb="FF000000"/>
        <rFont val="Calibri"/>
      </rPr>
      <t>2024</t>
    </r>
  </si>
  <si>
    <r>
      <rPr>
        <b/>
        <sz val="11"/>
        <color rgb="FF000000"/>
        <rFont val="Calibri"/>
      </rPr>
      <t xml:space="preserve">CARACTERIZACIÓN DEMOGRÁFICA
</t>
    </r>
    <r>
      <rPr>
        <sz val="11"/>
        <color rgb="FF000000"/>
        <rFont val="Calibri"/>
      </rPr>
      <t>35%</t>
    </r>
    <r>
      <rPr>
        <b/>
        <sz val="11"/>
        <color rgb="FF000000"/>
        <rFont val="Calibri"/>
      </rPr>
      <t xml:space="preserve">
</t>
    </r>
  </si>
  <si>
    <t>ID</t>
  </si>
  <si>
    <t>Nombre del Espacio</t>
  </si>
  <si>
    <t>Fecha</t>
  </si>
  <si>
    <t>Hora</t>
  </si>
  <si>
    <t>Entidad</t>
  </si>
  <si>
    <t>Sector</t>
  </si>
  <si>
    <t>Instrumento</t>
  </si>
  <si>
    <t>Artículo</t>
  </si>
  <si>
    <t>Modalidad</t>
  </si>
  <si>
    <t>Herramienta del Sistema</t>
  </si>
  <si>
    <t>Descripción</t>
  </si>
  <si>
    <t>Tipo de actores involucrados</t>
  </si>
  <si>
    <t>Nombre del actor</t>
  </si>
  <si>
    <t>Localidades</t>
  </si>
  <si>
    <t>Sectores Territoriales MOT</t>
  </si>
  <si>
    <r>
      <rPr>
        <b/>
        <sz val="11"/>
        <color rgb="FF000000"/>
        <rFont val="Calibri"/>
      </rPr>
      <t xml:space="preserve">UPL's
</t>
    </r>
    <r>
      <rPr>
        <sz val="11"/>
        <color rgb="FF000000"/>
        <rFont val="Calibri"/>
      </rPr>
      <t>(Unidades de Planeamiento Local)</t>
    </r>
  </si>
  <si>
    <t>Barrio</t>
  </si>
  <si>
    <t>Dirección</t>
  </si>
  <si>
    <t>Número de ciudadanía asistente</t>
  </si>
  <si>
    <t xml:space="preserve">Número de Funcionarios </t>
  </si>
  <si>
    <t>Número Total de compromisos adquiridos</t>
  </si>
  <si>
    <r>
      <rPr>
        <b/>
        <sz val="11"/>
        <color rgb="FF000000"/>
        <rFont val="Calibri"/>
      </rPr>
      <t xml:space="preserve">Tipo de Compromiso 1: </t>
    </r>
    <r>
      <rPr>
        <sz val="11"/>
        <color rgb="FF000000"/>
        <rFont val="Calibri"/>
      </rPr>
      <t>Devolución de información / memorias</t>
    </r>
  </si>
  <si>
    <r>
      <rPr>
        <b/>
        <sz val="11"/>
        <color rgb="FF000000"/>
        <rFont val="Calibri"/>
      </rPr>
      <t xml:space="preserve">Avance del Compromiso 1
</t>
    </r>
    <r>
      <rPr>
        <sz val="11"/>
        <color rgb="FF000000"/>
        <rFont val="Calibri"/>
      </rPr>
      <t>(%)</t>
    </r>
  </si>
  <si>
    <r>
      <rPr>
        <b/>
        <sz val="11"/>
        <color rgb="FF000000"/>
        <rFont val="Calibri"/>
      </rPr>
      <t xml:space="preserve">Tipo de Compromiso 2: </t>
    </r>
    <r>
      <rPr>
        <sz val="11"/>
        <color rgb="FF000000"/>
        <rFont val="Calibri"/>
      </rPr>
      <t>Reuniones derivadas</t>
    </r>
  </si>
  <si>
    <r>
      <rPr>
        <b/>
        <sz val="11"/>
        <color rgb="FF000000"/>
        <rFont val="Calibri"/>
      </rPr>
      <t xml:space="preserve">Avance del Compromiso 2
</t>
    </r>
    <r>
      <rPr>
        <sz val="11"/>
        <color rgb="FF000000"/>
        <rFont val="Calibri"/>
      </rPr>
      <t>(%)</t>
    </r>
  </si>
  <si>
    <r>
      <rPr>
        <b/>
        <sz val="11"/>
        <color rgb="FF000000"/>
        <rFont val="Calibri"/>
      </rPr>
      <t xml:space="preserve">Tipo de Compromiso 3: 
</t>
    </r>
    <r>
      <rPr>
        <sz val="11"/>
        <color rgb="FF000000"/>
        <rFont val="Calibri"/>
      </rPr>
      <t>Trámite y contestación de solicitudes formales</t>
    </r>
  </si>
  <si>
    <r>
      <rPr>
        <b/>
        <sz val="11"/>
        <color rgb="FF000000"/>
        <rFont val="Calibri"/>
      </rPr>
      <t xml:space="preserve">Avance del Compromisos 3
</t>
    </r>
    <r>
      <rPr>
        <sz val="11"/>
        <color rgb="FF000000"/>
        <rFont val="Calibri"/>
      </rPr>
      <t>(%)</t>
    </r>
  </si>
  <si>
    <r>
      <rPr>
        <b/>
        <sz val="11"/>
        <color rgb="FF000000"/>
        <rFont val="Calibri"/>
      </rPr>
      <t xml:space="preserve">Niñez
</t>
    </r>
    <r>
      <rPr>
        <sz val="11"/>
        <color rgb="FF000000"/>
        <rFont val="Calibri"/>
      </rPr>
      <t>(5 - 11)</t>
    </r>
  </si>
  <si>
    <r>
      <rPr>
        <b/>
        <sz val="11"/>
        <color rgb="FF000000"/>
        <rFont val="Calibri"/>
      </rPr>
      <t xml:space="preserve">Adolescencia
</t>
    </r>
    <r>
      <rPr>
        <sz val="11"/>
        <color rgb="FF000000"/>
        <rFont val="Calibri"/>
      </rPr>
      <t>(12 - 17)</t>
    </r>
  </si>
  <si>
    <r>
      <rPr>
        <b/>
        <sz val="11"/>
        <color rgb="FF000000"/>
        <rFont val="Calibri"/>
      </rPr>
      <t xml:space="preserve">Juventud
</t>
    </r>
    <r>
      <rPr>
        <sz val="11"/>
        <color rgb="FF000000"/>
        <rFont val="Calibri"/>
      </rPr>
      <t>(18 - 27)</t>
    </r>
  </si>
  <si>
    <r>
      <rPr>
        <b/>
        <sz val="11"/>
        <color rgb="FF000000"/>
        <rFont val="Calibri"/>
      </rPr>
      <t xml:space="preserve">Adultez
</t>
    </r>
    <r>
      <rPr>
        <sz val="11"/>
        <color rgb="FF000000"/>
        <rFont val="Calibri"/>
      </rPr>
      <t>(28 - 65)</t>
    </r>
  </si>
  <si>
    <r>
      <rPr>
        <b/>
        <sz val="11"/>
        <color rgb="FF000000"/>
        <rFont val="Calibri"/>
      </rPr>
      <t xml:space="preserve">Adulto Mayor
</t>
    </r>
    <r>
      <rPr>
        <sz val="11"/>
        <color rgb="FF000000"/>
        <rFont val="Calibri"/>
      </rPr>
      <t>(66 o +)</t>
    </r>
  </si>
  <si>
    <t>Población que no desea responder</t>
  </si>
  <si>
    <t>Mujeres</t>
  </si>
  <si>
    <t>Hombres</t>
  </si>
  <si>
    <t>Intersexuales</t>
  </si>
  <si>
    <t>Cisgénero</t>
  </si>
  <si>
    <t>Transgénero</t>
  </si>
  <si>
    <t>No Binario</t>
  </si>
  <si>
    <t>Indígenas</t>
  </si>
  <si>
    <t>Rrom - Gitano/as</t>
  </si>
  <si>
    <t>Raizales del Archipiélago de San Andrés, Providencia y Santa Catalina</t>
  </si>
  <si>
    <t>Negro/as, Afrodescendientes, Afrocolombiano/as</t>
  </si>
  <si>
    <t>Palenquero/as de San Basilio</t>
  </si>
  <si>
    <t>Ninguno</t>
  </si>
  <si>
    <t>Se reconocen como Campesinos</t>
  </si>
  <si>
    <t>No se reconocen como Campesinos</t>
  </si>
  <si>
    <r>
      <rPr>
        <b/>
        <sz val="11"/>
        <color rgb="FF000000"/>
        <rFont val="Calibri"/>
      </rPr>
      <t xml:space="preserve">Auditiva
</t>
    </r>
    <r>
      <rPr>
        <sz val="11"/>
        <color rgb="FF000000"/>
        <rFont val="Calibri"/>
      </rPr>
      <t>(Oír la voz y los sonidos)</t>
    </r>
  </si>
  <si>
    <r>
      <rPr>
        <b/>
        <sz val="11"/>
        <color rgb="FF000000"/>
        <rFont val="Calibri"/>
      </rPr>
      <t xml:space="preserve">Visual
</t>
    </r>
    <r>
      <rPr>
        <sz val="11"/>
        <color rgb="FF000000"/>
        <rFont val="Calibri"/>
      </rPr>
      <t>(Ver de cerca, de lejos o alrededor)</t>
    </r>
  </si>
  <si>
    <r>
      <rPr>
        <b/>
        <sz val="11"/>
        <color rgb="FF000000"/>
        <rFont val="Calibri"/>
      </rPr>
      <t xml:space="preserve">Sordoceguera
</t>
    </r>
    <r>
      <rPr>
        <sz val="11"/>
        <color rgb="FF000000"/>
        <rFont val="Calibri"/>
      </rPr>
      <t>(Oír la voz y los sonidos y Ver de cerca, de lejos o alrededor)</t>
    </r>
  </si>
  <si>
    <r>
      <rPr>
        <b/>
        <sz val="11"/>
        <color rgb="FF000000"/>
        <rFont val="Calibri"/>
      </rPr>
      <t xml:space="preserve">Intelectual
</t>
    </r>
    <r>
      <rPr>
        <sz val="11"/>
        <color rgb="FF000000"/>
        <rFont val="Calibri"/>
      </rPr>
      <t>(Entender, aprender, recordar o tomar decisiones por sí mismo)</t>
    </r>
  </si>
  <si>
    <r>
      <rPr>
        <b/>
        <sz val="11"/>
        <color rgb="FF000000"/>
        <rFont val="Calibri"/>
      </rPr>
      <t xml:space="preserve">Física
</t>
    </r>
    <r>
      <rPr>
        <sz val="11"/>
        <color rgb="FF000000"/>
        <rFont val="Calibri"/>
      </rPr>
      <t>(Mover el cuerpo, caminar o subir y bajar escaleras)</t>
    </r>
  </si>
  <si>
    <r>
      <rPr>
        <b/>
        <sz val="11"/>
        <color rgb="FF000000"/>
        <rFont val="Calibri"/>
      </rPr>
      <t xml:space="preserve">Psicosocial
</t>
    </r>
    <r>
      <rPr>
        <sz val="11"/>
        <color rgb="FF000000"/>
        <rFont val="Calibri"/>
      </rPr>
      <t>(Relacionarse o interactuar con las demás personas)</t>
    </r>
  </si>
  <si>
    <r>
      <rPr>
        <b/>
        <sz val="11"/>
        <color rgb="FF000000"/>
        <rFont val="Calibri"/>
      </rPr>
      <t xml:space="preserve">Múltiple
</t>
    </r>
    <r>
      <rPr>
        <sz val="11"/>
        <color rgb="FF000000"/>
        <rFont val="Calibri"/>
      </rPr>
      <t>(Comer, vestirse o bañarse por sí mismo)</t>
    </r>
  </si>
  <si>
    <t>Observaciones</t>
  </si>
  <si>
    <t>Socialización Barrio Vital Teusaquillo</t>
  </si>
  <si>
    <t>Secretaría Distrital de Movilidad</t>
  </si>
  <si>
    <t>Movilidad</t>
  </si>
  <si>
    <t>Barrios Vitales</t>
  </si>
  <si>
    <t>Presencial</t>
  </si>
  <si>
    <t>Comunicación</t>
  </si>
  <si>
    <t>Público</t>
  </si>
  <si>
    <t>Vecinos y vecinas de los Barrios Armenia y Teusaquillo</t>
  </si>
  <si>
    <t>Teusaquillo</t>
  </si>
  <si>
    <t>Armenia</t>
  </si>
  <si>
    <t>Fortalecimiento Ciudadano</t>
  </si>
  <si>
    <t>Multiactor</t>
  </si>
  <si>
    <t>02:00 pm 04:00 pm</t>
  </si>
  <si>
    <t>En la comisión de movilidad de abril, se trató sobre los barrios vitales, cultura ciudadana, y propuestas comunitarias.</t>
  </si>
  <si>
    <t>Tv 18 Bis # 38-41</t>
  </si>
  <si>
    <t>Se distribuyeron volantes informativos en Teusaquillo para socializar el proyecto Barrios Vitales, recogiendo opiniones de los vecinos sobre tráfico y seguridad.</t>
  </si>
  <si>
    <t>Parque Teusaquillo
Cra. 17</t>
  </si>
  <si>
    <t xml:space="preserve">09:00 am - 11-.00 am </t>
  </si>
  <si>
    <t>Se distribuyeron volantes informativos sobre Barrios Vitales en Teusaquillo, recopilando datos de la comunidad para futuras invitaciones y actividades de socialización, enfocadas en tráfico, seguridad y movilidad.</t>
  </si>
  <si>
    <t>Vecinos y vecinas de los Barrios localidad Teusaquillo</t>
  </si>
  <si>
    <t>El proyecto Barrios Vitales en Teusaquillo busca mejorar la movilidad sostenible y recuperar el espacio público. Se presentaron acciones como crear vías exclusivas para peatones y ciclistas, mejorar intersecciones y reducir el tráfico vehicular. El proyecto se implementará en fases, con participación ciudadana para garantizar que se alineen las necesidades locales. Los residentes expresaron preocupaciones sobre la seguridad vial y la convivencia, sugiriendo actividades culturales y refuerzo de seguridad.</t>
  </si>
  <si>
    <t>Vecinos y vecinas de los Barrios Armenia y Teusaquillo,funcionarios de Alcaldia local Teusaquillo</t>
  </si>
  <si>
    <t>El 10 de junio se socializó el proyecto Barrios Vitales en Teusaquillo, destacando la participación de la comunidad. Se reprogramó la Comisión de Movilidad debido a la falta de asistencia y se compartió información sobre la PMT.</t>
  </si>
  <si>
    <t>Vecinos y vecinas de los Barrios Armenia y Teusaquillo,funcionarios de Alcaldia local Teusaquillo,transmilenio,IDU</t>
  </si>
  <si>
    <t>Reaunion interinstitucional</t>
  </si>
  <si>
    <t xml:space="preserve">09:00 am - 11:00 am </t>
  </si>
  <si>
    <t>En la reunión del 18 de junio, se presentó un informe sobre el estado de la malla vial y los andenes de Barrios Vitales Teusaquillo, destacando que el 34,8% de la malla vial y el 31% de los andenes requieren mantenimiento. Se priorizaron los puntos críticos y se coordinó la intervención interinstitucional para agilizar los trabajos.</t>
  </si>
  <si>
    <t>Ac. 32 #16-7</t>
  </si>
  <si>
    <t>COMPROMISOS</t>
  </si>
  <si>
    <t>MODALIDAD</t>
  </si>
  <si>
    <t>HERRAMIENTAS</t>
  </si>
  <si>
    <t>TIPO DE ACTORES</t>
  </si>
  <si>
    <t>Devolución de información / memorias</t>
  </si>
  <si>
    <t>Diálogo</t>
  </si>
  <si>
    <t>Reuniones derivadas</t>
  </si>
  <si>
    <t>Virtual</t>
  </si>
  <si>
    <t>Consulta Ciudadana</t>
  </si>
  <si>
    <t>Privado</t>
  </si>
  <si>
    <t>Trámite y contestación de solicitudes formales</t>
  </si>
  <si>
    <t>Híbrida</t>
  </si>
  <si>
    <t>Comunitario</t>
  </si>
  <si>
    <t>Seguimiento y Evaluación</t>
  </si>
  <si>
    <t>Formadores de Opinión</t>
  </si>
  <si>
    <t xml:space="preserve">Individual </t>
  </si>
  <si>
    <t>NOMBRE</t>
  </si>
  <si>
    <t>FECHA</t>
  </si>
  <si>
    <t># COMPROMISOS</t>
  </si>
  <si>
    <t>Compromiso 1</t>
  </si>
  <si>
    <t>Compromiso 2</t>
  </si>
  <si>
    <t>Compromiso 3</t>
  </si>
  <si>
    <t>Compromiso 4</t>
  </si>
  <si>
    <t>Compromiso 5</t>
  </si>
  <si>
    <t>Compromiso 6</t>
  </si>
  <si>
    <t>CUMPLIDOS</t>
  </si>
  <si>
    <t>DEVUELTOS A CIUDADANÍA</t>
  </si>
  <si>
    <t>STATUS</t>
  </si>
  <si>
    <t>Taller de Movilidad Sostenible en el Colegio Atenas</t>
  </si>
  <si>
    <t>8:00 AM - 2:00 PM</t>
  </si>
  <si>
    <t>Instituto de Desarrollo Urbano IDU - Contratista</t>
  </si>
  <si>
    <t>Corredor Alta Capacidad - Cable aéreo San Cristóbal</t>
  </si>
  <si>
    <t>Se lleva a cabo la actividad pedagógica con el tema de la movilidad sostenible con 5 grupos, contando con la participación de 124 estudiantes desde 5° de primaria hasta 11° del Colegio Atenas IED.</t>
  </si>
  <si>
    <t>Estudiantes</t>
  </si>
  <si>
    <t>San Cristóbal</t>
  </si>
  <si>
    <t>Atenas</t>
  </si>
  <si>
    <t>Diag 34 sur # 2A - 05 Este</t>
  </si>
  <si>
    <t>N/A</t>
  </si>
  <si>
    <t>Taller Mesa de Estudiantes DILE San Cristóbal</t>
  </si>
  <si>
    <t>9:30 AM - 10:30 AM</t>
  </si>
  <si>
    <t>Instituto de Desarrollo Urbano IDU</t>
  </si>
  <si>
    <t>Se implementa la metodología enfocada en la apropiación y sostenibilidad del Proyecto Transmicable San Cristóbal en la Mesa de Estrudiantes, instancia de participación en cabeza de la DILE San Cristóbal.</t>
  </si>
  <si>
    <t>Estudiantes y docentes</t>
  </si>
  <si>
    <t>20 de Julio</t>
  </si>
  <si>
    <t>Carrera 5a No. 27 Sur -19</t>
  </si>
  <si>
    <t>Actividad Pedagógica CDC La Victoria</t>
  </si>
  <si>
    <t>9:00 AM - 12:00 PM</t>
  </si>
  <si>
    <t>En el Centro de Desarrollo Comunitario del barrio La 
Victoria, se implementa actividad pedagógica abordando el tema de seguridad vial, en articulación con la Dirección Técnica de Seguridad de 
TransMilenio.</t>
  </si>
  <si>
    <t>Ciudadanía</t>
  </si>
  <si>
    <t>La Victoria</t>
  </si>
  <si>
    <t>Diag 37 Bis Sur # 2 - 81</t>
  </si>
  <si>
    <t>Comité de Participación IDU # 9</t>
  </si>
  <si>
    <t>9:00 AM - 12:10 PM</t>
  </si>
  <si>
    <t>Recorrido por el trazado del proyecto propiciando espacio de participación y seguimiento al avance del proceso de construcción del Transmicable San Cristóbal donde se promueve la transparencia y la articulación entre las distintas entidades, contratistas y miembros de la comunidad.</t>
  </si>
  <si>
    <t>Ciudadanía
Entidades</t>
  </si>
  <si>
    <t>Altamira
La Victoria
20 de Julio</t>
  </si>
  <si>
    <t>Trazado del Proyecto</t>
  </si>
  <si>
    <t>Recorrido con Gestión Social de Transmilenio</t>
  </si>
  <si>
    <t>8:00 AM - 12:10 PM</t>
  </si>
  <si>
    <t>Recorridopor el trazado del Proyecto Transmicable San Cristóbal con personas de la comunidad, en donde se realiza verificación por áreas y se hace seguimiento a los impactos derivados del proceso de construcción.</t>
  </si>
  <si>
    <t>Taller Cultura Transmicable en el Colegio Francisco Javier Matiz</t>
  </si>
  <si>
    <t>8:30 AM - 12:30 PM</t>
  </si>
  <si>
    <t>En articulación con Transmilenio, se realiza taller pedagógico sobre cultura en transmicable en donde se aborda el comportamiento y normas de convivencia en el sistema</t>
  </si>
  <si>
    <t>Suramérica</t>
  </si>
  <si>
    <t>Cra 3B # 30A -42 Sur</t>
  </si>
  <si>
    <t>Taller Cultura Transmicable en IED La Victoria</t>
  </si>
  <si>
    <t>La Colmena</t>
  </si>
  <si>
    <t>Cra 3 Este # 35 - 47</t>
  </si>
  <si>
    <t>Taller de Movilidad Sostenible en IED San José Sur Oriental</t>
  </si>
  <si>
    <t>7:00 AM - 1:00 PM</t>
  </si>
  <si>
    <t>Se lleva a cabo la actividad pedagógica con el tema de la movilidad sostenible con 7 grupos, contando con la participación de 228 estudiantes desde 7° hasta 11° de la IED San José Sur Oriental.</t>
  </si>
  <si>
    <t>San José Sur Oriental</t>
  </si>
  <si>
    <t>Cl 42 sur # 12A - 66 este</t>
  </si>
  <si>
    <t>Recorrido con Junta Administradora Local</t>
  </si>
  <si>
    <t>9:00 AM - 11:40 AM</t>
  </si>
  <si>
    <t>En el marco de la jornada "JAL al Barrio" se realiza recorrido por el trazado del proyecto, en donde se socializan los porcentajes de avances de obra, asi como también se realiza interacciones de dialogo con la comunidad a lo largo de la jornada.</t>
  </si>
  <si>
    <t>Ciudadanía
JAL</t>
  </si>
  <si>
    <t>Feria de servicios Nueva Delhi</t>
  </si>
  <si>
    <t>9:00 AM - 2:00 PM</t>
  </si>
  <si>
    <t>Implementación de estrategias pedagógicas enfocadas en la socialización de las acarcteristicas del proyecto y en la cultura ciudadana en torno al Transmicable San Cristóbal</t>
  </si>
  <si>
    <t>Nueva Delhi</t>
  </si>
  <si>
    <t>Tv 14h Este - Dg 61 Sur</t>
  </si>
  <si>
    <t>Comité de Participación IDU # 10</t>
  </si>
  <si>
    <t>2:20 PM - 4:40 PM</t>
  </si>
  <si>
    <t>Espacio de participación y seguimiento al avance del proceso de construcción del Transmicable San Cristóbal donde se promueve la transparencia y la articulación entre las distintas entidades, contratistas y miembros de la comunidad.</t>
  </si>
  <si>
    <t>Cra 5 Bis Este # 39 A - 26</t>
  </si>
  <si>
    <t>Taller Casa de la Juventud Damawha</t>
  </si>
  <si>
    <t>9:00 AM - 10:00 AM</t>
  </si>
  <si>
    <t>Se desarrolla taller pedagógico para abordar los deberes y derechos de los ciudadanos en el Transmicable San Cristóbal</t>
  </si>
  <si>
    <t>La María</t>
  </si>
  <si>
    <t>Cra 1 Este # 10 - 48 Sur</t>
  </si>
  <si>
    <t>Taller Centro Amar Grupo AM</t>
  </si>
  <si>
    <t>10:00 AM - 11:00 AM</t>
  </si>
  <si>
    <t>Se propicia espacio lúdico y pedagógico para la socialización de las caracteristicas del proyecto y la cultura ciudadana dentro del sistema</t>
  </si>
  <si>
    <t>Bello Horizonte</t>
  </si>
  <si>
    <t>CL 31C SUR # 0 - 25 ESTE</t>
  </si>
  <si>
    <t>Taller Centro Amar Grupo PM</t>
  </si>
  <si>
    <t>2:00 PM - 3:30 PM</t>
  </si>
  <si>
    <t>Recorrido Transmicable Ciudad Bolívar</t>
  </si>
  <si>
    <t>Se realiza recorrido en Transmicable Ciudad Bolívar a fin de propiciar un espacio experiencial y reconocimiento de experiencias exitosas en el proceso de apropiación y sostenibilidad del sistema de transporte</t>
  </si>
  <si>
    <t>Tunal
Manitas
Paraiso
Mirador</t>
  </si>
  <si>
    <t>Trazado Transmicable Ciudad Bolívar</t>
  </si>
  <si>
    <t>Comité de Participación IDU # 11</t>
  </si>
  <si>
    <t>2:20 PM - 3:40PM</t>
  </si>
  <si>
    <t xml:space="preserve">Ciudadanía
Entidades
</t>
  </si>
  <si>
    <t>San Blass</t>
  </si>
  <si>
    <t>Cl. 24 Sur # 0 - 35</t>
  </si>
  <si>
    <t>Actividad Pedagógica Comedor Comunitario Atenas</t>
  </si>
  <si>
    <t>9:00 AM - 11:00 AM</t>
  </si>
  <si>
    <t>Taller pedagógico que abordó el tema de la administración distrital</t>
  </si>
  <si>
    <t>Cra 2C # 36F - 26</t>
  </si>
  <si>
    <t>TransMi al Cole</t>
  </si>
  <si>
    <t>10:00 a.m.</t>
  </si>
  <si>
    <t>TRANSMILENIO S.A.</t>
  </si>
  <si>
    <t>Puestas en escena en las que a través de historias fantásticas, personajes asombrosos o _x000B_divertidos títeres, se presentan las generalidades del Sistema TransMilenio y se refuerza la _x000B_Cultura Ciudadana, apropiación y sentido de pertenencia por lo público.</t>
  </si>
  <si>
    <t>IED LA VICTORIA SEDE B</t>
  </si>
  <si>
    <t>LA VICTORIA</t>
  </si>
  <si>
    <t>KR 3A ESTE # 35 - 47 SUR</t>
  </si>
  <si>
    <t>12:30 p.m.</t>
  </si>
  <si>
    <t>RECORRIDO SOCIAL PILONAS PROYECTO TRANSMICABLE SAN CRISTOBAL</t>
  </si>
  <si>
    <t>8:00 a. m.</t>
  </si>
  <si>
    <t>n/a</t>
  </si>
  <si>
    <t>Participación del profesional de Gestión Social de TRANSMILENIO S.A. en recorrido Social proyecto TransMiCable San Cristóbal 
convocado por el IDU con referentes de entidades locales y lideres de comunidades para reconocimiento de espacios alrededor de 
las pilonas. El recorrido inicio desde la estación Senderos de Altamira en descenso hasta la estación de la Victoria. Durante el espacio 
el profesional de Gestión Social de TRANSMILENIO S.A. socializo la dinámica de participación ciudadana liderada desde TRANSMILENIO 
R-SC-004 Febrero 2024 
Página de 
Continuación de la descripción 
S.A. con las JAC de los barrios aledaños a las estaciones para la elección de sus nombres los cuales quedaron definidos: 
Estación 2: La Victoria, ubicada en la calle 41 sur con Cra 3C Este. 
Estación 3: Senderos de Altamira, ubicada en la calle 43A sur con Cra 12A Este.</t>
  </si>
  <si>
    <t>Comunidad de san cristóbal</t>
  </si>
  <si>
    <t>RECORRIDO SOCIAL PROYECTO TRANSMICABLE CIUDAD BOLIVAR</t>
  </si>
  <si>
    <t>8:30 a. m.</t>
  </si>
  <si>
    <t>Dando cumplimiento al requerimiento del CLGRCC de San Cristóbal, se realizo recorrido en el sistema TransMiCable de Ciudad Bolívar el cual tenia como objetivo conocer la ruta de la atención de emergencias frente a la operación del sistema cable y la articulación que existe con el cuerpo de bomberos frente a la comunicación dentro de una misma línea de atención del riesgo. El recorrido también contó con la presencia de los refrentes del CLGRCC de la localidad de Ciudad Bolívar.</t>
  </si>
  <si>
    <t>CLGR-CC SAN CRISTÓBAL</t>
  </si>
  <si>
    <t>SOCIALIZACIÓN A LA COMUNIDAD</t>
  </si>
  <si>
    <t>02:00 p. m.</t>
  </si>
  <si>
    <t>SE REALIZA SOCIALIZACIÓN A LA COMUNIDAD QUE ASISTE A LOS CURSOS QUE DESARROLLA EL CDC DE LA VICTORIA. SE LES REALIZA SOCIALIZACIÓN DEL PROYECTO TRANSMICABLE (GESTOR TRANSMILENIO Y PEDAGOGO DE CONTRATISTA), SOCIALIZACIÓN DEL MANUAL DEL USUARIO (GESTOS SOCIAL TM), CAPACITACIÓN PUNTOS CIEGOS (EQUIPO DTS TM) Y AVANCES DE LA CONSTRUCCIÓN (CONTRATISTA). SE HACE UTILIZACIÓN DEL TRANSMIVAGÓN.</t>
  </si>
  <si>
    <t>COMUNIDAD BARRIO LA VICTORIA</t>
  </si>
  <si>
    <t>CDC LA VICTORIA</t>
  </si>
  <si>
    <t>Bajo la coordinación del responsable de Gestión Social de TransMilenio S.A., se realizó un recorrido por las 21 pilonas del proyecto 
TransMiCable en la localidad de San Cristóbal. La actividad también contó con la participación de la representante social del contratista 
del IDU. El objetivo del recorrido fue identificar puntos estratégicos en cada una de las pilonas, con el fin de elaborar un informe de 
caracterización detallada. Durante la jornada, se pudieron reconocer aspectos tanto positivos como negativos que serán incluidos en 
el informe correspondiente. Adicionalmente, el recorrido contó con la presencia de actores comunitarios, como el presidente de la 
Junta de Acción Comunal del barrio Altamira y la edil Noemí Ochoa, lo cual fortaleció el diálogo con la comunidad y permitió recoger 
sus percepciones sobre el avance del proyecto.</t>
  </si>
  <si>
    <t>9:00 a. m.</t>
  </si>
  <si>
    <t>El profesional de Gestión Social de TRANSMILENIO S.A. participo en el espacio del COLEV de San Cristóbal del mes de mayo el cual se 
llevo a cabo en el Centro Dia – Montañas del Saber. El espacio inicio con la verificación del quórum y lectura del orden del día. 
le ceden el espacio al profesional de Gestión Social de TRANSMILENIO S.A. para que pueda dar respuesta al compromiso asumido en 
COLEV del mes de abril, frente a la solicitud de realizar un recorrido en el sistema TransMiCable de Ciudad Bolívar.</t>
  </si>
  <si>
    <t>COLEV SAN CRISTÓBAL</t>
  </si>
  <si>
    <t>GRANADA SUR</t>
  </si>
  <si>
    <t>Alcaldía local de San Cristóbal</t>
  </si>
  <si>
    <t>10:00 a. m.</t>
  </si>
  <si>
    <t>SAN BLAS</t>
  </si>
  <si>
    <t>SE ASISTE A LA REUNIÓN ORDINARIA DE LA UAT PARA SOCIALIZAR CON LA COMUNIDAD LA ESTRATEGIA DE GESTIÓN 
SOCIAL DE TRANSMILENIO FRENTE AL PROYECTO DE TRANSMICABLE SAN CRISTÓBAL. SE EXTIENDE LA INVITACIÓN A LOS 
INTEGRANTES DE LA UAT PARA QUE NOS PERMITAN REALIZARLES UNA VISITA GUIADA A TRANSMICABLE CIUDAD 
BOLÍVAR, Y DE ESA MANERA PUEDAN COMPRENDER AUN MAS EL IMPACTO QUE TIENEN LOS PROYECTOS CABLE EN LA 
COMUNIDAD.</t>
  </si>
  <si>
    <t>UAT SAN CRISTOBAL</t>
  </si>
  <si>
    <t>SE ACOMPAÑA FERIA DE SERVICIOS REALIZADA EN EL PARQUE DEL BARRIO VEINTE DE JULIO, DONDE SE ASISTE CON LA 
COMPAÑÍA DE TRANSMICHIQUIS, PARA REALIZAR ACTIVIDADES DE PEDAGOGÍA ALREDEDOR DEL MANUAL DEL USUARIO Y 
DE LA CULTURA TRANSMICABLE. SE HACE UTILIZACIÓN DEL JUEGO CONCÉNTRESE, EL INFLABLE DE TRANSMILENIO Y EL 
TRANSMIVAGÓN</t>
  </si>
  <si>
    <t>COMUNIDAD BARRIO 20 DE JULIO</t>
  </si>
  <si>
    <t>VEINTE DE JULIO</t>
  </si>
  <si>
    <t>PARQUE VEINTE DE JULIO CL 27 SUR 1A-10 ESTE</t>
  </si>
  <si>
    <t>08:00 a. m.</t>
  </si>
  <si>
    <t>SE REALIZA RECORRIDO SOCIAL EN EL TRANSMICABLE DE CIUDAD BOLÍVAR CON LA COMUNIDAD DE CULTURA DE LA 
ALCALDÍA LOCAL DE SAN CRISTÓBAL EN EL MARCO DE LA ESTRATEGIA DE GESTIÓN SOCIAL DE TRANSMILENIO PARA EL 
PROYECTO TRANSMICABLE SAN CRISTÓBAL</t>
  </si>
  <si>
    <t>CULTURA DE LA ALCALDÍA LOCAL DE SAN CRISTÓBAL</t>
  </si>
  <si>
    <t>El día 20 de junio del 2025, se llevó a cabo un recorrido social con el espacio del Comité Operativo Local de Envejecimiento y Vejes de. 
la localidad de San Cristóbal (COLEV) en el sistema TransMiCable de Ciudad Bolívar, con el propósito de dar a conocer, a través de la 
experiencia de viaje, la operación y el impacto del sistema. La jornada inició en el Portal Tunal con una bienvenida a los participantes, 
y continuó en el auditorio de la estación Manitas, donde la gestora social del componente cable, Elizabeth Pacavita, presentó las 
acciones desarrolladas en torno a los equipamientos de la infraestructura y su impacto positivo en la comunidad de Ciudad Bolívar. 
Posteriormente, el gestor social del componente cable de San Cristóbal, Michael Castañeda, socializó con los asistentes el proceso 
participativo adelantado para la elección de los nombres definitivos de las estaciones del proyecto Cable de San Cristóbal, destacando 
los nombres seleccionados: La Victoria y Senderos de Altamira. El recorrido prosiguió con la visita a la estación Mirador El Paraíso, 
donde los participantes conocieron espacios emblemáticos como el malecón y la Calle del Color. Esta actividad buscó fortalecer el 
sentido de pertenencia y la apropiación del sistema cable mediante el reconocimiento directo de su funcionamiento e infraestructura</t>
  </si>
  <si>
    <t>5/14/2025</t>
  </si>
  <si>
    <t xml:space="preserve">  Vagón Escuela </t>
  </si>
  <si>
    <t>9:30A.M.</t>
  </si>
  <si>
    <t>EMB</t>
  </si>
  <si>
    <t>2025_04_30_Vagón_Escuela_Cierre_Mes_De_La_Niñez</t>
  </si>
  <si>
    <t>Con el liderazgo de la Secretaría de Educación del Distrito, SED y en articulación con la Subdirección para la Infancia de la Secretaría de Integración Social, SDIS y la Empresa Metro de Bogotá, EMB se está adelantando la conmemoración del mes de la Niñez 2025, ‘Bogotá una ciudad para la niñez’ que incluye la visita de 700 niñas, niños y adolescentes al Vagón Escuela desde el 7 de abril, en cumplimiento del Acuerdo 887 del 2023.</t>
  </si>
  <si>
    <t>Niños, niñas y adolescentes</t>
  </si>
  <si>
    <t xml:space="preserve">Movilidad </t>
  </si>
  <si>
    <t>"Dado que se trata de actividades dirigidas a grupos numerosos, en su mayoría menores de edad, no es posible llevar un registro individual de asistentes o exigir el tratamiento de datos personales. Como evidencia, se presenta una ayuda de memoria que incluye un registro fotográfico."</t>
  </si>
  <si>
    <t>2025_05_27_Vagón_Escuela_Estudiantes_Universidad_Nacional.pdf</t>
  </si>
  <si>
    <t>Estudiantes facultad de ingeniería</t>
  </si>
  <si>
    <t>Recoriendo nuestro Metro</t>
  </si>
  <si>
    <t>2025_04_08_Recorriendo_Nuestro_Metro_Colegio_Instituto_Académico_Bethel.pdf</t>
  </si>
  <si>
    <t>EMB visita instituciones privadas gracias a la articulación y acompañamiento de la Secretaría de Educación del
Distrito, SED con quienes se creó́ una estrategia para convocar y tuvieran la oportunidad de preinscribirse los directivos de los colegios. Es así́como llegó Recorriendo Nuestro Metro - “El Metro se Mueve con la Ciudad” al Colegio Gimnasio Instituto Académico Bethel de la localidad de Antonio Nariño se adelantó esta actividad a 420
estudiantes de primaria y bachillerato.</t>
  </si>
  <si>
    <t>Estudiantes de primaria y bachillerato</t>
  </si>
  <si>
    <t>Antonio Nariño</t>
  </si>
  <si>
    <t>8:30A.M.</t>
  </si>
  <si>
    <t>2025_06_13_Recorriendo_Nuestro_Metro_Colegio William_Mackinley_teusaquillo.pdf</t>
  </si>
  <si>
    <t>Estudiantes de preescolar, primaria y bachilleratro</t>
  </si>
  <si>
    <t xml:space="preserve">Devolución de información </t>
  </si>
  <si>
    <t>2025_06_12_Recorriendo_Nuestro_Metro_Colegio_Miguel_Antonio_Caro_Usaquén.pdf</t>
  </si>
  <si>
    <t>En esta oportunidad en articulación con el Instituto de Desarrollo Urbano, IDU, atendimos a 17 alumnos
de décimo y once del colegio Miguel Antonio Caro desde el edificio Atrio en donde un experto ingeniero de la EMB
explicó detalles del desarrollo de la Línea 1 observando desde el piso 21 del edificio Atrio los avances en el viaducto
y la futura estación BRT de Transmilenio de la calle 26. También se dio una charla de cómo imaginamos la cultura
ciudadana una vez se ponga en marcha la L1 en 2028 y cuál será su rol como ciudadanos.</t>
  </si>
  <si>
    <t xml:space="preserve">Estudiantes de décimo a 11. </t>
  </si>
  <si>
    <t xml:space="preserve">Usaquén </t>
  </si>
  <si>
    <t>Usaqeuén</t>
  </si>
  <si>
    <t>2025_06_10_Recorriendo_Nuestro_Metro_Colegio Integral Fontibón.pdf</t>
  </si>
  <si>
    <t>Es así́ como llegó Recorriendo Nuestro Metro - “El Metro se Mueve con la Ciudad” al Colegio Integral
Fontibón y se impactó a 497estudiantes de preescolar, primaria y bachillerato.
Esta actividad cumple con el objetivo de implementar actividades para generar y afianzar en conjunto con la
ciudadanía, el tejido social, la inclusión, el respeto, la equidad, la cultura del buen uso, el auto y mutuo cuidado, en
torno al Sistema de Transporte Público Metro ferroviario, construyendo así́una nueva ciudad territorio.</t>
  </si>
  <si>
    <t>Fontibón</t>
  </si>
  <si>
    <t>8:00A.M.</t>
  </si>
  <si>
    <t>2025_05_05_Recorriendo_Nuestro_Metro_Colegio_Soledad_Acosta_de_Samper.pdf</t>
  </si>
  <si>
    <t>Recorriendo Nuestro Metro - “El Metro se Mueve con la Ciudad” al Colegio Soledad Acosta de Samper de la localidad de Bosa se adelantó esta actividad a 245 estudiantes de primaria y bachillerato. Esta actividad cumple con el objetivo de implementar actividades para generar y afianzar en conjunto con la ciudadanía, el tejido social, la inclusión, el respeto, la equidad, la cultura del buen uso, el auto y mutuo cuidado, en torno al Sistema de Transporte Público Metro ferroviario, construyendo así́una nueva ciudad territorio.</t>
  </si>
  <si>
    <t>Bosa</t>
  </si>
  <si>
    <t>Universidad Nacional de Colombia, facultad de ingeniería y la materia es Ingeniería de Transporte. En esta oportunidad recibimos en el Vagón Escuela un grupo de 5 estudiantes de la Universidad Nacional de Colombia, de la facultad de ingeniería quienes mostraron interés en la visita para incluir dentro del desarrollo de
sus trabajos académicos de la materia de Ingeniería de Transporte.</t>
  </si>
  <si>
    <t>llegó Recorriendo Nuestro Metro - “El Metro se Mueve con la Ciudad” al Colegio William Mackinley (Teusaquillo) y se impactó a 247 estudiantes de preescolar, primaria y bachillerato.
Esta actividad cumple con el objetivo de implementar actividades para generar y afianzar en conjunto con la
ciudadanía, el tejido social, la inclusión, el respeto, la equidad, la cultura del buen uso, el auto y mutuo cuidado, en
torno al Sistema de Transporte Público Metro ferroviario, construyendo así́una nueva ciudad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</si>
</sst>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dd&quot;, &quot;d&quot; de &quot;mmmm"/>
    <numFmt numFmtId="165" formatCode="_-&quot;$&quot;\ * #,##0_-;\-&quot;$&quot;\ * #,##0_-;_-&quot;$&quot;\ * &quot;-&quot;_-;_-@"/>
    <numFmt numFmtId="166" formatCode="d/m/yyyy"/>
    <numFmt numFmtId="167" formatCode="d&quot;-&quot;mmm&quot;-&quot;yyyy"/>
    <numFmt numFmtId="168" formatCode="dd\-mm\-yyyy"/>
  </numFmts>
  <fonts count="17" x14ac:knownFonts="1">
    <font>
      <sz val="10"/>
      <color rgb="FF000000"/>
      <name val="Arial"/>
      <scheme val="minor"/>
    </font>
    <font>
      <sz val="11"/>
      <color rgb="FF000000"/>
      <name val="Calibri"/>
    </font>
    <font>
      <b/>
      <sz val="11"/>
      <color rgb="FF000000"/>
      <name val="Calibri"/>
    </font>
    <font>
      <sz val="10"/>
      <name val="Arial"/>
    </font>
    <font>
      <b/>
      <sz val="11"/>
      <color theme="1"/>
      <name val="Calibri"/>
    </font>
    <font>
      <sz val="11"/>
      <color rgb="FF000000"/>
      <name val="Arial"/>
    </font>
    <font>
      <sz val="10"/>
      <color rgb="FF000000"/>
      <name val="Arial"/>
    </font>
    <font>
      <sz val="10"/>
      <color theme="1"/>
      <name val="Arial"/>
    </font>
    <font>
      <sz val="11"/>
      <color rgb="FF242424"/>
      <name val="Arial"/>
    </font>
    <font>
      <sz val="11"/>
      <color rgb="FF474747"/>
      <name val="Arial"/>
    </font>
    <font>
      <b/>
      <sz val="10"/>
      <color rgb="FF000000"/>
      <name val="Arial"/>
    </font>
    <font>
      <b/>
      <sz val="11"/>
      <color rgb="FFFFFFFF"/>
      <name val="Calibri"/>
    </font>
    <font>
      <b/>
      <sz val="7"/>
      <color rgb="FF000000"/>
      <name val="Calibri"/>
    </font>
    <font>
      <sz val="10"/>
      <color theme="1"/>
      <name val="Calibri"/>
    </font>
    <font>
      <sz val="11"/>
      <color rgb="FF000000"/>
      <name val="Calibri"/>
      <family val="2"/>
    </font>
    <font>
      <sz val="10"/>
      <color rgb="FF000000"/>
      <name val="Arial"/>
      <family val="2"/>
      <scheme val="minor"/>
    </font>
    <font>
      <sz val="10"/>
      <color rgb="FF000000"/>
      <name val="Arial"/>
      <family val="2"/>
    </font>
  </fonts>
  <fills count="8">
    <fill>
      <patternFill patternType="none"/>
    </fill>
    <fill>
      <patternFill patternType="gray125"/>
    </fill>
    <fill>
      <patternFill patternType="solid">
        <fgColor rgb="FFE3D5CA"/>
        <bgColor rgb="FFE3D5CA"/>
      </patternFill>
    </fill>
    <fill>
      <patternFill patternType="solid">
        <fgColor rgb="FFD19277"/>
        <bgColor rgb="FFD19277"/>
      </patternFill>
    </fill>
    <fill>
      <patternFill patternType="solid">
        <fgColor rgb="FFA1A18A"/>
        <bgColor rgb="FFA1A18A"/>
      </patternFill>
    </fill>
    <fill>
      <patternFill patternType="solid">
        <fgColor rgb="FF969268"/>
        <bgColor rgb="FF969268"/>
      </patternFill>
    </fill>
    <fill>
      <patternFill patternType="solid">
        <fgColor rgb="FFFFFFFF"/>
        <bgColor rgb="FFFFFFFF"/>
      </patternFill>
    </fill>
    <fill>
      <patternFill patternType="solid">
        <fgColor rgb="FF615D4C"/>
        <bgColor rgb="FF615D4C"/>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FBFBF"/>
      </left>
      <right style="thin">
        <color rgb="FFBFBFBF"/>
      </right>
      <top/>
      <bottom style="thin">
        <color rgb="FFBFBFBF"/>
      </bottom>
      <diagonal/>
    </border>
    <border>
      <left/>
      <right style="medium">
        <color rgb="FFBFBFBF"/>
      </right>
      <top/>
      <bottom style="medium">
        <color rgb="FFBFBFBF"/>
      </bottom>
      <diagonal/>
    </border>
    <border>
      <left style="thin">
        <color rgb="FFBFBFBF"/>
      </left>
      <right style="thin">
        <color rgb="FFBFBFBF"/>
      </right>
      <top style="thin">
        <color rgb="FFBFBFBF"/>
      </top>
      <bottom style="thin">
        <color rgb="FFBFBFBF"/>
      </bottom>
      <diagonal/>
    </border>
    <border>
      <left style="thin">
        <color rgb="FFFFFFFF"/>
      </left>
      <right style="thin">
        <color rgb="FFFFFFFF"/>
      </right>
      <top style="thin">
        <color rgb="FFFFFFFF"/>
      </top>
      <bottom/>
      <diagonal/>
    </border>
    <border>
      <left style="thin">
        <color rgb="FFCCCCCC"/>
      </left>
      <right style="thin">
        <color rgb="FFCCCCCC"/>
      </right>
      <top/>
      <bottom style="thin">
        <color rgb="FFCCCCCC"/>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diagonal/>
    </border>
  </borders>
  <cellStyleXfs count="1">
    <xf numFmtId="0" fontId="0" fillId="0" borderId="0"/>
  </cellStyleXfs>
  <cellXfs count="70">
    <xf numFmtId="0" fontId="0" fillId="0" borderId="0" xfId="0" applyFont="1" applyAlignment="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wrapText="1"/>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0" fontId="9" fillId="6" borderId="1"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1" fontId="1" fillId="0" borderId="6" xfId="0" applyNumberFormat="1" applyFont="1" applyBorder="1" applyAlignment="1">
      <alignment horizontal="center" vertical="center" wrapText="1"/>
    </xf>
    <xf numFmtId="9" fontId="1" fillId="0" borderId="6" xfId="0" applyNumberFormat="1" applyFont="1" applyBorder="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2" fillId="2" borderId="7" xfId="0" applyFont="1" applyFill="1" applyBorder="1" applyAlignment="1">
      <alignment horizontal="center" vertical="center" wrapText="1"/>
    </xf>
    <xf numFmtId="0" fontId="11" fillId="3" borderId="7" xfId="0" applyFont="1" applyFill="1" applyBorder="1" applyAlignment="1">
      <alignment horizontal="center" vertical="center" wrapText="1"/>
    </xf>
    <xf numFmtId="166" fontId="11" fillId="3" borderId="7"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0" fontId="12" fillId="5" borderId="8" xfId="0" applyFont="1" applyFill="1" applyBorder="1" applyAlignment="1">
      <alignment horizontal="center" vertical="center" wrapText="1"/>
    </xf>
    <xf numFmtId="0" fontId="11" fillId="7" borderId="7" xfId="0" applyFont="1" applyFill="1" applyBorder="1" applyAlignment="1">
      <alignment horizontal="center" vertical="center"/>
    </xf>
    <xf numFmtId="9" fontId="2" fillId="2" borderId="7" xfId="0" applyNumberFormat="1" applyFont="1" applyFill="1" applyBorder="1" applyAlignment="1">
      <alignment horizontal="center" vertical="center" wrapText="1"/>
    </xf>
    <xf numFmtId="0" fontId="13" fillId="0" borderId="0" xfId="0" applyFont="1" applyAlignment="1">
      <alignment horizontal="center" vertical="center" wrapText="1"/>
    </xf>
    <xf numFmtId="167" fontId="13"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9" fontId="13" fillId="0" borderId="0" xfId="0" applyNumberFormat="1" applyFont="1" applyAlignment="1">
      <alignment horizontal="center" vertical="center" wrapText="1"/>
    </xf>
    <xf numFmtId="9" fontId="7" fillId="0" borderId="0" xfId="0" applyNumberFormat="1" applyFont="1"/>
    <xf numFmtId="0" fontId="7" fillId="0" borderId="0" xfId="0" applyFont="1"/>
    <xf numFmtId="166" fontId="7" fillId="0" borderId="0" xfId="0" applyNumberFormat="1" applyFont="1"/>
    <xf numFmtId="49" fontId="7" fillId="0" borderId="0" xfId="0" applyNumberFormat="1" applyFont="1"/>
    <xf numFmtId="0" fontId="14" fillId="0" borderId="9" xfId="0" applyFont="1" applyBorder="1" applyAlignment="1">
      <alignment horizontal="center" vertical="center" wrapText="1"/>
    </xf>
    <xf numFmtId="14" fontId="14" fillId="0" borderId="10" xfId="0" applyNumberFormat="1" applyFont="1" applyBorder="1" applyAlignment="1">
      <alignment horizontal="center" vertical="center" wrapText="1"/>
    </xf>
    <xf numFmtId="0" fontId="14" fillId="0" borderId="10" xfId="0" applyFont="1" applyBorder="1" applyAlignment="1">
      <alignment horizontal="center" vertical="center" wrapText="1"/>
    </xf>
    <xf numFmtId="0" fontId="15" fillId="0" borderId="10" xfId="0" applyFont="1" applyBorder="1" applyAlignment="1">
      <alignment vertical="center" wrapText="1"/>
    </xf>
    <xf numFmtId="9" fontId="14" fillId="0" borderId="10"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0" borderId="11" xfId="0" applyFont="1" applyBorder="1" applyAlignment="1">
      <alignment horizontal="center" vertical="center" wrapText="1"/>
    </xf>
    <xf numFmtId="14" fontId="14" fillId="0" borderId="5" xfId="0" applyNumberFormat="1" applyFont="1" applyBorder="1" applyAlignment="1">
      <alignment horizontal="center" vertical="center" wrapText="1"/>
    </xf>
    <xf numFmtId="0" fontId="15" fillId="0" borderId="5" xfId="0" applyFont="1" applyBorder="1" applyAlignment="1">
      <alignment vertical="center" wrapText="1"/>
    </xf>
    <xf numFmtId="9" fontId="14" fillId="0" borderId="5"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14"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vertical="center" wrapText="1"/>
    </xf>
    <xf numFmtId="9" fontId="14" fillId="0" borderId="5"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0" xfId="0" applyFont="1" applyFill="1" applyAlignment="1"/>
    <xf numFmtId="0" fontId="15"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xf numFmtId="168" fontId="1" fillId="0" borderId="6" xfId="0" applyNumberFormat="1" applyFont="1" applyBorder="1" applyAlignment="1">
      <alignment horizontal="center" vertical="center" wrapText="1"/>
    </xf>
    <xf numFmtId="0" fontId="1" fillId="0" borderId="6"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H376"/>
  <sheetViews>
    <sheetView showGridLines="0" tabSelected="1" workbookViewId="0">
      <pane xSplit="1" ySplit="4" topLeftCell="B5" activePane="bottomRight" state="frozen"/>
      <selection pane="topRight" activeCell="B1" sqref="B1"/>
      <selection pane="bottomLeft" activeCell="A5" sqref="A5"/>
      <selection pane="bottomRight" activeCell="A39" sqref="A39:A45"/>
    </sheetView>
  </sheetViews>
  <sheetFormatPr baseColWidth="10" defaultColWidth="12.6328125" defaultRowHeight="15" customHeight="1" outlineLevelCol="1" x14ac:dyDescent="0.25"/>
  <cols>
    <col min="1" max="1" width="5.453125" customWidth="1"/>
    <col min="2" max="2" width="23.08984375" customWidth="1"/>
    <col min="3" max="4" width="12.08984375" customWidth="1"/>
    <col min="5" max="5" width="14.90625" customWidth="1"/>
    <col min="6" max="6" width="11.453125" customWidth="1"/>
    <col min="7" max="7" width="20" customWidth="1"/>
    <col min="8" max="8" width="10" customWidth="1"/>
    <col min="9" max="9" width="13.08984375" customWidth="1"/>
    <col min="10" max="10" width="18.08984375" customWidth="1"/>
    <col min="11" max="11" width="26.6328125" customWidth="1" outlineLevel="1"/>
    <col min="12" max="12" width="15.36328125" customWidth="1"/>
    <col min="13" max="13" width="17.6328125" customWidth="1"/>
    <col min="14" max="14" width="16.08984375" customWidth="1"/>
    <col min="15" max="17" width="20.08984375" customWidth="1"/>
    <col min="18" max="18" width="21.6328125" customWidth="1"/>
    <col min="19" max="19" width="12.6328125" outlineLevel="1"/>
    <col min="20" max="20" width="16.6328125" customWidth="1" outlineLevel="1"/>
    <col min="21" max="21" width="17.36328125" customWidth="1" outlineLevel="1"/>
    <col min="22" max="22" width="21.90625" customWidth="1" outlineLevel="1"/>
    <col min="23" max="23" width="17.36328125" customWidth="1" outlineLevel="1"/>
    <col min="24" max="24" width="19.08984375" customWidth="1" outlineLevel="1"/>
    <col min="25" max="25" width="17.36328125" customWidth="1" outlineLevel="1"/>
    <col min="26" max="26" width="18.36328125" customWidth="1" outlineLevel="1"/>
    <col min="27" max="27" width="17.36328125" customWidth="1" outlineLevel="1"/>
    <col min="28" max="43" width="16.36328125" customWidth="1"/>
    <col min="44" max="45" width="19.08984375" customWidth="1"/>
    <col min="46" max="46" width="16.36328125" customWidth="1"/>
    <col min="47" max="48" width="19.08984375" customWidth="1"/>
    <col min="49" max="59" width="16.36328125" customWidth="1"/>
    <col min="60" max="60" width="26.36328125" customWidth="1" outlineLevel="1"/>
  </cols>
  <sheetData>
    <row r="1" spans="1:60" ht="10.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ht="12" customHeight="1" x14ac:dyDescent="0.25">
      <c r="A2" s="1"/>
      <c r="B2" s="2"/>
      <c r="C2" s="2"/>
      <c r="D2" s="3"/>
      <c r="E2" s="1"/>
      <c r="F2" s="1"/>
      <c r="G2" s="1"/>
      <c r="H2" s="1"/>
      <c r="I2" s="1"/>
      <c r="J2" s="1"/>
      <c r="K2" s="2"/>
      <c r="L2" s="1"/>
      <c r="M2" s="1"/>
      <c r="N2" s="1"/>
      <c r="O2" s="1"/>
      <c r="P2" s="1"/>
      <c r="Q2" s="1"/>
      <c r="R2" s="1"/>
      <c r="S2" s="2"/>
      <c r="T2" s="2"/>
      <c r="U2" s="2"/>
      <c r="V2" s="1"/>
      <c r="W2" s="1"/>
      <c r="X2" s="1"/>
      <c r="Y2" s="1"/>
      <c r="Z2" s="1"/>
      <c r="AA2" s="1"/>
      <c r="AB2" s="2"/>
      <c r="AC2" s="2"/>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2"/>
    </row>
    <row r="3" spans="1:60" ht="56.25" customHeight="1" x14ac:dyDescent="0.25">
      <c r="A3" s="1"/>
      <c r="B3" s="2" t="s">
        <v>0</v>
      </c>
      <c r="C3" s="2"/>
      <c r="D3" s="3"/>
      <c r="E3" s="1"/>
      <c r="F3" s="1"/>
      <c r="G3" s="1"/>
      <c r="H3" s="1"/>
      <c r="I3" s="1"/>
      <c r="J3" s="1"/>
      <c r="K3" s="2"/>
      <c r="L3" s="1"/>
      <c r="M3" s="1"/>
      <c r="N3" s="1"/>
      <c r="O3" s="1"/>
      <c r="P3" s="1"/>
      <c r="Q3" s="1"/>
      <c r="R3" s="1"/>
      <c r="S3" s="2"/>
      <c r="T3" s="2"/>
      <c r="U3" s="2"/>
      <c r="V3" s="1"/>
      <c r="W3" s="1"/>
      <c r="X3" s="1"/>
      <c r="Y3" s="1"/>
      <c r="Z3" s="1"/>
      <c r="AA3" s="1"/>
      <c r="AB3" s="66" t="s">
        <v>1</v>
      </c>
      <c r="AC3" s="67"/>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2"/>
    </row>
    <row r="4" spans="1:60" ht="64.5" customHeight="1" x14ac:dyDescent="0.35">
      <c r="A4" s="4" t="s">
        <v>2</v>
      </c>
      <c r="B4" s="5" t="s">
        <v>3</v>
      </c>
      <c r="C4" s="5" t="s">
        <v>4</v>
      </c>
      <c r="D4" s="5" t="s">
        <v>5</v>
      </c>
      <c r="E4" s="5" t="s">
        <v>6</v>
      </c>
      <c r="F4" s="5" t="s">
        <v>7</v>
      </c>
      <c r="G4" s="4" t="s">
        <v>8</v>
      </c>
      <c r="H4" s="4" t="s">
        <v>9</v>
      </c>
      <c r="I4" s="4" t="s">
        <v>10</v>
      </c>
      <c r="J4" s="4" t="s">
        <v>11</v>
      </c>
      <c r="K4" s="4" t="s">
        <v>12</v>
      </c>
      <c r="L4" s="4" t="s">
        <v>13</v>
      </c>
      <c r="M4" s="4" t="s">
        <v>14</v>
      </c>
      <c r="N4" s="6" t="s">
        <v>15</v>
      </c>
      <c r="O4" s="6" t="s">
        <v>16</v>
      </c>
      <c r="P4" s="6" t="s">
        <v>17</v>
      </c>
      <c r="Q4" s="6" t="s">
        <v>18</v>
      </c>
      <c r="R4" s="6" t="s">
        <v>19</v>
      </c>
      <c r="S4" s="7" t="s">
        <v>20</v>
      </c>
      <c r="T4" s="7" t="s">
        <v>21</v>
      </c>
      <c r="U4" s="4" t="s">
        <v>22</v>
      </c>
      <c r="V4" s="4" t="s">
        <v>23</v>
      </c>
      <c r="W4" s="7" t="s">
        <v>24</v>
      </c>
      <c r="X4" s="4" t="s">
        <v>25</v>
      </c>
      <c r="Y4" s="7" t="s">
        <v>26</v>
      </c>
      <c r="Z4" s="4" t="s">
        <v>27</v>
      </c>
      <c r="AA4" s="7" t="s">
        <v>28</v>
      </c>
      <c r="AB4" s="8" t="s">
        <v>29</v>
      </c>
      <c r="AC4" s="8" t="s">
        <v>30</v>
      </c>
      <c r="AD4" s="8" t="s">
        <v>31</v>
      </c>
      <c r="AE4" s="8" t="s">
        <v>32</v>
      </c>
      <c r="AF4" s="8" t="s">
        <v>33</v>
      </c>
      <c r="AG4" s="8" t="s">
        <v>34</v>
      </c>
      <c r="AH4" s="8" t="s">
        <v>35</v>
      </c>
      <c r="AI4" s="8" t="s">
        <v>36</v>
      </c>
      <c r="AJ4" s="8" t="s">
        <v>37</v>
      </c>
      <c r="AK4" s="8" t="s">
        <v>34</v>
      </c>
      <c r="AL4" s="8" t="s">
        <v>38</v>
      </c>
      <c r="AM4" s="8" t="s">
        <v>39</v>
      </c>
      <c r="AN4" s="8" t="s">
        <v>40</v>
      </c>
      <c r="AO4" s="8" t="s">
        <v>34</v>
      </c>
      <c r="AP4" s="8" t="s">
        <v>41</v>
      </c>
      <c r="AQ4" s="8" t="s">
        <v>42</v>
      </c>
      <c r="AR4" s="8" t="s">
        <v>43</v>
      </c>
      <c r="AS4" s="8" t="s">
        <v>44</v>
      </c>
      <c r="AT4" s="8" t="s">
        <v>45</v>
      </c>
      <c r="AU4" s="8" t="s">
        <v>46</v>
      </c>
      <c r="AV4" s="8" t="s">
        <v>34</v>
      </c>
      <c r="AW4" s="9" t="s">
        <v>47</v>
      </c>
      <c r="AX4" s="9" t="s">
        <v>48</v>
      </c>
      <c r="AY4" s="9" t="s">
        <v>34</v>
      </c>
      <c r="AZ4" s="9" t="s">
        <v>49</v>
      </c>
      <c r="BA4" s="9" t="s">
        <v>50</v>
      </c>
      <c r="BB4" s="9" t="s">
        <v>51</v>
      </c>
      <c r="BC4" s="9" t="s">
        <v>52</v>
      </c>
      <c r="BD4" s="9" t="s">
        <v>53</v>
      </c>
      <c r="BE4" s="9" t="s">
        <v>54</v>
      </c>
      <c r="BF4" s="9" t="s">
        <v>55</v>
      </c>
      <c r="BG4" s="9" t="s">
        <v>34</v>
      </c>
      <c r="BH4" s="10" t="s">
        <v>56</v>
      </c>
    </row>
    <row r="5" spans="1:60" ht="70" x14ac:dyDescent="0.25">
      <c r="A5" s="1">
        <v>1</v>
      </c>
      <c r="B5" s="13" t="s">
        <v>57</v>
      </c>
      <c r="C5" s="14">
        <v>45755</v>
      </c>
      <c r="D5" s="13" t="s">
        <v>69</v>
      </c>
      <c r="E5" s="1" t="s">
        <v>58</v>
      </c>
      <c r="F5" s="1" t="s">
        <v>59</v>
      </c>
      <c r="G5" s="1" t="s">
        <v>60</v>
      </c>
      <c r="H5" s="1">
        <v>118</v>
      </c>
      <c r="I5" s="1" t="s">
        <v>61</v>
      </c>
      <c r="J5" s="65" t="s">
        <v>90</v>
      </c>
      <c r="K5" s="15" t="s">
        <v>70</v>
      </c>
      <c r="L5" s="65" t="s">
        <v>97</v>
      </c>
      <c r="M5" s="1" t="s">
        <v>64</v>
      </c>
      <c r="N5" s="1" t="s">
        <v>65</v>
      </c>
      <c r="O5" s="1" t="s">
        <v>65</v>
      </c>
      <c r="P5" s="1" t="s">
        <v>65</v>
      </c>
      <c r="Q5" s="11" t="s">
        <v>66</v>
      </c>
      <c r="R5" s="13" t="s">
        <v>71</v>
      </c>
      <c r="S5" s="13">
        <v>8</v>
      </c>
      <c r="T5" s="13">
        <v>6</v>
      </c>
      <c r="U5" s="20">
        <v>0</v>
      </c>
      <c r="V5" s="18">
        <v>0</v>
      </c>
      <c r="W5" s="21">
        <v>0</v>
      </c>
      <c r="X5" s="18">
        <v>0</v>
      </c>
      <c r="Y5" s="21">
        <v>0</v>
      </c>
      <c r="Z5" s="18">
        <v>0</v>
      </c>
      <c r="AA5" s="21">
        <v>0</v>
      </c>
      <c r="AB5" s="19">
        <v>0</v>
      </c>
      <c r="AC5" s="19">
        <v>0</v>
      </c>
      <c r="AD5" s="19">
        <v>0</v>
      </c>
      <c r="AE5" s="19">
        <v>8</v>
      </c>
      <c r="AF5" s="19">
        <v>0</v>
      </c>
      <c r="AG5" s="13">
        <v>0</v>
      </c>
      <c r="AH5" s="19">
        <v>3</v>
      </c>
      <c r="AI5" s="19">
        <v>5</v>
      </c>
      <c r="AJ5" s="19">
        <v>0</v>
      </c>
      <c r="AK5" s="13">
        <v>0</v>
      </c>
      <c r="AL5" s="19">
        <v>0</v>
      </c>
      <c r="AM5" s="19">
        <v>0</v>
      </c>
      <c r="AN5" s="19">
        <v>0</v>
      </c>
      <c r="AO5" s="13">
        <v>0</v>
      </c>
      <c r="AP5" s="19">
        <v>0</v>
      </c>
      <c r="AQ5" s="19">
        <v>0</v>
      </c>
      <c r="AR5" s="19">
        <v>0</v>
      </c>
      <c r="AS5" s="19">
        <v>0</v>
      </c>
      <c r="AT5" s="19">
        <v>0</v>
      </c>
      <c r="AU5" s="19">
        <v>0</v>
      </c>
      <c r="AV5" s="13">
        <v>0</v>
      </c>
      <c r="AW5" s="19">
        <v>0</v>
      </c>
      <c r="AX5" s="19">
        <v>0</v>
      </c>
      <c r="AY5" s="19">
        <v>0</v>
      </c>
      <c r="AZ5" s="19">
        <v>0</v>
      </c>
      <c r="BA5" s="19">
        <v>0</v>
      </c>
      <c r="BB5" s="19">
        <v>0</v>
      </c>
      <c r="BC5" s="19">
        <v>0</v>
      </c>
      <c r="BD5" s="19">
        <v>0</v>
      </c>
      <c r="BE5" s="19">
        <v>0</v>
      </c>
      <c r="BF5" s="19">
        <v>0</v>
      </c>
      <c r="BG5" s="13">
        <v>0</v>
      </c>
      <c r="BH5" s="19"/>
    </row>
    <row r="6" spans="1:60" ht="75" x14ac:dyDescent="0.25">
      <c r="A6" s="1">
        <v>2</v>
      </c>
      <c r="B6" s="13" t="s">
        <v>57</v>
      </c>
      <c r="C6" s="14">
        <v>45777</v>
      </c>
      <c r="D6" s="13" t="s">
        <v>69</v>
      </c>
      <c r="E6" s="1" t="s">
        <v>58</v>
      </c>
      <c r="F6" s="1" t="s">
        <v>59</v>
      </c>
      <c r="G6" s="1" t="s">
        <v>60</v>
      </c>
      <c r="H6" s="1">
        <v>118</v>
      </c>
      <c r="I6" s="1" t="s">
        <v>61</v>
      </c>
      <c r="J6" s="65" t="s">
        <v>62</v>
      </c>
      <c r="K6" s="13" t="s">
        <v>72</v>
      </c>
      <c r="L6" s="65" t="s">
        <v>97</v>
      </c>
      <c r="M6" s="1" t="s">
        <v>64</v>
      </c>
      <c r="N6" s="1" t="s">
        <v>65</v>
      </c>
      <c r="O6" s="1" t="s">
        <v>65</v>
      </c>
      <c r="P6" s="1" t="s">
        <v>65</v>
      </c>
      <c r="Q6" s="11" t="s">
        <v>66</v>
      </c>
      <c r="R6" s="13" t="s">
        <v>73</v>
      </c>
      <c r="S6" s="13">
        <v>0</v>
      </c>
      <c r="T6" s="13">
        <v>7</v>
      </c>
      <c r="U6" s="20">
        <v>0</v>
      </c>
      <c r="V6" s="18">
        <v>0</v>
      </c>
      <c r="W6" s="21">
        <v>0</v>
      </c>
      <c r="X6" s="18">
        <v>0</v>
      </c>
      <c r="Y6" s="21">
        <v>0</v>
      </c>
      <c r="Z6" s="18">
        <v>0</v>
      </c>
      <c r="AA6" s="21">
        <v>0</v>
      </c>
      <c r="AB6" s="1"/>
      <c r="AC6" s="1"/>
      <c r="AD6" s="1"/>
      <c r="AE6" s="1"/>
      <c r="AF6" s="1"/>
      <c r="AG6" s="12"/>
      <c r="AH6" s="1"/>
      <c r="AI6" s="1"/>
      <c r="AJ6" s="1"/>
      <c r="AK6" s="12"/>
      <c r="AL6" s="1"/>
      <c r="AM6" s="1"/>
      <c r="AN6" s="1"/>
      <c r="AO6" s="12"/>
      <c r="AP6" s="1"/>
      <c r="AQ6" s="1"/>
      <c r="AR6" s="1"/>
      <c r="AS6" s="1"/>
      <c r="AT6" s="1"/>
      <c r="AU6" s="1"/>
      <c r="AV6" s="12"/>
      <c r="AW6" s="1"/>
      <c r="AX6" s="1"/>
      <c r="AY6" s="1"/>
      <c r="AZ6" s="1"/>
      <c r="BA6" s="1"/>
      <c r="BB6" s="1"/>
      <c r="BC6" s="1"/>
      <c r="BD6" s="1"/>
      <c r="BE6" s="1"/>
      <c r="BF6" s="1"/>
      <c r="BG6" s="12"/>
      <c r="BH6" s="1"/>
    </row>
    <row r="7" spans="1:60" ht="100" x14ac:dyDescent="0.25">
      <c r="A7" s="1">
        <v>3</v>
      </c>
      <c r="B7" s="13" t="s">
        <v>57</v>
      </c>
      <c r="C7" s="14">
        <v>45779</v>
      </c>
      <c r="D7" s="13" t="s">
        <v>74</v>
      </c>
      <c r="E7" s="1" t="s">
        <v>58</v>
      </c>
      <c r="F7" s="1" t="s">
        <v>59</v>
      </c>
      <c r="G7" s="1" t="s">
        <v>60</v>
      </c>
      <c r="H7" s="1">
        <v>118</v>
      </c>
      <c r="I7" s="1" t="s">
        <v>61</v>
      </c>
      <c r="J7" s="65" t="s">
        <v>62</v>
      </c>
      <c r="K7" s="13" t="s">
        <v>75</v>
      </c>
      <c r="L7" s="65" t="s">
        <v>97</v>
      </c>
      <c r="M7" s="19" t="s">
        <v>76</v>
      </c>
      <c r="N7" s="1" t="s">
        <v>65</v>
      </c>
      <c r="O7" s="1" t="s">
        <v>65</v>
      </c>
      <c r="P7" s="1" t="s">
        <v>65</v>
      </c>
      <c r="Q7" s="11" t="s">
        <v>66</v>
      </c>
      <c r="R7" s="13" t="s">
        <v>73</v>
      </c>
      <c r="S7" s="13">
        <v>0</v>
      </c>
      <c r="T7" s="13">
        <v>6</v>
      </c>
      <c r="U7" s="20">
        <v>0</v>
      </c>
      <c r="V7" s="18">
        <v>0</v>
      </c>
      <c r="W7" s="21">
        <v>0</v>
      </c>
      <c r="X7" s="18">
        <v>0</v>
      </c>
      <c r="Y7" s="21">
        <v>0</v>
      </c>
      <c r="Z7" s="18">
        <v>0</v>
      </c>
      <c r="AA7" s="21">
        <v>0</v>
      </c>
      <c r="AB7" s="1"/>
      <c r="AC7" s="1"/>
      <c r="AD7" s="1"/>
      <c r="AE7" s="1"/>
      <c r="AF7" s="1"/>
      <c r="AG7" s="12"/>
      <c r="AH7" s="1"/>
      <c r="AI7" s="1"/>
      <c r="AJ7" s="1"/>
      <c r="AK7" s="12"/>
      <c r="AL7" s="1"/>
      <c r="AM7" s="1"/>
      <c r="AN7" s="1"/>
      <c r="AO7" s="12"/>
      <c r="AP7" s="1"/>
      <c r="AQ7" s="1"/>
      <c r="AR7" s="1"/>
      <c r="AS7" s="1"/>
      <c r="AT7" s="1"/>
      <c r="AU7" s="1"/>
      <c r="AV7" s="12"/>
      <c r="AW7" s="1"/>
      <c r="AX7" s="1"/>
      <c r="AY7" s="1"/>
      <c r="AZ7" s="1"/>
      <c r="BA7" s="1"/>
      <c r="BB7" s="1"/>
      <c r="BC7" s="1"/>
      <c r="BD7" s="1"/>
      <c r="BE7" s="1"/>
      <c r="BF7" s="1"/>
      <c r="BG7" s="12"/>
      <c r="BH7" s="1"/>
    </row>
    <row r="8" spans="1:60" ht="237.5" x14ac:dyDescent="0.25">
      <c r="A8" s="1">
        <v>4</v>
      </c>
      <c r="B8" s="13" t="s">
        <v>57</v>
      </c>
      <c r="C8" s="14">
        <v>45782</v>
      </c>
      <c r="D8" s="13" t="s">
        <v>74</v>
      </c>
      <c r="E8" s="1" t="s">
        <v>58</v>
      </c>
      <c r="F8" s="1" t="s">
        <v>59</v>
      </c>
      <c r="G8" s="1" t="s">
        <v>60</v>
      </c>
      <c r="H8" s="1">
        <v>118</v>
      </c>
      <c r="I8" s="1" t="s">
        <v>61</v>
      </c>
      <c r="J8" s="65" t="s">
        <v>90</v>
      </c>
      <c r="K8" s="13" t="s">
        <v>77</v>
      </c>
      <c r="L8" s="65" t="s">
        <v>97</v>
      </c>
      <c r="M8" s="19" t="s">
        <v>78</v>
      </c>
      <c r="N8" s="1" t="s">
        <v>65</v>
      </c>
      <c r="O8" s="1" t="s">
        <v>65</v>
      </c>
      <c r="P8" s="1" t="s">
        <v>65</v>
      </c>
      <c r="Q8" s="11" t="s">
        <v>66</v>
      </c>
      <c r="R8" s="13" t="s">
        <v>71</v>
      </c>
      <c r="S8" s="13">
        <v>18</v>
      </c>
      <c r="T8" s="13">
        <v>5</v>
      </c>
      <c r="U8" s="16">
        <v>0</v>
      </c>
      <c r="V8" s="17">
        <v>0</v>
      </c>
      <c r="W8" s="21">
        <v>0</v>
      </c>
      <c r="X8" s="17">
        <v>0</v>
      </c>
      <c r="Y8" s="21">
        <v>0</v>
      </c>
      <c r="Z8" s="17">
        <v>0</v>
      </c>
      <c r="AA8" s="21">
        <v>0</v>
      </c>
      <c r="AB8" s="19">
        <v>0</v>
      </c>
      <c r="AC8" s="19">
        <v>0</v>
      </c>
      <c r="AD8" s="19">
        <v>0</v>
      </c>
      <c r="AE8" s="19">
        <v>0</v>
      </c>
      <c r="AF8" s="19">
        <v>0</v>
      </c>
      <c r="AG8" s="13">
        <v>0</v>
      </c>
      <c r="AH8" s="19">
        <v>8</v>
      </c>
      <c r="AI8" s="19">
        <v>10</v>
      </c>
      <c r="AJ8" s="19">
        <v>0</v>
      </c>
      <c r="AK8" s="13">
        <v>0</v>
      </c>
      <c r="AL8" s="19">
        <v>0</v>
      </c>
      <c r="AM8" s="19">
        <v>0</v>
      </c>
      <c r="AN8" s="19">
        <v>0</v>
      </c>
      <c r="AO8" s="19">
        <v>0</v>
      </c>
      <c r="AP8" s="19">
        <v>0</v>
      </c>
      <c r="AQ8" s="19">
        <v>0</v>
      </c>
      <c r="AR8" s="19">
        <v>0</v>
      </c>
      <c r="AS8" s="19">
        <v>0</v>
      </c>
      <c r="AT8" s="19">
        <v>0</v>
      </c>
      <c r="AU8" s="19">
        <v>0</v>
      </c>
      <c r="AV8" s="19">
        <v>0</v>
      </c>
      <c r="AW8" s="19">
        <v>0</v>
      </c>
      <c r="AX8" s="19">
        <v>0</v>
      </c>
      <c r="AY8" s="19">
        <v>0</v>
      </c>
      <c r="AZ8" s="19">
        <v>0</v>
      </c>
      <c r="BA8" s="19">
        <v>0</v>
      </c>
      <c r="BB8" s="19">
        <v>0</v>
      </c>
      <c r="BC8" s="19">
        <v>0</v>
      </c>
      <c r="BD8" s="19">
        <v>0</v>
      </c>
      <c r="BE8" s="19">
        <v>0</v>
      </c>
      <c r="BF8" s="19">
        <v>0</v>
      </c>
      <c r="BG8" s="19">
        <v>0</v>
      </c>
      <c r="BH8" s="1"/>
    </row>
    <row r="9" spans="1:60" ht="116" x14ac:dyDescent="0.25">
      <c r="A9" s="1">
        <v>5</v>
      </c>
      <c r="B9" s="13" t="s">
        <v>57</v>
      </c>
      <c r="C9" s="14">
        <v>45818</v>
      </c>
      <c r="D9" s="13" t="s">
        <v>69</v>
      </c>
      <c r="E9" s="1" t="s">
        <v>58</v>
      </c>
      <c r="F9" s="1" t="s">
        <v>59</v>
      </c>
      <c r="G9" s="1" t="s">
        <v>60</v>
      </c>
      <c r="H9" s="1">
        <v>118</v>
      </c>
      <c r="I9" s="1" t="s">
        <v>61</v>
      </c>
      <c r="J9" s="65" t="s">
        <v>90</v>
      </c>
      <c r="K9" s="13" t="s">
        <v>79</v>
      </c>
      <c r="L9" s="65" t="s">
        <v>97</v>
      </c>
      <c r="M9" s="19" t="s">
        <v>80</v>
      </c>
      <c r="N9" s="1" t="s">
        <v>65</v>
      </c>
      <c r="O9" s="1" t="s">
        <v>65</v>
      </c>
      <c r="P9" s="1" t="s">
        <v>65</v>
      </c>
      <c r="Q9" s="11" t="s">
        <v>66</v>
      </c>
      <c r="R9" s="13" t="s">
        <v>71</v>
      </c>
      <c r="S9" s="13">
        <v>2</v>
      </c>
      <c r="T9" s="13">
        <v>10</v>
      </c>
      <c r="U9" s="20">
        <v>0</v>
      </c>
      <c r="V9" s="17">
        <v>0</v>
      </c>
      <c r="W9" s="21">
        <v>0</v>
      </c>
      <c r="X9" s="17">
        <v>0</v>
      </c>
      <c r="Y9" s="21">
        <v>0</v>
      </c>
      <c r="Z9" s="17">
        <v>0</v>
      </c>
      <c r="AA9" s="21">
        <v>0</v>
      </c>
      <c r="AB9" s="19">
        <v>0</v>
      </c>
      <c r="AC9" s="19">
        <v>0</v>
      </c>
      <c r="AD9" s="19">
        <v>0</v>
      </c>
      <c r="AE9" s="19">
        <v>0</v>
      </c>
      <c r="AF9" s="19">
        <v>0</v>
      </c>
      <c r="AG9" s="13">
        <v>0</v>
      </c>
      <c r="AH9" s="19">
        <v>2</v>
      </c>
      <c r="AI9" s="19">
        <v>0</v>
      </c>
      <c r="AJ9" s="19">
        <v>0</v>
      </c>
      <c r="AK9" s="13">
        <v>0</v>
      </c>
      <c r="AL9" s="19">
        <v>0</v>
      </c>
      <c r="AM9" s="19">
        <v>0</v>
      </c>
      <c r="AN9" s="19">
        <v>0</v>
      </c>
      <c r="AO9" s="13">
        <v>0</v>
      </c>
      <c r="AP9" s="19">
        <v>0</v>
      </c>
      <c r="AQ9" s="19">
        <v>0</v>
      </c>
      <c r="AR9" s="19">
        <v>0</v>
      </c>
      <c r="AS9" s="19">
        <v>0</v>
      </c>
      <c r="AT9" s="19">
        <v>0</v>
      </c>
      <c r="AU9" s="19">
        <v>0</v>
      </c>
      <c r="AV9" s="13">
        <v>0</v>
      </c>
      <c r="AW9" s="19">
        <v>0</v>
      </c>
      <c r="AX9" s="19">
        <v>0</v>
      </c>
      <c r="AY9" s="19">
        <v>0</v>
      </c>
      <c r="AZ9" s="19">
        <v>0</v>
      </c>
      <c r="BA9" s="19">
        <v>0</v>
      </c>
      <c r="BB9" s="19">
        <v>0</v>
      </c>
      <c r="BC9" s="19">
        <v>0</v>
      </c>
      <c r="BD9" s="19">
        <v>0</v>
      </c>
      <c r="BE9" s="19">
        <v>0</v>
      </c>
      <c r="BF9" s="19">
        <v>0</v>
      </c>
      <c r="BG9" s="13">
        <v>0</v>
      </c>
      <c r="BH9" s="19"/>
    </row>
    <row r="10" spans="1:60" ht="150.5" thickBot="1" x14ac:dyDescent="0.3">
      <c r="A10" s="1">
        <v>6</v>
      </c>
      <c r="B10" s="13" t="s">
        <v>81</v>
      </c>
      <c r="C10" s="14">
        <v>45826</v>
      </c>
      <c r="D10" s="13" t="s">
        <v>82</v>
      </c>
      <c r="E10" s="1" t="s">
        <v>58</v>
      </c>
      <c r="F10" s="1" t="s">
        <v>59</v>
      </c>
      <c r="G10" s="1" t="s">
        <v>60</v>
      </c>
      <c r="H10" s="1">
        <v>118</v>
      </c>
      <c r="I10" s="1" t="s">
        <v>61</v>
      </c>
      <c r="J10" s="65" t="s">
        <v>90</v>
      </c>
      <c r="K10" s="13" t="s">
        <v>83</v>
      </c>
      <c r="L10" s="65" t="s">
        <v>97</v>
      </c>
      <c r="M10" s="19" t="s">
        <v>78</v>
      </c>
      <c r="N10" s="1" t="s">
        <v>65</v>
      </c>
      <c r="O10" s="1" t="s">
        <v>65</v>
      </c>
      <c r="P10" s="1" t="s">
        <v>65</v>
      </c>
      <c r="Q10" s="22" t="s">
        <v>65</v>
      </c>
      <c r="R10" s="13" t="s">
        <v>84</v>
      </c>
      <c r="S10" s="13">
        <v>0</v>
      </c>
      <c r="T10" s="13">
        <v>7</v>
      </c>
      <c r="U10" s="16">
        <v>0</v>
      </c>
      <c r="V10" s="17">
        <v>0</v>
      </c>
      <c r="W10" s="21">
        <v>0</v>
      </c>
      <c r="X10" s="17">
        <v>0</v>
      </c>
      <c r="Y10" s="21">
        <v>0</v>
      </c>
      <c r="Z10" s="17">
        <v>0</v>
      </c>
      <c r="AA10" s="21">
        <v>0</v>
      </c>
      <c r="AB10" s="19">
        <v>0</v>
      </c>
      <c r="AC10" s="19">
        <v>0</v>
      </c>
      <c r="AD10" s="19">
        <v>0</v>
      </c>
      <c r="AE10" s="19">
        <v>0</v>
      </c>
      <c r="AF10" s="19">
        <v>0</v>
      </c>
      <c r="AG10" s="13">
        <v>0</v>
      </c>
      <c r="AH10" s="19">
        <v>0</v>
      </c>
      <c r="AI10" s="19">
        <v>0</v>
      </c>
      <c r="AJ10" s="19">
        <v>0</v>
      </c>
      <c r="AK10" s="13">
        <v>0</v>
      </c>
      <c r="AL10" s="19">
        <v>0</v>
      </c>
      <c r="AM10" s="19">
        <v>0</v>
      </c>
      <c r="AN10" s="19">
        <v>0</v>
      </c>
      <c r="AO10" s="13">
        <v>0</v>
      </c>
      <c r="AP10" s="19">
        <v>0</v>
      </c>
      <c r="AQ10" s="19">
        <v>0</v>
      </c>
      <c r="AR10" s="19">
        <v>0</v>
      </c>
      <c r="AS10" s="19">
        <v>0</v>
      </c>
      <c r="AT10" s="19">
        <v>0</v>
      </c>
      <c r="AU10" s="19">
        <v>0</v>
      </c>
      <c r="AV10" s="13">
        <v>0</v>
      </c>
      <c r="AW10" s="19">
        <v>0</v>
      </c>
      <c r="AX10" s="19">
        <v>0</v>
      </c>
      <c r="AY10" s="19">
        <v>0</v>
      </c>
      <c r="AZ10" s="19">
        <v>0</v>
      </c>
      <c r="BA10" s="19">
        <v>0</v>
      </c>
      <c r="BB10" s="19">
        <v>0</v>
      </c>
      <c r="BC10" s="19">
        <v>0</v>
      </c>
      <c r="BD10" s="19">
        <v>0</v>
      </c>
      <c r="BE10" s="19">
        <v>0</v>
      </c>
      <c r="BF10" s="19">
        <v>0</v>
      </c>
      <c r="BG10" s="13">
        <v>0</v>
      </c>
      <c r="BH10" s="19"/>
    </row>
    <row r="11" spans="1:60" ht="116.5" thickBot="1" x14ac:dyDescent="0.3">
      <c r="A11" s="23">
        <v>7</v>
      </c>
      <c r="B11" s="44" t="s">
        <v>113</v>
      </c>
      <c r="C11" s="45">
        <v>45748</v>
      </c>
      <c r="D11" s="46" t="s">
        <v>114</v>
      </c>
      <c r="E11" s="46" t="s">
        <v>115</v>
      </c>
      <c r="F11" s="46" t="s">
        <v>59</v>
      </c>
      <c r="G11" s="46" t="s">
        <v>116</v>
      </c>
      <c r="H11" s="64">
        <v>5567</v>
      </c>
      <c r="I11" s="46" t="s">
        <v>61</v>
      </c>
      <c r="J11" s="46" t="s">
        <v>67</v>
      </c>
      <c r="K11" s="46" t="s">
        <v>117</v>
      </c>
      <c r="L11" s="46" t="s">
        <v>63</v>
      </c>
      <c r="M11" s="46" t="s">
        <v>118</v>
      </c>
      <c r="N11" s="46" t="s">
        <v>119</v>
      </c>
      <c r="O11" s="47"/>
      <c r="P11" s="46" t="s">
        <v>119</v>
      </c>
      <c r="Q11" s="46" t="s">
        <v>120</v>
      </c>
      <c r="R11" s="46" t="s">
        <v>121</v>
      </c>
      <c r="S11" s="46">
        <v>124</v>
      </c>
      <c r="T11" s="46">
        <v>0</v>
      </c>
      <c r="U11" s="46">
        <v>0</v>
      </c>
      <c r="V11" s="46" t="s">
        <v>122</v>
      </c>
      <c r="W11" s="48">
        <v>0</v>
      </c>
      <c r="X11" s="46" t="s">
        <v>122</v>
      </c>
      <c r="Y11" s="48">
        <v>0</v>
      </c>
      <c r="Z11" s="46" t="s">
        <v>122</v>
      </c>
      <c r="AA11" s="48">
        <v>0</v>
      </c>
      <c r="AB11" s="49">
        <v>0</v>
      </c>
      <c r="AC11" s="49">
        <v>0</v>
      </c>
      <c r="AD11" s="49">
        <v>0</v>
      </c>
      <c r="AE11" s="49">
        <v>0</v>
      </c>
      <c r="AF11" s="49">
        <v>0</v>
      </c>
      <c r="AG11" s="49">
        <v>124</v>
      </c>
      <c r="AH11" s="49">
        <v>0</v>
      </c>
      <c r="AI11" s="49">
        <v>0</v>
      </c>
      <c r="AJ11" s="49">
        <v>0</v>
      </c>
      <c r="AK11" s="49">
        <v>124</v>
      </c>
      <c r="AL11" s="49">
        <v>0</v>
      </c>
      <c r="AM11" s="49">
        <v>0</v>
      </c>
      <c r="AN11" s="49">
        <v>0</v>
      </c>
      <c r="AO11" s="49">
        <v>124</v>
      </c>
      <c r="AP11" s="49">
        <v>0</v>
      </c>
      <c r="AQ11" s="49">
        <v>0</v>
      </c>
      <c r="AR11" s="49">
        <v>0</v>
      </c>
      <c r="AS11" s="49">
        <v>0</v>
      </c>
      <c r="AT11" s="49">
        <v>0</v>
      </c>
      <c r="AU11" s="49">
        <v>0</v>
      </c>
      <c r="AV11" s="49">
        <v>124</v>
      </c>
      <c r="AW11" s="49">
        <v>0</v>
      </c>
      <c r="AX11" s="49">
        <v>0</v>
      </c>
      <c r="AY11" s="49">
        <v>124</v>
      </c>
      <c r="AZ11" s="49">
        <v>0</v>
      </c>
      <c r="BA11" s="49">
        <v>0</v>
      </c>
      <c r="BB11" s="49">
        <v>0</v>
      </c>
      <c r="BC11" s="49">
        <v>0</v>
      </c>
      <c r="BD11" s="49">
        <v>0</v>
      </c>
      <c r="BE11" s="49">
        <v>0</v>
      </c>
      <c r="BF11" s="49">
        <v>0</v>
      </c>
      <c r="BG11" s="49">
        <v>124</v>
      </c>
      <c r="BH11" s="23"/>
    </row>
    <row r="12" spans="1:60" ht="116.5" thickBot="1" x14ac:dyDescent="0.3">
      <c r="A12" s="24">
        <v>8</v>
      </c>
      <c r="B12" s="50" t="s">
        <v>123</v>
      </c>
      <c r="C12" s="51">
        <v>45771</v>
      </c>
      <c r="D12" s="49" t="s">
        <v>124</v>
      </c>
      <c r="E12" s="49" t="s">
        <v>125</v>
      </c>
      <c r="F12" s="49" t="s">
        <v>59</v>
      </c>
      <c r="G12" s="49" t="s">
        <v>116</v>
      </c>
      <c r="H12" s="64">
        <v>5567</v>
      </c>
      <c r="I12" s="49" t="s">
        <v>61</v>
      </c>
      <c r="J12" s="49" t="s">
        <v>67</v>
      </c>
      <c r="K12" s="49" t="s">
        <v>126</v>
      </c>
      <c r="L12" s="49" t="s">
        <v>63</v>
      </c>
      <c r="M12" s="49" t="s">
        <v>127</v>
      </c>
      <c r="N12" s="49" t="s">
        <v>119</v>
      </c>
      <c r="O12" s="52"/>
      <c r="P12" s="49" t="s">
        <v>119</v>
      </c>
      <c r="Q12" s="49" t="s">
        <v>128</v>
      </c>
      <c r="R12" s="49" t="s">
        <v>129</v>
      </c>
      <c r="S12" s="49">
        <v>10</v>
      </c>
      <c r="T12" s="49">
        <v>1</v>
      </c>
      <c r="U12" s="49">
        <v>0</v>
      </c>
      <c r="V12" s="49" t="s">
        <v>122</v>
      </c>
      <c r="W12" s="53">
        <v>0</v>
      </c>
      <c r="X12" s="49" t="s">
        <v>122</v>
      </c>
      <c r="Y12" s="53">
        <v>0</v>
      </c>
      <c r="Z12" s="49" t="s">
        <v>122</v>
      </c>
      <c r="AA12" s="53">
        <v>0</v>
      </c>
      <c r="AB12" s="49">
        <v>0</v>
      </c>
      <c r="AC12" s="49">
        <v>0</v>
      </c>
      <c r="AD12" s="49">
        <v>0</v>
      </c>
      <c r="AE12" s="49">
        <v>0</v>
      </c>
      <c r="AF12" s="49">
        <v>0</v>
      </c>
      <c r="AG12" s="49">
        <v>11</v>
      </c>
      <c r="AH12" s="49">
        <v>0</v>
      </c>
      <c r="AI12" s="49">
        <v>0</v>
      </c>
      <c r="AJ12" s="49">
        <v>0</v>
      </c>
      <c r="AK12" s="49">
        <v>11</v>
      </c>
      <c r="AL12" s="49">
        <v>0</v>
      </c>
      <c r="AM12" s="49">
        <v>0</v>
      </c>
      <c r="AN12" s="49">
        <v>0</v>
      </c>
      <c r="AO12" s="49">
        <v>11</v>
      </c>
      <c r="AP12" s="49">
        <v>0</v>
      </c>
      <c r="AQ12" s="49">
        <v>0</v>
      </c>
      <c r="AR12" s="49">
        <v>0</v>
      </c>
      <c r="AS12" s="49">
        <v>0</v>
      </c>
      <c r="AT12" s="49">
        <v>0</v>
      </c>
      <c r="AU12" s="49">
        <v>0</v>
      </c>
      <c r="AV12" s="49">
        <v>11</v>
      </c>
      <c r="AW12" s="49">
        <v>0</v>
      </c>
      <c r="AX12" s="49">
        <v>0</v>
      </c>
      <c r="AY12" s="49">
        <v>11</v>
      </c>
      <c r="AZ12" s="49">
        <v>0</v>
      </c>
      <c r="BA12" s="49">
        <v>0</v>
      </c>
      <c r="BB12" s="49">
        <v>0</v>
      </c>
      <c r="BC12" s="49">
        <v>0</v>
      </c>
      <c r="BD12" s="49">
        <v>0</v>
      </c>
      <c r="BE12" s="49">
        <v>0</v>
      </c>
      <c r="BF12" s="49">
        <v>0</v>
      </c>
      <c r="BG12" s="49">
        <v>11</v>
      </c>
      <c r="BH12" s="24"/>
    </row>
    <row r="13" spans="1:60" ht="131" thickBot="1" x14ac:dyDescent="0.3">
      <c r="A13" s="19">
        <v>9</v>
      </c>
      <c r="B13" s="50" t="s">
        <v>130</v>
      </c>
      <c r="C13" s="51">
        <v>45771</v>
      </c>
      <c r="D13" s="49" t="s">
        <v>131</v>
      </c>
      <c r="E13" s="49" t="s">
        <v>115</v>
      </c>
      <c r="F13" s="49" t="s">
        <v>59</v>
      </c>
      <c r="G13" s="49" t="s">
        <v>116</v>
      </c>
      <c r="H13" s="64">
        <v>5567</v>
      </c>
      <c r="I13" s="49" t="s">
        <v>61</v>
      </c>
      <c r="J13" s="49" t="s">
        <v>67</v>
      </c>
      <c r="K13" s="49" t="s">
        <v>132</v>
      </c>
      <c r="L13" s="49" t="s">
        <v>97</v>
      </c>
      <c r="M13" s="49" t="s">
        <v>133</v>
      </c>
      <c r="N13" s="49" t="s">
        <v>119</v>
      </c>
      <c r="O13" s="52"/>
      <c r="P13" s="49" t="s">
        <v>119</v>
      </c>
      <c r="Q13" s="49" t="s">
        <v>134</v>
      </c>
      <c r="R13" s="49" t="s">
        <v>135</v>
      </c>
      <c r="S13" s="49">
        <v>90</v>
      </c>
      <c r="T13" s="49">
        <v>0</v>
      </c>
      <c r="U13" s="49">
        <v>0</v>
      </c>
      <c r="V13" s="49" t="s">
        <v>122</v>
      </c>
      <c r="W13" s="53">
        <v>0</v>
      </c>
      <c r="X13" s="49" t="s">
        <v>122</v>
      </c>
      <c r="Y13" s="53">
        <v>0</v>
      </c>
      <c r="Z13" s="49" t="s">
        <v>122</v>
      </c>
      <c r="AA13" s="53">
        <v>0</v>
      </c>
      <c r="AB13" s="49">
        <v>0</v>
      </c>
      <c r="AC13" s="49">
        <v>0</v>
      </c>
      <c r="AD13" s="49">
        <v>0</v>
      </c>
      <c r="AE13" s="49">
        <v>27</v>
      </c>
      <c r="AF13" s="49">
        <v>29</v>
      </c>
      <c r="AG13" s="49">
        <v>34</v>
      </c>
      <c r="AH13" s="49">
        <v>84</v>
      </c>
      <c r="AI13" s="49">
        <v>16</v>
      </c>
      <c r="AJ13" s="49">
        <v>0</v>
      </c>
      <c r="AK13" s="49">
        <v>0</v>
      </c>
      <c r="AL13" s="49">
        <v>0</v>
      </c>
      <c r="AM13" s="49">
        <v>0</v>
      </c>
      <c r="AN13" s="49">
        <v>0</v>
      </c>
      <c r="AO13" s="49">
        <v>90</v>
      </c>
      <c r="AP13" s="49">
        <v>0</v>
      </c>
      <c r="AQ13" s="49">
        <v>0</v>
      </c>
      <c r="AR13" s="49">
        <v>0</v>
      </c>
      <c r="AS13" s="49">
        <v>0</v>
      </c>
      <c r="AT13" s="49">
        <v>0</v>
      </c>
      <c r="AU13" s="49">
        <v>0</v>
      </c>
      <c r="AV13" s="49">
        <v>90</v>
      </c>
      <c r="AW13" s="49">
        <v>0</v>
      </c>
      <c r="AX13" s="49">
        <v>0</v>
      </c>
      <c r="AY13" s="49">
        <v>90</v>
      </c>
      <c r="AZ13" s="49">
        <v>0</v>
      </c>
      <c r="BA13" s="49">
        <v>0</v>
      </c>
      <c r="BB13" s="49">
        <v>0</v>
      </c>
      <c r="BC13" s="49">
        <v>0</v>
      </c>
      <c r="BD13" s="49">
        <v>0</v>
      </c>
      <c r="BE13" s="49">
        <v>0</v>
      </c>
      <c r="BF13" s="49">
        <v>0</v>
      </c>
      <c r="BG13" s="49">
        <v>90</v>
      </c>
      <c r="BH13" s="24"/>
    </row>
    <row r="14" spans="1:60" ht="160" thickBot="1" x14ac:dyDescent="0.3">
      <c r="A14" s="23">
        <v>10</v>
      </c>
      <c r="B14" s="50" t="s">
        <v>136</v>
      </c>
      <c r="C14" s="51">
        <v>45772</v>
      </c>
      <c r="D14" s="49" t="s">
        <v>137</v>
      </c>
      <c r="E14" s="49" t="s">
        <v>115</v>
      </c>
      <c r="F14" s="49" t="s">
        <v>59</v>
      </c>
      <c r="G14" s="49" t="s">
        <v>116</v>
      </c>
      <c r="H14" s="64">
        <v>5567</v>
      </c>
      <c r="I14" s="49" t="s">
        <v>61</v>
      </c>
      <c r="J14" s="49" t="s">
        <v>62</v>
      </c>
      <c r="K14" s="49" t="s">
        <v>138</v>
      </c>
      <c r="L14" s="49" t="s">
        <v>68</v>
      </c>
      <c r="M14" s="49" t="s">
        <v>139</v>
      </c>
      <c r="N14" s="49" t="s">
        <v>119</v>
      </c>
      <c r="O14" s="52"/>
      <c r="P14" s="49" t="s">
        <v>119</v>
      </c>
      <c r="Q14" s="49" t="s">
        <v>140</v>
      </c>
      <c r="R14" s="49" t="s">
        <v>141</v>
      </c>
      <c r="S14" s="49">
        <v>21</v>
      </c>
      <c r="T14" s="49">
        <v>24</v>
      </c>
      <c r="U14" s="49">
        <v>0</v>
      </c>
      <c r="V14" s="49" t="s">
        <v>122</v>
      </c>
      <c r="W14" s="53">
        <v>0</v>
      </c>
      <c r="X14" s="49" t="s">
        <v>122</v>
      </c>
      <c r="Y14" s="53">
        <v>0</v>
      </c>
      <c r="Z14" s="49" t="s">
        <v>122</v>
      </c>
      <c r="AA14" s="53">
        <v>0</v>
      </c>
      <c r="AB14" s="49">
        <v>0</v>
      </c>
      <c r="AC14" s="49">
        <v>0</v>
      </c>
      <c r="AD14" s="49">
        <v>0</v>
      </c>
      <c r="AE14" s="49">
        <v>25</v>
      </c>
      <c r="AF14" s="49">
        <v>2</v>
      </c>
      <c r="AG14" s="49">
        <v>18</v>
      </c>
      <c r="AH14" s="49">
        <v>14</v>
      </c>
      <c r="AI14" s="49">
        <v>11</v>
      </c>
      <c r="AJ14" s="49">
        <v>0</v>
      </c>
      <c r="AK14" s="49">
        <v>20</v>
      </c>
      <c r="AL14" s="49">
        <v>0</v>
      </c>
      <c r="AM14" s="49">
        <v>0</v>
      </c>
      <c r="AN14" s="49">
        <v>0</v>
      </c>
      <c r="AO14" s="49">
        <v>45</v>
      </c>
      <c r="AP14" s="49">
        <v>0</v>
      </c>
      <c r="AQ14" s="49">
        <v>0</v>
      </c>
      <c r="AR14" s="49">
        <v>0</v>
      </c>
      <c r="AS14" s="49">
        <v>0</v>
      </c>
      <c r="AT14" s="49">
        <v>0</v>
      </c>
      <c r="AU14" s="49">
        <v>0</v>
      </c>
      <c r="AV14" s="49">
        <v>45</v>
      </c>
      <c r="AW14" s="49">
        <v>0</v>
      </c>
      <c r="AX14" s="49">
        <v>0</v>
      </c>
      <c r="AY14" s="49">
        <v>45</v>
      </c>
      <c r="AZ14" s="49">
        <v>0</v>
      </c>
      <c r="BA14" s="49">
        <v>0</v>
      </c>
      <c r="BB14" s="49">
        <v>0</v>
      </c>
      <c r="BC14" s="49">
        <v>0</v>
      </c>
      <c r="BD14" s="49">
        <v>0</v>
      </c>
      <c r="BE14" s="49">
        <v>0</v>
      </c>
      <c r="BF14" s="49">
        <v>0</v>
      </c>
      <c r="BG14" s="49">
        <v>45</v>
      </c>
      <c r="BH14" s="24"/>
    </row>
    <row r="15" spans="1:60" ht="116.5" thickBot="1" x14ac:dyDescent="0.3">
      <c r="A15" s="24">
        <v>11</v>
      </c>
      <c r="B15" s="50" t="s">
        <v>142</v>
      </c>
      <c r="C15" s="51">
        <v>45785</v>
      </c>
      <c r="D15" s="49" t="s">
        <v>143</v>
      </c>
      <c r="E15" s="49" t="s">
        <v>115</v>
      </c>
      <c r="F15" s="49" t="s">
        <v>59</v>
      </c>
      <c r="G15" s="49" t="s">
        <v>116</v>
      </c>
      <c r="H15" s="64">
        <v>5567</v>
      </c>
      <c r="I15" s="49" t="s">
        <v>61</v>
      </c>
      <c r="J15" s="49" t="s">
        <v>90</v>
      </c>
      <c r="K15" s="49" t="s">
        <v>144</v>
      </c>
      <c r="L15" s="49" t="s">
        <v>97</v>
      </c>
      <c r="M15" s="49" t="s">
        <v>133</v>
      </c>
      <c r="N15" s="49" t="s">
        <v>119</v>
      </c>
      <c r="O15" s="52"/>
      <c r="P15" s="49" t="s">
        <v>119</v>
      </c>
      <c r="Q15" s="49" t="s">
        <v>140</v>
      </c>
      <c r="R15" s="49" t="s">
        <v>141</v>
      </c>
      <c r="S15" s="49">
        <v>2</v>
      </c>
      <c r="T15" s="49">
        <v>7</v>
      </c>
      <c r="U15" s="49">
        <v>0</v>
      </c>
      <c r="V15" s="49" t="s">
        <v>122</v>
      </c>
      <c r="W15" s="53">
        <v>0</v>
      </c>
      <c r="X15" s="49" t="s">
        <v>122</v>
      </c>
      <c r="Y15" s="53">
        <v>0</v>
      </c>
      <c r="Z15" s="49" t="s">
        <v>122</v>
      </c>
      <c r="AA15" s="53">
        <v>0</v>
      </c>
      <c r="AB15" s="49">
        <v>0</v>
      </c>
      <c r="AC15" s="49">
        <v>0</v>
      </c>
      <c r="AD15" s="49">
        <v>0</v>
      </c>
      <c r="AE15" s="49">
        <v>0</v>
      </c>
      <c r="AF15" s="49">
        <v>0</v>
      </c>
      <c r="AG15" s="49">
        <v>9</v>
      </c>
      <c r="AH15" s="49">
        <v>0</v>
      </c>
      <c r="AI15" s="49">
        <v>0</v>
      </c>
      <c r="AJ15" s="49">
        <v>0</v>
      </c>
      <c r="AK15" s="49">
        <v>9</v>
      </c>
      <c r="AL15" s="49">
        <v>0</v>
      </c>
      <c r="AM15" s="49">
        <v>0</v>
      </c>
      <c r="AN15" s="49">
        <v>0</v>
      </c>
      <c r="AO15" s="49">
        <v>9</v>
      </c>
      <c r="AP15" s="49">
        <v>0</v>
      </c>
      <c r="AQ15" s="49">
        <v>0</v>
      </c>
      <c r="AR15" s="49">
        <v>0</v>
      </c>
      <c r="AS15" s="49">
        <v>0</v>
      </c>
      <c r="AT15" s="49">
        <v>0</v>
      </c>
      <c r="AU15" s="49">
        <v>0</v>
      </c>
      <c r="AV15" s="49">
        <v>9</v>
      </c>
      <c r="AW15" s="49">
        <v>0</v>
      </c>
      <c r="AX15" s="49">
        <v>0</v>
      </c>
      <c r="AY15" s="49">
        <v>9</v>
      </c>
      <c r="AZ15" s="49">
        <v>0</v>
      </c>
      <c r="BA15" s="49">
        <v>0</v>
      </c>
      <c r="BB15" s="49">
        <v>0</v>
      </c>
      <c r="BC15" s="49">
        <v>0</v>
      </c>
      <c r="BD15" s="49">
        <v>0</v>
      </c>
      <c r="BE15" s="49">
        <v>0</v>
      </c>
      <c r="BF15" s="49">
        <v>0</v>
      </c>
      <c r="BG15" s="49">
        <v>9</v>
      </c>
      <c r="BH15" s="24"/>
    </row>
    <row r="16" spans="1:60" ht="102" thickBot="1" x14ac:dyDescent="0.3">
      <c r="A16" s="19">
        <v>12</v>
      </c>
      <c r="B16" s="50" t="s">
        <v>145</v>
      </c>
      <c r="C16" s="51">
        <v>45790</v>
      </c>
      <c r="D16" s="49" t="s">
        <v>146</v>
      </c>
      <c r="E16" s="49" t="s">
        <v>115</v>
      </c>
      <c r="F16" s="49" t="s">
        <v>59</v>
      </c>
      <c r="G16" s="49" t="s">
        <v>116</v>
      </c>
      <c r="H16" s="64">
        <v>5567</v>
      </c>
      <c r="I16" s="49" t="s">
        <v>61</v>
      </c>
      <c r="J16" s="49" t="s">
        <v>67</v>
      </c>
      <c r="K16" s="49" t="s">
        <v>147</v>
      </c>
      <c r="L16" s="49" t="s">
        <v>63</v>
      </c>
      <c r="M16" s="49" t="s">
        <v>118</v>
      </c>
      <c r="N16" s="49" t="s">
        <v>119</v>
      </c>
      <c r="O16" s="52"/>
      <c r="P16" s="49" t="s">
        <v>119</v>
      </c>
      <c r="Q16" s="49" t="s">
        <v>148</v>
      </c>
      <c r="R16" s="49" t="s">
        <v>149</v>
      </c>
      <c r="S16" s="49">
        <v>443</v>
      </c>
      <c r="T16" s="49">
        <v>1</v>
      </c>
      <c r="U16" s="49">
        <v>0</v>
      </c>
      <c r="V16" s="49" t="s">
        <v>122</v>
      </c>
      <c r="W16" s="53">
        <v>0</v>
      </c>
      <c r="X16" s="49" t="s">
        <v>122</v>
      </c>
      <c r="Y16" s="53">
        <v>0</v>
      </c>
      <c r="Z16" s="49" t="s">
        <v>122</v>
      </c>
      <c r="AA16" s="53">
        <v>0</v>
      </c>
      <c r="AB16" s="49">
        <v>0</v>
      </c>
      <c r="AC16" s="49">
        <v>0</v>
      </c>
      <c r="AD16" s="49">
        <v>0</v>
      </c>
      <c r="AE16" s="49">
        <v>0</v>
      </c>
      <c r="AF16" s="49">
        <v>0</v>
      </c>
      <c r="AG16" s="49">
        <v>443</v>
      </c>
      <c r="AH16" s="49">
        <v>0</v>
      </c>
      <c r="AI16" s="49">
        <v>0</v>
      </c>
      <c r="AJ16" s="49">
        <v>0</v>
      </c>
      <c r="AK16" s="49">
        <v>443</v>
      </c>
      <c r="AL16" s="49">
        <v>0</v>
      </c>
      <c r="AM16" s="49">
        <v>0</v>
      </c>
      <c r="AN16" s="49">
        <v>0</v>
      </c>
      <c r="AO16" s="49">
        <v>443</v>
      </c>
      <c r="AP16" s="49">
        <v>0</v>
      </c>
      <c r="AQ16" s="49">
        <v>0</v>
      </c>
      <c r="AR16" s="49">
        <v>0</v>
      </c>
      <c r="AS16" s="49">
        <v>0</v>
      </c>
      <c r="AT16" s="49">
        <v>0</v>
      </c>
      <c r="AU16" s="49">
        <v>0</v>
      </c>
      <c r="AV16" s="49">
        <v>443</v>
      </c>
      <c r="AW16" s="49">
        <v>0</v>
      </c>
      <c r="AX16" s="49">
        <v>0</v>
      </c>
      <c r="AY16" s="49">
        <v>443</v>
      </c>
      <c r="AZ16" s="49">
        <v>0</v>
      </c>
      <c r="BA16" s="49">
        <v>0</v>
      </c>
      <c r="BB16" s="49">
        <v>0</v>
      </c>
      <c r="BC16" s="49">
        <v>0</v>
      </c>
      <c r="BD16" s="49">
        <v>0</v>
      </c>
      <c r="BE16" s="49">
        <v>0</v>
      </c>
      <c r="BF16" s="49">
        <v>0</v>
      </c>
      <c r="BG16" s="49">
        <v>443</v>
      </c>
      <c r="BH16" s="24"/>
    </row>
    <row r="17" spans="1:60" ht="102" thickBot="1" x14ac:dyDescent="0.3">
      <c r="A17" s="23">
        <v>13</v>
      </c>
      <c r="B17" s="50" t="s">
        <v>150</v>
      </c>
      <c r="C17" s="51">
        <v>45791</v>
      </c>
      <c r="D17" s="49" t="s">
        <v>146</v>
      </c>
      <c r="E17" s="49" t="s">
        <v>115</v>
      </c>
      <c r="F17" s="49" t="s">
        <v>59</v>
      </c>
      <c r="G17" s="49" t="s">
        <v>116</v>
      </c>
      <c r="H17" s="64">
        <v>5567</v>
      </c>
      <c r="I17" s="49" t="s">
        <v>61</v>
      </c>
      <c r="J17" s="49" t="s">
        <v>67</v>
      </c>
      <c r="K17" s="49" t="s">
        <v>147</v>
      </c>
      <c r="L17" s="49" t="s">
        <v>63</v>
      </c>
      <c r="M17" s="49" t="s">
        <v>118</v>
      </c>
      <c r="N17" s="49" t="s">
        <v>119</v>
      </c>
      <c r="O17" s="52"/>
      <c r="P17" s="49" t="s">
        <v>119</v>
      </c>
      <c r="Q17" s="49" t="s">
        <v>151</v>
      </c>
      <c r="R17" s="49" t="s">
        <v>152</v>
      </c>
      <c r="S17" s="49">
        <v>100</v>
      </c>
      <c r="T17" s="49">
        <v>1</v>
      </c>
      <c r="U17" s="49">
        <v>0</v>
      </c>
      <c r="V17" s="49" t="s">
        <v>122</v>
      </c>
      <c r="W17" s="53">
        <v>0</v>
      </c>
      <c r="X17" s="49" t="s">
        <v>122</v>
      </c>
      <c r="Y17" s="53">
        <v>0</v>
      </c>
      <c r="Z17" s="49" t="s">
        <v>122</v>
      </c>
      <c r="AA17" s="53">
        <v>0</v>
      </c>
      <c r="AB17" s="49">
        <v>0</v>
      </c>
      <c r="AC17" s="49">
        <v>0</v>
      </c>
      <c r="AD17" s="49">
        <v>0</v>
      </c>
      <c r="AE17" s="49">
        <v>0</v>
      </c>
      <c r="AF17" s="49">
        <v>0</v>
      </c>
      <c r="AG17" s="49">
        <v>100</v>
      </c>
      <c r="AH17" s="49">
        <v>0</v>
      </c>
      <c r="AI17" s="49">
        <v>0</v>
      </c>
      <c r="AJ17" s="49">
        <v>0</v>
      </c>
      <c r="AK17" s="49">
        <v>100</v>
      </c>
      <c r="AL17" s="49">
        <v>0</v>
      </c>
      <c r="AM17" s="49">
        <v>0</v>
      </c>
      <c r="AN17" s="49">
        <v>0</v>
      </c>
      <c r="AO17" s="49">
        <v>100</v>
      </c>
      <c r="AP17" s="49">
        <v>0</v>
      </c>
      <c r="AQ17" s="49">
        <v>0</v>
      </c>
      <c r="AR17" s="49">
        <v>0</v>
      </c>
      <c r="AS17" s="49">
        <v>0</v>
      </c>
      <c r="AT17" s="49">
        <v>0</v>
      </c>
      <c r="AU17" s="49">
        <v>0</v>
      </c>
      <c r="AV17" s="49">
        <v>100</v>
      </c>
      <c r="AW17" s="49">
        <v>0</v>
      </c>
      <c r="AX17" s="49">
        <v>0</v>
      </c>
      <c r="AY17" s="49">
        <v>100</v>
      </c>
      <c r="AZ17" s="49">
        <v>0</v>
      </c>
      <c r="BA17" s="49">
        <v>0</v>
      </c>
      <c r="BB17" s="49">
        <v>0</v>
      </c>
      <c r="BC17" s="49">
        <v>0</v>
      </c>
      <c r="BD17" s="49">
        <v>0</v>
      </c>
      <c r="BE17" s="49">
        <v>0</v>
      </c>
      <c r="BF17" s="49">
        <v>0</v>
      </c>
      <c r="BG17" s="49">
        <v>100</v>
      </c>
      <c r="BH17" s="24"/>
    </row>
    <row r="18" spans="1:60" ht="116.5" thickBot="1" x14ac:dyDescent="0.3">
      <c r="A18" s="24">
        <v>14</v>
      </c>
      <c r="B18" s="50" t="s">
        <v>153</v>
      </c>
      <c r="C18" s="51">
        <v>45798</v>
      </c>
      <c r="D18" s="49" t="s">
        <v>154</v>
      </c>
      <c r="E18" s="49" t="s">
        <v>115</v>
      </c>
      <c r="F18" s="49" t="s">
        <v>59</v>
      </c>
      <c r="G18" s="49" t="s">
        <v>116</v>
      </c>
      <c r="H18" s="64">
        <v>5567</v>
      </c>
      <c r="I18" s="49" t="s">
        <v>61</v>
      </c>
      <c r="J18" s="49" t="s">
        <v>67</v>
      </c>
      <c r="K18" s="49" t="s">
        <v>155</v>
      </c>
      <c r="L18" s="49" t="s">
        <v>63</v>
      </c>
      <c r="M18" s="49" t="s">
        <v>118</v>
      </c>
      <c r="N18" s="49" t="s">
        <v>119</v>
      </c>
      <c r="O18" s="52"/>
      <c r="P18" s="49" t="s">
        <v>119</v>
      </c>
      <c r="Q18" s="49" t="s">
        <v>156</v>
      </c>
      <c r="R18" s="49" t="s">
        <v>157</v>
      </c>
      <c r="S18" s="49">
        <v>228</v>
      </c>
      <c r="T18" s="49">
        <v>1</v>
      </c>
      <c r="U18" s="49">
        <v>0</v>
      </c>
      <c r="V18" s="49" t="s">
        <v>122</v>
      </c>
      <c r="W18" s="53">
        <v>0</v>
      </c>
      <c r="X18" s="49" t="s">
        <v>122</v>
      </c>
      <c r="Y18" s="53">
        <v>0</v>
      </c>
      <c r="Z18" s="49" t="s">
        <v>122</v>
      </c>
      <c r="AA18" s="53">
        <v>0</v>
      </c>
      <c r="AB18" s="49">
        <v>0</v>
      </c>
      <c r="AC18" s="49">
        <v>0</v>
      </c>
      <c r="AD18" s="49">
        <v>0</v>
      </c>
      <c r="AE18" s="49">
        <v>0</v>
      </c>
      <c r="AF18" s="49">
        <v>0</v>
      </c>
      <c r="AG18" s="49">
        <v>228</v>
      </c>
      <c r="AH18" s="49">
        <v>0</v>
      </c>
      <c r="AI18" s="49">
        <v>0</v>
      </c>
      <c r="AJ18" s="49">
        <v>0</v>
      </c>
      <c r="AK18" s="49">
        <v>228</v>
      </c>
      <c r="AL18" s="49">
        <v>0</v>
      </c>
      <c r="AM18" s="49">
        <v>0</v>
      </c>
      <c r="AN18" s="49">
        <v>0</v>
      </c>
      <c r="AO18" s="49">
        <v>228</v>
      </c>
      <c r="AP18" s="49">
        <v>0</v>
      </c>
      <c r="AQ18" s="49">
        <v>0</v>
      </c>
      <c r="AR18" s="49">
        <v>0</v>
      </c>
      <c r="AS18" s="49">
        <v>0</v>
      </c>
      <c r="AT18" s="49">
        <v>0</v>
      </c>
      <c r="AU18" s="49">
        <v>0</v>
      </c>
      <c r="AV18" s="49">
        <v>228</v>
      </c>
      <c r="AW18" s="49">
        <v>0</v>
      </c>
      <c r="AX18" s="49">
        <v>0</v>
      </c>
      <c r="AY18" s="49">
        <v>228</v>
      </c>
      <c r="AZ18" s="49">
        <v>0</v>
      </c>
      <c r="BA18" s="49">
        <v>0</v>
      </c>
      <c r="BB18" s="49">
        <v>0</v>
      </c>
      <c r="BC18" s="49">
        <v>0</v>
      </c>
      <c r="BD18" s="49">
        <v>0</v>
      </c>
      <c r="BE18" s="49">
        <v>0</v>
      </c>
      <c r="BF18" s="49">
        <v>0</v>
      </c>
      <c r="BG18" s="49">
        <v>228</v>
      </c>
      <c r="BH18" s="24"/>
    </row>
    <row r="19" spans="1:60" ht="131" thickBot="1" x14ac:dyDescent="0.3">
      <c r="A19" s="19">
        <v>15</v>
      </c>
      <c r="B19" s="50" t="s">
        <v>158</v>
      </c>
      <c r="C19" s="51">
        <v>45798</v>
      </c>
      <c r="D19" s="49" t="s">
        <v>159</v>
      </c>
      <c r="E19" s="49" t="s">
        <v>115</v>
      </c>
      <c r="F19" s="49" t="s">
        <v>59</v>
      </c>
      <c r="G19" s="49" t="s">
        <v>116</v>
      </c>
      <c r="H19" s="64">
        <v>5567</v>
      </c>
      <c r="I19" s="49" t="s">
        <v>61</v>
      </c>
      <c r="J19" s="49" t="s">
        <v>90</v>
      </c>
      <c r="K19" s="49" t="s">
        <v>160</v>
      </c>
      <c r="L19" s="49" t="s">
        <v>97</v>
      </c>
      <c r="M19" s="49" t="s">
        <v>161</v>
      </c>
      <c r="N19" s="49" t="s">
        <v>119</v>
      </c>
      <c r="O19" s="52"/>
      <c r="P19" s="49" t="s">
        <v>119</v>
      </c>
      <c r="Q19" s="49" t="s">
        <v>140</v>
      </c>
      <c r="R19" s="49" t="s">
        <v>141</v>
      </c>
      <c r="S19" s="49">
        <v>6</v>
      </c>
      <c r="T19" s="49">
        <v>9</v>
      </c>
      <c r="U19" s="49">
        <v>0</v>
      </c>
      <c r="V19" s="49" t="s">
        <v>122</v>
      </c>
      <c r="W19" s="53">
        <v>0</v>
      </c>
      <c r="X19" s="49" t="s">
        <v>122</v>
      </c>
      <c r="Y19" s="53">
        <v>0</v>
      </c>
      <c r="Z19" s="49" t="s">
        <v>122</v>
      </c>
      <c r="AA19" s="53">
        <v>0</v>
      </c>
      <c r="AB19" s="49">
        <v>0</v>
      </c>
      <c r="AC19" s="49">
        <v>0</v>
      </c>
      <c r="AD19" s="49">
        <v>1</v>
      </c>
      <c r="AE19" s="49">
        <v>9</v>
      </c>
      <c r="AF19" s="49">
        <v>1</v>
      </c>
      <c r="AG19" s="49">
        <v>4</v>
      </c>
      <c r="AH19" s="49">
        <v>9</v>
      </c>
      <c r="AI19" s="49">
        <v>4</v>
      </c>
      <c r="AJ19" s="49">
        <v>0</v>
      </c>
      <c r="AK19" s="49">
        <v>2</v>
      </c>
      <c r="AL19" s="49">
        <v>0</v>
      </c>
      <c r="AM19" s="49">
        <v>0</v>
      </c>
      <c r="AN19" s="49">
        <v>0</v>
      </c>
      <c r="AO19" s="49">
        <v>15</v>
      </c>
      <c r="AP19" s="49">
        <v>0</v>
      </c>
      <c r="AQ19" s="49">
        <v>0</v>
      </c>
      <c r="AR19" s="49">
        <v>0</v>
      </c>
      <c r="AS19" s="49">
        <v>0</v>
      </c>
      <c r="AT19" s="49">
        <v>0</v>
      </c>
      <c r="AU19" s="49">
        <v>0</v>
      </c>
      <c r="AV19" s="49">
        <v>15</v>
      </c>
      <c r="AW19" s="49">
        <v>0</v>
      </c>
      <c r="AX19" s="49">
        <v>0</v>
      </c>
      <c r="AY19" s="49">
        <v>15</v>
      </c>
      <c r="AZ19" s="49">
        <v>0</v>
      </c>
      <c r="BA19" s="49">
        <v>0</v>
      </c>
      <c r="BB19" s="49">
        <v>0</v>
      </c>
      <c r="BC19" s="49">
        <v>0</v>
      </c>
      <c r="BD19" s="49">
        <v>0</v>
      </c>
      <c r="BE19" s="49">
        <v>0</v>
      </c>
      <c r="BF19" s="49">
        <v>0</v>
      </c>
      <c r="BG19" s="49">
        <v>15</v>
      </c>
      <c r="BH19" s="24"/>
    </row>
    <row r="20" spans="1:60" ht="102" thickBot="1" x14ac:dyDescent="0.3">
      <c r="A20" s="23">
        <v>16</v>
      </c>
      <c r="B20" s="50" t="s">
        <v>162</v>
      </c>
      <c r="C20" s="51">
        <v>45802</v>
      </c>
      <c r="D20" s="49" t="s">
        <v>163</v>
      </c>
      <c r="E20" s="49" t="s">
        <v>125</v>
      </c>
      <c r="F20" s="49" t="s">
        <v>59</v>
      </c>
      <c r="G20" s="49" t="s">
        <v>116</v>
      </c>
      <c r="H20" s="64">
        <v>5567</v>
      </c>
      <c r="I20" s="49" t="s">
        <v>61</v>
      </c>
      <c r="J20" s="49" t="s">
        <v>67</v>
      </c>
      <c r="K20" s="49" t="s">
        <v>164</v>
      </c>
      <c r="L20" s="49" t="s">
        <v>68</v>
      </c>
      <c r="M20" s="49" t="s">
        <v>139</v>
      </c>
      <c r="N20" s="49" t="s">
        <v>119</v>
      </c>
      <c r="O20" s="52"/>
      <c r="P20" s="49" t="s">
        <v>119</v>
      </c>
      <c r="Q20" s="49" t="s">
        <v>165</v>
      </c>
      <c r="R20" s="49" t="s">
        <v>166</v>
      </c>
      <c r="S20" s="49">
        <v>26</v>
      </c>
      <c r="T20" s="49">
        <v>8</v>
      </c>
      <c r="U20" s="49">
        <v>0</v>
      </c>
      <c r="V20" s="49" t="s">
        <v>122</v>
      </c>
      <c r="W20" s="53">
        <v>0</v>
      </c>
      <c r="X20" s="49" t="s">
        <v>122</v>
      </c>
      <c r="Y20" s="53">
        <v>1</v>
      </c>
      <c r="Z20" s="49" t="s">
        <v>122</v>
      </c>
      <c r="AA20" s="53">
        <v>0</v>
      </c>
      <c r="AB20" s="49">
        <v>4</v>
      </c>
      <c r="AC20" s="49">
        <v>1</v>
      </c>
      <c r="AD20" s="49">
        <v>2</v>
      </c>
      <c r="AE20" s="49">
        <v>23</v>
      </c>
      <c r="AF20" s="49">
        <v>3</v>
      </c>
      <c r="AG20" s="49">
        <v>1</v>
      </c>
      <c r="AH20" s="49">
        <v>21</v>
      </c>
      <c r="AI20" s="49">
        <v>13</v>
      </c>
      <c r="AJ20" s="49">
        <v>0</v>
      </c>
      <c r="AK20" s="49">
        <v>0</v>
      </c>
      <c r="AL20" s="49">
        <v>0</v>
      </c>
      <c r="AM20" s="49">
        <v>0</v>
      </c>
      <c r="AN20" s="49">
        <v>0</v>
      </c>
      <c r="AO20" s="49">
        <v>34</v>
      </c>
      <c r="AP20" s="49">
        <v>0</v>
      </c>
      <c r="AQ20" s="49">
        <v>0</v>
      </c>
      <c r="AR20" s="49">
        <v>0</v>
      </c>
      <c r="AS20" s="49">
        <v>0</v>
      </c>
      <c r="AT20" s="49">
        <v>0</v>
      </c>
      <c r="AU20" s="49">
        <v>0</v>
      </c>
      <c r="AV20" s="49">
        <v>34</v>
      </c>
      <c r="AW20" s="49">
        <v>0</v>
      </c>
      <c r="AX20" s="49">
        <v>0</v>
      </c>
      <c r="AY20" s="49">
        <v>34</v>
      </c>
      <c r="AZ20" s="49">
        <v>0</v>
      </c>
      <c r="BA20" s="49">
        <v>0</v>
      </c>
      <c r="BB20" s="49">
        <v>0</v>
      </c>
      <c r="BC20" s="49">
        <v>0</v>
      </c>
      <c r="BD20" s="49">
        <v>0</v>
      </c>
      <c r="BE20" s="49">
        <v>0</v>
      </c>
      <c r="BF20" s="49">
        <v>0</v>
      </c>
      <c r="BG20" s="49">
        <v>34</v>
      </c>
      <c r="BH20" s="24"/>
    </row>
    <row r="21" spans="1:60" ht="131" thickBot="1" x14ac:dyDescent="0.3">
      <c r="A21" s="24">
        <v>17</v>
      </c>
      <c r="B21" s="50" t="s">
        <v>167</v>
      </c>
      <c r="C21" s="51">
        <v>45806</v>
      </c>
      <c r="D21" s="49" t="s">
        <v>168</v>
      </c>
      <c r="E21" s="49" t="s">
        <v>115</v>
      </c>
      <c r="F21" s="49" t="s">
        <v>59</v>
      </c>
      <c r="G21" s="49" t="s">
        <v>116</v>
      </c>
      <c r="H21" s="64">
        <v>5567</v>
      </c>
      <c r="I21" s="49" t="s">
        <v>61</v>
      </c>
      <c r="J21" s="49" t="s">
        <v>62</v>
      </c>
      <c r="K21" s="49" t="s">
        <v>169</v>
      </c>
      <c r="L21" s="49" t="s">
        <v>68</v>
      </c>
      <c r="M21" s="49" t="s">
        <v>139</v>
      </c>
      <c r="N21" s="49" t="s">
        <v>119</v>
      </c>
      <c r="O21" s="52"/>
      <c r="P21" s="49" t="s">
        <v>119</v>
      </c>
      <c r="Q21" s="49" t="s">
        <v>134</v>
      </c>
      <c r="R21" s="49" t="s">
        <v>170</v>
      </c>
      <c r="S21" s="49">
        <v>19</v>
      </c>
      <c r="T21" s="49">
        <v>15</v>
      </c>
      <c r="U21" s="49">
        <v>0</v>
      </c>
      <c r="V21" s="49" t="s">
        <v>122</v>
      </c>
      <c r="W21" s="53">
        <v>0</v>
      </c>
      <c r="X21" s="49" t="s">
        <v>122</v>
      </c>
      <c r="Y21" s="53">
        <v>0</v>
      </c>
      <c r="Z21" s="49" t="s">
        <v>122</v>
      </c>
      <c r="AA21" s="53">
        <v>0</v>
      </c>
      <c r="AB21" s="49">
        <v>0</v>
      </c>
      <c r="AC21" s="49">
        <v>0</v>
      </c>
      <c r="AD21" s="49">
        <v>2</v>
      </c>
      <c r="AE21" s="49">
        <v>25</v>
      </c>
      <c r="AF21" s="49">
        <v>6</v>
      </c>
      <c r="AG21" s="49">
        <v>1</v>
      </c>
      <c r="AH21" s="49">
        <v>10</v>
      </c>
      <c r="AI21" s="49">
        <v>3</v>
      </c>
      <c r="AJ21" s="49">
        <v>0</v>
      </c>
      <c r="AK21" s="49">
        <v>21</v>
      </c>
      <c r="AL21" s="49">
        <v>0</v>
      </c>
      <c r="AM21" s="49">
        <v>0</v>
      </c>
      <c r="AN21" s="49">
        <v>0</v>
      </c>
      <c r="AO21" s="49">
        <v>34</v>
      </c>
      <c r="AP21" s="49">
        <v>0</v>
      </c>
      <c r="AQ21" s="49">
        <v>0</v>
      </c>
      <c r="AR21" s="49">
        <v>0</v>
      </c>
      <c r="AS21" s="49">
        <v>0</v>
      </c>
      <c r="AT21" s="49">
        <v>0</v>
      </c>
      <c r="AU21" s="49">
        <v>0</v>
      </c>
      <c r="AV21" s="49">
        <v>34</v>
      </c>
      <c r="AW21" s="49">
        <v>0</v>
      </c>
      <c r="AX21" s="49">
        <v>0</v>
      </c>
      <c r="AY21" s="49">
        <v>34</v>
      </c>
      <c r="AZ21" s="49">
        <v>0</v>
      </c>
      <c r="BA21" s="49">
        <v>0</v>
      </c>
      <c r="BB21" s="49">
        <v>0</v>
      </c>
      <c r="BC21" s="49">
        <v>0</v>
      </c>
      <c r="BD21" s="49">
        <v>0</v>
      </c>
      <c r="BE21" s="49">
        <v>0</v>
      </c>
      <c r="BF21" s="49">
        <v>0</v>
      </c>
      <c r="BG21" s="49">
        <v>34</v>
      </c>
      <c r="BH21" s="24"/>
    </row>
    <row r="22" spans="1:60" ht="73" thickBot="1" x14ac:dyDescent="0.3">
      <c r="A22" s="19">
        <v>18</v>
      </c>
      <c r="B22" s="50" t="s">
        <v>171</v>
      </c>
      <c r="C22" s="51">
        <v>45811</v>
      </c>
      <c r="D22" s="49" t="s">
        <v>172</v>
      </c>
      <c r="E22" s="49" t="s">
        <v>125</v>
      </c>
      <c r="F22" s="49" t="s">
        <v>59</v>
      </c>
      <c r="G22" s="49" t="s">
        <v>116</v>
      </c>
      <c r="H22" s="64">
        <v>5567</v>
      </c>
      <c r="I22" s="49" t="s">
        <v>61</v>
      </c>
      <c r="J22" s="49" t="s">
        <v>67</v>
      </c>
      <c r="K22" s="49" t="s">
        <v>173</v>
      </c>
      <c r="L22" s="49" t="s">
        <v>63</v>
      </c>
      <c r="M22" s="49" t="s">
        <v>133</v>
      </c>
      <c r="N22" s="49" t="s">
        <v>119</v>
      </c>
      <c r="O22" s="52"/>
      <c r="P22" s="49" t="s">
        <v>119</v>
      </c>
      <c r="Q22" s="49" t="s">
        <v>174</v>
      </c>
      <c r="R22" s="49" t="s">
        <v>175</v>
      </c>
      <c r="S22" s="49">
        <v>13</v>
      </c>
      <c r="T22" s="49">
        <v>0</v>
      </c>
      <c r="U22" s="49">
        <v>0</v>
      </c>
      <c r="V22" s="49" t="s">
        <v>122</v>
      </c>
      <c r="W22" s="53">
        <v>0</v>
      </c>
      <c r="X22" s="49" t="s">
        <v>122</v>
      </c>
      <c r="Y22" s="53">
        <v>0</v>
      </c>
      <c r="Z22" s="49" t="s">
        <v>122</v>
      </c>
      <c r="AA22" s="53">
        <v>0</v>
      </c>
      <c r="AB22" s="49">
        <v>0</v>
      </c>
      <c r="AC22" s="49">
        <v>7</v>
      </c>
      <c r="AD22" s="49">
        <v>2</v>
      </c>
      <c r="AE22" s="49">
        <v>4</v>
      </c>
      <c r="AF22" s="49">
        <v>0</v>
      </c>
      <c r="AG22" s="49">
        <v>0</v>
      </c>
      <c r="AH22" s="49">
        <v>9</v>
      </c>
      <c r="AI22" s="49">
        <v>4</v>
      </c>
      <c r="AJ22" s="49">
        <v>0</v>
      </c>
      <c r="AK22" s="49">
        <v>0</v>
      </c>
      <c r="AL22" s="49">
        <v>12</v>
      </c>
      <c r="AM22" s="49">
        <v>0</v>
      </c>
      <c r="AN22" s="49">
        <v>0</v>
      </c>
      <c r="AO22" s="49">
        <v>1</v>
      </c>
      <c r="AP22" s="49">
        <v>0</v>
      </c>
      <c r="AQ22" s="49">
        <v>0</v>
      </c>
      <c r="AR22" s="49">
        <v>0</v>
      </c>
      <c r="AS22" s="49">
        <v>0</v>
      </c>
      <c r="AT22" s="49">
        <v>0</v>
      </c>
      <c r="AU22" s="49">
        <v>0</v>
      </c>
      <c r="AV22" s="49">
        <v>13</v>
      </c>
      <c r="AW22" s="49">
        <v>0</v>
      </c>
      <c r="AX22" s="49">
        <v>0</v>
      </c>
      <c r="AY22" s="49">
        <v>13</v>
      </c>
      <c r="AZ22" s="49">
        <v>0</v>
      </c>
      <c r="BA22" s="49">
        <v>0</v>
      </c>
      <c r="BB22" s="49">
        <v>0</v>
      </c>
      <c r="BC22" s="49">
        <v>0</v>
      </c>
      <c r="BD22" s="49">
        <v>0</v>
      </c>
      <c r="BE22" s="49">
        <v>0</v>
      </c>
      <c r="BF22" s="49">
        <v>0</v>
      </c>
      <c r="BG22" s="49">
        <v>13</v>
      </c>
      <c r="BH22" s="24"/>
    </row>
    <row r="23" spans="1:60" ht="87.5" thickBot="1" x14ac:dyDescent="0.3">
      <c r="A23" s="23">
        <v>19</v>
      </c>
      <c r="B23" s="50" t="s">
        <v>176</v>
      </c>
      <c r="C23" s="51">
        <v>45821</v>
      </c>
      <c r="D23" s="49" t="s">
        <v>177</v>
      </c>
      <c r="E23" s="49" t="s">
        <v>125</v>
      </c>
      <c r="F23" s="49" t="s">
        <v>59</v>
      </c>
      <c r="G23" s="49" t="s">
        <v>116</v>
      </c>
      <c r="H23" s="64">
        <v>5567</v>
      </c>
      <c r="I23" s="49" t="s">
        <v>61</v>
      </c>
      <c r="J23" s="49" t="s">
        <v>67</v>
      </c>
      <c r="K23" s="54" t="s">
        <v>178</v>
      </c>
      <c r="L23" s="49" t="s">
        <v>63</v>
      </c>
      <c r="M23" s="49" t="s">
        <v>133</v>
      </c>
      <c r="N23" s="49" t="s">
        <v>119</v>
      </c>
      <c r="O23" s="52"/>
      <c r="P23" s="49" t="s">
        <v>119</v>
      </c>
      <c r="Q23" s="49" t="s">
        <v>179</v>
      </c>
      <c r="R23" s="49" t="s">
        <v>180</v>
      </c>
      <c r="S23" s="49">
        <v>12</v>
      </c>
      <c r="T23" s="49">
        <v>3</v>
      </c>
      <c r="U23" s="49">
        <v>0</v>
      </c>
      <c r="V23" s="49" t="s">
        <v>122</v>
      </c>
      <c r="W23" s="53">
        <v>0</v>
      </c>
      <c r="X23" s="49" t="s">
        <v>122</v>
      </c>
      <c r="Y23" s="53">
        <v>0</v>
      </c>
      <c r="Z23" s="49" t="s">
        <v>122</v>
      </c>
      <c r="AA23" s="53">
        <v>0</v>
      </c>
      <c r="AB23" s="49">
        <v>11</v>
      </c>
      <c r="AC23" s="49">
        <v>1</v>
      </c>
      <c r="AD23" s="49">
        <v>1</v>
      </c>
      <c r="AE23" s="49">
        <v>2</v>
      </c>
      <c r="AF23" s="49">
        <v>0</v>
      </c>
      <c r="AG23" s="49">
        <v>0</v>
      </c>
      <c r="AH23" s="49">
        <v>10</v>
      </c>
      <c r="AI23" s="49">
        <v>5</v>
      </c>
      <c r="AJ23" s="49">
        <v>0</v>
      </c>
      <c r="AK23" s="49">
        <v>0</v>
      </c>
      <c r="AL23" s="49">
        <v>0</v>
      </c>
      <c r="AM23" s="49">
        <v>0</v>
      </c>
      <c r="AN23" s="49">
        <v>0</v>
      </c>
      <c r="AO23" s="49">
        <v>15</v>
      </c>
      <c r="AP23" s="49">
        <v>0</v>
      </c>
      <c r="AQ23" s="49">
        <v>0</v>
      </c>
      <c r="AR23" s="49">
        <v>0</v>
      </c>
      <c r="AS23" s="49">
        <v>0</v>
      </c>
      <c r="AT23" s="49">
        <v>0</v>
      </c>
      <c r="AU23" s="49">
        <v>3</v>
      </c>
      <c r="AV23" s="49">
        <v>15</v>
      </c>
      <c r="AW23" s="49">
        <v>0</v>
      </c>
      <c r="AX23" s="49">
        <v>0</v>
      </c>
      <c r="AY23" s="49">
        <v>15</v>
      </c>
      <c r="AZ23" s="49">
        <v>0</v>
      </c>
      <c r="BA23" s="49">
        <v>0</v>
      </c>
      <c r="BB23" s="49">
        <v>0</v>
      </c>
      <c r="BC23" s="49">
        <v>0</v>
      </c>
      <c r="BD23" s="49">
        <v>0</v>
      </c>
      <c r="BE23" s="49">
        <v>0</v>
      </c>
      <c r="BF23" s="49">
        <v>0</v>
      </c>
      <c r="BG23" s="49">
        <v>15</v>
      </c>
      <c r="BH23" s="24"/>
    </row>
    <row r="24" spans="1:60" ht="87.5" thickBot="1" x14ac:dyDescent="0.3">
      <c r="A24" s="24">
        <v>20</v>
      </c>
      <c r="B24" s="50" t="s">
        <v>181</v>
      </c>
      <c r="C24" s="51">
        <v>45824</v>
      </c>
      <c r="D24" s="49" t="s">
        <v>182</v>
      </c>
      <c r="E24" s="49" t="s">
        <v>125</v>
      </c>
      <c r="F24" s="49" t="s">
        <v>59</v>
      </c>
      <c r="G24" s="49" t="s">
        <v>116</v>
      </c>
      <c r="H24" s="64">
        <v>5567</v>
      </c>
      <c r="I24" s="49" t="s">
        <v>61</v>
      </c>
      <c r="J24" s="49" t="s">
        <v>67</v>
      </c>
      <c r="K24" s="49" t="s">
        <v>178</v>
      </c>
      <c r="L24" s="49" t="s">
        <v>63</v>
      </c>
      <c r="M24" s="49" t="s">
        <v>133</v>
      </c>
      <c r="N24" s="49" t="s">
        <v>119</v>
      </c>
      <c r="O24" s="52"/>
      <c r="P24" s="49" t="s">
        <v>119</v>
      </c>
      <c r="Q24" s="49" t="s">
        <v>179</v>
      </c>
      <c r="R24" s="49" t="s">
        <v>180</v>
      </c>
      <c r="S24" s="49">
        <v>32</v>
      </c>
      <c r="T24" s="49">
        <v>3</v>
      </c>
      <c r="U24" s="49">
        <v>0</v>
      </c>
      <c r="V24" s="49" t="s">
        <v>122</v>
      </c>
      <c r="W24" s="53">
        <v>0</v>
      </c>
      <c r="X24" s="49" t="s">
        <v>122</v>
      </c>
      <c r="Y24" s="53">
        <v>0</v>
      </c>
      <c r="Z24" s="49" t="s">
        <v>122</v>
      </c>
      <c r="AA24" s="53">
        <v>0</v>
      </c>
      <c r="AB24" s="49">
        <v>25</v>
      </c>
      <c r="AC24" s="49">
        <v>4</v>
      </c>
      <c r="AD24" s="49">
        <v>1</v>
      </c>
      <c r="AE24" s="49">
        <v>2</v>
      </c>
      <c r="AF24" s="49">
        <v>0</v>
      </c>
      <c r="AG24" s="49">
        <v>0</v>
      </c>
      <c r="AH24" s="49">
        <v>17</v>
      </c>
      <c r="AI24" s="49">
        <v>15</v>
      </c>
      <c r="AJ24" s="49">
        <v>0</v>
      </c>
      <c r="AK24" s="49">
        <v>0</v>
      </c>
      <c r="AL24" s="49">
        <v>3</v>
      </c>
      <c r="AM24" s="49">
        <v>0</v>
      </c>
      <c r="AN24" s="49">
        <v>0</v>
      </c>
      <c r="AO24" s="49">
        <v>29</v>
      </c>
      <c r="AP24" s="49">
        <v>0</v>
      </c>
      <c r="AQ24" s="49">
        <v>0</v>
      </c>
      <c r="AR24" s="49">
        <v>0</v>
      </c>
      <c r="AS24" s="49">
        <v>0</v>
      </c>
      <c r="AT24" s="49">
        <v>0</v>
      </c>
      <c r="AU24" s="49">
        <v>3</v>
      </c>
      <c r="AV24" s="49">
        <v>29</v>
      </c>
      <c r="AW24" s="49">
        <v>0</v>
      </c>
      <c r="AX24" s="49">
        <v>0</v>
      </c>
      <c r="AY24" s="49">
        <v>32</v>
      </c>
      <c r="AZ24" s="49">
        <v>0</v>
      </c>
      <c r="BA24" s="49">
        <v>0</v>
      </c>
      <c r="BB24" s="49">
        <v>0</v>
      </c>
      <c r="BC24" s="49">
        <v>0</v>
      </c>
      <c r="BD24" s="49">
        <v>0</v>
      </c>
      <c r="BE24" s="49">
        <v>0</v>
      </c>
      <c r="BF24" s="49">
        <v>0</v>
      </c>
      <c r="BG24" s="49">
        <v>32</v>
      </c>
      <c r="BH24" s="24"/>
    </row>
    <row r="25" spans="1:60" ht="116.5" thickBot="1" x14ac:dyDescent="0.3">
      <c r="A25" s="19">
        <v>21</v>
      </c>
      <c r="B25" s="50" t="s">
        <v>183</v>
      </c>
      <c r="C25" s="51">
        <v>45826</v>
      </c>
      <c r="D25" s="49" t="s">
        <v>154</v>
      </c>
      <c r="E25" s="49" t="s">
        <v>115</v>
      </c>
      <c r="F25" s="49" t="s">
        <v>59</v>
      </c>
      <c r="G25" s="49" t="s">
        <v>116</v>
      </c>
      <c r="H25" s="64">
        <v>5567</v>
      </c>
      <c r="I25" s="49" t="s">
        <v>61</v>
      </c>
      <c r="J25" s="49" t="s">
        <v>67</v>
      </c>
      <c r="K25" s="49" t="s">
        <v>184</v>
      </c>
      <c r="L25" s="49" t="s">
        <v>63</v>
      </c>
      <c r="M25" s="49" t="s">
        <v>139</v>
      </c>
      <c r="N25" s="49" t="s">
        <v>119</v>
      </c>
      <c r="O25" s="52"/>
      <c r="P25" s="49" t="s">
        <v>119</v>
      </c>
      <c r="Q25" s="49" t="s">
        <v>185</v>
      </c>
      <c r="R25" s="49" t="s">
        <v>186</v>
      </c>
      <c r="S25" s="49">
        <v>15</v>
      </c>
      <c r="T25" s="49">
        <v>20</v>
      </c>
      <c r="U25" s="49">
        <v>0</v>
      </c>
      <c r="V25" s="49" t="s">
        <v>122</v>
      </c>
      <c r="W25" s="53">
        <v>0</v>
      </c>
      <c r="X25" s="49" t="s">
        <v>122</v>
      </c>
      <c r="Y25" s="53">
        <v>0</v>
      </c>
      <c r="Z25" s="49" t="s">
        <v>122</v>
      </c>
      <c r="AA25" s="53">
        <v>0</v>
      </c>
      <c r="AB25" s="49">
        <v>0</v>
      </c>
      <c r="AC25" s="49">
        <v>1</v>
      </c>
      <c r="AD25" s="49">
        <v>4</v>
      </c>
      <c r="AE25" s="49">
        <v>13</v>
      </c>
      <c r="AF25" s="49">
        <v>5</v>
      </c>
      <c r="AG25" s="49">
        <v>12</v>
      </c>
      <c r="AH25" s="49">
        <v>15</v>
      </c>
      <c r="AI25" s="49">
        <v>8</v>
      </c>
      <c r="AJ25" s="49">
        <v>0</v>
      </c>
      <c r="AK25" s="49">
        <v>12</v>
      </c>
      <c r="AL25" s="49">
        <v>0</v>
      </c>
      <c r="AM25" s="49">
        <v>0</v>
      </c>
      <c r="AN25" s="49">
        <v>0</v>
      </c>
      <c r="AO25" s="49">
        <v>35</v>
      </c>
      <c r="AP25" s="49">
        <v>0</v>
      </c>
      <c r="AQ25" s="49">
        <v>0</v>
      </c>
      <c r="AR25" s="49">
        <v>0</v>
      </c>
      <c r="AS25" s="49">
        <v>0</v>
      </c>
      <c r="AT25" s="49">
        <v>0</v>
      </c>
      <c r="AU25" s="49">
        <v>0</v>
      </c>
      <c r="AV25" s="49">
        <v>35</v>
      </c>
      <c r="AW25" s="49">
        <v>0</v>
      </c>
      <c r="AX25" s="49">
        <v>0</v>
      </c>
      <c r="AY25" s="49">
        <v>35</v>
      </c>
      <c r="AZ25" s="49">
        <v>0</v>
      </c>
      <c r="BA25" s="49">
        <v>0</v>
      </c>
      <c r="BB25" s="49">
        <v>0</v>
      </c>
      <c r="BC25" s="49">
        <v>0</v>
      </c>
      <c r="BD25" s="49">
        <v>0</v>
      </c>
      <c r="BE25" s="49">
        <v>0</v>
      </c>
      <c r="BF25" s="49">
        <v>0</v>
      </c>
      <c r="BG25" s="49">
        <v>35</v>
      </c>
      <c r="BH25" s="24"/>
    </row>
    <row r="26" spans="1:60" ht="15.75" customHeight="1" thickBot="1" x14ac:dyDescent="0.3">
      <c r="A26" s="23">
        <v>22</v>
      </c>
      <c r="B26" s="50" t="s">
        <v>187</v>
      </c>
      <c r="C26" s="51">
        <v>45834</v>
      </c>
      <c r="D26" s="49" t="s">
        <v>188</v>
      </c>
      <c r="E26" s="49" t="s">
        <v>115</v>
      </c>
      <c r="F26" s="49" t="s">
        <v>59</v>
      </c>
      <c r="G26" s="49" t="s">
        <v>116</v>
      </c>
      <c r="H26" s="64">
        <v>5567</v>
      </c>
      <c r="I26" s="49" t="s">
        <v>96</v>
      </c>
      <c r="J26" s="49" t="s">
        <v>62</v>
      </c>
      <c r="K26" s="49" t="s">
        <v>169</v>
      </c>
      <c r="L26" s="49" t="s">
        <v>68</v>
      </c>
      <c r="M26" s="49" t="s">
        <v>189</v>
      </c>
      <c r="N26" s="49" t="s">
        <v>119</v>
      </c>
      <c r="O26" s="52"/>
      <c r="P26" s="49" t="s">
        <v>119</v>
      </c>
      <c r="Q26" s="49" t="s">
        <v>190</v>
      </c>
      <c r="R26" s="49" t="s">
        <v>191</v>
      </c>
      <c r="S26" s="49">
        <v>12</v>
      </c>
      <c r="T26" s="49">
        <v>27</v>
      </c>
      <c r="U26" s="49">
        <v>0</v>
      </c>
      <c r="V26" s="49" t="s">
        <v>122</v>
      </c>
      <c r="W26" s="53">
        <v>0</v>
      </c>
      <c r="X26" s="49" t="s">
        <v>122</v>
      </c>
      <c r="Y26" s="53">
        <v>0</v>
      </c>
      <c r="Z26" s="49" t="s">
        <v>122</v>
      </c>
      <c r="AA26" s="53">
        <v>0</v>
      </c>
      <c r="AB26" s="49">
        <v>0</v>
      </c>
      <c r="AC26" s="49">
        <v>0</v>
      </c>
      <c r="AD26" s="49">
        <v>1</v>
      </c>
      <c r="AE26" s="49">
        <v>21</v>
      </c>
      <c r="AF26" s="49">
        <v>0</v>
      </c>
      <c r="AG26" s="49">
        <v>17</v>
      </c>
      <c r="AH26" s="49">
        <v>15</v>
      </c>
      <c r="AI26" s="49">
        <v>4</v>
      </c>
      <c r="AJ26" s="49">
        <v>0</v>
      </c>
      <c r="AK26" s="49">
        <v>20</v>
      </c>
      <c r="AL26" s="49">
        <v>0</v>
      </c>
      <c r="AM26" s="49">
        <v>0</v>
      </c>
      <c r="AN26" s="49">
        <v>0</v>
      </c>
      <c r="AO26" s="49">
        <v>39</v>
      </c>
      <c r="AP26" s="49">
        <v>0</v>
      </c>
      <c r="AQ26" s="49">
        <v>0</v>
      </c>
      <c r="AR26" s="49">
        <v>0</v>
      </c>
      <c r="AS26" s="49">
        <v>0</v>
      </c>
      <c r="AT26" s="49">
        <v>0</v>
      </c>
      <c r="AU26" s="49">
        <v>0</v>
      </c>
      <c r="AV26" s="49">
        <v>39</v>
      </c>
      <c r="AW26" s="49">
        <v>0</v>
      </c>
      <c r="AX26" s="49">
        <v>0</v>
      </c>
      <c r="AY26" s="49">
        <v>39</v>
      </c>
      <c r="AZ26" s="49">
        <v>0</v>
      </c>
      <c r="BA26" s="49">
        <v>0</v>
      </c>
      <c r="BB26" s="49">
        <v>0</v>
      </c>
      <c r="BC26" s="49">
        <v>0</v>
      </c>
      <c r="BD26" s="49">
        <v>0</v>
      </c>
      <c r="BE26" s="49">
        <v>0</v>
      </c>
      <c r="BF26" s="49">
        <v>0</v>
      </c>
      <c r="BG26" s="49">
        <v>39</v>
      </c>
      <c r="BH26" s="24"/>
    </row>
    <row r="27" spans="1:60" ht="15.75" customHeight="1" thickBot="1" x14ac:dyDescent="0.3">
      <c r="A27" s="24">
        <v>23</v>
      </c>
      <c r="B27" s="50" t="s">
        <v>192</v>
      </c>
      <c r="C27" s="51">
        <v>45835</v>
      </c>
      <c r="D27" s="49" t="s">
        <v>193</v>
      </c>
      <c r="E27" s="49" t="s">
        <v>115</v>
      </c>
      <c r="F27" s="49" t="s">
        <v>59</v>
      </c>
      <c r="G27" s="49" t="s">
        <v>116</v>
      </c>
      <c r="H27" s="64">
        <v>5567</v>
      </c>
      <c r="I27" s="49" t="s">
        <v>61</v>
      </c>
      <c r="J27" s="49" t="s">
        <v>67</v>
      </c>
      <c r="K27" s="49" t="s">
        <v>194</v>
      </c>
      <c r="L27" s="49" t="s">
        <v>63</v>
      </c>
      <c r="M27" s="49" t="s">
        <v>133</v>
      </c>
      <c r="N27" s="49" t="s">
        <v>119</v>
      </c>
      <c r="O27" s="52"/>
      <c r="P27" s="49" t="s">
        <v>119</v>
      </c>
      <c r="Q27" s="49" t="s">
        <v>120</v>
      </c>
      <c r="R27" s="49" t="s">
        <v>195</v>
      </c>
      <c r="S27" s="49">
        <v>12</v>
      </c>
      <c r="T27" s="49">
        <v>0</v>
      </c>
      <c r="U27" s="49">
        <v>0</v>
      </c>
      <c r="V27" s="49" t="s">
        <v>122</v>
      </c>
      <c r="W27" s="53">
        <v>0</v>
      </c>
      <c r="X27" s="49" t="s">
        <v>122</v>
      </c>
      <c r="Y27" s="53">
        <v>0</v>
      </c>
      <c r="Z27" s="49" t="s">
        <v>122</v>
      </c>
      <c r="AA27" s="53">
        <v>0</v>
      </c>
      <c r="AB27" s="49">
        <v>0</v>
      </c>
      <c r="AC27" s="49">
        <v>0</v>
      </c>
      <c r="AD27" s="49">
        <v>0</v>
      </c>
      <c r="AE27" s="49">
        <v>0</v>
      </c>
      <c r="AF27" s="49">
        <v>0</v>
      </c>
      <c r="AG27" s="49">
        <v>12</v>
      </c>
      <c r="AH27" s="49">
        <v>0</v>
      </c>
      <c r="AI27" s="49">
        <v>0</v>
      </c>
      <c r="AJ27" s="49">
        <v>0</v>
      </c>
      <c r="AK27" s="49">
        <v>12</v>
      </c>
      <c r="AL27" s="49">
        <v>0</v>
      </c>
      <c r="AM27" s="49">
        <v>0</v>
      </c>
      <c r="AN27" s="49">
        <v>0</v>
      </c>
      <c r="AO27" s="49">
        <v>12</v>
      </c>
      <c r="AP27" s="49">
        <v>0</v>
      </c>
      <c r="AQ27" s="49">
        <v>0</v>
      </c>
      <c r="AR27" s="49">
        <v>0</v>
      </c>
      <c r="AS27" s="49">
        <v>0</v>
      </c>
      <c r="AT27" s="49">
        <v>0</v>
      </c>
      <c r="AU27" s="49">
        <v>0</v>
      </c>
      <c r="AV27" s="49">
        <v>12</v>
      </c>
      <c r="AW27" s="49">
        <v>0</v>
      </c>
      <c r="AX27" s="49">
        <v>0</v>
      </c>
      <c r="AY27" s="49">
        <v>12</v>
      </c>
      <c r="AZ27" s="49">
        <v>0</v>
      </c>
      <c r="BA27" s="49">
        <v>0</v>
      </c>
      <c r="BB27" s="49">
        <v>0</v>
      </c>
      <c r="BC27" s="49">
        <v>0</v>
      </c>
      <c r="BD27" s="49">
        <v>0</v>
      </c>
      <c r="BE27" s="49">
        <v>0</v>
      </c>
      <c r="BF27" s="49">
        <v>0</v>
      </c>
      <c r="BG27" s="49">
        <v>12</v>
      </c>
      <c r="BH27" s="24"/>
    </row>
    <row r="28" spans="1:60" ht="15.75" customHeight="1" thickBot="1" x14ac:dyDescent="0.3">
      <c r="A28" s="24">
        <v>24</v>
      </c>
      <c r="B28" s="50" t="s">
        <v>204</v>
      </c>
      <c r="C28" s="51">
        <v>45873</v>
      </c>
      <c r="D28" s="49" t="s">
        <v>205</v>
      </c>
      <c r="E28" s="49" t="s">
        <v>198</v>
      </c>
      <c r="F28" s="49" t="s">
        <v>59</v>
      </c>
      <c r="G28" s="49" t="s">
        <v>116</v>
      </c>
      <c r="H28" s="64">
        <v>5567</v>
      </c>
      <c r="I28" s="49" t="s">
        <v>61</v>
      </c>
      <c r="J28" s="49" t="s">
        <v>67</v>
      </c>
      <c r="K28" s="49" t="s">
        <v>207</v>
      </c>
      <c r="L28" s="49" t="s">
        <v>97</v>
      </c>
      <c r="M28" s="49" t="s">
        <v>208</v>
      </c>
      <c r="N28" s="49" t="s">
        <v>119</v>
      </c>
      <c r="O28" s="52"/>
      <c r="P28" s="49" t="s">
        <v>119</v>
      </c>
      <c r="Q28" s="49" t="s">
        <v>206</v>
      </c>
      <c r="R28" s="49" t="s">
        <v>206</v>
      </c>
      <c r="S28" s="49">
        <v>15</v>
      </c>
      <c r="T28" s="49">
        <v>3</v>
      </c>
      <c r="U28" s="49">
        <v>0</v>
      </c>
      <c r="V28" s="49" t="s">
        <v>122</v>
      </c>
      <c r="W28" s="53">
        <v>0</v>
      </c>
      <c r="X28" s="49" t="s">
        <v>122</v>
      </c>
      <c r="Y28" s="53">
        <v>0</v>
      </c>
      <c r="Z28" s="49" t="s">
        <v>122</v>
      </c>
      <c r="AA28" s="53">
        <v>0</v>
      </c>
      <c r="AB28" s="49">
        <v>0</v>
      </c>
      <c r="AC28" s="49">
        <v>0</v>
      </c>
      <c r="AD28" s="49">
        <v>0</v>
      </c>
      <c r="AE28" s="49">
        <v>15</v>
      </c>
      <c r="AF28" s="49">
        <v>0</v>
      </c>
      <c r="AG28" s="49">
        <v>0</v>
      </c>
      <c r="AH28" s="49">
        <v>7</v>
      </c>
      <c r="AI28" s="49">
        <v>8</v>
      </c>
      <c r="AJ28" s="49">
        <v>0</v>
      </c>
      <c r="AK28" s="49">
        <v>0</v>
      </c>
      <c r="AL28" s="49">
        <v>0</v>
      </c>
      <c r="AM28" s="49">
        <v>0</v>
      </c>
      <c r="AN28" s="49">
        <v>0</v>
      </c>
      <c r="AO28" s="49">
        <v>0</v>
      </c>
      <c r="AP28" s="49">
        <v>0</v>
      </c>
      <c r="AQ28" s="49">
        <v>0</v>
      </c>
      <c r="AR28" s="49">
        <v>0</v>
      </c>
      <c r="AS28" s="49">
        <v>0</v>
      </c>
      <c r="AT28" s="49">
        <v>0</v>
      </c>
      <c r="AU28" s="49">
        <v>0</v>
      </c>
      <c r="AV28" s="49">
        <v>0</v>
      </c>
      <c r="AW28" s="49">
        <v>0</v>
      </c>
      <c r="AX28" s="49">
        <v>0</v>
      </c>
      <c r="AY28" s="49">
        <v>0</v>
      </c>
      <c r="AZ28" s="49">
        <v>0</v>
      </c>
      <c r="BA28" s="49">
        <v>0</v>
      </c>
      <c r="BB28" s="49">
        <v>0</v>
      </c>
      <c r="BC28" s="49">
        <v>0</v>
      </c>
      <c r="BD28" s="49">
        <v>0</v>
      </c>
      <c r="BE28" s="49">
        <v>0</v>
      </c>
      <c r="BF28" s="49">
        <v>0</v>
      </c>
      <c r="BG28" s="49">
        <v>0</v>
      </c>
      <c r="BH28" s="24"/>
    </row>
    <row r="29" spans="1:60" ht="15.75" customHeight="1" thickBot="1" x14ac:dyDescent="0.3">
      <c r="A29" s="19">
        <v>25</v>
      </c>
      <c r="B29" s="50" t="s">
        <v>209</v>
      </c>
      <c r="C29" s="51">
        <v>45771</v>
      </c>
      <c r="D29" s="49" t="s">
        <v>210</v>
      </c>
      <c r="E29" s="49" t="s">
        <v>198</v>
      </c>
      <c r="F29" s="49" t="s">
        <v>59</v>
      </c>
      <c r="G29" s="49" t="s">
        <v>116</v>
      </c>
      <c r="H29" s="64">
        <v>5567</v>
      </c>
      <c r="I29" s="49" t="s">
        <v>61</v>
      </c>
      <c r="J29" s="49" t="s">
        <v>67</v>
      </c>
      <c r="K29" s="49" t="s">
        <v>211</v>
      </c>
      <c r="L29" s="49" t="s">
        <v>97</v>
      </c>
      <c r="M29" s="49" t="s">
        <v>212</v>
      </c>
      <c r="N29" s="49" t="s">
        <v>119</v>
      </c>
      <c r="O29" s="52"/>
      <c r="P29" s="49" t="s">
        <v>119</v>
      </c>
      <c r="Q29" s="49" t="s">
        <v>206</v>
      </c>
      <c r="R29" s="49" t="s">
        <v>206</v>
      </c>
      <c r="S29" s="49">
        <v>35</v>
      </c>
      <c r="T29" s="49">
        <v>3</v>
      </c>
      <c r="U29" s="49">
        <v>0</v>
      </c>
      <c r="V29" s="49" t="s">
        <v>122</v>
      </c>
      <c r="W29" s="53">
        <v>0</v>
      </c>
      <c r="X29" s="49" t="s">
        <v>122</v>
      </c>
      <c r="Y29" s="53">
        <v>0</v>
      </c>
      <c r="Z29" s="49" t="s">
        <v>122</v>
      </c>
      <c r="AA29" s="53">
        <v>0</v>
      </c>
      <c r="AB29" s="49">
        <v>0</v>
      </c>
      <c r="AC29" s="49">
        <v>0</v>
      </c>
      <c r="AD29" s="49">
        <v>0</v>
      </c>
      <c r="AE29" s="49">
        <v>35</v>
      </c>
      <c r="AF29" s="49">
        <v>0</v>
      </c>
      <c r="AG29" s="49">
        <v>0</v>
      </c>
      <c r="AH29" s="49">
        <v>18</v>
      </c>
      <c r="AI29" s="49">
        <v>17</v>
      </c>
      <c r="AJ29" s="49">
        <v>0</v>
      </c>
      <c r="AK29" s="49">
        <v>0</v>
      </c>
      <c r="AL29" s="49">
        <v>0</v>
      </c>
      <c r="AM29" s="49">
        <v>0</v>
      </c>
      <c r="AN29" s="49">
        <v>0</v>
      </c>
      <c r="AO29" s="49">
        <v>0</v>
      </c>
      <c r="AP29" s="49">
        <v>0</v>
      </c>
      <c r="AQ29" s="49">
        <v>0</v>
      </c>
      <c r="AR29" s="49">
        <v>0</v>
      </c>
      <c r="AS29" s="49">
        <v>0</v>
      </c>
      <c r="AT29" s="49">
        <v>0</v>
      </c>
      <c r="AU29" s="49">
        <v>0</v>
      </c>
      <c r="AV29" s="49">
        <v>0</v>
      </c>
      <c r="AW29" s="49">
        <v>0</v>
      </c>
      <c r="AX29" s="49">
        <v>0</v>
      </c>
      <c r="AY29" s="49">
        <v>0</v>
      </c>
      <c r="AZ29" s="49">
        <v>0</v>
      </c>
      <c r="BA29" s="49">
        <v>0</v>
      </c>
      <c r="BB29" s="49">
        <v>0</v>
      </c>
      <c r="BC29" s="49">
        <v>0</v>
      </c>
      <c r="BD29" s="49">
        <v>0</v>
      </c>
      <c r="BE29" s="49">
        <v>0</v>
      </c>
      <c r="BF29" s="49">
        <v>0</v>
      </c>
      <c r="BG29" s="49">
        <v>0</v>
      </c>
      <c r="BH29" s="24"/>
    </row>
    <row r="30" spans="1:60" ht="15.75" customHeight="1" thickBot="1" x14ac:dyDescent="0.3">
      <c r="A30" s="23">
        <v>26</v>
      </c>
      <c r="B30" s="50" t="s">
        <v>213</v>
      </c>
      <c r="C30" s="51">
        <v>45771</v>
      </c>
      <c r="D30" s="49" t="s">
        <v>214</v>
      </c>
      <c r="E30" s="49" t="s">
        <v>198</v>
      </c>
      <c r="F30" s="49" t="s">
        <v>59</v>
      </c>
      <c r="G30" s="49" t="s">
        <v>116</v>
      </c>
      <c r="H30" s="64">
        <v>5567</v>
      </c>
      <c r="I30" s="49" t="s">
        <v>61</v>
      </c>
      <c r="J30" s="49" t="s">
        <v>67</v>
      </c>
      <c r="K30" s="49" t="s">
        <v>215</v>
      </c>
      <c r="L30" s="49" t="s">
        <v>97</v>
      </c>
      <c r="M30" s="49" t="s">
        <v>216</v>
      </c>
      <c r="N30" s="49" t="s">
        <v>119</v>
      </c>
      <c r="O30" s="52"/>
      <c r="P30" s="49" t="s">
        <v>119</v>
      </c>
      <c r="Q30" s="49" t="s">
        <v>201</v>
      </c>
      <c r="R30" s="49" t="s">
        <v>217</v>
      </c>
      <c r="S30" s="49">
        <v>49</v>
      </c>
      <c r="T30" s="49">
        <v>3</v>
      </c>
      <c r="U30" s="49">
        <v>0</v>
      </c>
      <c r="V30" s="49" t="s">
        <v>122</v>
      </c>
      <c r="W30" s="53">
        <v>0</v>
      </c>
      <c r="X30" s="49" t="s">
        <v>122</v>
      </c>
      <c r="Y30" s="53">
        <v>0</v>
      </c>
      <c r="Z30" s="49" t="s">
        <v>122</v>
      </c>
      <c r="AA30" s="53">
        <v>0</v>
      </c>
      <c r="AB30" s="49">
        <v>0</v>
      </c>
      <c r="AC30" s="49">
        <v>0</v>
      </c>
      <c r="AD30" s="49">
        <v>0</v>
      </c>
      <c r="AE30" s="49">
        <v>49</v>
      </c>
      <c r="AF30" s="49">
        <v>0</v>
      </c>
      <c r="AG30" s="49">
        <v>0</v>
      </c>
      <c r="AH30" s="49">
        <v>20</v>
      </c>
      <c r="AI30" s="49">
        <v>29</v>
      </c>
      <c r="AJ30" s="49">
        <v>0</v>
      </c>
      <c r="AK30" s="49">
        <v>0</v>
      </c>
      <c r="AL30" s="49">
        <v>0</v>
      </c>
      <c r="AM30" s="49">
        <v>0</v>
      </c>
      <c r="AN30" s="49">
        <v>0</v>
      </c>
      <c r="AO30" s="49">
        <v>0</v>
      </c>
      <c r="AP30" s="49">
        <v>0</v>
      </c>
      <c r="AQ30" s="49">
        <v>0</v>
      </c>
      <c r="AR30" s="49">
        <v>0</v>
      </c>
      <c r="AS30" s="49">
        <v>0</v>
      </c>
      <c r="AT30" s="49">
        <v>0</v>
      </c>
      <c r="AU30" s="49">
        <v>0</v>
      </c>
      <c r="AV30" s="49">
        <v>0</v>
      </c>
      <c r="AW30" s="49">
        <v>0</v>
      </c>
      <c r="AX30" s="49">
        <v>0</v>
      </c>
      <c r="AY30" s="49">
        <v>0</v>
      </c>
      <c r="AZ30" s="49">
        <v>0</v>
      </c>
      <c r="BA30" s="49">
        <v>0</v>
      </c>
      <c r="BB30" s="49">
        <v>0</v>
      </c>
      <c r="BC30" s="49">
        <v>0</v>
      </c>
      <c r="BD30" s="49">
        <v>0</v>
      </c>
      <c r="BE30" s="49">
        <v>0</v>
      </c>
      <c r="BF30" s="49">
        <v>0</v>
      </c>
      <c r="BG30" s="49">
        <v>0</v>
      </c>
      <c r="BH30" s="24"/>
    </row>
    <row r="31" spans="1:60" ht="15.75" customHeight="1" thickBot="1" x14ac:dyDescent="0.3">
      <c r="A31" s="24">
        <v>27</v>
      </c>
      <c r="B31" s="50" t="s">
        <v>204</v>
      </c>
      <c r="C31" s="51">
        <v>45785</v>
      </c>
      <c r="D31" s="49" t="s">
        <v>205</v>
      </c>
      <c r="E31" s="55" t="s">
        <v>198</v>
      </c>
      <c r="F31" s="49" t="s">
        <v>59</v>
      </c>
      <c r="G31" s="49" t="s">
        <v>116</v>
      </c>
      <c r="H31" s="64">
        <v>5567</v>
      </c>
      <c r="I31" s="49" t="s">
        <v>61</v>
      </c>
      <c r="J31" s="49" t="s">
        <v>67</v>
      </c>
      <c r="K31" s="49" t="s">
        <v>218</v>
      </c>
      <c r="L31" s="49" t="s">
        <v>97</v>
      </c>
      <c r="M31" s="49" t="s">
        <v>208</v>
      </c>
      <c r="N31" s="49" t="s">
        <v>119</v>
      </c>
      <c r="O31" s="52"/>
      <c r="P31" s="49" t="s">
        <v>119</v>
      </c>
      <c r="Q31" s="49" t="s">
        <v>206</v>
      </c>
      <c r="R31" s="49" t="s">
        <v>206</v>
      </c>
      <c r="S31" s="49">
        <v>2</v>
      </c>
      <c r="T31" s="49">
        <v>2</v>
      </c>
      <c r="U31" s="49">
        <v>0</v>
      </c>
      <c r="V31" s="49" t="s">
        <v>122</v>
      </c>
      <c r="W31" s="53">
        <v>0</v>
      </c>
      <c r="X31" s="49" t="s">
        <v>122</v>
      </c>
      <c r="Y31" s="53">
        <v>0</v>
      </c>
      <c r="Z31" s="49" t="s">
        <v>122</v>
      </c>
      <c r="AA31" s="53">
        <v>0</v>
      </c>
      <c r="AB31" s="49">
        <v>0</v>
      </c>
      <c r="AC31" s="49">
        <v>0</v>
      </c>
      <c r="AD31" s="49">
        <v>0</v>
      </c>
      <c r="AE31" s="49">
        <v>2</v>
      </c>
      <c r="AF31" s="49">
        <v>0</v>
      </c>
      <c r="AG31" s="49">
        <v>0</v>
      </c>
      <c r="AH31" s="49">
        <v>1</v>
      </c>
      <c r="AI31" s="49">
        <v>1</v>
      </c>
      <c r="AJ31" s="49">
        <v>0</v>
      </c>
      <c r="AK31" s="49">
        <v>0</v>
      </c>
      <c r="AL31" s="49">
        <v>0</v>
      </c>
      <c r="AM31" s="49">
        <v>0</v>
      </c>
      <c r="AN31" s="49">
        <v>0</v>
      </c>
      <c r="AO31" s="49">
        <v>0</v>
      </c>
      <c r="AP31" s="49">
        <v>0</v>
      </c>
      <c r="AQ31" s="49">
        <v>0</v>
      </c>
      <c r="AR31" s="49">
        <v>0</v>
      </c>
      <c r="AS31" s="49">
        <v>0</v>
      </c>
      <c r="AT31" s="49">
        <v>0</v>
      </c>
      <c r="AU31" s="49">
        <v>0</v>
      </c>
      <c r="AV31" s="49">
        <v>0</v>
      </c>
      <c r="AW31" s="49">
        <v>0</v>
      </c>
      <c r="AX31" s="49">
        <v>0</v>
      </c>
      <c r="AY31" s="49">
        <v>0</v>
      </c>
      <c r="AZ31" s="49">
        <v>0</v>
      </c>
      <c r="BA31" s="49">
        <v>0</v>
      </c>
      <c r="BB31" s="49">
        <v>0</v>
      </c>
      <c r="BC31" s="49">
        <v>0</v>
      </c>
      <c r="BD31" s="49">
        <v>0</v>
      </c>
      <c r="BE31" s="49">
        <v>0</v>
      </c>
      <c r="BF31" s="49">
        <v>0</v>
      </c>
      <c r="BG31" s="49">
        <v>0</v>
      </c>
      <c r="BH31" s="24"/>
    </row>
    <row r="32" spans="1:60" ht="15.75" customHeight="1" thickBot="1" x14ac:dyDescent="0.3">
      <c r="A32" s="23">
        <v>28</v>
      </c>
      <c r="B32" s="44" t="s">
        <v>196</v>
      </c>
      <c r="C32" s="46" t="s">
        <v>236</v>
      </c>
      <c r="D32" s="46" t="s">
        <v>197</v>
      </c>
      <c r="E32" s="46" t="s">
        <v>198</v>
      </c>
      <c r="F32" s="46" t="s">
        <v>59</v>
      </c>
      <c r="G32" s="49" t="s">
        <v>116</v>
      </c>
      <c r="H32" s="64">
        <v>5567</v>
      </c>
      <c r="I32" s="46" t="s">
        <v>61</v>
      </c>
      <c r="J32" s="46" t="s">
        <v>67</v>
      </c>
      <c r="K32" s="46" t="s">
        <v>199</v>
      </c>
      <c r="L32" s="46" t="s">
        <v>97</v>
      </c>
      <c r="M32" s="46" t="s">
        <v>200</v>
      </c>
      <c r="N32" s="46" t="s">
        <v>119</v>
      </c>
      <c r="O32" s="47"/>
      <c r="P32" s="46" t="s">
        <v>119</v>
      </c>
      <c r="Q32" s="46" t="s">
        <v>201</v>
      </c>
      <c r="R32" s="46" t="s">
        <v>202</v>
      </c>
      <c r="S32" s="46">
        <v>285</v>
      </c>
      <c r="T32" s="46">
        <v>4</v>
      </c>
      <c r="U32" s="46">
        <v>0</v>
      </c>
      <c r="V32" s="46" t="s">
        <v>122</v>
      </c>
      <c r="W32" s="48">
        <v>0</v>
      </c>
      <c r="X32" s="46" t="s">
        <v>122</v>
      </c>
      <c r="Y32" s="48">
        <v>0</v>
      </c>
      <c r="Z32" s="46" t="s">
        <v>122</v>
      </c>
      <c r="AA32" s="48">
        <v>0</v>
      </c>
      <c r="AB32" s="46">
        <v>285</v>
      </c>
      <c r="AC32" s="46">
        <v>0</v>
      </c>
      <c r="AD32" s="49">
        <v>0</v>
      </c>
      <c r="AE32" s="49">
        <v>0</v>
      </c>
      <c r="AF32" s="49">
        <v>0</v>
      </c>
      <c r="AG32" s="49">
        <v>0</v>
      </c>
      <c r="AH32" s="49">
        <v>140</v>
      </c>
      <c r="AI32" s="49">
        <v>145</v>
      </c>
      <c r="AJ32" s="49">
        <v>0</v>
      </c>
      <c r="AK32" s="49">
        <v>0</v>
      </c>
      <c r="AL32" s="49">
        <v>0</v>
      </c>
      <c r="AM32" s="49">
        <v>0</v>
      </c>
      <c r="AN32" s="49">
        <v>0</v>
      </c>
      <c r="AO32" s="49">
        <v>0</v>
      </c>
      <c r="AP32" s="49">
        <v>0</v>
      </c>
      <c r="AQ32" s="49">
        <v>0</v>
      </c>
      <c r="AR32" s="49">
        <v>0</v>
      </c>
      <c r="AS32" s="49">
        <v>0</v>
      </c>
      <c r="AT32" s="49">
        <v>0</v>
      </c>
      <c r="AU32" s="49">
        <v>0</v>
      </c>
      <c r="AV32" s="49">
        <v>0</v>
      </c>
      <c r="AW32" s="49">
        <v>0</v>
      </c>
      <c r="AX32" s="49">
        <v>0</v>
      </c>
      <c r="AY32" s="49">
        <v>0</v>
      </c>
      <c r="AZ32" s="49">
        <v>0</v>
      </c>
      <c r="BA32" s="49">
        <v>0</v>
      </c>
      <c r="BB32" s="49">
        <v>0</v>
      </c>
      <c r="BC32" s="49">
        <v>0</v>
      </c>
      <c r="BD32" s="49">
        <v>0</v>
      </c>
      <c r="BE32" s="49">
        <v>0</v>
      </c>
      <c r="BF32" s="49">
        <v>0</v>
      </c>
      <c r="BG32" s="49">
        <v>0</v>
      </c>
      <c r="BH32" s="24"/>
    </row>
    <row r="33" spans="1:60" ht="15.5" customHeight="1" thickBot="1" x14ac:dyDescent="0.3">
      <c r="A33" s="24">
        <v>29</v>
      </c>
      <c r="B33" s="50" t="s">
        <v>196</v>
      </c>
      <c r="C33" s="49" t="s">
        <v>236</v>
      </c>
      <c r="D33" s="49" t="s">
        <v>203</v>
      </c>
      <c r="E33" s="49" t="s">
        <v>198</v>
      </c>
      <c r="F33" s="49" t="s">
        <v>59</v>
      </c>
      <c r="G33" s="49" t="s">
        <v>116</v>
      </c>
      <c r="H33" s="64">
        <v>5567</v>
      </c>
      <c r="I33" s="49" t="s">
        <v>61</v>
      </c>
      <c r="J33" s="49" t="s">
        <v>67</v>
      </c>
      <c r="K33" s="49" t="s">
        <v>199</v>
      </c>
      <c r="L33" s="49" t="s">
        <v>97</v>
      </c>
      <c r="M33" s="49" t="s">
        <v>200</v>
      </c>
      <c r="N33" s="49" t="s">
        <v>119</v>
      </c>
      <c r="O33" s="52"/>
      <c r="P33" s="49" t="s">
        <v>119</v>
      </c>
      <c r="Q33" s="49" t="s">
        <v>201</v>
      </c>
      <c r="R33" s="49" t="s">
        <v>202</v>
      </c>
      <c r="S33" s="49">
        <v>353</v>
      </c>
      <c r="T33" s="49">
        <v>4</v>
      </c>
      <c r="U33" s="49">
        <v>0</v>
      </c>
      <c r="V33" s="49" t="s">
        <v>122</v>
      </c>
      <c r="W33" s="53">
        <v>0</v>
      </c>
      <c r="X33" s="49" t="s">
        <v>122</v>
      </c>
      <c r="Y33" s="53">
        <v>0</v>
      </c>
      <c r="Z33" s="49" t="s">
        <v>122</v>
      </c>
      <c r="AA33" s="53">
        <v>0</v>
      </c>
      <c r="AB33" s="49">
        <v>353</v>
      </c>
      <c r="AC33" s="49">
        <v>0</v>
      </c>
      <c r="AD33" s="49">
        <v>0</v>
      </c>
      <c r="AE33" s="49">
        <v>0</v>
      </c>
      <c r="AF33" s="49">
        <v>0</v>
      </c>
      <c r="AG33" s="49">
        <v>0</v>
      </c>
      <c r="AH33" s="49">
        <v>183</v>
      </c>
      <c r="AI33" s="49">
        <v>170</v>
      </c>
      <c r="AJ33" s="49">
        <v>0</v>
      </c>
      <c r="AK33" s="49">
        <v>0</v>
      </c>
      <c r="AL33" s="49">
        <v>0</v>
      </c>
      <c r="AM33" s="49">
        <v>0</v>
      </c>
      <c r="AN33" s="49">
        <v>0</v>
      </c>
      <c r="AO33" s="49">
        <v>0</v>
      </c>
      <c r="AP33" s="49">
        <v>0</v>
      </c>
      <c r="AQ33" s="49">
        <v>0</v>
      </c>
      <c r="AR33" s="49">
        <v>0</v>
      </c>
      <c r="AS33" s="49">
        <v>0</v>
      </c>
      <c r="AT33" s="49">
        <v>0</v>
      </c>
      <c r="AU33" s="49">
        <v>0</v>
      </c>
      <c r="AV33" s="49">
        <v>0</v>
      </c>
      <c r="AW33" s="49">
        <v>0</v>
      </c>
      <c r="AX33" s="49">
        <v>0</v>
      </c>
      <c r="AY33" s="49">
        <v>0</v>
      </c>
      <c r="AZ33" s="49">
        <v>0</v>
      </c>
      <c r="BA33" s="49">
        <v>0</v>
      </c>
      <c r="BB33" s="49">
        <v>0</v>
      </c>
      <c r="BC33" s="49">
        <v>0</v>
      </c>
      <c r="BD33" s="49">
        <v>0</v>
      </c>
      <c r="BE33" s="49">
        <v>0</v>
      </c>
      <c r="BF33" s="49">
        <v>0</v>
      </c>
      <c r="BG33" s="49">
        <v>0</v>
      </c>
      <c r="BH33" s="24"/>
    </row>
    <row r="34" spans="1:60" s="63" customFormat="1" ht="15.75" customHeight="1" thickBot="1" x14ac:dyDescent="0.3">
      <c r="A34" s="56">
        <v>30</v>
      </c>
      <c r="B34" s="57" t="s">
        <v>213</v>
      </c>
      <c r="C34" s="58">
        <v>45800</v>
      </c>
      <c r="D34" s="59" t="s">
        <v>219</v>
      </c>
      <c r="E34" s="59" t="s">
        <v>198</v>
      </c>
      <c r="F34" s="59" t="s">
        <v>59</v>
      </c>
      <c r="G34" s="49" t="s">
        <v>116</v>
      </c>
      <c r="H34" s="64">
        <v>5567</v>
      </c>
      <c r="I34" s="59" t="s">
        <v>61</v>
      </c>
      <c r="J34" s="59" t="s">
        <v>67</v>
      </c>
      <c r="K34" s="59" t="s">
        <v>220</v>
      </c>
      <c r="L34" s="59" t="s">
        <v>97</v>
      </c>
      <c r="M34" s="59" t="s">
        <v>221</v>
      </c>
      <c r="N34" s="59" t="s">
        <v>119</v>
      </c>
      <c r="O34" s="60"/>
      <c r="P34" s="59" t="s">
        <v>119</v>
      </c>
      <c r="Q34" s="59" t="s">
        <v>222</v>
      </c>
      <c r="R34" s="59" t="s">
        <v>223</v>
      </c>
      <c r="S34" s="59">
        <v>23</v>
      </c>
      <c r="T34" s="59">
        <v>1</v>
      </c>
      <c r="U34" s="59">
        <v>0</v>
      </c>
      <c r="V34" s="59" t="s">
        <v>122</v>
      </c>
      <c r="W34" s="61">
        <v>0</v>
      </c>
      <c r="X34" s="59" t="s">
        <v>122</v>
      </c>
      <c r="Y34" s="61">
        <v>0</v>
      </c>
      <c r="Z34" s="59" t="s">
        <v>122</v>
      </c>
      <c r="AA34" s="61">
        <v>0</v>
      </c>
      <c r="AB34" s="59">
        <v>0</v>
      </c>
      <c r="AC34" s="59">
        <v>0</v>
      </c>
      <c r="AD34" s="59">
        <v>0</v>
      </c>
      <c r="AE34" s="59">
        <v>23</v>
      </c>
      <c r="AF34" s="59">
        <v>0</v>
      </c>
      <c r="AG34" s="59">
        <v>0</v>
      </c>
      <c r="AH34" s="59">
        <v>10</v>
      </c>
      <c r="AI34" s="59">
        <v>13</v>
      </c>
      <c r="AJ34" s="59">
        <v>0</v>
      </c>
      <c r="AK34" s="59">
        <v>0</v>
      </c>
      <c r="AL34" s="59">
        <v>0</v>
      </c>
      <c r="AM34" s="59">
        <v>0</v>
      </c>
      <c r="AN34" s="59">
        <v>0</v>
      </c>
      <c r="AO34" s="59">
        <v>0</v>
      </c>
      <c r="AP34" s="59">
        <v>0</v>
      </c>
      <c r="AQ34" s="59">
        <v>0</v>
      </c>
      <c r="AR34" s="59">
        <v>0</v>
      </c>
      <c r="AS34" s="59">
        <v>0</v>
      </c>
      <c r="AT34" s="59">
        <v>0</v>
      </c>
      <c r="AU34" s="59">
        <v>0</v>
      </c>
      <c r="AV34" s="59">
        <v>0</v>
      </c>
      <c r="AW34" s="59">
        <v>0</v>
      </c>
      <c r="AX34" s="59">
        <v>0</v>
      </c>
      <c r="AY34" s="59">
        <v>0</v>
      </c>
      <c r="AZ34" s="59">
        <v>0</v>
      </c>
      <c r="BA34" s="59">
        <v>0</v>
      </c>
      <c r="BB34" s="59">
        <v>0</v>
      </c>
      <c r="BC34" s="59">
        <v>0</v>
      </c>
      <c r="BD34" s="59">
        <v>0</v>
      </c>
      <c r="BE34" s="59">
        <v>0</v>
      </c>
      <c r="BF34" s="59">
        <v>0</v>
      </c>
      <c r="BG34" s="59">
        <v>0</v>
      </c>
      <c r="BH34" s="62"/>
    </row>
    <row r="35" spans="1:60" ht="15.75" customHeight="1" thickBot="1" x14ac:dyDescent="0.3">
      <c r="A35" s="23">
        <v>32</v>
      </c>
      <c r="B35" s="50" t="s">
        <v>213</v>
      </c>
      <c r="C35" s="51">
        <v>45813</v>
      </c>
      <c r="D35" s="49" t="s">
        <v>224</v>
      </c>
      <c r="E35" s="49" t="s">
        <v>198</v>
      </c>
      <c r="F35" s="49" t="s">
        <v>59</v>
      </c>
      <c r="G35" s="49" t="s">
        <v>116</v>
      </c>
      <c r="H35" s="64">
        <v>5567</v>
      </c>
      <c r="I35" s="49" t="s">
        <v>61</v>
      </c>
      <c r="J35" s="49" t="s">
        <v>67</v>
      </c>
      <c r="K35" s="49" t="s">
        <v>226</v>
      </c>
      <c r="L35" s="49" t="s">
        <v>97</v>
      </c>
      <c r="M35" s="49" t="s">
        <v>227</v>
      </c>
      <c r="N35" s="49" t="s">
        <v>119</v>
      </c>
      <c r="O35" s="52"/>
      <c r="P35" s="49" t="s">
        <v>119</v>
      </c>
      <c r="Q35" s="49" t="s">
        <v>225</v>
      </c>
      <c r="R35" s="49" t="s">
        <v>223</v>
      </c>
      <c r="S35" s="49">
        <v>33</v>
      </c>
      <c r="T35" s="49">
        <v>1</v>
      </c>
      <c r="U35" s="49">
        <v>0</v>
      </c>
      <c r="V35" s="49" t="s">
        <v>122</v>
      </c>
      <c r="W35" s="53">
        <v>0</v>
      </c>
      <c r="X35" s="49" t="s">
        <v>122</v>
      </c>
      <c r="Y35" s="53">
        <v>0</v>
      </c>
      <c r="Z35" s="49" t="s">
        <v>122</v>
      </c>
      <c r="AA35" s="53">
        <v>0</v>
      </c>
      <c r="AB35" s="49">
        <v>0</v>
      </c>
      <c r="AC35" s="49">
        <v>0</v>
      </c>
      <c r="AD35" s="49">
        <v>0</v>
      </c>
      <c r="AE35" s="49">
        <v>33</v>
      </c>
      <c r="AF35" s="49">
        <v>0</v>
      </c>
      <c r="AG35" s="49">
        <v>0</v>
      </c>
      <c r="AH35" s="49">
        <v>20</v>
      </c>
      <c r="AI35" s="49">
        <v>13</v>
      </c>
      <c r="AJ35" s="49">
        <v>0</v>
      </c>
      <c r="AK35" s="49">
        <v>0</v>
      </c>
      <c r="AL35" s="49">
        <v>0</v>
      </c>
      <c r="AM35" s="49">
        <v>0</v>
      </c>
      <c r="AN35" s="49">
        <v>0</v>
      </c>
      <c r="AO35" s="49">
        <v>0</v>
      </c>
      <c r="AP35" s="49">
        <v>0</v>
      </c>
      <c r="AQ35" s="49">
        <v>0</v>
      </c>
      <c r="AR35" s="49">
        <v>0</v>
      </c>
      <c r="AS35" s="49">
        <v>0</v>
      </c>
      <c r="AT35" s="49">
        <v>0</v>
      </c>
      <c r="AU35" s="49">
        <v>0</v>
      </c>
      <c r="AV35" s="49">
        <v>0</v>
      </c>
      <c r="AW35" s="49">
        <v>0</v>
      </c>
      <c r="AX35" s="49">
        <v>0</v>
      </c>
      <c r="AY35" s="49">
        <v>0</v>
      </c>
      <c r="AZ35" s="49">
        <v>0</v>
      </c>
      <c r="BA35" s="49">
        <v>0</v>
      </c>
      <c r="BB35" s="49">
        <v>0</v>
      </c>
      <c r="BC35" s="49">
        <v>0</v>
      </c>
      <c r="BD35" s="49">
        <v>0</v>
      </c>
      <c r="BE35" s="49">
        <v>0</v>
      </c>
      <c r="BF35" s="49">
        <v>0</v>
      </c>
      <c r="BG35" s="49">
        <v>0</v>
      </c>
      <c r="BH35" s="24"/>
    </row>
    <row r="36" spans="1:60" ht="15.75" customHeight="1" thickBot="1" x14ac:dyDescent="0.3">
      <c r="A36" s="24">
        <v>33</v>
      </c>
      <c r="B36" s="50" t="s">
        <v>213</v>
      </c>
      <c r="C36" s="51">
        <v>45818</v>
      </c>
      <c r="D36" s="49" t="s">
        <v>214</v>
      </c>
      <c r="E36" s="49" t="s">
        <v>198</v>
      </c>
      <c r="F36" s="49" t="s">
        <v>59</v>
      </c>
      <c r="G36" s="49" t="s">
        <v>116</v>
      </c>
      <c r="H36" s="64">
        <v>5567</v>
      </c>
      <c r="I36" s="49" t="s">
        <v>61</v>
      </c>
      <c r="J36" s="49" t="s">
        <v>67</v>
      </c>
      <c r="K36" s="49" t="s">
        <v>228</v>
      </c>
      <c r="L36" s="49" t="s">
        <v>97</v>
      </c>
      <c r="M36" s="49" t="s">
        <v>229</v>
      </c>
      <c r="N36" s="49" t="s">
        <v>119</v>
      </c>
      <c r="O36" s="52"/>
      <c r="P36" s="49" t="s">
        <v>119</v>
      </c>
      <c r="Q36" s="49" t="s">
        <v>230</v>
      </c>
      <c r="R36" s="49" t="s">
        <v>231</v>
      </c>
      <c r="S36" s="49">
        <v>75</v>
      </c>
      <c r="T36" s="49">
        <v>4</v>
      </c>
      <c r="U36" s="49">
        <v>0</v>
      </c>
      <c r="V36" s="49" t="s">
        <v>122</v>
      </c>
      <c r="W36" s="53">
        <v>0</v>
      </c>
      <c r="X36" s="49" t="s">
        <v>122</v>
      </c>
      <c r="Y36" s="53">
        <v>0</v>
      </c>
      <c r="Z36" s="49" t="s">
        <v>122</v>
      </c>
      <c r="AA36" s="53">
        <v>0</v>
      </c>
      <c r="AB36" s="49">
        <v>40</v>
      </c>
      <c r="AC36" s="49">
        <v>35</v>
      </c>
      <c r="AD36" s="49">
        <v>0</v>
      </c>
      <c r="AE36" s="49">
        <v>0</v>
      </c>
      <c r="AF36" s="49">
        <v>0</v>
      </c>
      <c r="AG36" s="49">
        <v>0</v>
      </c>
      <c r="AH36" s="49">
        <v>35</v>
      </c>
      <c r="AI36" s="49">
        <v>40</v>
      </c>
      <c r="AJ36" s="49">
        <v>0</v>
      </c>
      <c r="AK36" s="49">
        <v>0</v>
      </c>
      <c r="AL36" s="49">
        <v>0</v>
      </c>
      <c r="AM36" s="49">
        <v>0</v>
      </c>
      <c r="AN36" s="49">
        <v>0</v>
      </c>
      <c r="AO36" s="49">
        <v>0</v>
      </c>
      <c r="AP36" s="49">
        <v>0</v>
      </c>
      <c r="AQ36" s="49">
        <v>0</v>
      </c>
      <c r="AR36" s="49">
        <v>0</v>
      </c>
      <c r="AS36" s="49">
        <v>0</v>
      </c>
      <c r="AT36" s="49">
        <v>0</v>
      </c>
      <c r="AU36" s="49">
        <v>0</v>
      </c>
      <c r="AV36" s="49">
        <v>0</v>
      </c>
      <c r="AW36" s="49">
        <v>0</v>
      </c>
      <c r="AX36" s="49">
        <v>0</v>
      </c>
      <c r="AY36" s="49">
        <v>0</v>
      </c>
      <c r="AZ36" s="49">
        <v>0</v>
      </c>
      <c r="BA36" s="49">
        <v>0</v>
      </c>
      <c r="BB36" s="49">
        <v>0</v>
      </c>
      <c r="BC36" s="49">
        <v>0</v>
      </c>
      <c r="BD36" s="49">
        <v>0</v>
      </c>
      <c r="BE36" s="49">
        <v>0</v>
      </c>
      <c r="BF36" s="49">
        <v>0</v>
      </c>
      <c r="BG36" s="49">
        <v>0</v>
      </c>
      <c r="BH36" s="24"/>
    </row>
    <row r="37" spans="1:60" ht="15.75" customHeight="1" thickBot="1" x14ac:dyDescent="0.3">
      <c r="A37" s="23">
        <v>34</v>
      </c>
      <c r="B37" s="50" t="s">
        <v>209</v>
      </c>
      <c r="C37" s="51">
        <v>45826</v>
      </c>
      <c r="D37" s="49" t="s">
        <v>232</v>
      </c>
      <c r="E37" s="54" t="s">
        <v>198</v>
      </c>
      <c r="F37" s="49" t="s">
        <v>59</v>
      </c>
      <c r="G37" s="49" t="s">
        <v>116</v>
      </c>
      <c r="H37" s="64">
        <v>5567</v>
      </c>
      <c r="I37" s="49" t="s">
        <v>61</v>
      </c>
      <c r="J37" s="49" t="s">
        <v>67</v>
      </c>
      <c r="K37" s="49" t="s">
        <v>233</v>
      </c>
      <c r="L37" s="49" t="s">
        <v>97</v>
      </c>
      <c r="M37" s="49" t="s">
        <v>234</v>
      </c>
      <c r="N37" s="49" t="s">
        <v>119</v>
      </c>
      <c r="O37" s="52"/>
      <c r="P37" s="49" t="s">
        <v>119</v>
      </c>
      <c r="Q37" s="49" t="s">
        <v>206</v>
      </c>
      <c r="R37" s="49" t="s">
        <v>206</v>
      </c>
      <c r="S37" s="49">
        <v>36</v>
      </c>
      <c r="T37" s="49">
        <v>3</v>
      </c>
      <c r="U37" s="49">
        <v>0</v>
      </c>
      <c r="V37" s="49" t="s">
        <v>122</v>
      </c>
      <c r="W37" s="53">
        <v>0</v>
      </c>
      <c r="X37" s="49" t="s">
        <v>122</v>
      </c>
      <c r="Y37" s="53">
        <v>0</v>
      </c>
      <c r="Z37" s="49" t="s">
        <v>122</v>
      </c>
      <c r="AA37" s="53">
        <v>0</v>
      </c>
      <c r="AB37" s="49">
        <v>0</v>
      </c>
      <c r="AC37" s="49">
        <v>0</v>
      </c>
      <c r="AD37" s="49">
        <v>0</v>
      </c>
      <c r="AE37" s="49">
        <v>36</v>
      </c>
      <c r="AF37" s="49">
        <v>0</v>
      </c>
      <c r="AG37" s="49">
        <v>0</v>
      </c>
      <c r="AH37" s="49">
        <v>18</v>
      </c>
      <c r="AI37" s="49">
        <v>18</v>
      </c>
      <c r="AJ37" s="49">
        <v>0</v>
      </c>
      <c r="AK37" s="49">
        <v>0</v>
      </c>
      <c r="AL37" s="49">
        <v>0</v>
      </c>
      <c r="AM37" s="49">
        <v>0</v>
      </c>
      <c r="AN37" s="49">
        <v>0</v>
      </c>
      <c r="AO37" s="49">
        <v>0</v>
      </c>
      <c r="AP37" s="49">
        <v>0</v>
      </c>
      <c r="AQ37" s="49">
        <v>0</v>
      </c>
      <c r="AR37" s="49">
        <v>0</v>
      </c>
      <c r="AS37" s="49">
        <v>0</v>
      </c>
      <c r="AT37" s="49">
        <v>0</v>
      </c>
      <c r="AU37" s="49">
        <v>0</v>
      </c>
      <c r="AV37" s="49">
        <v>0</v>
      </c>
      <c r="AW37" s="49">
        <v>0</v>
      </c>
      <c r="AX37" s="49">
        <v>0</v>
      </c>
      <c r="AY37" s="49">
        <v>0</v>
      </c>
      <c r="AZ37" s="49">
        <v>0</v>
      </c>
      <c r="BA37" s="49">
        <v>0</v>
      </c>
      <c r="BB37" s="49">
        <v>0</v>
      </c>
      <c r="BC37" s="49">
        <v>0</v>
      </c>
      <c r="BD37" s="49">
        <v>0</v>
      </c>
      <c r="BE37" s="49">
        <v>0</v>
      </c>
      <c r="BF37" s="49">
        <v>0</v>
      </c>
      <c r="BG37" s="49">
        <v>0</v>
      </c>
      <c r="BH37" s="24"/>
    </row>
    <row r="38" spans="1:60" ht="15.75" customHeight="1" thickBot="1" x14ac:dyDescent="0.3">
      <c r="A38" s="24">
        <v>35</v>
      </c>
      <c r="B38" s="50" t="s">
        <v>209</v>
      </c>
      <c r="C38" s="51">
        <v>45828</v>
      </c>
      <c r="D38" s="49" t="s">
        <v>232</v>
      </c>
      <c r="E38" s="54" t="s">
        <v>198</v>
      </c>
      <c r="F38" s="49" t="s">
        <v>59</v>
      </c>
      <c r="G38" s="49" t="s">
        <v>116</v>
      </c>
      <c r="H38" s="64">
        <v>5567</v>
      </c>
      <c r="I38" s="49" t="s">
        <v>61</v>
      </c>
      <c r="J38" s="49" t="s">
        <v>67</v>
      </c>
      <c r="K38" s="49" t="s">
        <v>235</v>
      </c>
      <c r="L38" s="49" t="s">
        <v>97</v>
      </c>
      <c r="M38" s="49" t="s">
        <v>221</v>
      </c>
      <c r="N38" s="49" t="s">
        <v>119</v>
      </c>
      <c r="O38" s="52"/>
      <c r="P38" s="49" t="s">
        <v>119</v>
      </c>
      <c r="Q38" s="49" t="s">
        <v>206</v>
      </c>
      <c r="R38" s="49" t="s">
        <v>206</v>
      </c>
      <c r="S38" s="49">
        <v>10</v>
      </c>
      <c r="T38" s="49">
        <v>3</v>
      </c>
      <c r="U38" s="49">
        <v>0</v>
      </c>
      <c r="V38" s="49" t="s">
        <v>122</v>
      </c>
      <c r="W38" s="53">
        <v>0</v>
      </c>
      <c r="X38" s="49" t="s">
        <v>122</v>
      </c>
      <c r="Y38" s="53">
        <v>0</v>
      </c>
      <c r="Z38" s="49" t="s">
        <v>122</v>
      </c>
      <c r="AA38" s="53">
        <v>0</v>
      </c>
      <c r="AB38" s="49">
        <v>0</v>
      </c>
      <c r="AC38" s="49">
        <v>0</v>
      </c>
      <c r="AD38" s="49">
        <v>0</v>
      </c>
      <c r="AE38" s="49">
        <v>10</v>
      </c>
      <c r="AF38" s="52"/>
      <c r="AG38" s="49">
        <v>0</v>
      </c>
      <c r="AH38" s="49">
        <v>5</v>
      </c>
      <c r="AI38" s="49">
        <v>5</v>
      </c>
      <c r="AJ38" s="49">
        <v>0</v>
      </c>
      <c r="AK38" s="49">
        <v>0</v>
      </c>
      <c r="AL38" s="49">
        <v>0</v>
      </c>
      <c r="AM38" s="49">
        <v>0</v>
      </c>
      <c r="AN38" s="49">
        <v>0</v>
      </c>
      <c r="AO38" s="49">
        <v>0</v>
      </c>
      <c r="AP38" s="49">
        <v>0</v>
      </c>
      <c r="AQ38" s="49">
        <v>0</v>
      </c>
      <c r="AR38" s="49">
        <v>0</v>
      </c>
      <c r="AS38" s="49">
        <v>0</v>
      </c>
      <c r="AT38" s="49">
        <v>0</v>
      </c>
      <c r="AU38" s="49">
        <v>0</v>
      </c>
      <c r="AV38" s="49">
        <v>0</v>
      </c>
      <c r="AW38" s="49">
        <v>0</v>
      </c>
      <c r="AX38" s="49">
        <v>0</v>
      </c>
      <c r="AY38" s="49">
        <v>0</v>
      </c>
      <c r="AZ38" s="49">
        <v>0</v>
      </c>
      <c r="BA38" s="49">
        <v>0</v>
      </c>
      <c r="BB38" s="49">
        <v>0</v>
      </c>
      <c r="BC38" s="49">
        <v>0</v>
      </c>
      <c r="BD38" s="49">
        <v>0</v>
      </c>
      <c r="BE38" s="49">
        <v>0</v>
      </c>
      <c r="BF38" s="49">
        <v>0</v>
      </c>
      <c r="BG38" s="49">
        <v>0</v>
      </c>
      <c r="BH38" s="24"/>
    </row>
    <row r="39" spans="1:60" ht="15.75" customHeight="1" thickBot="1" x14ac:dyDescent="0.3">
      <c r="A39" s="62">
        <v>36</v>
      </c>
      <c r="B39" s="24" t="s">
        <v>237</v>
      </c>
      <c r="C39" s="68">
        <v>45777</v>
      </c>
      <c r="D39" s="24" t="s">
        <v>238</v>
      </c>
      <c r="E39" s="24" t="s">
        <v>239</v>
      </c>
      <c r="F39" s="24" t="s">
        <v>59</v>
      </c>
      <c r="G39" s="24" t="s">
        <v>240</v>
      </c>
      <c r="H39" s="24">
        <v>567</v>
      </c>
      <c r="I39" s="24" t="s">
        <v>61</v>
      </c>
      <c r="J39" s="49" t="s">
        <v>67</v>
      </c>
      <c r="K39" s="69" t="s">
        <v>241</v>
      </c>
      <c r="L39" s="24" t="s">
        <v>97</v>
      </c>
      <c r="M39" s="24" t="s">
        <v>242</v>
      </c>
      <c r="N39" s="24" t="s">
        <v>65</v>
      </c>
      <c r="O39" s="24" t="s">
        <v>243</v>
      </c>
      <c r="P39" s="24" t="s">
        <v>65</v>
      </c>
      <c r="Q39" s="24" t="s">
        <v>122</v>
      </c>
      <c r="R39" s="24" t="s">
        <v>122</v>
      </c>
      <c r="S39" s="24">
        <v>700</v>
      </c>
      <c r="T39" s="24">
        <v>2</v>
      </c>
      <c r="U39" s="25">
        <v>0</v>
      </c>
      <c r="V39" s="25" t="s">
        <v>122</v>
      </c>
      <c r="W39" s="26">
        <v>0</v>
      </c>
      <c r="X39" s="25" t="s">
        <v>122</v>
      </c>
      <c r="Y39" s="26">
        <v>0</v>
      </c>
      <c r="Z39" s="25" t="s">
        <v>122</v>
      </c>
      <c r="AA39" s="26">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4" t="s">
        <v>244</v>
      </c>
    </row>
    <row r="40" spans="1:60" ht="15.75" customHeight="1" thickBot="1" x14ac:dyDescent="0.3">
      <c r="A40" s="56">
        <v>37</v>
      </c>
      <c r="B40" s="24" t="s">
        <v>237</v>
      </c>
      <c r="C40" s="68">
        <v>45804</v>
      </c>
      <c r="D40" s="24" t="s">
        <v>238</v>
      </c>
      <c r="E40" s="24" t="s">
        <v>239</v>
      </c>
      <c r="F40" s="24" t="s">
        <v>59</v>
      </c>
      <c r="G40" s="24" t="s">
        <v>245</v>
      </c>
      <c r="H40" s="24">
        <v>567</v>
      </c>
      <c r="I40" s="24" t="s">
        <v>61</v>
      </c>
      <c r="J40" s="49" t="s">
        <v>67</v>
      </c>
      <c r="K40" s="24" t="s">
        <v>268</v>
      </c>
      <c r="L40" s="24" t="s">
        <v>97</v>
      </c>
      <c r="M40" s="24" t="s">
        <v>246</v>
      </c>
      <c r="N40" s="24" t="s">
        <v>65</v>
      </c>
      <c r="O40" s="24" t="s">
        <v>243</v>
      </c>
      <c r="P40" s="24" t="s">
        <v>65</v>
      </c>
      <c r="Q40" s="24" t="s">
        <v>122</v>
      </c>
      <c r="R40" s="24" t="s">
        <v>122</v>
      </c>
      <c r="S40" s="24">
        <v>5</v>
      </c>
      <c r="T40" s="24">
        <v>2</v>
      </c>
      <c r="U40" s="25">
        <v>0</v>
      </c>
      <c r="V40" s="25"/>
      <c r="W40" s="26">
        <v>0</v>
      </c>
      <c r="X40" s="25" t="s">
        <v>122</v>
      </c>
      <c r="Y40" s="26">
        <v>0</v>
      </c>
      <c r="Z40" s="25" t="s">
        <v>122</v>
      </c>
      <c r="AA40" s="26">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4" t="s">
        <v>244</v>
      </c>
    </row>
    <row r="41" spans="1:60" ht="15.75" customHeight="1" thickBot="1" x14ac:dyDescent="0.3">
      <c r="A41" s="62">
        <v>38</v>
      </c>
      <c r="B41" s="24" t="s">
        <v>247</v>
      </c>
      <c r="C41" s="68">
        <v>45755</v>
      </c>
      <c r="D41" s="24" t="s">
        <v>238</v>
      </c>
      <c r="E41" s="24" t="s">
        <v>239</v>
      </c>
      <c r="F41" s="24" t="s">
        <v>59</v>
      </c>
      <c r="G41" s="24" t="s">
        <v>248</v>
      </c>
      <c r="H41" s="24">
        <v>567</v>
      </c>
      <c r="I41" s="24" t="s">
        <v>61</v>
      </c>
      <c r="J41" s="49" t="s">
        <v>67</v>
      </c>
      <c r="K41" s="69" t="s">
        <v>249</v>
      </c>
      <c r="L41" s="24" t="s">
        <v>97</v>
      </c>
      <c r="M41" s="24" t="s">
        <v>250</v>
      </c>
      <c r="N41" s="24" t="s">
        <v>251</v>
      </c>
      <c r="O41" s="24" t="s">
        <v>243</v>
      </c>
      <c r="P41" s="24" t="s">
        <v>251</v>
      </c>
      <c r="Q41" s="24" t="s">
        <v>122</v>
      </c>
      <c r="R41" s="24" t="s">
        <v>122</v>
      </c>
      <c r="S41" s="24">
        <v>420</v>
      </c>
      <c r="T41" s="24">
        <v>2</v>
      </c>
      <c r="U41" s="25">
        <v>0</v>
      </c>
      <c r="V41" s="25" t="s">
        <v>122</v>
      </c>
      <c r="W41" s="26">
        <v>0</v>
      </c>
      <c r="X41" s="25" t="s">
        <v>122</v>
      </c>
      <c r="Y41" s="26">
        <v>0</v>
      </c>
      <c r="Z41" s="25" t="s">
        <v>122</v>
      </c>
      <c r="AA41" s="26">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4" t="s">
        <v>244</v>
      </c>
    </row>
    <row r="42" spans="1:60" ht="15.75" customHeight="1" thickBot="1" x14ac:dyDescent="0.3">
      <c r="A42" s="62">
        <v>39</v>
      </c>
      <c r="B42" s="24" t="s">
        <v>247</v>
      </c>
      <c r="C42" s="68">
        <v>45821</v>
      </c>
      <c r="D42" s="24" t="s">
        <v>252</v>
      </c>
      <c r="E42" s="24" t="s">
        <v>239</v>
      </c>
      <c r="F42" s="24" t="s">
        <v>59</v>
      </c>
      <c r="G42" s="24" t="s">
        <v>253</v>
      </c>
      <c r="H42" s="24">
        <v>567</v>
      </c>
      <c r="I42" s="24" t="s">
        <v>61</v>
      </c>
      <c r="J42" s="49" t="s">
        <v>67</v>
      </c>
      <c r="K42" s="69" t="s">
        <v>269</v>
      </c>
      <c r="L42" s="24" t="s">
        <v>97</v>
      </c>
      <c r="M42" s="24" t="s">
        <v>254</v>
      </c>
      <c r="N42" s="24" t="s">
        <v>65</v>
      </c>
      <c r="O42" s="24" t="s">
        <v>243</v>
      </c>
      <c r="P42" s="24" t="s">
        <v>65</v>
      </c>
      <c r="Q42" s="24" t="s">
        <v>122</v>
      </c>
      <c r="R42" s="24" t="s">
        <v>122</v>
      </c>
      <c r="S42" s="24">
        <v>247</v>
      </c>
      <c r="T42" s="24">
        <v>2</v>
      </c>
      <c r="U42" s="25">
        <v>1</v>
      </c>
      <c r="V42" s="25" t="s">
        <v>255</v>
      </c>
      <c r="W42" s="26">
        <v>1</v>
      </c>
      <c r="X42" s="25" t="s">
        <v>122</v>
      </c>
      <c r="Y42" s="26">
        <v>0</v>
      </c>
      <c r="Z42" s="25" t="s">
        <v>122</v>
      </c>
      <c r="AA42" s="26">
        <v>0</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23">
        <v>0</v>
      </c>
      <c r="AX42" s="23">
        <v>0</v>
      </c>
      <c r="AY42" s="23">
        <v>0</v>
      </c>
      <c r="AZ42" s="23">
        <v>0</v>
      </c>
      <c r="BA42" s="23">
        <v>0</v>
      </c>
      <c r="BB42" s="23">
        <v>0</v>
      </c>
      <c r="BC42" s="23">
        <v>0</v>
      </c>
      <c r="BD42" s="23">
        <v>0</v>
      </c>
      <c r="BE42" s="23">
        <v>0</v>
      </c>
      <c r="BF42" s="23">
        <v>0</v>
      </c>
      <c r="BG42" s="23">
        <v>0</v>
      </c>
      <c r="BH42" s="24" t="s">
        <v>244</v>
      </c>
    </row>
    <row r="43" spans="1:60" ht="15.75" customHeight="1" thickBot="1" x14ac:dyDescent="0.3">
      <c r="A43" s="56">
        <v>40</v>
      </c>
      <c r="B43" s="24" t="s">
        <v>247</v>
      </c>
      <c r="C43" s="68">
        <v>45820</v>
      </c>
      <c r="D43" s="24" t="s">
        <v>238</v>
      </c>
      <c r="E43" s="24" t="s">
        <v>239</v>
      </c>
      <c r="F43" s="24" t="s">
        <v>59</v>
      </c>
      <c r="G43" s="24" t="s">
        <v>256</v>
      </c>
      <c r="H43" s="24">
        <v>567</v>
      </c>
      <c r="I43" s="24" t="s">
        <v>61</v>
      </c>
      <c r="J43" s="49" t="s">
        <v>67</v>
      </c>
      <c r="K43" s="69" t="s">
        <v>257</v>
      </c>
      <c r="L43" s="24" t="s">
        <v>97</v>
      </c>
      <c r="M43" s="24" t="s">
        <v>258</v>
      </c>
      <c r="N43" s="24" t="s">
        <v>259</v>
      </c>
      <c r="O43" s="24" t="s">
        <v>243</v>
      </c>
      <c r="P43" s="24" t="s">
        <v>260</v>
      </c>
      <c r="Q43" s="24" t="s">
        <v>122</v>
      </c>
      <c r="R43" s="24" t="s">
        <v>122</v>
      </c>
      <c r="S43" s="24">
        <v>17</v>
      </c>
      <c r="T43" s="24">
        <v>2</v>
      </c>
      <c r="U43" s="25">
        <f t="shared" ref="U42:U43" si="0">SUM(V43,X43,Z43)</f>
        <v>0</v>
      </c>
      <c r="V43" s="25" t="s">
        <v>122</v>
      </c>
      <c r="W43" s="26">
        <v>0</v>
      </c>
      <c r="X43" s="25" t="s">
        <v>122</v>
      </c>
      <c r="Y43" s="26">
        <v>0</v>
      </c>
      <c r="Z43" s="25" t="s">
        <v>122</v>
      </c>
      <c r="AA43" s="26">
        <v>0</v>
      </c>
      <c r="AB43" s="23">
        <v>0</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c r="AS43" s="23">
        <v>0</v>
      </c>
      <c r="AT43" s="23">
        <v>0</v>
      </c>
      <c r="AU43" s="23">
        <v>0</v>
      </c>
      <c r="AV43" s="23">
        <v>0</v>
      </c>
      <c r="AW43" s="23">
        <v>0</v>
      </c>
      <c r="AX43" s="23">
        <v>0</v>
      </c>
      <c r="AY43" s="23">
        <v>0</v>
      </c>
      <c r="AZ43" s="23">
        <v>0</v>
      </c>
      <c r="BA43" s="23">
        <v>0</v>
      </c>
      <c r="BB43" s="23">
        <v>0</v>
      </c>
      <c r="BC43" s="23">
        <v>0</v>
      </c>
      <c r="BD43" s="23">
        <v>0</v>
      </c>
      <c r="BE43" s="23">
        <v>0</v>
      </c>
      <c r="BF43" s="23">
        <v>0</v>
      </c>
      <c r="BG43" s="23">
        <v>0</v>
      </c>
      <c r="BH43" s="24" t="s">
        <v>244</v>
      </c>
    </row>
    <row r="44" spans="1:60" ht="15.75" customHeight="1" thickBot="1" x14ac:dyDescent="0.3">
      <c r="A44" s="62">
        <v>41</v>
      </c>
      <c r="B44" s="24" t="s">
        <v>247</v>
      </c>
      <c r="C44" s="68">
        <v>45936</v>
      </c>
      <c r="D44" s="24" t="s">
        <v>238</v>
      </c>
      <c r="E44" s="24" t="s">
        <v>239</v>
      </c>
      <c r="F44" s="24" t="s">
        <v>59</v>
      </c>
      <c r="G44" s="24" t="s">
        <v>261</v>
      </c>
      <c r="H44" s="24">
        <v>567</v>
      </c>
      <c r="I44" s="24" t="s">
        <v>61</v>
      </c>
      <c r="J44" s="49" t="s">
        <v>67</v>
      </c>
      <c r="K44" s="24" t="s">
        <v>262</v>
      </c>
      <c r="L44" s="24" t="s">
        <v>97</v>
      </c>
      <c r="M44" s="24" t="s">
        <v>250</v>
      </c>
      <c r="N44" s="24" t="s">
        <v>263</v>
      </c>
      <c r="O44" s="24" t="s">
        <v>243</v>
      </c>
      <c r="P44" s="24" t="s">
        <v>263</v>
      </c>
      <c r="Q44" s="24" t="s">
        <v>122</v>
      </c>
      <c r="R44" s="24" t="s">
        <v>122</v>
      </c>
      <c r="S44" s="24">
        <v>497</v>
      </c>
      <c r="T44" s="24">
        <v>2</v>
      </c>
      <c r="U44" s="25">
        <v>1</v>
      </c>
      <c r="V44" s="25" t="s">
        <v>255</v>
      </c>
      <c r="W44" s="26">
        <v>1</v>
      </c>
      <c r="X44" s="25" t="s">
        <v>122</v>
      </c>
      <c r="Y44" s="26">
        <v>0</v>
      </c>
      <c r="Z44" s="25" t="s">
        <v>122</v>
      </c>
      <c r="AA44" s="26">
        <v>0</v>
      </c>
      <c r="AB44" s="23">
        <v>0</v>
      </c>
      <c r="AC44" s="23">
        <v>0</v>
      </c>
      <c r="AD44" s="23">
        <v>0</v>
      </c>
      <c r="AE44" s="23">
        <v>0</v>
      </c>
      <c r="AF44" s="23">
        <v>0</v>
      </c>
      <c r="AG44" s="23">
        <v>0</v>
      </c>
      <c r="AH44" s="23">
        <v>0</v>
      </c>
      <c r="AI44" s="23">
        <v>0</v>
      </c>
      <c r="AJ44" s="23">
        <v>0</v>
      </c>
      <c r="AK44" s="23">
        <v>0</v>
      </c>
      <c r="AL44" s="23">
        <v>0</v>
      </c>
      <c r="AM44" s="23">
        <v>0</v>
      </c>
      <c r="AN44" s="23">
        <v>0</v>
      </c>
      <c r="AO44" s="23">
        <v>0</v>
      </c>
      <c r="AP44" s="23">
        <v>0</v>
      </c>
      <c r="AQ44" s="23">
        <v>0</v>
      </c>
      <c r="AR44" s="23">
        <v>0</v>
      </c>
      <c r="AS44" s="23">
        <v>0</v>
      </c>
      <c r="AT44" s="23">
        <v>0</v>
      </c>
      <c r="AU44" s="23">
        <v>0</v>
      </c>
      <c r="AV44" s="23">
        <v>0</v>
      </c>
      <c r="AW44" s="23">
        <v>0</v>
      </c>
      <c r="AX44" s="23">
        <v>0</v>
      </c>
      <c r="AY44" s="23">
        <v>0</v>
      </c>
      <c r="AZ44" s="23">
        <v>0</v>
      </c>
      <c r="BA44" s="23">
        <v>0</v>
      </c>
      <c r="BB44" s="23">
        <v>0</v>
      </c>
      <c r="BC44" s="23">
        <v>0</v>
      </c>
      <c r="BD44" s="23">
        <v>0</v>
      </c>
      <c r="BE44" s="23">
        <v>0</v>
      </c>
      <c r="BF44" s="23">
        <v>0</v>
      </c>
      <c r="BG44" s="23">
        <v>0</v>
      </c>
      <c r="BH44" s="24" t="s">
        <v>244</v>
      </c>
    </row>
    <row r="45" spans="1:60" ht="15.75" customHeight="1" thickBot="1" x14ac:dyDescent="0.3">
      <c r="A45" s="62">
        <v>42</v>
      </c>
      <c r="B45" s="24" t="s">
        <v>247</v>
      </c>
      <c r="C45" s="68">
        <v>45782</v>
      </c>
      <c r="D45" s="24" t="s">
        <v>264</v>
      </c>
      <c r="E45" s="24" t="s">
        <v>239</v>
      </c>
      <c r="F45" s="24" t="s">
        <v>59</v>
      </c>
      <c r="G45" s="24" t="s">
        <v>265</v>
      </c>
      <c r="H45" s="24">
        <v>567</v>
      </c>
      <c r="I45" s="24" t="s">
        <v>61</v>
      </c>
      <c r="J45" s="49" t="s">
        <v>67</v>
      </c>
      <c r="K45" s="69" t="s">
        <v>266</v>
      </c>
      <c r="L45" s="24" t="s">
        <v>97</v>
      </c>
      <c r="M45" s="24" t="s">
        <v>250</v>
      </c>
      <c r="N45" s="24" t="s">
        <v>267</v>
      </c>
      <c r="O45" s="24" t="s">
        <v>243</v>
      </c>
      <c r="P45" s="24" t="s">
        <v>267</v>
      </c>
      <c r="Q45" s="24" t="s">
        <v>122</v>
      </c>
      <c r="R45" s="24" t="s">
        <v>122</v>
      </c>
      <c r="S45" s="24">
        <v>245</v>
      </c>
      <c r="T45" s="24">
        <v>2</v>
      </c>
      <c r="U45" s="25">
        <f>SUM(V45,X45,Z45)</f>
        <v>0</v>
      </c>
      <c r="V45" s="25" t="s">
        <v>122</v>
      </c>
      <c r="W45" s="26">
        <v>0</v>
      </c>
      <c r="X45" s="25" t="s">
        <v>122</v>
      </c>
      <c r="Y45" s="26">
        <v>0</v>
      </c>
      <c r="Z45" s="25" t="s">
        <v>122</v>
      </c>
      <c r="AA45" s="26">
        <v>0</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23">
        <v>0</v>
      </c>
      <c r="AV45" s="23">
        <v>0</v>
      </c>
      <c r="AW45" s="23">
        <v>0</v>
      </c>
      <c r="AX45" s="23">
        <v>0</v>
      </c>
      <c r="AY45" s="23">
        <v>0</v>
      </c>
      <c r="AZ45" s="23">
        <v>0</v>
      </c>
      <c r="BA45" s="23">
        <v>0</v>
      </c>
      <c r="BB45" s="23">
        <v>0</v>
      </c>
      <c r="BC45" s="23">
        <v>0</v>
      </c>
      <c r="BD45" s="23">
        <v>0</v>
      </c>
      <c r="BE45" s="23">
        <v>0</v>
      </c>
      <c r="BF45" s="23">
        <v>0</v>
      </c>
      <c r="BG45" s="23">
        <v>0</v>
      </c>
      <c r="BH45" s="24" t="s">
        <v>244</v>
      </c>
    </row>
    <row r="46" spans="1:60" ht="15.75" customHeight="1" x14ac:dyDescent="0.25">
      <c r="A46" s="24"/>
      <c r="B46" s="24"/>
      <c r="C46" s="24"/>
      <c r="D46" s="24"/>
      <c r="E46" s="24"/>
      <c r="F46" s="24"/>
      <c r="G46" s="24"/>
      <c r="H46" s="24"/>
      <c r="I46" s="24"/>
      <c r="J46" s="24"/>
      <c r="K46" s="24"/>
      <c r="L46" s="24"/>
      <c r="M46" s="24"/>
      <c r="N46" s="24"/>
      <c r="O46" s="24"/>
      <c r="P46" s="24"/>
      <c r="Q46" s="24"/>
      <c r="R46" s="24"/>
      <c r="S46" s="24"/>
      <c r="T46" s="24"/>
      <c r="U46" s="25"/>
      <c r="V46" s="25"/>
      <c r="W46" s="26"/>
      <c r="X46" s="25"/>
      <c r="Y46" s="26"/>
      <c r="Z46" s="25"/>
      <c r="AA46" s="26"/>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row>
    <row r="47" spans="1:60" ht="15.75" customHeight="1" x14ac:dyDescent="0.25">
      <c r="A47" s="24"/>
      <c r="B47" s="24"/>
      <c r="C47" s="24"/>
      <c r="D47" s="24"/>
      <c r="E47" s="24"/>
      <c r="F47" s="24"/>
      <c r="G47" s="24"/>
      <c r="H47" s="24"/>
      <c r="I47" s="24"/>
      <c r="J47" s="24"/>
      <c r="K47" s="24"/>
      <c r="L47" s="24"/>
      <c r="M47" s="24"/>
      <c r="N47" s="24"/>
      <c r="O47" s="24"/>
      <c r="P47" s="24"/>
      <c r="Q47" s="24"/>
      <c r="R47" s="24"/>
      <c r="S47" s="24"/>
      <c r="T47" s="24"/>
      <c r="U47" s="25"/>
      <c r="V47" s="25"/>
      <c r="W47" s="26"/>
      <c r="X47" s="25"/>
      <c r="Y47" s="26"/>
      <c r="Z47" s="25"/>
      <c r="AA47" s="26"/>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row>
    <row r="48" spans="1:60" ht="15.75" customHeight="1" x14ac:dyDescent="0.25">
      <c r="A48" s="24"/>
      <c r="B48" s="24"/>
      <c r="C48" s="24"/>
      <c r="D48" s="24"/>
      <c r="E48" s="24"/>
      <c r="F48" s="24"/>
      <c r="G48" s="24"/>
      <c r="H48" s="24"/>
      <c r="I48" s="24"/>
      <c r="J48" s="24"/>
      <c r="K48" s="24"/>
      <c r="L48" s="24"/>
      <c r="M48" s="24"/>
      <c r="N48" s="24"/>
      <c r="O48" s="24"/>
      <c r="P48" s="24"/>
      <c r="Q48" s="24"/>
      <c r="R48" s="24"/>
      <c r="S48" s="24"/>
      <c r="T48" s="24"/>
      <c r="U48" s="25"/>
      <c r="V48" s="25"/>
      <c r="W48" s="26"/>
      <c r="X48" s="25"/>
      <c r="Y48" s="26"/>
      <c r="Z48" s="25"/>
      <c r="AA48" s="26"/>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row>
    <row r="49" spans="1:60" ht="15.75" customHeight="1" x14ac:dyDescent="0.25">
      <c r="A49" s="24"/>
      <c r="B49" s="24"/>
      <c r="C49" s="24"/>
      <c r="D49" s="24"/>
      <c r="E49" s="24"/>
      <c r="F49" s="24"/>
      <c r="G49" s="24"/>
      <c r="H49" s="24"/>
      <c r="I49" s="24"/>
      <c r="J49" s="24"/>
      <c r="K49" s="24"/>
      <c r="L49" s="24"/>
      <c r="M49" s="24"/>
      <c r="N49" s="24"/>
      <c r="O49" s="24"/>
      <c r="P49" s="24"/>
      <c r="Q49" s="24"/>
      <c r="R49" s="24"/>
      <c r="S49" s="24"/>
      <c r="T49" s="24"/>
      <c r="U49" s="25"/>
      <c r="V49" s="25"/>
      <c r="W49" s="26"/>
      <c r="X49" s="25"/>
      <c r="Y49" s="26"/>
      <c r="Z49" s="25"/>
      <c r="AA49" s="26"/>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row>
    <row r="50" spans="1:60" ht="15.75" customHeight="1" x14ac:dyDescent="0.25">
      <c r="A50" s="24"/>
      <c r="B50" s="24"/>
      <c r="C50" s="24"/>
      <c r="D50" s="24"/>
      <c r="E50" s="24"/>
      <c r="F50" s="24"/>
      <c r="G50" s="24"/>
      <c r="H50" s="24"/>
      <c r="I50" s="24"/>
      <c r="J50" s="24"/>
      <c r="K50" s="24"/>
      <c r="L50" s="24"/>
      <c r="M50" s="24"/>
      <c r="N50" s="24"/>
      <c r="O50" s="24"/>
      <c r="P50" s="24"/>
      <c r="Q50" s="24"/>
      <c r="R50" s="24"/>
      <c r="S50" s="24"/>
      <c r="T50" s="24"/>
      <c r="U50" s="25"/>
      <c r="V50" s="25"/>
      <c r="W50" s="26"/>
      <c r="X50" s="25"/>
      <c r="Y50" s="26"/>
      <c r="Z50" s="25"/>
      <c r="AA50" s="26"/>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row>
    <row r="51" spans="1:60" ht="15.75" customHeight="1" x14ac:dyDescent="0.25">
      <c r="A51" s="24"/>
      <c r="B51" s="24"/>
      <c r="C51" s="24"/>
      <c r="D51" s="24"/>
      <c r="E51" s="24"/>
      <c r="F51" s="24"/>
      <c r="G51" s="24"/>
      <c r="H51" s="24"/>
      <c r="I51" s="24"/>
      <c r="J51" s="24"/>
      <c r="K51" s="24"/>
      <c r="L51" s="24"/>
      <c r="M51" s="24"/>
      <c r="N51" s="24"/>
      <c r="O51" s="24"/>
      <c r="P51" s="24"/>
      <c r="Q51" s="24"/>
      <c r="R51" s="24"/>
      <c r="S51" s="24"/>
      <c r="T51" s="24"/>
      <c r="U51" s="25"/>
      <c r="V51" s="25"/>
      <c r="W51" s="26"/>
      <c r="X51" s="25"/>
      <c r="Y51" s="26"/>
      <c r="Z51" s="25"/>
      <c r="AA51" s="26"/>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row>
    <row r="52" spans="1:60" ht="15.75" customHeight="1" x14ac:dyDescent="0.25">
      <c r="A52" s="24"/>
      <c r="B52" s="24"/>
      <c r="C52" s="24"/>
      <c r="D52" s="24"/>
      <c r="E52" s="24"/>
      <c r="F52" s="24"/>
      <c r="G52" s="24"/>
      <c r="H52" s="24"/>
      <c r="I52" s="24"/>
      <c r="J52" s="24"/>
      <c r="K52" s="24"/>
      <c r="L52" s="24"/>
      <c r="M52" s="24"/>
      <c r="N52" s="24"/>
      <c r="O52" s="24"/>
      <c r="P52" s="24"/>
      <c r="Q52" s="24"/>
      <c r="R52" s="24"/>
      <c r="S52" s="24"/>
      <c r="T52" s="24"/>
      <c r="U52" s="25"/>
      <c r="V52" s="25"/>
      <c r="W52" s="26"/>
      <c r="X52" s="25"/>
      <c r="Y52" s="26"/>
      <c r="Z52" s="25"/>
      <c r="AA52" s="26"/>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row>
    <row r="53" spans="1:60" ht="15.75" customHeight="1" x14ac:dyDescent="0.25">
      <c r="A53" s="24"/>
      <c r="B53" s="24"/>
      <c r="C53" s="24"/>
      <c r="D53" s="24"/>
      <c r="E53" s="24"/>
      <c r="F53" s="24"/>
      <c r="G53" s="24"/>
      <c r="H53" s="24"/>
      <c r="I53" s="24"/>
      <c r="J53" s="24"/>
      <c r="K53" s="24"/>
      <c r="L53" s="24"/>
      <c r="M53" s="24"/>
      <c r="N53" s="24"/>
      <c r="O53" s="24"/>
      <c r="P53" s="24"/>
      <c r="Q53" s="24"/>
      <c r="R53" s="24"/>
      <c r="S53" s="24"/>
      <c r="T53" s="24"/>
      <c r="U53" s="25"/>
      <c r="V53" s="25"/>
      <c r="W53" s="26"/>
      <c r="X53" s="25"/>
      <c r="Y53" s="26"/>
      <c r="Z53" s="25"/>
      <c r="AA53" s="26"/>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row>
    <row r="54" spans="1:60" ht="15.75" customHeight="1" x14ac:dyDescent="0.25">
      <c r="A54" s="24"/>
      <c r="B54" s="24"/>
      <c r="C54" s="24"/>
      <c r="D54" s="24"/>
      <c r="E54" s="24"/>
      <c r="F54" s="24"/>
      <c r="G54" s="24"/>
      <c r="H54" s="24"/>
      <c r="I54" s="24"/>
      <c r="J54" s="24"/>
      <c r="K54" s="24"/>
      <c r="L54" s="24"/>
      <c r="M54" s="24"/>
      <c r="N54" s="24"/>
      <c r="O54" s="24"/>
      <c r="P54" s="24"/>
      <c r="Q54" s="24"/>
      <c r="R54" s="24"/>
      <c r="S54" s="24"/>
      <c r="T54" s="24"/>
      <c r="U54" s="25"/>
      <c r="V54" s="25"/>
      <c r="W54" s="26"/>
      <c r="X54" s="25"/>
      <c r="Y54" s="26"/>
      <c r="Z54" s="25"/>
      <c r="AA54" s="26"/>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row>
    <row r="55" spans="1:60" ht="15.75" customHeight="1" x14ac:dyDescent="0.25">
      <c r="A55" s="24"/>
      <c r="B55" s="24"/>
      <c r="C55" s="24"/>
      <c r="D55" s="24"/>
      <c r="E55" s="24"/>
      <c r="F55" s="24"/>
      <c r="G55" s="24"/>
      <c r="H55" s="24"/>
      <c r="I55" s="24"/>
      <c r="J55" s="24"/>
      <c r="K55" s="24"/>
      <c r="L55" s="24"/>
      <c r="M55" s="24"/>
      <c r="N55" s="24"/>
      <c r="O55" s="24"/>
      <c r="P55" s="24"/>
      <c r="Q55" s="24"/>
      <c r="R55" s="24"/>
      <c r="S55" s="24"/>
      <c r="T55" s="24"/>
      <c r="U55" s="25"/>
      <c r="V55" s="25"/>
      <c r="W55" s="26"/>
      <c r="X55" s="25"/>
      <c r="Y55" s="26"/>
      <c r="Z55" s="25"/>
      <c r="AA55" s="26"/>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row>
    <row r="56" spans="1:60" ht="15.75" customHeight="1" x14ac:dyDescent="0.25">
      <c r="A56" s="24"/>
      <c r="B56" s="24"/>
      <c r="C56" s="24"/>
      <c r="D56" s="24"/>
      <c r="E56" s="24"/>
      <c r="F56" s="24"/>
      <c r="G56" s="24"/>
      <c r="H56" s="24"/>
      <c r="I56" s="24"/>
      <c r="J56" s="24"/>
      <c r="K56" s="24"/>
      <c r="L56" s="24"/>
      <c r="M56" s="24"/>
      <c r="N56" s="24"/>
      <c r="O56" s="24"/>
      <c r="P56" s="24"/>
      <c r="Q56" s="24"/>
      <c r="R56" s="24"/>
      <c r="S56" s="24"/>
      <c r="T56" s="24"/>
      <c r="U56" s="25"/>
      <c r="V56" s="25"/>
      <c r="W56" s="26"/>
      <c r="X56" s="25"/>
      <c r="Y56" s="26"/>
      <c r="Z56" s="25"/>
      <c r="AA56" s="26"/>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row>
    <row r="57" spans="1:60" ht="15.75" customHeight="1" x14ac:dyDescent="0.25">
      <c r="A57" s="24"/>
      <c r="B57" s="24"/>
      <c r="C57" s="24"/>
      <c r="D57" s="24"/>
      <c r="E57" s="24"/>
      <c r="F57" s="24"/>
      <c r="G57" s="24"/>
      <c r="H57" s="24"/>
      <c r="I57" s="24"/>
      <c r="J57" s="24"/>
      <c r="K57" s="24"/>
      <c r="L57" s="24"/>
      <c r="M57" s="24"/>
      <c r="N57" s="24"/>
      <c r="O57" s="24"/>
      <c r="P57" s="24"/>
      <c r="Q57" s="24"/>
      <c r="R57" s="24"/>
      <c r="S57" s="24"/>
      <c r="T57" s="24"/>
      <c r="U57" s="25"/>
      <c r="V57" s="25"/>
      <c r="W57" s="26"/>
      <c r="X57" s="25"/>
      <c r="Y57" s="26"/>
      <c r="Z57" s="25"/>
      <c r="AA57" s="26"/>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row>
    <row r="58" spans="1:60" ht="15.75" customHeight="1" x14ac:dyDescent="0.25">
      <c r="A58" s="24"/>
      <c r="B58" s="24"/>
      <c r="C58" s="24"/>
      <c r="D58" s="24"/>
      <c r="E58" s="24"/>
      <c r="F58" s="24"/>
      <c r="G58" s="24"/>
      <c r="H58" s="24"/>
      <c r="I58" s="24"/>
      <c r="J58" s="24"/>
      <c r="K58" s="24"/>
      <c r="L58" s="24"/>
      <c r="M58" s="24"/>
      <c r="N58" s="24"/>
      <c r="O58" s="24"/>
      <c r="P58" s="24"/>
      <c r="Q58" s="24"/>
      <c r="R58" s="24"/>
      <c r="S58" s="24"/>
      <c r="T58" s="24"/>
      <c r="U58" s="25"/>
      <c r="V58" s="25"/>
      <c r="W58" s="26"/>
      <c r="X58" s="25"/>
      <c r="Y58" s="26"/>
      <c r="Z58" s="25"/>
      <c r="AA58" s="26"/>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row>
    <row r="59" spans="1:60" ht="15.75" customHeight="1" x14ac:dyDescent="0.25">
      <c r="A59" s="24"/>
      <c r="B59" s="24"/>
      <c r="C59" s="24"/>
      <c r="D59" s="24"/>
      <c r="E59" s="24"/>
      <c r="F59" s="24"/>
      <c r="G59" s="24"/>
      <c r="H59" s="24"/>
      <c r="I59" s="24"/>
      <c r="J59" s="24"/>
      <c r="K59" s="24"/>
      <c r="L59" s="24"/>
      <c r="M59" s="24"/>
      <c r="N59" s="24"/>
      <c r="O59" s="24"/>
      <c r="P59" s="24"/>
      <c r="Q59" s="24"/>
      <c r="R59" s="24"/>
      <c r="S59" s="24"/>
      <c r="T59" s="24"/>
      <c r="U59" s="25"/>
      <c r="V59" s="25"/>
      <c r="W59" s="26"/>
      <c r="X59" s="25"/>
      <c r="Y59" s="26"/>
      <c r="Z59" s="25"/>
      <c r="AA59" s="26"/>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row>
    <row r="60" spans="1:60" ht="15.75" customHeight="1" x14ac:dyDescent="0.25">
      <c r="A60" s="24"/>
      <c r="B60" s="24"/>
      <c r="C60" s="24"/>
      <c r="D60" s="24"/>
      <c r="E60" s="24"/>
      <c r="F60" s="24"/>
      <c r="G60" s="24"/>
      <c r="H60" s="24"/>
      <c r="I60" s="24"/>
      <c r="J60" s="24"/>
      <c r="K60" s="24"/>
      <c r="L60" s="24"/>
      <c r="M60" s="24"/>
      <c r="N60" s="24"/>
      <c r="O60" s="24"/>
      <c r="P60" s="24"/>
      <c r="Q60" s="24"/>
      <c r="R60" s="24"/>
      <c r="S60" s="24"/>
      <c r="T60" s="24"/>
      <c r="U60" s="25"/>
      <c r="V60" s="25"/>
      <c r="W60" s="26"/>
      <c r="X60" s="25"/>
      <c r="Y60" s="26"/>
      <c r="Z60" s="25"/>
      <c r="AA60" s="26"/>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row>
    <row r="61" spans="1:60" ht="15.75" customHeight="1" x14ac:dyDescent="0.25">
      <c r="A61" s="24"/>
      <c r="B61" s="24"/>
      <c r="C61" s="24"/>
      <c r="D61" s="24"/>
      <c r="E61" s="24"/>
      <c r="F61" s="24"/>
      <c r="G61" s="24"/>
      <c r="H61" s="24"/>
      <c r="I61" s="24"/>
      <c r="J61" s="24"/>
      <c r="K61" s="24"/>
      <c r="L61" s="24"/>
      <c r="M61" s="24"/>
      <c r="N61" s="24"/>
      <c r="O61" s="24"/>
      <c r="P61" s="24"/>
      <c r="Q61" s="24"/>
      <c r="R61" s="24"/>
      <c r="S61" s="24"/>
      <c r="T61" s="24"/>
      <c r="U61" s="25"/>
      <c r="V61" s="25"/>
      <c r="W61" s="26"/>
      <c r="X61" s="25"/>
      <c r="Y61" s="26"/>
      <c r="Z61" s="25"/>
      <c r="AA61" s="26"/>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row>
    <row r="62" spans="1:60" ht="15.75" customHeight="1" x14ac:dyDescent="0.25">
      <c r="A62" s="24"/>
      <c r="B62" s="24"/>
      <c r="C62" s="24"/>
      <c r="D62" s="24"/>
      <c r="E62" s="24"/>
      <c r="F62" s="24"/>
      <c r="G62" s="24"/>
      <c r="H62" s="24"/>
      <c r="I62" s="24"/>
      <c r="J62" s="24"/>
      <c r="K62" s="24"/>
      <c r="L62" s="24"/>
      <c r="M62" s="24"/>
      <c r="N62" s="24"/>
      <c r="O62" s="24"/>
      <c r="P62" s="24"/>
      <c r="Q62" s="24"/>
      <c r="R62" s="24"/>
      <c r="S62" s="24"/>
      <c r="T62" s="24"/>
      <c r="U62" s="25"/>
      <c r="V62" s="25"/>
      <c r="W62" s="26"/>
      <c r="X62" s="25"/>
      <c r="Y62" s="26"/>
      <c r="Z62" s="25"/>
      <c r="AA62" s="26"/>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row>
    <row r="63" spans="1:60" ht="15.75" customHeight="1" x14ac:dyDescent="0.25">
      <c r="A63" s="24"/>
      <c r="B63" s="24"/>
      <c r="C63" s="24"/>
      <c r="D63" s="24"/>
      <c r="E63" s="24"/>
      <c r="F63" s="24"/>
      <c r="G63" s="24"/>
      <c r="H63" s="24"/>
      <c r="I63" s="24"/>
      <c r="J63" s="24"/>
      <c r="K63" s="24"/>
      <c r="L63" s="24"/>
      <c r="M63" s="24"/>
      <c r="N63" s="24"/>
      <c r="O63" s="24"/>
      <c r="P63" s="24"/>
      <c r="Q63" s="24"/>
      <c r="R63" s="24"/>
      <c r="S63" s="24"/>
      <c r="T63" s="24"/>
      <c r="U63" s="25"/>
      <c r="V63" s="25"/>
      <c r="W63" s="26"/>
      <c r="X63" s="25"/>
      <c r="Y63" s="26"/>
      <c r="Z63" s="25"/>
      <c r="AA63" s="26"/>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row>
    <row r="64" spans="1:60" ht="15.75" customHeight="1" x14ac:dyDescent="0.25">
      <c r="A64" s="24"/>
      <c r="B64" s="24"/>
      <c r="C64" s="24"/>
      <c r="D64" s="24"/>
      <c r="E64" s="24"/>
      <c r="F64" s="24"/>
      <c r="G64" s="24"/>
      <c r="H64" s="24"/>
      <c r="I64" s="24"/>
      <c r="J64" s="24"/>
      <c r="K64" s="24"/>
      <c r="L64" s="24"/>
      <c r="M64" s="24"/>
      <c r="N64" s="24"/>
      <c r="O64" s="24"/>
      <c r="P64" s="24"/>
      <c r="Q64" s="24"/>
      <c r="R64" s="24"/>
      <c r="S64" s="24"/>
      <c r="T64" s="24"/>
      <c r="U64" s="25"/>
      <c r="V64" s="25"/>
      <c r="W64" s="26"/>
      <c r="X64" s="25"/>
      <c r="Y64" s="26"/>
      <c r="Z64" s="25"/>
      <c r="AA64" s="26"/>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row>
    <row r="65" spans="1:60" ht="15.75" customHeight="1" x14ac:dyDescent="0.25">
      <c r="A65" s="24"/>
      <c r="B65" s="24"/>
      <c r="C65" s="24"/>
      <c r="D65" s="24"/>
      <c r="E65" s="24"/>
      <c r="F65" s="24"/>
      <c r="G65" s="24"/>
      <c r="H65" s="24"/>
      <c r="I65" s="24"/>
      <c r="J65" s="24"/>
      <c r="K65" s="24"/>
      <c r="L65" s="24"/>
      <c r="M65" s="24"/>
      <c r="N65" s="24"/>
      <c r="O65" s="24"/>
      <c r="P65" s="24"/>
      <c r="Q65" s="24"/>
      <c r="R65" s="24"/>
      <c r="S65" s="24"/>
      <c r="T65" s="24"/>
      <c r="U65" s="25"/>
      <c r="V65" s="25"/>
      <c r="W65" s="26"/>
      <c r="X65" s="25"/>
      <c r="Y65" s="26"/>
      <c r="Z65" s="25"/>
      <c r="AA65" s="26"/>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row>
    <row r="66" spans="1:60" ht="15.75" customHeight="1" x14ac:dyDescent="0.25">
      <c r="A66" s="24"/>
      <c r="B66" s="24"/>
      <c r="C66" s="24"/>
      <c r="D66" s="24"/>
      <c r="E66" s="24"/>
      <c r="F66" s="24"/>
      <c r="G66" s="24"/>
      <c r="H66" s="24"/>
      <c r="I66" s="24"/>
      <c r="J66" s="24"/>
      <c r="K66" s="24"/>
      <c r="L66" s="24"/>
      <c r="M66" s="24"/>
      <c r="N66" s="24"/>
      <c r="O66" s="24"/>
      <c r="P66" s="24"/>
      <c r="Q66" s="24"/>
      <c r="R66" s="24"/>
      <c r="S66" s="24"/>
      <c r="T66" s="24"/>
      <c r="U66" s="25"/>
      <c r="V66" s="25"/>
      <c r="W66" s="26"/>
      <c r="X66" s="25"/>
      <c r="Y66" s="26"/>
      <c r="Z66" s="25"/>
      <c r="AA66" s="26"/>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row>
    <row r="67" spans="1:60" ht="15.75" customHeight="1" x14ac:dyDescent="0.25">
      <c r="A67" s="24"/>
      <c r="B67" s="24"/>
      <c r="C67" s="24"/>
      <c r="D67" s="24"/>
      <c r="E67" s="24"/>
      <c r="F67" s="24"/>
      <c r="G67" s="24"/>
      <c r="H67" s="24"/>
      <c r="I67" s="24"/>
      <c r="J67" s="24"/>
      <c r="K67" s="24"/>
      <c r="L67" s="24"/>
      <c r="M67" s="24"/>
      <c r="N67" s="24"/>
      <c r="O67" s="24"/>
      <c r="P67" s="24"/>
      <c r="Q67" s="24"/>
      <c r="R67" s="24"/>
      <c r="S67" s="24"/>
      <c r="T67" s="24"/>
      <c r="U67" s="25"/>
      <c r="V67" s="25"/>
      <c r="W67" s="26"/>
      <c r="X67" s="25"/>
      <c r="Y67" s="26"/>
      <c r="Z67" s="25"/>
      <c r="AA67" s="26"/>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row>
    <row r="68" spans="1:60" ht="15.75" customHeight="1" x14ac:dyDescent="0.25">
      <c r="A68" s="24"/>
      <c r="B68" s="24"/>
      <c r="C68" s="24"/>
      <c r="D68" s="24"/>
      <c r="E68" s="24"/>
      <c r="F68" s="24"/>
      <c r="G68" s="24"/>
      <c r="H68" s="24"/>
      <c r="I68" s="24"/>
      <c r="J68" s="24"/>
      <c r="K68" s="24"/>
      <c r="L68" s="24"/>
      <c r="M68" s="24"/>
      <c r="N68" s="24"/>
      <c r="O68" s="24"/>
      <c r="P68" s="24"/>
      <c r="Q68" s="24"/>
      <c r="R68" s="24"/>
      <c r="S68" s="24"/>
      <c r="T68" s="24"/>
      <c r="U68" s="25"/>
      <c r="V68" s="25"/>
      <c r="W68" s="26"/>
      <c r="X68" s="25"/>
      <c r="Y68" s="26"/>
      <c r="Z68" s="25"/>
      <c r="AA68" s="26"/>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row>
    <row r="69" spans="1:60" ht="15.75" customHeight="1" x14ac:dyDescent="0.25">
      <c r="A69" s="24"/>
      <c r="B69" s="24"/>
      <c r="C69" s="24"/>
      <c r="D69" s="24"/>
      <c r="E69" s="24"/>
      <c r="F69" s="24"/>
      <c r="G69" s="24"/>
      <c r="H69" s="24"/>
      <c r="I69" s="24"/>
      <c r="J69" s="24"/>
      <c r="K69" s="24"/>
      <c r="L69" s="24"/>
      <c r="M69" s="24"/>
      <c r="N69" s="24"/>
      <c r="O69" s="24"/>
      <c r="P69" s="24"/>
      <c r="Q69" s="24"/>
      <c r="R69" s="24"/>
      <c r="S69" s="24"/>
      <c r="T69" s="24"/>
      <c r="U69" s="25"/>
      <c r="V69" s="25"/>
      <c r="W69" s="26"/>
      <c r="X69" s="25"/>
      <c r="Y69" s="26"/>
      <c r="Z69" s="25"/>
      <c r="AA69" s="26"/>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row>
    <row r="70" spans="1:60" ht="15.75" customHeight="1" x14ac:dyDescent="0.25">
      <c r="A70" s="24"/>
      <c r="B70" s="24"/>
      <c r="C70" s="24"/>
      <c r="D70" s="24"/>
      <c r="E70" s="24"/>
      <c r="F70" s="24"/>
      <c r="G70" s="24"/>
      <c r="H70" s="24"/>
      <c r="I70" s="24"/>
      <c r="J70" s="24"/>
      <c r="K70" s="24"/>
      <c r="L70" s="24"/>
      <c r="M70" s="24"/>
      <c r="N70" s="24"/>
      <c r="O70" s="24"/>
      <c r="P70" s="24"/>
      <c r="Q70" s="24"/>
      <c r="R70" s="24"/>
      <c r="S70" s="24"/>
      <c r="T70" s="24"/>
      <c r="U70" s="25"/>
      <c r="V70" s="25"/>
      <c r="W70" s="26"/>
      <c r="X70" s="25"/>
      <c r="Y70" s="26"/>
      <c r="Z70" s="25"/>
      <c r="AA70" s="26"/>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row>
    <row r="71" spans="1:60" ht="15.75" customHeight="1" x14ac:dyDescent="0.25">
      <c r="A71" s="24"/>
      <c r="B71" s="24"/>
      <c r="C71" s="24"/>
      <c r="D71" s="24"/>
      <c r="E71" s="24"/>
      <c r="F71" s="24"/>
      <c r="G71" s="24"/>
      <c r="H71" s="24"/>
      <c r="I71" s="24"/>
      <c r="J71" s="24"/>
      <c r="K71" s="24"/>
      <c r="L71" s="24"/>
      <c r="M71" s="24"/>
      <c r="N71" s="24"/>
      <c r="O71" s="24"/>
      <c r="P71" s="24"/>
      <c r="Q71" s="24"/>
      <c r="R71" s="24"/>
      <c r="S71" s="24"/>
      <c r="T71" s="24"/>
      <c r="U71" s="25"/>
      <c r="V71" s="25"/>
      <c r="W71" s="26"/>
      <c r="X71" s="25"/>
      <c r="Y71" s="26"/>
      <c r="Z71" s="25"/>
      <c r="AA71" s="26"/>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row>
    <row r="72" spans="1:60" ht="15.75" customHeight="1" x14ac:dyDescent="0.25">
      <c r="A72" s="24"/>
      <c r="B72" s="24"/>
      <c r="C72" s="24"/>
      <c r="D72" s="24"/>
      <c r="E72" s="24"/>
      <c r="F72" s="24"/>
      <c r="G72" s="24"/>
      <c r="H72" s="24"/>
      <c r="I72" s="24"/>
      <c r="J72" s="24"/>
      <c r="K72" s="24"/>
      <c r="L72" s="24"/>
      <c r="M72" s="24"/>
      <c r="N72" s="24"/>
      <c r="O72" s="24"/>
      <c r="P72" s="24"/>
      <c r="Q72" s="24"/>
      <c r="R72" s="24"/>
      <c r="S72" s="24"/>
      <c r="T72" s="24"/>
      <c r="U72" s="25"/>
      <c r="V72" s="25"/>
      <c r="W72" s="26"/>
      <c r="X72" s="25"/>
      <c r="Y72" s="26"/>
      <c r="Z72" s="25"/>
      <c r="AA72" s="26"/>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row>
    <row r="73" spans="1:60" ht="15.75" customHeight="1" x14ac:dyDescent="0.25">
      <c r="A73" s="24"/>
      <c r="B73" s="24"/>
      <c r="C73" s="24"/>
      <c r="D73" s="24"/>
      <c r="E73" s="24"/>
      <c r="F73" s="24"/>
      <c r="G73" s="24"/>
      <c r="H73" s="24"/>
      <c r="I73" s="24"/>
      <c r="J73" s="24"/>
      <c r="K73" s="24"/>
      <c r="L73" s="24"/>
      <c r="M73" s="24"/>
      <c r="N73" s="24"/>
      <c r="O73" s="24"/>
      <c r="P73" s="24"/>
      <c r="Q73" s="24"/>
      <c r="R73" s="24"/>
      <c r="S73" s="24"/>
      <c r="T73" s="24"/>
      <c r="U73" s="25"/>
      <c r="V73" s="25"/>
      <c r="W73" s="26"/>
      <c r="X73" s="25"/>
      <c r="Y73" s="26"/>
      <c r="Z73" s="25"/>
      <c r="AA73" s="26"/>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row>
    <row r="74" spans="1:60" ht="15.75" customHeight="1" x14ac:dyDescent="0.25">
      <c r="A74" s="24"/>
      <c r="B74" s="24"/>
      <c r="C74" s="24"/>
      <c r="D74" s="24"/>
      <c r="E74" s="24"/>
      <c r="F74" s="24"/>
      <c r="G74" s="24"/>
      <c r="H74" s="24"/>
      <c r="I74" s="24"/>
      <c r="J74" s="24"/>
      <c r="K74" s="24"/>
      <c r="L74" s="24"/>
      <c r="M74" s="24"/>
      <c r="N74" s="24"/>
      <c r="O74" s="24"/>
      <c r="P74" s="24"/>
      <c r="Q74" s="24"/>
      <c r="R74" s="24"/>
      <c r="S74" s="24"/>
      <c r="T74" s="24"/>
      <c r="U74" s="25"/>
      <c r="V74" s="25"/>
      <c r="W74" s="26"/>
      <c r="X74" s="25"/>
      <c r="Y74" s="26"/>
      <c r="Z74" s="25"/>
      <c r="AA74" s="26"/>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row>
    <row r="75" spans="1:60" ht="15.75" customHeight="1" x14ac:dyDescent="0.25">
      <c r="A75" s="24"/>
      <c r="B75" s="24"/>
      <c r="C75" s="24"/>
      <c r="D75" s="24"/>
      <c r="E75" s="24"/>
      <c r="F75" s="24"/>
      <c r="G75" s="24"/>
      <c r="H75" s="24"/>
      <c r="I75" s="24"/>
      <c r="J75" s="24"/>
      <c r="K75" s="24"/>
      <c r="L75" s="24"/>
      <c r="M75" s="24"/>
      <c r="N75" s="24"/>
      <c r="O75" s="24"/>
      <c r="P75" s="24"/>
      <c r="Q75" s="24"/>
      <c r="R75" s="24"/>
      <c r="S75" s="24"/>
      <c r="T75" s="24"/>
      <c r="U75" s="25"/>
      <c r="V75" s="25"/>
      <c r="W75" s="26"/>
      <c r="X75" s="25"/>
      <c r="Y75" s="26"/>
      <c r="Z75" s="25"/>
      <c r="AA75" s="26"/>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row>
    <row r="76" spans="1:60" ht="15.75" customHeight="1" x14ac:dyDescent="0.25">
      <c r="A76" s="24"/>
      <c r="B76" s="24"/>
      <c r="C76" s="24"/>
      <c r="D76" s="24"/>
      <c r="E76" s="24"/>
      <c r="F76" s="24"/>
      <c r="G76" s="24"/>
      <c r="H76" s="24"/>
      <c r="I76" s="24"/>
      <c r="J76" s="24"/>
      <c r="K76" s="24"/>
      <c r="L76" s="24"/>
      <c r="M76" s="24"/>
      <c r="N76" s="24"/>
      <c r="O76" s="24"/>
      <c r="P76" s="24"/>
      <c r="Q76" s="24"/>
      <c r="R76" s="24"/>
      <c r="S76" s="24"/>
      <c r="T76" s="24"/>
      <c r="U76" s="25"/>
      <c r="V76" s="25"/>
      <c r="W76" s="26"/>
      <c r="X76" s="25"/>
      <c r="Y76" s="26"/>
      <c r="Z76" s="25"/>
      <c r="AA76" s="26"/>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row>
    <row r="77" spans="1:60" ht="15.75" customHeight="1" x14ac:dyDescent="0.25">
      <c r="A77" s="24"/>
      <c r="B77" s="24"/>
      <c r="C77" s="24"/>
      <c r="D77" s="24"/>
      <c r="E77" s="24"/>
      <c r="F77" s="24"/>
      <c r="G77" s="24"/>
      <c r="H77" s="24"/>
      <c r="I77" s="24"/>
      <c r="J77" s="24"/>
      <c r="K77" s="24"/>
      <c r="L77" s="24"/>
      <c r="M77" s="24"/>
      <c r="N77" s="24"/>
      <c r="O77" s="24"/>
      <c r="P77" s="24"/>
      <c r="Q77" s="24"/>
      <c r="R77" s="24"/>
      <c r="S77" s="24"/>
      <c r="T77" s="24"/>
      <c r="U77" s="25"/>
      <c r="V77" s="25"/>
      <c r="W77" s="26"/>
      <c r="X77" s="25"/>
      <c r="Y77" s="26"/>
      <c r="Z77" s="25"/>
      <c r="AA77" s="26"/>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row>
    <row r="78" spans="1:60" ht="15.75" customHeight="1" x14ac:dyDescent="0.25">
      <c r="A78" s="24"/>
      <c r="B78" s="24"/>
      <c r="C78" s="24"/>
      <c r="D78" s="24"/>
      <c r="E78" s="24"/>
      <c r="F78" s="24"/>
      <c r="G78" s="24"/>
      <c r="H78" s="24"/>
      <c r="I78" s="24"/>
      <c r="J78" s="24"/>
      <c r="K78" s="24"/>
      <c r="L78" s="24"/>
      <c r="M78" s="24"/>
      <c r="N78" s="24"/>
      <c r="O78" s="24"/>
      <c r="P78" s="24"/>
      <c r="Q78" s="24"/>
      <c r="R78" s="24"/>
      <c r="S78" s="24"/>
      <c r="T78" s="24"/>
      <c r="U78" s="25"/>
      <c r="V78" s="25"/>
      <c r="W78" s="26"/>
      <c r="X78" s="25"/>
      <c r="Y78" s="26"/>
      <c r="Z78" s="25"/>
      <c r="AA78" s="26"/>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row>
    <row r="79" spans="1:60" ht="15.75" customHeight="1" x14ac:dyDescent="0.25">
      <c r="A79" s="24"/>
      <c r="B79" s="24"/>
      <c r="C79" s="24"/>
      <c r="D79" s="24"/>
      <c r="E79" s="24"/>
      <c r="F79" s="24"/>
      <c r="G79" s="24"/>
      <c r="H79" s="24"/>
      <c r="I79" s="24"/>
      <c r="J79" s="24"/>
      <c r="K79" s="24"/>
      <c r="L79" s="24"/>
      <c r="M79" s="24"/>
      <c r="N79" s="24"/>
      <c r="O79" s="24"/>
      <c r="P79" s="24"/>
      <c r="Q79" s="24"/>
      <c r="R79" s="24"/>
      <c r="S79" s="24"/>
      <c r="T79" s="24"/>
      <c r="U79" s="25"/>
      <c r="V79" s="25"/>
      <c r="W79" s="26"/>
      <c r="X79" s="25"/>
      <c r="Y79" s="26"/>
      <c r="Z79" s="25"/>
      <c r="AA79" s="26"/>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row>
    <row r="80" spans="1:60" ht="15.75" customHeight="1" x14ac:dyDescent="0.25">
      <c r="A80" s="24"/>
      <c r="B80" s="24"/>
      <c r="C80" s="24"/>
      <c r="D80" s="24"/>
      <c r="E80" s="24"/>
      <c r="F80" s="24"/>
      <c r="G80" s="24"/>
      <c r="H80" s="24"/>
      <c r="I80" s="24"/>
      <c r="J80" s="24"/>
      <c r="K80" s="24"/>
      <c r="L80" s="24"/>
      <c r="M80" s="24"/>
      <c r="N80" s="24"/>
      <c r="O80" s="24"/>
      <c r="P80" s="24"/>
      <c r="Q80" s="24"/>
      <c r="R80" s="24"/>
      <c r="S80" s="24"/>
      <c r="T80" s="24"/>
      <c r="U80" s="25"/>
      <c r="V80" s="25"/>
      <c r="W80" s="26"/>
      <c r="X80" s="25"/>
      <c r="Y80" s="26"/>
      <c r="Z80" s="25"/>
      <c r="AA80" s="26"/>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row>
    <row r="81" spans="1:60" ht="15.75" customHeight="1" x14ac:dyDescent="0.25">
      <c r="A81" s="24"/>
      <c r="B81" s="24"/>
      <c r="C81" s="24"/>
      <c r="D81" s="24"/>
      <c r="E81" s="24"/>
      <c r="F81" s="24"/>
      <c r="G81" s="24"/>
      <c r="H81" s="24"/>
      <c r="I81" s="24"/>
      <c r="J81" s="24"/>
      <c r="K81" s="24"/>
      <c r="L81" s="24"/>
      <c r="M81" s="24"/>
      <c r="N81" s="24"/>
      <c r="O81" s="24"/>
      <c r="P81" s="24"/>
      <c r="Q81" s="24"/>
      <c r="R81" s="24"/>
      <c r="S81" s="24"/>
      <c r="T81" s="24"/>
      <c r="U81" s="25"/>
      <c r="V81" s="25"/>
      <c r="W81" s="26"/>
      <c r="X81" s="25"/>
      <c r="Y81" s="26"/>
      <c r="Z81" s="25"/>
      <c r="AA81" s="26"/>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row>
    <row r="82" spans="1:60" ht="15.75" customHeight="1" x14ac:dyDescent="0.25">
      <c r="A82" s="24"/>
      <c r="B82" s="24"/>
      <c r="C82" s="24"/>
      <c r="D82" s="24"/>
      <c r="E82" s="24"/>
      <c r="F82" s="24"/>
      <c r="G82" s="24"/>
      <c r="H82" s="24"/>
      <c r="I82" s="24"/>
      <c r="J82" s="24"/>
      <c r="K82" s="24"/>
      <c r="L82" s="24"/>
      <c r="M82" s="24"/>
      <c r="N82" s="24"/>
      <c r="O82" s="24"/>
      <c r="P82" s="24"/>
      <c r="Q82" s="24"/>
      <c r="R82" s="24"/>
      <c r="S82" s="24"/>
      <c r="T82" s="24"/>
      <c r="U82" s="25"/>
      <c r="V82" s="25"/>
      <c r="W82" s="26"/>
      <c r="X82" s="25"/>
      <c r="Y82" s="26"/>
      <c r="Z82" s="25"/>
      <c r="AA82" s="26"/>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row>
    <row r="83" spans="1:60" ht="15.75" customHeight="1" x14ac:dyDescent="0.25">
      <c r="A83" s="24"/>
      <c r="B83" s="24"/>
      <c r="C83" s="24"/>
      <c r="D83" s="24"/>
      <c r="E83" s="24"/>
      <c r="F83" s="24"/>
      <c r="G83" s="24"/>
      <c r="H83" s="24"/>
      <c r="I83" s="24"/>
      <c r="J83" s="24"/>
      <c r="K83" s="24"/>
      <c r="L83" s="24"/>
      <c r="M83" s="24"/>
      <c r="N83" s="24"/>
      <c r="O83" s="24"/>
      <c r="P83" s="24"/>
      <c r="Q83" s="24"/>
      <c r="R83" s="24"/>
      <c r="S83" s="24"/>
      <c r="T83" s="24"/>
      <c r="U83" s="25"/>
      <c r="V83" s="25"/>
      <c r="W83" s="26"/>
      <c r="X83" s="25"/>
      <c r="Y83" s="26"/>
      <c r="Z83" s="25"/>
      <c r="AA83" s="26"/>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row>
    <row r="84" spans="1:60" ht="15.75" customHeight="1" x14ac:dyDescent="0.25">
      <c r="A84" s="24"/>
      <c r="B84" s="24"/>
      <c r="C84" s="24"/>
      <c r="D84" s="24"/>
      <c r="E84" s="24"/>
      <c r="F84" s="24"/>
      <c r="G84" s="24"/>
      <c r="H84" s="24"/>
      <c r="I84" s="24"/>
      <c r="J84" s="24"/>
      <c r="K84" s="24"/>
      <c r="L84" s="24"/>
      <c r="M84" s="24"/>
      <c r="N84" s="24"/>
      <c r="O84" s="24"/>
      <c r="P84" s="24"/>
      <c r="Q84" s="24"/>
      <c r="R84" s="24"/>
      <c r="S84" s="24"/>
      <c r="T84" s="24"/>
      <c r="U84" s="25"/>
      <c r="V84" s="25"/>
      <c r="W84" s="26"/>
      <c r="X84" s="25"/>
      <c r="Y84" s="26"/>
      <c r="Z84" s="25"/>
      <c r="AA84" s="26"/>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row>
    <row r="85" spans="1:60" ht="15.75" customHeight="1" x14ac:dyDescent="0.25">
      <c r="A85" s="24"/>
      <c r="B85" s="24"/>
      <c r="C85" s="24"/>
      <c r="D85" s="24"/>
      <c r="E85" s="24"/>
      <c r="F85" s="24"/>
      <c r="G85" s="24"/>
      <c r="H85" s="24"/>
      <c r="I85" s="24"/>
      <c r="J85" s="24"/>
      <c r="K85" s="24"/>
      <c r="L85" s="24"/>
      <c r="M85" s="24"/>
      <c r="N85" s="24"/>
      <c r="O85" s="24"/>
      <c r="P85" s="24"/>
      <c r="Q85" s="24"/>
      <c r="R85" s="24"/>
      <c r="S85" s="24"/>
      <c r="T85" s="24"/>
      <c r="U85" s="25"/>
      <c r="V85" s="25"/>
      <c r="W85" s="26"/>
      <c r="X85" s="25"/>
      <c r="Y85" s="26"/>
      <c r="Z85" s="25"/>
      <c r="AA85" s="26"/>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row>
    <row r="86" spans="1:60" ht="15.75" customHeight="1" x14ac:dyDescent="0.25">
      <c r="A86" s="24"/>
      <c r="B86" s="24"/>
      <c r="C86" s="24"/>
      <c r="D86" s="24"/>
      <c r="E86" s="24"/>
      <c r="F86" s="24"/>
      <c r="G86" s="24"/>
      <c r="H86" s="24"/>
      <c r="I86" s="24"/>
      <c r="J86" s="24"/>
      <c r="K86" s="24"/>
      <c r="L86" s="24"/>
      <c r="M86" s="24"/>
      <c r="N86" s="24"/>
      <c r="O86" s="24"/>
      <c r="P86" s="24"/>
      <c r="Q86" s="24"/>
      <c r="R86" s="24"/>
      <c r="S86" s="24"/>
      <c r="T86" s="24"/>
      <c r="U86" s="25"/>
      <c r="V86" s="25"/>
      <c r="W86" s="26"/>
      <c r="X86" s="25"/>
      <c r="Y86" s="26"/>
      <c r="Z86" s="25"/>
      <c r="AA86" s="26"/>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row>
    <row r="87" spans="1:60" ht="15.75" customHeight="1" x14ac:dyDescent="0.25">
      <c r="A87" s="24"/>
      <c r="B87" s="24"/>
      <c r="C87" s="24"/>
      <c r="D87" s="24"/>
      <c r="E87" s="24"/>
      <c r="F87" s="24"/>
      <c r="G87" s="24"/>
      <c r="H87" s="24"/>
      <c r="I87" s="24"/>
      <c r="J87" s="24"/>
      <c r="K87" s="24"/>
      <c r="L87" s="24"/>
      <c r="M87" s="24"/>
      <c r="N87" s="24"/>
      <c r="O87" s="24"/>
      <c r="P87" s="24"/>
      <c r="Q87" s="24"/>
      <c r="R87" s="24"/>
      <c r="S87" s="24"/>
      <c r="T87" s="24"/>
      <c r="U87" s="25"/>
      <c r="V87" s="25"/>
      <c r="W87" s="26"/>
      <c r="X87" s="25"/>
      <c r="Y87" s="26"/>
      <c r="Z87" s="25"/>
      <c r="AA87" s="26"/>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row>
    <row r="88" spans="1:60" ht="15.75" customHeight="1" x14ac:dyDescent="0.25">
      <c r="A88" s="24"/>
      <c r="B88" s="24"/>
      <c r="C88" s="24"/>
      <c r="D88" s="24"/>
      <c r="E88" s="24"/>
      <c r="F88" s="24"/>
      <c r="G88" s="24"/>
      <c r="H88" s="24"/>
      <c r="I88" s="24"/>
      <c r="J88" s="24"/>
      <c r="K88" s="24"/>
      <c r="L88" s="24"/>
      <c r="M88" s="24"/>
      <c r="N88" s="24"/>
      <c r="O88" s="24"/>
      <c r="P88" s="24"/>
      <c r="Q88" s="24"/>
      <c r="R88" s="24"/>
      <c r="S88" s="24"/>
      <c r="T88" s="24"/>
      <c r="U88" s="25"/>
      <c r="V88" s="25"/>
      <c r="W88" s="26"/>
      <c r="X88" s="25"/>
      <c r="Y88" s="26"/>
      <c r="Z88" s="25"/>
      <c r="AA88" s="26"/>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row>
    <row r="89" spans="1:60" ht="15.75" customHeight="1" x14ac:dyDescent="0.25">
      <c r="A89" s="24"/>
      <c r="B89" s="24"/>
      <c r="C89" s="24"/>
      <c r="D89" s="24"/>
      <c r="E89" s="24"/>
      <c r="F89" s="24"/>
      <c r="G89" s="24"/>
      <c r="H89" s="24"/>
      <c r="I89" s="24"/>
      <c r="J89" s="24"/>
      <c r="K89" s="24"/>
      <c r="L89" s="24"/>
      <c r="M89" s="24"/>
      <c r="N89" s="24"/>
      <c r="O89" s="24"/>
      <c r="P89" s="24"/>
      <c r="Q89" s="24"/>
      <c r="R89" s="24"/>
      <c r="S89" s="24"/>
      <c r="T89" s="24"/>
      <c r="U89" s="25"/>
      <c r="V89" s="25"/>
      <c r="W89" s="26"/>
      <c r="X89" s="25"/>
      <c r="Y89" s="26"/>
      <c r="Z89" s="25"/>
      <c r="AA89" s="26"/>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row>
    <row r="90" spans="1:60" ht="15.75" customHeight="1" x14ac:dyDescent="0.25">
      <c r="A90" s="24"/>
      <c r="B90" s="24"/>
      <c r="C90" s="24"/>
      <c r="D90" s="24"/>
      <c r="E90" s="24"/>
      <c r="F90" s="24"/>
      <c r="G90" s="24"/>
      <c r="H90" s="24"/>
      <c r="I90" s="24"/>
      <c r="J90" s="24"/>
      <c r="K90" s="24"/>
      <c r="L90" s="24"/>
      <c r="M90" s="24"/>
      <c r="N90" s="24"/>
      <c r="O90" s="24"/>
      <c r="P90" s="24"/>
      <c r="Q90" s="24"/>
      <c r="R90" s="24"/>
      <c r="S90" s="24"/>
      <c r="T90" s="24"/>
      <c r="U90" s="25"/>
      <c r="V90" s="25"/>
      <c r="W90" s="26"/>
      <c r="X90" s="25"/>
      <c r="Y90" s="26"/>
      <c r="Z90" s="25"/>
      <c r="AA90" s="26"/>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row>
    <row r="91" spans="1:60" ht="15.75" customHeight="1" x14ac:dyDescent="0.25">
      <c r="A91" s="24"/>
      <c r="B91" s="24"/>
      <c r="C91" s="24"/>
      <c r="D91" s="24"/>
      <c r="E91" s="24"/>
      <c r="F91" s="24"/>
      <c r="G91" s="24"/>
      <c r="H91" s="24"/>
      <c r="I91" s="24"/>
      <c r="J91" s="24"/>
      <c r="K91" s="24"/>
      <c r="L91" s="24"/>
      <c r="M91" s="24"/>
      <c r="N91" s="24"/>
      <c r="O91" s="24"/>
      <c r="P91" s="24"/>
      <c r="Q91" s="24"/>
      <c r="R91" s="24"/>
      <c r="S91" s="24"/>
      <c r="T91" s="24"/>
      <c r="U91" s="25"/>
      <c r="V91" s="25"/>
      <c r="W91" s="26"/>
      <c r="X91" s="25"/>
      <c r="Y91" s="26"/>
      <c r="Z91" s="25"/>
      <c r="AA91" s="26"/>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row>
    <row r="92" spans="1:60" ht="15.75" customHeight="1" x14ac:dyDescent="0.25">
      <c r="A92" s="24"/>
      <c r="B92" s="24"/>
      <c r="C92" s="24"/>
      <c r="D92" s="24"/>
      <c r="E92" s="24"/>
      <c r="F92" s="24"/>
      <c r="G92" s="24"/>
      <c r="H92" s="24"/>
      <c r="I92" s="24"/>
      <c r="J92" s="24"/>
      <c r="K92" s="24"/>
      <c r="L92" s="24"/>
      <c r="M92" s="24"/>
      <c r="N92" s="24"/>
      <c r="O92" s="24"/>
      <c r="P92" s="24"/>
      <c r="Q92" s="24"/>
      <c r="R92" s="24"/>
      <c r="S92" s="24"/>
      <c r="T92" s="24"/>
      <c r="U92" s="25"/>
      <c r="V92" s="25"/>
      <c r="W92" s="26"/>
      <c r="X92" s="25"/>
      <c r="Y92" s="26"/>
      <c r="Z92" s="25"/>
      <c r="AA92" s="26"/>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row>
    <row r="93" spans="1:60" ht="15.75" customHeight="1" x14ac:dyDescent="0.25">
      <c r="A93" s="24"/>
      <c r="B93" s="24"/>
      <c r="C93" s="24"/>
      <c r="D93" s="24"/>
      <c r="E93" s="24"/>
      <c r="F93" s="24"/>
      <c r="G93" s="24"/>
      <c r="H93" s="24"/>
      <c r="I93" s="24"/>
      <c r="J93" s="24"/>
      <c r="K93" s="24"/>
      <c r="L93" s="24"/>
      <c r="M93" s="24"/>
      <c r="N93" s="24"/>
      <c r="O93" s="24"/>
      <c r="P93" s="24"/>
      <c r="Q93" s="24"/>
      <c r="R93" s="24"/>
      <c r="S93" s="24"/>
      <c r="T93" s="24"/>
      <c r="U93" s="25"/>
      <c r="V93" s="25"/>
      <c r="W93" s="26"/>
      <c r="X93" s="25"/>
      <c r="Y93" s="26"/>
      <c r="Z93" s="25"/>
      <c r="AA93" s="26"/>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row>
    <row r="94" spans="1:60" ht="15.75" customHeight="1" x14ac:dyDescent="0.25">
      <c r="A94" s="24"/>
      <c r="B94" s="24"/>
      <c r="C94" s="24"/>
      <c r="D94" s="24"/>
      <c r="E94" s="24"/>
      <c r="F94" s="24"/>
      <c r="G94" s="24"/>
      <c r="H94" s="24"/>
      <c r="I94" s="24"/>
      <c r="J94" s="24"/>
      <c r="K94" s="24"/>
      <c r="L94" s="24"/>
      <c r="M94" s="24"/>
      <c r="N94" s="24"/>
      <c r="O94" s="24"/>
      <c r="P94" s="24"/>
      <c r="Q94" s="24"/>
      <c r="R94" s="24"/>
      <c r="S94" s="24"/>
      <c r="T94" s="24"/>
      <c r="U94" s="25"/>
      <c r="V94" s="25"/>
      <c r="W94" s="26"/>
      <c r="X94" s="25"/>
      <c r="Y94" s="26"/>
      <c r="Z94" s="25"/>
      <c r="AA94" s="26"/>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row>
    <row r="95" spans="1:60" ht="15.75" customHeight="1" x14ac:dyDescent="0.25">
      <c r="A95" s="24"/>
      <c r="B95" s="24"/>
      <c r="C95" s="24"/>
      <c r="D95" s="24"/>
      <c r="E95" s="24"/>
      <c r="F95" s="24"/>
      <c r="G95" s="24"/>
      <c r="H95" s="24"/>
      <c r="I95" s="24"/>
      <c r="J95" s="24"/>
      <c r="K95" s="24"/>
      <c r="L95" s="24"/>
      <c r="M95" s="24"/>
      <c r="N95" s="24"/>
      <c r="O95" s="24"/>
      <c r="P95" s="24"/>
      <c r="Q95" s="24"/>
      <c r="R95" s="24"/>
      <c r="S95" s="24"/>
      <c r="T95" s="24"/>
      <c r="U95" s="25"/>
      <c r="V95" s="25"/>
      <c r="W95" s="26"/>
      <c r="X95" s="25"/>
      <c r="Y95" s="26"/>
      <c r="Z95" s="25"/>
      <c r="AA95" s="26"/>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row>
    <row r="96" spans="1:60" ht="15.75" customHeight="1" x14ac:dyDescent="0.25">
      <c r="A96" s="24"/>
      <c r="B96" s="24"/>
      <c r="C96" s="24"/>
      <c r="D96" s="24"/>
      <c r="E96" s="24"/>
      <c r="F96" s="24"/>
      <c r="G96" s="24"/>
      <c r="H96" s="24"/>
      <c r="I96" s="24"/>
      <c r="J96" s="24"/>
      <c r="K96" s="24"/>
      <c r="L96" s="24"/>
      <c r="M96" s="24"/>
      <c r="N96" s="24"/>
      <c r="O96" s="24"/>
      <c r="P96" s="24"/>
      <c r="Q96" s="24"/>
      <c r="R96" s="24"/>
      <c r="S96" s="24"/>
      <c r="T96" s="24"/>
      <c r="U96" s="25"/>
      <c r="V96" s="25"/>
      <c r="W96" s="26"/>
      <c r="X96" s="25"/>
      <c r="Y96" s="26"/>
      <c r="Z96" s="25"/>
      <c r="AA96" s="26"/>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row>
    <row r="97" spans="1:60" ht="15.75" customHeight="1" x14ac:dyDescent="0.25">
      <c r="A97" s="24"/>
      <c r="B97" s="24"/>
      <c r="C97" s="24"/>
      <c r="D97" s="24"/>
      <c r="E97" s="24"/>
      <c r="F97" s="24"/>
      <c r="G97" s="24"/>
      <c r="H97" s="24"/>
      <c r="I97" s="24"/>
      <c r="J97" s="24"/>
      <c r="K97" s="24"/>
      <c r="L97" s="24"/>
      <c r="M97" s="24"/>
      <c r="N97" s="24"/>
      <c r="O97" s="24"/>
      <c r="P97" s="24"/>
      <c r="Q97" s="24"/>
      <c r="R97" s="24"/>
      <c r="S97" s="24"/>
      <c r="T97" s="24"/>
      <c r="U97" s="25"/>
      <c r="V97" s="25"/>
      <c r="W97" s="26"/>
      <c r="X97" s="25"/>
      <c r="Y97" s="26"/>
      <c r="Z97" s="25"/>
      <c r="AA97" s="26"/>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row>
    <row r="98" spans="1:60" ht="15.75" customHeight="1" x14ac:dyDescent="0.25">
      <c r="A98" s="24"/>
      <c r="B98" s="24"/>
      <c r="C98" s="24"/>
      <c r="D98" s="24"/>
      <c r="E98" s="24"/>
      <c r="F98" s="24"/>
      <c r="G98" s="24"/>
      <c r="H98" s="24"/>
      <c r="I98" s="24"/>
      <c r="J98" s="24"/>
      <c r="K98" s="24"/>
      <c r="L98" s="24"/>
      <c r="M98" s="24"/>
      <c r="N98" s="24"/>
      <c r="O98" s="24"/>
      <c r="P98" s="24"/>
      <c r="Q98" s="24"/>
      <c r="R98" s="24"/>
      <c r="S98" s="24"/>
      <c r="T98" s="24"/>
      <c r="U98" s="25"/>
      <c r="V98" s="25"/>
      <c r="W98" s="26"/>
      <c r="X98" s="25"/>
      <c r="Y98" s="26"/>
      <c r="Z98" s="25"/>
      <c r="AA98" s="26"/>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row>
    <row r="99" spans="1:60" ht="15.75" customHeight="1" x14ac:dyDescent="0.25">
      <c r="A99" s="24"/>
      <c r="B99" s="24"/>
      <c r="C99" s="24"/>
      <c r="D99" s="24"/>
      <c r="E99" s="24"/>
      <c r="F99" s="24"/>
      <c r="G99" s="24"/>
      <c r="H99" s="24"/>
      <c r="I99" s="24"/>
      <c r="J99" s="24"/>
      <c r="K99" s="24"/>
      <c r="L99" s="24"/>
      <c r="M99" s="24"/>
      <c r="N99" s="24"/>
      <c r="O99" s="24"/>
      <c r="P99" s="24"/>
      <c r="Q99" s="24"/>
      <c r="R99" s="24"/>
      <c r="S99" s="24"/>
      <c r="T99" s="24"/>
      <c r="U99" s="25"/>
      <c r="V99" s="25"/>
      <c r="W99" s="26"/>
      <c r="X99" s="25"/>
      <c r="Y99" s="26"/>
      <c r="Z99" s="25"/>
      <c r="AA99" s="26"/>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row>
    <row r="100" spans="1:60" ht="15.75" customHeight="1" x14ac:dyDescent="0.25">
      <c r="A100" s="24"/>
      <c r="B100" s="24"/>
      <c r="C100" s="24"/>
      <c r="D100" s="24"/>
      <c r="E100" s="24"/>
      <c r="F100" s="24"/>
      <c r="G100" s="24"/>
      <c r="H100" s="24"/>
      <c r="I100" s="24"/>
      <c r="J100" s="24"/>
      <c r="K100" s="24"/>
      <c r="L100" s="24"/>
      <c r="M100" s="24"/>
      <c r="N100" s="24"/>
      <c r="O100" s="24"/>
      <c r="P100" s="24"/>
      <c r="Q100" s="24"/>
      <c r="R100" s="24"/>
      <c r="S100" s="24"/>
      <c r="T100" s="24"/>
      <c r="U100" s="25"/>
      <c r="V100" s="25"/>
      <c r="W100" s="26"/>
      <c r="X100" s="25"/>
      <c r="Y100" s="26"/>
      <c r="Z100" s="25"/>
      <c r="AA100" s="26"/>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row>
    <row r="101" spans="1:60" ht="15.75" customHeight="1" x14ac:dyDescent="0.25">
      <c r="A101" s="24"/>
      <c r="B101" s="24"/>
      <c r="C101" s="24"/>
      <c r="D101" s="24"/>
      <c r="E101" s="24"/>
      <c r="F101" s="24"/>
      <c r="G101" s="24"/>
      <c r="H101" s="24"/>
      <c r="I101" s="24"/>
      <c r="J101" s="24"/>
      <c r="K101" s="24"/>
      <c r="L101" s="24"/>
      <c r="M101" s="24"/>
      <c r="N101" s="24"/>
      <c r="O101" s="24"/>
      <c r="P101" s="24"/>
      <c r="Q101" s="24"/>
      <c r="R101" s="24"/>
      <c r="S101" s="24"/>
      <c r="T101" s="24"/>
      <c r="U101" s="25"/>
      <c r="V101" s="25"/>
      <c r="W101" s="26"/>
      <c r="X101" s="25"/>
      <c r="Y101" s="26"/>
      <c r="Z101" s="25"/>
      <c r="AA101" s="26"/>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row>
    <row r="102" spans="1:60" ht="15.75" customHeight="1" x14ac:dyDescent="0.25">
      <c r="A102" s="24"/>
      <c r="B102" s="24"/>
      <c r="C102" s="24"/>
      <c r="D102" s="24"/>
      <c r="E102" s="24"/>
      <c r="F102" s="24"/>
      <c r="G102" s="24"/>
      <c r="H102" s="24"/>
      <c r="I102" s="24"/>
      <c r="J102" s="24"/>
      <c r="K102" s="24"/>
      <c r="L102" s="24"/>
      <c r="M102" s="24"/>
      <c r="N102" s="24"/>
      <c r="O102" s="24"/>
      <c r="P102" s="24"/>
      <c r="Q102" s="24"/>
      <c r="R102" s="24"/>
      <c r="S102" s="24"/>
      <c r="T102" s="24"/>
      <c r="U102" s="25"/>
      <c r="V102" s="25"/>
      <c r="W102" s="26"/>
      <c r="X102" s="25"/>
      <c r="Y102" s="26"/>
      <c r="Z102" s="25"/>
      <c r="AA102" s="26"/>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row>
    <row r="103" spans="1:60" ht="15.75" customHeight="1" x14ac:dyDescent="0.25">
      <c r="A103" s="24"/>
      <c r="B103" s="24"/>
      <c r="C103" s="24"/>
      <c r="D103" s="24"/>
      <c r="E103" s="24"/>
      <c r="F103" s="24"/>
      <c r="G103" s="24"/>
      <c r="H103" s="24"/>
      <c r="I103" s="24"/>
      <c r="J103" s="24"/>
      <c r="K103" s="24"/>
      <c r="L103" s="24"/>
      <c r="M103" s="24"/>
      <c r="N103" s="24"/>
      <c r="O103" s="24"/>
      <c r="P103" s="24"/>
      <c r="Q103" s="24"/>
      <c r="R103" s="24"/>
      <c r="S103" s="24"/>
      <c r="T103" s="24"/>
      <c r="U103" s="25"/>
      <c r="V103" s="25"/>
      <c r="W103" s="26"/>
      <c r="X103" s="25"/>
      <c r="Y103" s="26"/>
      <c r="Z103" s="25"/>
      <c r="AA103" s="26"/>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row>
    <row r="104" spans="1:60" ht="15.75" customHeight="1" x14ac:dyDescent="0.25">
      <c r="A104" s="24"/>
      <c r="B104" s="24"/>
      <c r="C104" s="24"/>
      <c r="D104" s="24"/>
      <c r="E104" s="24"/>
      <c r="F104" s="24"/>
      <c r="G104" s="24"/>
      <c r="H104" s="24"/>
      <c r="I104" s="24"/>
      <c r="J104" s="24"/>
      <c r="K104" s="24"/>
      <c r="L104" s="24"/>
      <c r="M104" s="24"/>
      <c r="N104" s="24"/>
      <c r="O104" s="24"/>
      <c r="P104" s="24"/>
      <c r="Q104" s="24"/>
      <c r="R104" s="24"/>
      <c r="S104" s="24"/>
      <c r="T104" s="24"/>
      <c r="U104" s="25"/>
      <c r="V104" s="25"/>
      <c r="W104" s="26"/>
      <c r="X104" s="25"/>
      <c r="Y104" s="26"/>
      <c r="Z104" s="25"/>
      <c r="AA104" s="26"/>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row>
    <row r="105" spans="1:60" ht="15.75" customHeight="1" x14ac:dyDescent="0.25">
      <c r="A105" s="24"/>
      <c r="B105" s="24"/>
      <c r="C105" s="24"/>
      <c r="D105" s="24"/>
      <c r="E105" s="24"/>
      <c r="F105" s="24"/>
      <c r="G105" s="24"/>
      <c r="H105" s="24"/>
      <c r="I105" s="24"/>
      <c r="J105" s="24"/>
      <c r="K105" s="24"/>
      <c r="L105" s="24"/>
      <c r="M105" s="24"/>
      <c r="N105" s="24"/>
      <c r="O105" s="24"/>
      <c r="P105" s="24"/>
      <c r="Q105" s="24"/>
      <c r="R105" s="24"/>
      <c r="S105" s="24"/>
      <c r="T105" s="24"/>
      <c r="U105" s="25"/>
      <c r="V105" s="25"/>
      <c r="W105" s="26"/>
      <c r="X105" s="25"/>
      <c r="Y105" s="26"/>
      <c r="Z105" s="25"/>
      <c r="AA105" s="26"/>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row>
    <row r="106" spans="1:60" ht="15.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5"/>
      <c r="V106" s="25"/>
      <c r="W106" s="26"/>
      <c r="X106" s="25"/>
      <c r="Y106" s="26"/>
      <c r="Z106" s="25"/>
      <c r="AA106" s="26"/>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row>
    <row r="107" spans="1:60" ht="15.75"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5"/>
      <c r="V107" s="25"/>
      <c r="W107" s="26"/>
      <c r="X107" s="25"/>
      <c r="Y107" s="26"/>
      <c r="Z107" s="25"/>
      <c r="AA107" s="26"/>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row>
    <row r="108" spans="1:60" ht="15.75" customHeight="1" x14ac:dyDescent="0.25">
      <c r="A108" s="24"/>
      <c r="B108" s="24"/>
      <c r="C108" s="24"/>
      <c r="D108" s="24"/>
      <c r="E108" s="24"/>
      <c r="F108" s="24"/>
      <c r="G108" s="24"/>
      <c r="H108" s="24"/>
      <c r="I108" s="24"/>
      <c r="J108" s="24"/>
      <c r="K108" s="24"/>
      <c r="L108" s="24"/>
      <c r="M108" s="24"/>
      <c r="N108" s="24"/>
      <c r="O108" s="24"/>
      <c r="P108" s="24"/>
      <c r="Q108" s="24"/>
      <c r="R108" s="24"/>
      <c r="S108" s="24"/>
      <c r="T108" s="24"/>
      <c r="U108" s="25"/>
      <c r="V108" s="25"/>
      <c r="W108" s="26"/>
      <c r="X108" s="25"/>
      <c r="Y108" s="26"/>
      <c r="Z108" s="25"/>
      <c r="AA108" s="26"/>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row>
    <row r="109" spans="1:60" ht="15.75" customHeight="1" x14ac:dyDescent="0.25">
      <c r="A109" s="24"/>
      <c r="B109" s="24"/>
      <c r="C109" s="24"/>
      <c r="D109" s="24"/>
      <c r="E109" s="24"/>
      <c r="F109" s="24"/>
      <c r="G109" s="24"/>
      <c r="H109" s="24"/>
      <c r="I109" s="24"/>
      <c r="J109" s="24"/>
      <c r="K109" s="24"/>
      <c r="L109" s="24"/>
      <c r="M109" s="24"/>
      <c r="N109" s="24"/>
      <c r="O109" s="24"/>
      <c r="P109" s="24"/>
      <c r="Q109" s="24"/>
      <c r="R109" s="24"/>
      <c r="S109" s="24"/>
      <c r="T109" s="24"/>
      <c r="U109" s="25"/>
      <c r="V109" s="25"/>
      <c r="W109" s="26"/>
      <c r="X109" s="25"/>
      <c r="Y109" s="26"/>
      <c r="Z109" s="25"/>
      <c r="AA109" s="26"/>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row>
    <row r="110" spans="1:60" ht="15.75" customHeight="1" x14ac:dyDescent="0.25">
      <c r="A110" s="24"/>
      <c r="B110" s="24"/>
      <c r="C110" s="24"/>
      <c r="D110" s="24"/>
      <c r="E110" s="24"/>
      <c r="F110" s="24"/>
      <c r="G110" s="24"/>
      <c r="H110" s="24"/>
      <c r="I110" s="24"/>
      <c r="J110" s="24"/>
      <c r="K110" s="24"/>
      <c r="L110" s="24"/>
      <c r="M110" s="24"/>
      <c r="N110" s="24"/>
      <c r="O110" s="24"/>
      <c r="P110" s="24"/>
      <c r="Q110" s="24"/>
      <c r="R110" s="24"/>
      <c r="S110" s="24"/>
      <c r="T110" s="24"/>
      <c r="U110" s="25"/>
      <c r="V110" s="25"/>
      <c r="W110" s="26"/>
      <c r="X110" s="25"/>
      <c r="Y110" s="26"/>
      <c r="Z110" s="25"/>
      <c r="AA110" s="26"/>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row>
    <row r="111" spans="1:60" ht="15.75" customHeight="1" x14ac:dyDescent="0.25">
      <c r="A111" s="24"/>
      <c r="B111" s="24"/>
      <c r="C111" s="24"/>
      <c r="D111" s="24"/>
      <c r="E111" s="24"/>
      <c r="F111" s="24"/>
      <c r="G111" s="24"/>
      <c r="H111" s="24"/>
      <c r="I111" s="24"/>
      <c r="J111" s="24"/>
      <c r="K111" s="24"/>
      <c r="L111" s="24"/>
      <c r="M111" s="24"/>
      <c r="N111" s="24"/>
      <c r="O111" s="24"/>
      <c r="P111" s="24"/>
      <c r="Q111" s="24"/>
      <c r="R111" s="24"/>
      <c r="S111" s="24"/>
      <c r="T111" s="24"/>
      <c r="U111" s="25"/>
      <c r="V111" s="25"/>
      <c r="W111" s="26"/>
      <c r="X111" s="25"/>
      <c r="Y111" s="26"/>
      <c r="Z111" s="25"/>
      <c r="AA111" s="26"/>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row>
    <row r="112" spans="1:60" ht="15.75" customHeight="1" x14ac:dyDescent="0.25">
      <c r="A112" s="24"/>
      <c r="B112" s="24"/>
      <c r="C112" s="24"/>
      <c r="D112" s="24"/>
      <c r="E112" s="24"/>
      <c r="F112" s="24"/>
      <c r="G112" s="24"/>
      <c r="H112" s="24"/>
      <c r="I112" s="24"/>
      <c r="J112" s="24"/>
      <c r="K112" s="24"/>
      <c r="L112" s="24"/>
      <c r="M112" s="24"/>
      <c r="N112" s="24"/>
      <c r="O112" s="24"/>
      <c r="P112" s="24"/>
      <c r="Q112" s="24"/>
      <c r="R112" s="24"/>
      <c r="S112" s="24"/>
      <c r="T112" s="24"/>
      <c r="U112" s="25"/>
      <c r="V112" s="25"/>
      <c r="W112" s="26"/>
      <c r="X112" s="25"/>
      <c r="Y112" s="26"/>
      <c r="Z112" s="25"/>
      <c r="AA112" s="26"/>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row>
    <row r="113" spans="1:60" ht="15.75" customHeight="1" x14ac:dyDescent="0.25">
      <c r="A113" s="24"/>
      <c r="B113" s="24"/>
      <c r="C113" s="24"/>
      <c r="D113" s="24"/>
      <c r="E113" s="24"/>
      <c r="F113" s="24"/>
      <c r="G113" s="24"/>
      <c r="H113" s="24"/>
      <c r="I113" s="24"/>
      <c r="J113" s="24"/>
      <c r="K113" s="24"/>
      <c r="L113" s="24"/>
      <c r="M113" s="24"/>
      <c r="N113" s="24"/>
      <c r="O113" s="24"/>
      <c r="P113" s="24"/>
      <c r="Q113" s="24"/>
      <c r="R113" s="24"/>
      <c r="S113" s="24"/>
      <c r="T113" s="24"/>
      <c r="U113" s="25"/>
      <c r="V113" s="25"/>
      <c r="W113" s="26"/>
      <c r="X113" s="25"/>
      <c r="Y113" s="26"/>
      <c r="Z113" s="25"/>
      <c r="AA113" s="26"/>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row>
    <row r="114" spans="1:60" ht="15.75" customHeight="1" x14ac:dyDescent="0.25">
      <c r="A114" s="24"/>
      <c r="B114" s="24"/>
      <c r="C114" s="24"/>
      <c r="D114" s="24"/>
      <c r="E114" s="24"/>
      <c r="F114" s="24"/>
      <c r="G114" s="24"/>
      <c r="H114" s="24"/>
      <c r="I114" s="24"/>
      <c r="J114" s="24"/>
      <c r="K114" s="24"/>
      <c r="L114" s="24"/>
      <c r="M114" s="24"/>
      <c r="N114" s="24"/>
      <c r="O114" s="24"/>
      <c r="P114" s="24"/>
      <c r="Q114" s="24"/>
      <c r="R114" s="24"/>
      <c r="S114" s="24"/>
      <c r="T114" s="24"/>
      <c r="U114" s="25"/>
      <c r="V114" s="25"/>
      <c r="W114" s="26"/>
      <c r="X114" s="25"/>
      <c r="Y114" s="26"/>
      <c r="Z114" s="25"/>
      <c r="AA114" s="26"/>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row>
    <row r="115" spans="1:60" ht="15.75" customHeight="1" x14ac:dyDescent="0.25">
      <c r="A115" s="24"/>
      <c r="B115" s="24"/>
      <c r="C115" s="24"/>
      <c r="D115" s="24"/>
      <c r="E115" s="24"/>
      <c r="F115" s="24"/>
      <c r="G115" s="24"/>
      <c r="H115" s="24"/>
      <c r="I115" s="24"/>
      <c r="J115" s="24"/>
      <c r="K115" s="24"/>
      <c r="L115" s="24"/>
      <c r="M115" s="24"/>
      <c r="N115" s="24"/>
      <c r="O115" s="24"/>
      <c r="P115" s="24"/>
      <c r="Q115" s="24"/>
      <c r="R115" s="24"/>
      <c r="S115" s="24"/>
      <c r="T115" s="24"/>
      <c r="U115" s="25"/>
      <c r="V115" s="25"/>
      <c r="W115" s="26"/>
      <c r="X115" s="25"/>
      <c r="Y115" s="26"/>
      <c r="Z115" s="25"/>
      <c r="AA115" s="26"/>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row>
    <row r="116" spans="1:60" ht="15.75" customHeight="1" x14ac:dyDescent="0.25">
      <c r="A116" s="24"/>
      <c r="B116" s="24"/>
      <c r="C116" s="24"/>
      <c r="D116" s="24"/>
      <c r="E116" s="24"/>
      <c r="F116" s="24"/>
      <c r="G116" s="24"/>
      <c r="H116" s="24"/>
      <c r="I116" s="24"/>
      <c r="J116" s="24"/>
      <c r="K116" s="24"/>
      <c r="L116" s="24"/>
      <c r="M116" s="24"/>
      <c r="N116" s="24"/>
      <c r="O116" s="24"/>
      <c r="P116" s="24"/>
      <c r="Q116" s="24"/>
      <c r="R116" s="24"/>
      <c r="S116" s="24"/>
      <c r="T116" s="24"/>
      <c r="U116" s="25"/>
      <c r="V116" s="25"/>
      <c r="W116" s="26"/>
      <c r="X116" s="25"/>
      <c r="Y116" s="26"/>
      <c r="Z116" s="25"/>
      <c r="AA116" s="26"/>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row>
    <row r="117" spans="1:60" ht="15.75" customHeight="1" x14ac:dyDescent="0.25">
      <c r="A117" s="24"/>
      <c r="B117" s="24"/>
      <c r="C117" s="24"/>
      <c r="D117" s="24"/>
      <c r="E117" s="24"/>
      <c r="F117" s="24"/>
      <c r="G117" s="24"/>
      <c r="H117" s="24"/>
      <c r="I117" s="24"/>
      <c r="J117" s="24"/>
      <c r="K117" s="24"/>
      <c r="L117" s="24"/>
      <c r="M117" s="24"/>
      <c r="N117" s="24"/>
      <c r="O117" s="24"/>
      <c r="P117" s="24"/>
      <c r="Q117" s="24"/>
      <c r="R117" s="24"/>
      <c r="S117" s="24"/>
      <c r="T117" s="24"/>
      <c r="U117" s="25"/>
      <c r="V117" s="25"/>
      <c r="W117" s="26"/>
      <c r="X117" s="25"/>
      <c r="Y117" s="26"/>
      <c r="Z117" s="25"/>
      <c r="AA117" s="26"/>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row>
    <row r="118" spans="1:60" ht="15.75" customHeight="1" x14ac:dyDescent="0.25">
      <c r="A118" s="24"/>
      <c r="B118" s="24"/>
      <c r="C118" s="24"/>
      <c r="D118" s="24"/>
      <c r="E118" s="24"/>
      <c r="F118" s="24"/>
      <c r="G118" s="24"/>
      <c r="H118" s="24"/>
      <c r="I118" s="24"/>
      <c r="J118" s="24"/>
      <c r="K118" s="24"/>
      <c r="L118" s="24"/>
      <c r="M118" s="24"/>
      <c r="N118" s="24"/>
      <c r="O118" s="24"/>
      <c r="P118" s="24"/>
      <c r="Q118" s="24"/>
      <c r="R118" s="24"/>
      <c r="S118" s="24"/>
      <c r="T118" s="24"/>
      <c r="U118" s="25"/>
      <c r="V118" s="25"/>
      <c r="W118" s="26"/>
      <c r="X118" s="25"/>
      <c r="Y118" s="26"/>
      <c r="Z118" s="25"/>
      <c r="AA118" s="26"/>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row>
    <row r="119" spans="1:60" ht="15.75" customHeight="1" x14ac:dyDescent="0.25">
      <c r="A119" s="24"/>
      <c r="B119" s="24"/>
      <c r="C119" s="24"/>
      <c r="D119" s="24"/>
      <c r="E119" s="24"/>
      <c r="F119" s="24"/>
      <c r="G119" s="24"/>
      <c r="H119" s="24"/>
      <c r="I119" s="24"/>
      <c r="J119" s="24"/>
      <c r="K119" s="24"/>
      <c r="L119" s="24"/>
      <c r="M119" s="24"/>
      <c r="N119" s="24"/>
      <c r="O119" s="24"/>
      <c r="P119" s="24"/>
      <c r="Q119" s="24"/>
      <c r="R119" s="24"/>
      <c r="S119" s="24"/>
      <c r="T119" s="24"/>
      <c r="U119" s="25"/>
      <c r="V119" s="25"/>
      <c r="W119" s="26"/>
      <c r="X119" s="25"/>
      <c r="Y119" s="26"/>
      <c r="Z119" s="25"/>
      <c r="AA119" s="26"/>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row>
    <row r="120" spans="1:60" ht="15.75" customHeight="1" x14ac:dyDescent="0.25">
      <c r="A120" s="24"/>
      <c r="B120" s="24"/>
      <c r="C120" s="24"/>
      <c r="D120" s="24"/>
      <c r="E120" s="24"/>
      <c r="F120" s="24"/>
      <c r="G120" s="24"/>
      <c r="H120" s="24"/>
      <c r="I120" s="24"/>
      <c r="J120" s="24"/>
      <c r="K120" s="24"/>
      <c r="L120" s="24"/>
      <c r="M120" s="24"/>
      <c r="N120" s="24"/>
      <c r="O120" s="24"/>
      <c r="P120" s="24"/>
      <c r="Q120" s="24"/>
      <c r="R120" s="24"/>
      <c r="S120" s="24"/>
      <c r="T120" s="24"/>
      <c r="U120" s="25"/>
      <c r="V120" s="25"/>
      <c r="W120" s="26"/>
      <c r="X120" s="25"/>
      <c r="Y120" s="26"/>
      <c r="Z120" s="25"/>
      <c r="AA120" s="26"/>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row>
    <row r="121" spans="1:60" ht="15.75" customHeight="1" x14ac:dyDescent="0.25">
      <c r="A121" s="24"/>
      <c r="B121" s="24"/>
      <c r="C121" s="24"/>
      <c r="D121" s="24"/>
      <c r="E121" s="24"/>
      <c r="F121" s="24"/>
      <c r="G121" s="24"/>
      <c r="H121" s="24"/>
      <c r="I121" s="24"/>
      <c r="J121" s="24"/>
      <c r="K121" s="24"/>
      <c r="L121" s="24"/>
      <c r="M121" s="24"/>
      <c r="N121" s="24"/>
      <c r="O121" s="24"/>
      <c r="P121" s="24"/>
      <c r="Q121" s="24"/>
      <c r="R121" s="24"/>
      <c r="S121" s="24"/>
      <c r="T121" s="24"/>
      <c r="U121" s="25"/>
      <c r="V121" s="25"/>
      <c r="W121" s="26"/>
      <c r="X121" s="25"/>
      <c r="Y121" s="26"/>
      <c r="Z121" s="25"/>
      <c r="AA121" s="26"/>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row>
    <row r="122" spans="1:60" ht="15.75" customHeight="1" x14ac:dyDescent="0.25">
      <c r="A122" s="24"/>
      <c r="B122" s="24"/>
      <c r="C122" s="24"/>
      <c r="D122" s="24"/>
      <c r="E122" s="24"/>
      <c r="F122" s="24"/>
      <c r="G122" s="24"/>
      <c r="H122" s="24"/>
      <c r="I122" s="24"/>
      <c r="J122" s="24"/>
      <c r="K122" s="24"/>
      <c r="L122" s="24"/>
      <c r="M122" s="24"/>
      <c r="N122" s="24"/>
      <c r="O122" s="24"/>
      <c r="P122" s="24"/>
      <c r="Q122" s="24"/>
      <c r="R122" s="24"/>
      <c r="S122" s="24"/>
      <c r="T122" s="24"/>
      <c r="U122" s="25"/>
      <c r="V122" s="25"/>
      <c r="W122" s="26"/>
      <c r="X122" s="25"/>
      <c r="Y122" s="26"/>
      <c r="Z122" s="25"/>
      <c r="AA122" s="26"/>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row>
    <row r="123" spans="1:60" ht="15.75" customHeight="1" x14ac:dyDescent="0.25">
      <c r="A123" s="24"/>
      <c r="B123" s="24"/>
      <c r="C123" s="24"/>
      <c r="D123" s="24"/>
      <c r="E123" s="24"/>
      <c r="F123" s="24"/>
      <c r="G123" s="24"/>
      <c r="H123" s="24"/>
      <c r="I123" s="24"/>
      <c r="J123" s="24"/>
      <c r="K123" s="24"/>
      <c r="L123" s="24"/>
      <c r="M123" s="24"/>
      <c r="N123" s="24"/>
      <c r="O123" s="24"/>
      <c r="P123" s="24"/>
      <c r="Q123" s="24"/>
      <c r="R123" s="24"/>
      <c r="S123" s="24"/>
      <c r="T123" s="24"/>
      <c r="U123" s="25"/>
      <c r="V123" s="25"/>
      <c r="W123" s="26"/>
      <c r="X123" s="25"/>
      <c r="Y123" s="26"/>
      <c r="Z123" s="25"/>
      <c r="AA123" s="26"/>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row>
    <row r="124" spans="1:60" ht="15.75" customHeight="1" x14ac:dyDescent="0.25">
      <c r="A124" s="24"/>
      <c r="B124" s="24"/>
      <c r="C124" s="24"/>
      <c r="D124" s="24"/>
      <c r="E124" s="24"/>
      <c r="F124" s="24"/>
      <c r="G124" s="24"/>
      <c r="H124" s="24"/>
      <c r="I124" s="24"/>
      <c r="J124" s="24"/>
      <c r="K124" s="24"/>
      <c r="L124" s="24"/>
      <c r="M124" s="24"/>
      <c r="N124" s="24"/>
      <c r="O124" s="24"/>
      <c r="P124" s="24"/>
      <c r="Q124" s="24"/>
      <c r="R124" s="24"/>
      <c r="S124" s="24"/>
      <c r="T124" s="24"/>
      <c r="U124" s="25"/>
      <c r="V124" s="25"/>
      <c r="W124" s="26"/>
      <c r="X124" s="25"/>
      <c r="Y124" s="26"/>
      <c r="Z124" s="25"/>
      <c r="AA124" s="26"/>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row>
    <row r="125" spans="1:60" ht="15.75" customHeight="1" x14ac:dyDescent="0.25">
      <c r="A125" s="24"/>
      <c r="B125" s="24"/>
      <c r="C125" s="24"/>
      <c r="D125" s="24"/>
      <c r="E125" s="24"/>
      <c r="F125" s="24"/>
      <c r="G125" s="24"/>
      <c r="H125" s="24"/>
      <c r="I125" s="24"/>
      <c r="J125" s="24"/>
      <c r="K125" s="24"/>
      <c r="L125" s="24"/>
      <c r="M125" s="24"/>
      <c r="N125" s="24"/>
      <c r="O125" s="24"/>
      <c r="P125" s="24"/>
      <c r="Q125" s="24"/>
      <c r="R125" s="24"/>
      <c r="S125" s="24"/>
      <c r="T125" s="24"/>
      <c r="U125" s="25"/>
      <c r="V125" s="25"/>
      <c r="W125" s="26"/>
      <c r="X125" s="25"/>
      <c r="Y125" s="26"/>
      <c r="Z125" s="25"/>
      <c r="AA125" s="26"/>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row>
    <row r="126" spans="1:60" ht="15.75" customHeight="1" x14ac:dyDescent="0.25">
      <c r="A126" s="24"/>
      <c r="B126" s="24"/>
      <c r="C126" s="24"/>
      <c r="D126" s="24"/>
      <c r="E126" s="24"/>
      <c r="F126" s="24"/>
      <c r="G126" s="24"/>
      <c r="H126" s="24"/>
      <c r="I126" s="24"/>
      <c r="J126" s="24"/>
      <c r="K126" s="24"/>
      <c r="L126" s="24"/>
      <c r="M126" s="24"/>
      <c r="N126" s="24"/>
      <c r="O126" s="24"/>
      <c r="P126" s="24"/>
      <c r="Q126" s="24"/>
      <c r="R126" s="24"/>
      <c r="S126" s="24"/>
      <c r="T126" s="24"/>
      <c r="U126" s="25"/>
      <c r="V126" s="25"/>
      <c r="W126" s="26"/>
      <c r="X126" s="25"/>
      <c r="Y126" s="26"/>
      <c r="Z126" s="25"/>
      <c r="AA126" s="26"/>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row>
    <row r="127" spans="1:60" ht="15.75" customHeight="1" x14ac:dyDescent="0.25">
      <c r="A127" s="24"/>
      <c r="B127" s="24"/>
      <c r="C127" s="24"/>
      <c r="D127" s="24"/>
      <c r="E127" s="24"/>
      <c r="F127" s="24"/>
      <c r="G127" s="24"/>
      <c r="H127" s="24"/>
      <c r="I127" s="24"/>
      <c r="J127" s="24"/>
      <c r="K127" s="24"/>
      <c r="L127" s="24"/>
      <c r="M127" s="24"/>
      <c r="N127" s="24"/>
      <c r="O127" s="24"/>
      <c r="P127" s="24"/>
      <c r="Q127" s="24"/>
      <c r="R127" s="24"/>
      <c r="S127" s="24"/>
      <c r="T127" s="24"/>
      <c r="U127" s="25"/>
      <c r="V127" s="25"/>
      <c r="W127" s="26"/>
      <c r="X127" s="25"/>
      <c r="Y127" s="26"/>
      <c r="Z127" s="25"/>
      <c r="AA127" s="26"/>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row>
    <row r="128" spans="1:60" ht="15.75" customHeight="1" x14ac:dyDescent="0.25">
      <c r="A128" s="24"/>
      <c r="B128" s="24"/>
      <c r="C128" s="24"/>
      <c r="D128" s="24"/>
      <c r="E128" s="24"/>
      <c r="F128" s="24"/>
      <c r="G128" s="24"/>
      <c r="H128" s="24"/>
      <c r="I128" s="24"/>
      <c r="J128" s="24"/>
      <c r="K128" s="24"/>
      <c r="L128" s="24"/>
      <c r="M128" s="24"/>
      <c r="N128" s="24"/>
      <c r="O128" s="24"/>
      <c r="P128" s="24"/>
      <c r="Q128" s="24"/>
      <c r="R128" s="24"/>
      <c r="S128" s="24"/>
      <c r="T128" s="24"/>
      <c r="U128" s="25"/>
      <c r="V128" s="25"/>
      <c r="W128" s="26"/>
      <c r="X128" s="25"/>
      <c r="Y128" s="26"/>
      <c r="Z128" s="25"/>
      <c r="AA128" s="26"/>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row>
    <row r="129" spans="1:60" ht="15.75" customHeight="1" x14ac:dyDescent="0.25">
      <c r="A129" s="24"/>
      <c r="B129" s="24"/>
      <c r="C129" s="24"/>
      <c r="D129" s="24"/>
      <c r="E129" s="24"/>
      <c r="F129" s="24"/>
      <c r="G129" s="24"/>
      <c r="H129" s="24"/>
      <c r="I129" s="24"/>
      <c r="J129" s="24"/>
      <c r="K129" s="24"/>
      <c r="L129" s="24"/>
      <c r="M129" s="24"/>
      <c r="N129" s="24"/>
      <c r="O129" s="24"/>
      <c r="P129" s="24"/>
      <c r="Q129" s="24"/>
      <c r="R129" s="24"/>
      <c r="S129" s="24"/>
      <c r="T129" s="24"/>
      <c r="U129" s="25"/>
      <c r="V129" s="25"/>
      <c r="W129" s="26"/>
      <c r="X129" s="25"/>
      <c r="Y129" s="26"/>
      <c r="Z129" s="25"/>
      <c r="AA129" s="26"/>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row>
    <row r="130" spans="1:60" ht="15.75" customHeight="1" x14ac:dyDescent="0.25">
      <c r="A130" s="24"/>
      <c r="B130" s="24"/>
      <c r="C130" s="24"/>
      <c r="D130" s="24"/>
      <c r="E130" s="24"/>
      <c r="F130" s="24"/>
      <c r="G130" s="24"/>
      <c r="H130" s="24"/>
      <c r="I130" s="24"/>
      <c r="J130" s="24"/>
      <c r="K130" s="24"/>
      <c r="L130" s="24"/>
      <c r="M130" s="24"/>
      <c r="N130" s="24"/>
      <c r="O130" s="24"/>
      <c r="P130" s="24"/>
      <c r="Q130" s="24"/>
      <c r="R130" s="24"/>
      <c r="S130" s="24"/>
      <c r="T130" s="24"/>
      <c r="U130" s="25"/>
      <c r="V130" s="25"/>
      <c r="W130" s="26"/>
      <c r="X130" s="25"/>
      <c r="Y130" s="26"/>
      <c r="Z130" s="25"/>
      <c r="AA130" s="26"/>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row>
    <row r="131" spans="1:60" ht="15.75" customHeight="1" x14ac:dyDescent="0.25">
      <c r="A131" s="24"/>
      <c r="B131" s="24"/>
      <c r="C131" s="24"/>
      <c r="D131" s="24"/>
      <c r="E131" s="24"/>
      <c r="F131" s="24"/>
      <c r="G131" s="24"/>
      <c r="H131" s="24"/>
      <c r="I131" s="24"/>
      <c r="J131" s="24"/>
      <c r="K131" s="24"/>
      <c r="L131" s="24"/>
      <c r="M131" s="24"/>
      <c r="N131" s="24"/>
      <c r="O131" s="24"/>
      <c r="P131" s="24"/>
      <c r="Q131" s="24"/>
      <c r="R131" s="24"/>
      <c r="S131" s="24"/>
      <c r="T131" s="24"/>
      <c r="U131" s="25"/>
      <c r="V131" s="25"/>
      <c r="W131" s="26"/>
      <c r="X131" s="25"/>
      <c r="Y131" s="26"/>
      <c r="Z131" s="25"/>
      <c r="AA131" s="26"/>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row>
    <row r="132" spans="1:60" ht="15.75" customHeight="1" x14ac:dyDescent="0.25">
      <c r="A132" s="24"/>
      <c r="B132" s="24"/>
      <c r="C132" s="24"/>
      <c r="D132" s="24"/>
      <c r="E132" s="24"/>
      <c r="F132" s="24"/>
      <c r="G132" s="24"/>
      <c r="H132" s="24"/>
      <c r="I132" s="24"/>
      <c r="J132" s="24"/>
      <c r="K132" s="24"/>
      <c r="L132" s="24"/>
      <c r="M132" s="24"/>
      <c r="N132" s="24"/>
      <c r="O132" s="24"/>
      <c r="P132" s="24"/>
      <c r="Q132" s="24"/>
      <c r="R132" s="24"/>
      <c r="S132" s="24"/>
      <c r="T132" s="24"/>
      <c r="U132" s="25"/>
      <c r="V132" s="25"/>
      <c r="W132" s="26"/>
      <c r="X132" s="25"/>
      <c r="Y132" s="26"/>
      <c r="Z132" s="25"/>
      <c r="AA132" s="26"/>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row>
    <row r="133" spans="1:60" ht="15.75" customHeight="1" x14ac:dyDescent="0.25">
      <c r="A133" s="24"/>
      <c r="B133" s="24"/>
      <c r="C133" s="24"/>
      <c r="D133" s="24"/>
      <c r="E133" s="24"/>
      <c r="F133" s="24"/>
      <c r="G133" s="24"/>
      <c r="H133" s="24"/>
      <c r="I133" s="24"/>
      <c r="J133" s="24"/>
      <c r="K133" s="24"/>
      <c r="L133" s="24"/>
      <c r="M133" s="24"/>
      <c r="N133" s="24"/>
      <c r="O133" s="24"/>
      <c r="P133" s="24"/>
      <c r="Q133" s="24"/>
      <c r="R133" s="24"/>
      <c r="S133" s="24"/>
      <c r="T133" s="24"/>
      <c r="U133" s="25"/>
      <c r="V133" s="25"/>
      <c r="W133" s="26"/>
      <c r="X133" s="25"/>
      <c r="Y133" s="26"/>
      <c r="Z133" s="25"/>
      <c r="AA133" s="26"/>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row>
    <row r="134" spans="1:60" ht="15.75" customHeight="1" x14ac:dyDescent="0.25">
      <c r="A134" s="24"/>
      <c r="B134" s="24"/>
      <c r="C134" s="24"/>
      <c r="D134" s="24"/>
      <c r="E134" s="24"/>
      <c r="F134" s="24"/>
      <c r="G134" s="24"/>
      <c r="H134" s="24"/>
      <c r="I134" s="24"/>
      <c r="J134" s="24"/>
      <c r="K134" s="24"/>
      <c r="L134" s="24"/>
      <c r="M134" s="24"/>
      <c r="N134" s="24"/>
      <c r="O134" s="24"/>
      <c r="P134" s="24"/>
      <c r="Q134" s="24"/>
      <c r="R134" s="24"/>
      <c r="S134" s="24"/>
      <c r="T134" s="24"/>
      <c r="U134" s="25"/>
      <c r="V134" s="25"/>
      <c r="W134" s="26"/>
      <c r="X134" s="25"/>
      <c r="Y134" s="26"/>
      <c r="Z134" s="25"/>
      <c r="AA134" s="26"/>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row>
    <row r="135" spans="1:60" ht="15.75" customHeight="1" x14ac:dyDescent="0.25">
      <c r="A135" s="24"/>
      <c r="B135" s="24"/>
      <c r="C135" s="24"/>
      <c r="D135" s="24"/>
      <c r="E135" s="24"/>
      <c r="F135" s="24"/>
      <c r="G135" s="24"/>
      <c r="H135" s="24"/>
      <c r="I135" s="24"/>
      <c r="J135" s="24"/>
      <c r="K135" s="24"/>
      <c r="L135" s="24"/>
      <c r="M135" s="24"/>
      <c r="N135" s="24"/>
      <c r="O135" s="24"/>
      <c r="P135" s="24"/>
      <c r="Q135" s="24"/>
      <c r="R135" s="24"/>
      <c r="S135" s="24"/>
      <c r="T135" s="24"/>
      <c r="U135" s="25"/>
      <c r="V135" s="25"/>
      <c r="W135" s="26"/>
      <c r="X135" s="25"/>
      <c r="Y135" s="26"/>
      <c r="Z135" s="25"/>
      <c r="AA135" s="26"/>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row>
    <row r="136" spans="1:60" ht="15.75" customHeight="1" x14ac:dyDescent="0.25">
      <c r="A136" s="24"/>
      <c r="B136" s="24"/>
      <c r="C136" s="24"/>
      <c r="D136" s="24"/>
      <c r="E136" s="24"/>
      <c r="F136" s="24"/>
      <c r="G136" s="24"/>
      <c r="H136" s="24"/>
      <c r="I136" s="24"/>
      <c r="J136" s="24"/>
      <c r="K136" s="24"/>
      <c r="L136" s="24"/>
      <c r="M136" s="24"/>
      <c r="N136" s="24"/>
      <c r="O136" s="24"/>
      <c r="P136" s="24"/>
      <c r="Q136" s="24"/>
      <c r="R136" s="24"/>
      <c r="S136" s="24"/>
      <c r="T136" s="24"/>
      <c r="U136" s="25"/>
      <c r="V136" s="25"/>
      <c r="W136" s="26"/>
      <c r="X136" s="25"/>
      <c r="Y136" s="26"/>
      <c r="Z136" s="25"/>
      <c r="AA136" s="26"/>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row>
    <row r="137" spans="1:60" ht="15.75" customHeight="1" x14ac:dyDescent="0.25">
      <c r="A137" s="24"/>
      <c r="B137" s="24"/>
      <c r="C137" s="24"/>
      <c r="D137" s="24"/>
      <c r="E137" s="24"/>
      <c r="F137" s="24"/>
      <c r="G137" s="24"/>
      <c r="H137" s="24"/>
      <c r="I137" s="24"/>
      <c r="J137" s="24"/>
      <c r="K137" s="24"/>
      <c r="L137" s="24"/>
      <c r="M137" s="24"/>
      <c r="N137" s="24"/>
      <c r="O137" s="24"/>
      <c r="P137" s="24"/>
      <c r="Q137" s="24"/>
      <c r="R137" s="24"/>
      <c r="S137" s="24"/>
      <c r="T137" s="24"/>
      <c r="U137" s="25"/>
      <c r="V137" s="25"/>
      <c r="W137" s="26"/>
      <c r="X137" s="25"/>
      <c r="Y137" s="26"/>
      <c r="Z137" s="25"/>
      <c r="AA137" s="26"/>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row>
    <row r="138" spans="1:60" ht="15.75" customHeight="1" x14ac:dyDescent="0.25">
      <c r="A138" s="24"/>
      <c r="B138" s="24"/>
      <c r="C138" s="24"/>
      <c r="D138" s="24"/>
      <c r="E138" s="24"/>
      <c r="F138" s="24"/>
      <c r="G138" s="24"/>
      <c r="H138" s="24"/>
      <c r="I138" s="24"/>
      <c r="J138" s="24"/>
      <c r="K138" s="24"/>
      <c r="L138" s="24"/>
      <c r="M138" s="24"/>
      <c r="N138" s="24"/>
      <c r="O138" s="24"/>
      <c r="P138" s="24"/>
      <c r="Q138" s="24"/>
      <c r="R138" s="24"/>
      <c r="S138" s="24"/>
      <c r="T138" s="24"/>
      <c r="U138" s="25"/>
      <c r="V138" s="25"/>
      <c r="W138" s="26"/>
      <c r="X138" s="25"/>
      <c r="Y138" s="26"/>
      <c r="Z138" s="25"/>
      <c r="AA138" s="26"/>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row>
    <row r="139" spans="1:60" ht="15.75" customHeight="1" x14ac:dyDescent="0.25">
      <c r="A139" s="24"/>
      <c r="B139" s="24"/>
      <c r="C139" s="24"/>
      <c r="D139" s="24"/>
      <c r="E139" s="24"/>
      <c r="F139" s="24"/>
      <c r="G139" s="24"/>
      <c r="H139" s="24"/>
      <c r="I139" s="24"/>
      <c r="J139" s="24"/>
      <c r="K139" s="24"/>
      <c r="L139" s="24"/>
      <c r="M139" s="24"/>
      <c r="N139" s="24"/>
      <c r="O139" s="24"/>
      <c r="P139" s="24"/>
      <c r="Q139" s="24"/>
      <c r="R139" s="24"/>
      <c r="S139" s="24"/>
      <c r="T139" s="24"/>
      <c r="U139" s="25"/>
      <c r="V139" s="25"/>
      <c r="W139" s="26"/>
      <c r="X139" s="25"/>
      <c r="Y139" s="26"/>
      <c r="Z139" s="25"/>
      <c r="AA139" s="26"/>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row>
    <row r="140" spans="1:60" ht="15.75" customHeight="1" x14ac:dyDescent="0.25">
      <c r="A140" s="24"/>
      <c r="B140" s="24"/>
      <c r="C140" s="24"/>
      <c r="D140" s="24"/>
      <c r="E140" s="24"/>
      <c r="F140" s="24"/>
      <c r="G140" s="24"/>
      <c r="H140" s="24"/>
      <c r="I140" s="24"/>
      <c r="J140" s="24"/>
      <c r="K140" s="24"/>
      <c r="L140" s="24"/>
      <c r="M140" s="24"/>
      <c r="N140" s="24"/>
      <c r="O140" s="24"/>
      <c r="P140" s="24"/>
      <c r="Q140" s="24"/>
      <c r="R140" s="24"/>
      <c r="S140" s="24"/>
      <c r="T140" s="24"/>
      <c r="U140" s="25"/>
      <c r="V140" s="25"/>
      <c r="W140" s="26"/>
      <c r="X140" s="25"/>
      <c r="Y140" s="26"/>
      <c r="Z140" s="25"/>
      <c r="AA140" s="26"/>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row>
    <row r="141" spans="1:60" ht="15.75" customHeight="1" x14ac:dyDescent="0.25">
      <c r="A141" s="24"/>
      <c r="B141" s="24"/>
      <c r="C141" s="24"/>
      <c r="D141" s="24"/>
      <c r="E141" s="24"/>
      <c r="F141" s="24"/>
      <c r="G141" s="24"/>
      <c r="H141" s="24"/>
      <c r="I141" s="24"/>
      <c r="J141" s="24"/>
      <c r="K141" s="24"/>
      <c r="L141" s="24"/>
      <c r="M141" s="24"/>
      <c r="N141" s="24"/>
      <c r="O141" s="24"/>
      <c r="P141" s="24"/>
      <c r="Q141" s="24"/>
      <c r="R141" s="24"/>
      <c r="S141" s="24"/>
      <c r="T141" s="24"/>
      <c r="U141" s="25"/>
      <c r="V141" s="25"/>
      <c r="W141" s="26"/>
      <c r="X141" s="25"/>
      <c r="Y141" s="26"/>
      <c r="Z141" s="25"/>
      <c r="AA141" s="26"/>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row>
    <row r="142" spans="1:60" ht="15.75" customHeight="1" x14ac:dyDescent="0.25">
      <c r="A142" s="24"/>
      <c r="B142" s="24"/>
      <c r="C142" s="24"/>
      <c r="D142" s="24"/>
      <c r="E142" s="24"/>
      <c r="F142" s="24"/>
      <c r="G142" s="24"/>
      <c r="H142" s="24"/>
      <c r="I142" s="24"/>
      <c r="J142" s="24"/>
      <c r="K142" s="24"/>
      <c r="L142" s="24"/>
      <c r="M142" s="24"/>
      <c r="N142" s="24"/>
      <c r="O142" s="24"/>
      <c r="P142" s="24"/>
      <c r="Q142" s="24"/>
      <c r="R142" s="24"/>
      <c r="S142" s="24"/>
      <c r="T142" s="24"/>
      <c r="U142" s="25"/>
      <c r="V142" s="25"/>
      <c r="W142" s="26"/>
      <c r="X142" s="25"/>
      <c r="Y142" s="26"/>
      <c r="Z142" s="25"/>
      <c r="AA142" s="26"/>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row>
    <row r="143" spans="1:60" ht="15.75" customHeight="1" x14ac:dyDescent="0.25">
      <c r="A143" s="24"/>
      <c r="B143" s="24"/>
      <c r="C143" s="24"/>
      <c r="D143" s="24"/>
      <c r="E143" s="24"/>
      <c r="F143" s="24"/>
      <c r="G143" s="24"/>
      <c r="H143" s="24"/>
      <c r="I143" s="24"/>
      <c r="J143" s="24"/>
      <c r="K143" s="24"/>
      <c r="L143" s="24"/>
      <c r="M143" s="24"/>
      <c r="N143" s="24"/>
      <c r="O143" s="24"/>
      <c r="P143" s="24"/>
      <c r="Q143" s="24"/>
      <c r="R143" s="24"/>
      <c r="S143" s="24"/>
      <c r="T143" s="24"/>
      <c r="U143" s="25"/>
      <c r="V143" s="25"/>
      <c r="W143" s="26"/>
      <c r="X143" s="25"/>
      <c r="Y143" s="26"/>
      <c r="Z143" s="25"/>
      <c r="AA143" s="26"/>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row>
    <row r="144" spans="1:60" ht="15.75" customHeight="1" x14ac:dyDescent="0.25">
      <c r="A144" s="24"/>
      <c r="B144" s="24"/>
      <c r="C144" s="24"/>
      <c r="D144" s="24"/>
      <c r="E144" s="24"/>
      <c r="F144" s="24"/>
      <c r="G144" s="24"/>
      <c r="H144" s="24"/>
      <c r="I144" s="24"/>
      <c r="J144" s="24"/>
      <c r="K144" s="24"/>
      <c r="L144" s="24"/>
      <c r="M144" s="24"/>
      <c r="N144" s="24"/>
      <c r="O144" s="24"/>
      <c r="P144" s="24"/>
      <c r="Q144" s="24"/>
      <c r="R144" s="24"/>
      <c r="S144" s="24"/>
      <c r="T144" s="24"/>
      <c r="U144" s="25"/>
      <c r="V144" s="25"/>
      <c r="W144" s="26"/>
      <c r="X144" s="25"/>
      <c r="Y144" s="26"/>
      <c r="Z144" s="25"/>
      <c r="AA144" s="26"/>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row>
    <row r="145" spans="1:60" ht="15.75" customHeight="1" x14ac:dyDescent="0.25">
      <c r="A145" s="24"/>
      <c r="B145" s="24"/>
      <c r="C145" s="24"/>
      <c r="D145" s="24"/>
      <c r="E145" s="24"/>
      <c r="F145" s="24"/>
      <c r="G145" s="24"/>
      <c r="H145" s="24"/>
      <c r="I145" s="24"/>
      <c r="J145" s="24"/>
      <c r="K145" s="24"/>
      <c r="L145" s="24"/>
      <c r="M145" s="24"/>
      <c r="N145" s="24"/>
      <c r="O145" s="24"/>
      <c r="P145" s="24"/>
      <c r="Q145" s="24"/>
      <c r="R145" s="24"/>
      <c r="S145" s="24"/>
      <c r="T145" s="24"/>
      <c r="U145" s="25"/>
      <c r="V145" s="25"/>
      <c r="W145" s="26"/>
      <c r="X145" s="25"/>
      <c r="Y145" s="26"/>
      <c r="Z145" s="25"/>
      <c r="AA145" s="26"/>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row>
    <row r="146" spans="1:60" ht="15.75" customHeight="1" x14ac:dyDescent="0.25">
      <c r="A146" s="24"/>
      <c r="B146" s="24"/>
      <c r="C146" s="24"/>
      <c r="D146" s="24"/>
      <c r="E146" s="24"/>
      <c r="F146" s="24"/>
      <c r="G146" s="24"/>
      <c r="H146" s="24"/>
      <c r="I146" s="24"/>
      <c r="J146" s="24"/>
      <c r="K146" s="24"/>
      <c r="L146" s="24"/>
      <c r="M146" s="24"/>
      <c r="N146" s="24"/>
      <c r="O146" s="24"/>
      <c r="P146" s="24"/>
      <c r="Q146" s="24"/>
      <c r="R146" s="24"/>
      <c r="S146" s="24"/>
      <c r="T146" s="24"/>
      <c r="U146" s="25"/>
      <c r="V146" s="25"/>
      <c r="W146" s="26"/>
      <c r="X146" s="25"/>
      <c r="Y146" s="26"/>
      <c r="Z146" s="25"/>
      <c r="AA146" s="26"/>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row>
    <row r="147" spans="1:60" ht="15.75" customHeight="1" x14ac:dyDescent="0.25">
      <c r="A147" s="24"/>
      <c r="B147" s="24"/>
      <c r="C147" s="24"/>
      <c r="D147" s="24"/>
      <c r="E147" s="24"/>
      <c r="F147" s="24"/>
      <c r="G147" s="24"/>
      <c r="H147" s="24"/>
      <c r="I147" s="24"/>
      <c r="J147" s="24"/>
      <c r="K147" s="24"/>
      <c r="L147" s="24"/>
      <c r="M147" s="24"/>
      <c r="N147" s="24"/>
      <c r="O147" s="24"/>
      <c r="P147" s="24"/>
      <c r="Q147" s="24"/>
      <c r="R147" s="24"/>
      <c r="S147" s="24"/>
      <c r="T147" s="24"/>
      <c r="U147" s="25"/>
      <c r="V147" s="25"/>
      <c r="W147" s="26"/>
      <c r="X147" s="25"/>
      <c r="Y147" s="26"/>
      <c r="Z147" s="25"/>
      <c r="AA147" s="26"/>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row>
    <row r="148" spans="1:60" ht="15.75" customHeight="1" x14ac:dyDescent="0.25">
      <c r="A148" s="24"/>
      <c r="B148" s="24"/>
      <c r="C148" s="24"/>
      <c r="D148" s="24"/>
      <c r="E148" s="24"/>
      <c r="F148" s="24"/>
      <c r="G148" s="24"/>
      <c r="H148" s="24"/>
      <c r="I148" s="24"/>
      <c r="J148" s="24"/>
      <c r="K148" s="24"/>
      <c r="L148" s="24"/>
      <c r="M148" s="24"/>
      <c r="N148" s="24"/>
      <c r="O148" s="24"/>
      <c r="P148" s="24"/>
      <c r="Q148" s="24"/>
      <c r="R148" s="24"/>
      <c r="S148" s="24"/>
      <c r="T148" s="24"/>
      <c r="U148" s="25"/>
      <c r="V148" s="25"/>
      <c r="W148" s="26"/>
      <c r="X148" s="25"/>
      <c r="Y148" s="26"/>
      <c r="Z148" s="25"/>
      <c r="AA148" s="26"/>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row>
    <row r="149" spans="1:60" ht="15.75" customHeight="1" x14ac:dyDescent="0.25">
      <c r="A149" s="24"/>
      <c r="B149" s="24"/>
      <c r="C149" s="24"/>
      <c r="D149" s="24"/>
      <c r="E149" s="24"/>
      <c r="F149" s="24"/>
      <c r="G149" s="24"/>
      <c r="H149" s="24"/>
      <c r="I149" s="24"/>
      <c r="J149" s="24"/>
      <c r="K149" s="24"/>
      <c r="L149" s="24"/>
      <c r="M149" s="24"/>
      <c r="N149" s="24"/>
      <c r="O149" s="24"/>
      <c r="P149" s="24"/>
      <c r="Q149" s="24"/>
      <c r="R149" s="24"/>
      <c r="S149" s="24"/>
      <c r="T149" s="24"/>
      <c r="U149" s="25"/>
      <c r="V149" s="25"/>
      <c r="W149" s="26"/>
      <c r="X149" s="25"/>
      <c r="Y149" s="26"/>
      <c r="Z149" s="25"/>
      <c r="AA149" s="26"/>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row>
    <row r="150" spans="1:60" ht="15.75" customHeight="1" x14ac:dyDescent="0.25">
      <c r="A150" s="24"/>
      <c r="B150" s="24"/>
      <c r="C150" s="24"/>
      <c r="D150" s="24"/>
      <c r="E150" s="24"/>
      <c r="F150" s="24"/>
      <c r="G150" s="24"/>
      <c r="H150" s="24"/>
      <c r="I150" s="24"/>
      <c r="J150" s="24"/>
      <c r="K150" s="24"/>
      <c r="L150" s="24"/>
      <c r="M150" s="24"/>
      <c r="N150" s="24"/>
      <c r="O150" s="24"/>
      <c r="P150" s="24"/>
      <c r="Q150" s="24"/>
      <c r="R150" s="24"/>
      <c r="S150" s="24"/>
      <c r="T150" s="24"/>
      <c r="U150" s="25"/>
      <c r="V150" s="25"/>
      <c r="W150" s="26"/>
      <c r="X150" s="25"/>
      <c r="Y150" s="26"/>
      <c r="Z150" s="25"/>
      <c r="AA150" s="26"/>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row>
    <row r="151" spans="1:60" ht="15.75" customHeight="1" x14ac:dyDescent="0.25">
      <c r="A151" s="24"/>
      <c r="B151" s="24"/>
      <c r="C151" s="24"/>
      <c r="D151" s="24"/>
      <c r="E151" s="24"/>
      <c r="F151" s="24"/>
      <c r="G151" s="24"/>
      <c r="H151" s="24"/>
      <c r="I151" s="24"/>
      <c r="J151" s="24"/>
      <c r="K151" s="24"/>
      <c r="L151" s="24"/>
      <c r="M151" s="24"/>
      <c r="N151" s="24"/>
      <c r="O151" s="24"/>
      <c r="P151" s="24"/>
      <c r="Q151" s="24"/>
      <c r="R151" s="24"/>
      <c r="S151" s="24"/>
      <c r="T151" s="24"/>
      <c r="U151" s="25"/>
      <c r="V151" s="25"/>
      <c r="W151" s="26"/>
      <c r="X151" s="25"/>
      <c r="Y151" s="26"/>
      <c r="Z151" s="25"/>
      <c r="AA151" s="26"/>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row>
    <row r="152" spans="1:60" ht="15.75" customHeight="1" x14ac:dyDescent="0.25">
      <c r="A152" s="24"/>
      <c r="B152" s="24"/>
      <c r="C152" s="24"/>
      <c r="D152" s="24"/>
      <c r="E152" s="24"/>
      <c r="F152" s="24"/>
      <c r="G152" s="24"/>
      <c r="H152" s="24"/>
      <c r="I152" s="24"/>
      <c r="J152" s="24"/>
      <c r="K152" s="24"/>
      <c r="L152" s="24"/>
      <c r="M152" s="24"/>
      <c r="N152" s="24"/>
      <c r="O152" s="24"/>
      <c r="P152" s="24"/>
      <c r="Q152" s="24"/>
      <c r="R152" s="24"/>
      <c r="S152" s="24"/>
      <c r="T152" s="24"/>
      <c r="U152" s="25"/>
      <c r="V152" s="25"/>
      <c r="W152" s="26"/>
      <c r="X152" s="25"/>
      <c r="Y152" s="26"/>
      <c r="Z152" s="25"/>
      <c r="AA152" s="26"/>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row>
    <row r="153" spans="1:60" ht="15.75" customHeight="1" x14ac:dyDescent="0.25">
      <c r="A153" s="24"/>
      <c r="B153" s="24"/>
      <c r="C153" s="24"/>
      <c r="D153" s="24"/>
      <c r="E153" s="24"/>
      <c r="F153" s="24"/>
      <c r="G153" s="24"/>
      <c r="H153" s="24"/>
      <c r="I153" s="24"/>
      <c r="J153" s="24"/>
      <c r="K153" s="24"/>
      <c r="L153" s="24"/>
      <c r="M153" s="24"/>
      <c r="N153" s="24"/>
      <c r="O153" s="24"/>
      <c r="P153" s="24"/>
      <c r="Q153" s="24"/>
      <c r="R153" s="24"/>
      <c r="S153" s="24"/>
      <c r="T153" s="24"/>
      <c r="U153" s="25"/>
      <c r="V153" s="25"/>
      <c r="W153" s="26"/>
      <c r="X153" s="25"/>
      <c r="Y153" s="26"/>
      <c r="Z153" s="25"/>
      <c r="AA153" s="26"/>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row>
    <row r="154" spans="1:60" ht="15.75" customHeight="1" x14ac:dyDescent="0.25">
      <c r="A154" s="24"/>
      <c r="B154" s="24"/>
      <c r="C154" s="24"/>
      <c r="D154" s="24"/>
      <c r="E154" s="24"/>
      <c r="F154" s="24"/>
      <c r="G154" s="24"/>
      <c r="H154" s="24"/>
      <c r="I154" s="24"/>
      <c r="J154" s="24"/>
      <c r="K154" s="24"/>
      <c r="L154" s="24"/>
      <c r="M154" s="24"/>
      <c r="N154" s="24"/>
      <c r="O154" s="24"/>
      <c r="P154" s="24"/>
      <c r="Q154" s="24"/>
      <c r="R154" s="24"/>
      <c r="S154" s="24"/>
      <c r="T154" s="24"/>
      <c r="U154" s="25"/>
      <c r="V154" s="25"/>
      <c r="W154" s="26"/>
      <c r="X154" s="25"/>
      <c r="Y154" s="26"/>
      <c r="Z154" s="25"/>
      <c r="AA154" s="26"/>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row>
    <row r="155" spans="1:60" ht="15.75" customHeight="1" x14ac:dyDescent="0.25">
      <c r="A155" s="24"/>
      <c r="B155" s="24"/>
      <c r="C155" s="24"/>
      <c r="D155" s="24"/>
      <c r="E155" s="24"/>
      <c r="F155" s="24"/>
      <c r="G155" s="24"/>
      <c r="H155" s="24"/>
      <c r="I155" s="24"/>
      <c r="J155" s="24"/>
      <c r="K155" s="24"/>
      <c r="L155" s="24"/>
      <c r="M155" s="24"/>
      <c r="N155" s="24"/>
      <c r="O155" s="24"/>
      <c r="P155" s="24"/>
      <c r="Q155" s="24"/>
      <c r="R155" s="24"/>
      <c r="S155" s="24"/>
      <c r="T155" s="24"/>
      <c r="U155" s="25"/>
      <c r="V155" s="25"/>
      <c r="W155" s="26"/>
      <c r="X155" s="25"/>
      <c r="Y155" s="26"/>
      <c r="Z155" s="25"/>
      <c r="AA155" s="26"/>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row>
    <row r="156" spans="1:60" ht="15.75" customHeight="1" x14ac:dyDescent="0.25">
      <c r="A156" s="24"/>
      <c r="B156" s="24"/>
      <c r="C156" s="24"/>
      <c r="D156" s="24"/>
      <c r="E156" s="24"/>
      <c r="F156" s="24"/>
      <c r="G156" s="24"/>
      <c r="H156" s="24"/>
      <c r="I156" s="24"/>
      <c r="J156" s="24"/>
      <c r="K156" s="24"/>
      <c r="L156" s="24"/>
      <c r="M156" s="24"/>
      <c r="N156" s="24"/>
      <c r="O156" s="24"/>
      <c r="P156" s="24"/>
      <c r="Q156" s="24"/>
      <c r="R156" s="24"/>
      <c r="S156" s="24"/>
      <c r="T156" s="24"/>
      <c r="U156" s="25"/>
      <c r="V156" s="25"/>
      <c r="W156" s="26"/>
      <c r="X156" s="25"/>
      <c r="Y156" s="26"/>
      <c r="Z156" s="25"/>
      <c r="AA156" s="26"/>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row>
    <row r="157" spans="1:60" ht="15.75" customHeight="1" x14ac:dyDescent="0.25">
      <c r="A157" s="24"/>
      <c r="B157" s="24"/>
      <c r="C157" s="24"/>
      <c r="D157" s="24"/>
      <c r="E157" s="24"/>
      <c r="F157" s="24"/>
      <c r="G157" s="24"/>
      <c r="H157" s="24"/>
      <c r="I157" s="24"/>
      <c r="J157" s="24"/>
      <c r="K157" s="24"/>
      <c r="L157" s="24"/>
      <c r="M157" s="24"/>
      <c r="N157" s="24"/>
      <c r="O157" s="24"/>
      <c r="P157" s="24"/>
      <c r="Q157" s="24"/>
      <c r="R157" s="24"/>
      <c r="S157" s="24"/>
      <c r="T157" s="24"/>
      <c r="U157" s="25"/>
      <c r="V157" s="25"/>
      <c r="W157" s="26"/>
      <c r="X157" s="25"/>
      <c r="Y157" s="26"/>
      <c r="Z157" s="25"/>
      <c r="AA157" s="26"/>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row>
    <row r="158" spans="1:60" ht="15.75" customHeight="1" x14ac:dyDescent="0.25">
      <c r="A158" s="24"/>
      <c r="B158" s="24"/>
      <c r="C158" s="24"/>
      <c r="D158" s="24"/>
      <c r="E158" s="24"/>
      <c r="F158" s="24"/>
      <c r="G158" s="24"/>
      <c r="H158" s="24"/>
      <c r="I158" s="24"/>
      <c r="J158" s="24"/>
      <c r="K158" s="24"/>
      <c r="L158" s="24"/>
      <c r="M158" s="24"/>
      <c r="N158" s="24"/>
      <c r="O158" s="24"/>
      <c r="P158" s="24"/>
      <c r="Q158" s="24"/>
      <c r="R158" s="24"/>
      <c r="S158" s="24"/>
      <c r="T158" s="24"/>
      <c r="U158" s="25"/>
      <c r="V158" s="25"/>
      <c r="W158" s="26"/>
      <c r="X158" s="25"/>
      <c r="Y158" s="26"/>
      <c r="Z158" s="25"/>
      <c r="AA158" s="26"/>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row>
    <row r="159" spans="1:60" ht="15.75" customHeight="1" x14ac:dyDescent="0.25">
      <c r="A159" s="24"/>
      <c r="B159" s="24"/>
      <c r="C159" s="24"/>
      <c r="D159" s="24"/>
      <c r="E159" s="24"/>
      <c r="F159" s="24"/>
      <c r="G159" s="24"/>
      <c r="H159" s="24"/>
      <c r="I159" s="24"/>
      <c r="J159" s="24"/>
      <c r="K159" s="24"/>
      <c r="L159" s="24"/>
      <c r="M159" s="24"/>
      <c r="N159" s="24"/>
      <c r="O159" s="24"/>
      <c r="P159" s="24"/>
      <c r="Q159" s="24"/>
      <c r="R159" s="24"/>
      <c r="S159" s="24"/>
      <c r="T159" s="24"/>
      <c r="U159" s="25"/>
      <c r="V159" s="25"/>
      <c r="W159" s="26"/>
      <c r="X159" s="25"/>
      <c r="Y159" s="26"/>
      <c r="Z159" s="25"/>
      <c r="AA159" s="26"/>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row>
    <row r="160" spans="1:60" ht="15.75" customHeight="1" x14ac:dyDescent="0.25">
      <c r="A160" s="24"/>
      <c r="B160" s="24"/>
      <c r="C160" s="24"/>
      <c r="D160" s="24"/>
      <c r="E160" s="24"/>
      <c r="F160" s="24"/>
      <c r="G160" s="24"/>
      <c r="H160" s="24"/>
      <c r="I160" s="24"/>
      <c r="J160" s="24"/>
      <c r="K160" s="24"/>
      <c r="L160" s="24"/>
      <c r="M160" s="24"/>
      <c r="N160" s="24"/>
      <c r="O160" s="24"/>
      <c r="P160" s="24"/>
      <c r="Q160" s="24"/>
      <c r="R160" s="24"/>
      <c r="S160" s="24"/>
      <c r="T160" s="24"/>
      <c r="U160" s="25"/>
      <c r="V160" s="25"/>
      <c r="W160" s="26"/>
      <c r="X160" s="25"/>
      <c r="Y160" s="26"/>
      <c r="Z160" s="25"/>
      <c r="AA160" s="26"/>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row>
    <row r="161" spans="1:60" ht="15.75" customHeight="1" x14ac:dyDescent="0.25">
      <c r="A161" s="24"/>
      <c r="B161" s="24"/>
      <c r="C161" s="24"/>
      <c r="D161" s="24"/>
      <c r="E161" s="24"/>
      <c r="F161" s="24"/>
      <c r="G161" s="24"/>
      <c r="H161" s="24"/>
      <c r="I161" s="24"/>
      <c r="J161" s="24"/>
      <c r="K161" s="24"/>
      <c r="L161" s="24"/>
      <c r="M161" s="24"/>
      <c r="N161" s="24"/>
      <c r="O161" s="24"/>
      <c r="P161" s="24"/>
      <c r="Q161" s="24"/>
      <c r="R161" s="24"/>
      <c r="S161" s="24"/>
      <c r="T161" s="24"/>
      <c r="U161" s="25"/>
      <c r="V161" s="25"/>
      <c r="W161" s="26"/>
      <c r="X161" s="25"/>
      <c r="Y161" s="26"/>
      <c r="Z161" s="25"/>
      <c r="AA161" s="26"/>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row>
    <row r="162" spans="1:60" ht="15.75" customHeight="1" x14ac:dyDescent="0.25">
      <c r="A162" s="24"/>
      <c r="B162" s="24"/>
      <c r="C162" s="24"/>
      <c r="D162" s="24"/>
      <c r="E162" s="24"/>
      <c r="F162" s="24"/>
      <c r="G162" s="24"/>
      <c r="H162" s="24"/>
      <c r="I162" s="24"/>
      <c r="J162" s="24"/>
      <c r="K162" s="24"/>
      <c r="L162" s="24"/>
      <c r="M162" s="24"/>
      <c r="N162" s="24"/>
      <c r="O162" s="24"/>
      <c r="P162" s="24"/>
      <c r="Q162" s="24"/>
      <c r="R162" s="24"/>
      <c r="S162" s="24"/>
      <c r="T162" s="24"/>
      <c r="U162" s="25"/>
      <c r="V162" s="25"/>
      <c r="W162" s="26"/>
      <c r="X162" s="25"/>
      <c r="Y162" s="26"/>
      <c r="Z162" s="25"/>
      <c r="AA162" s="26"/>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row>
    <row r="163" spans="1:60" ht="15.75" customHeight="1" x14ac:dyDescent="0.25">
      <c r="A163" s="24"/>
      <c r="B163" s="24"/>
      <c r="C163" s="24"/>
      <c r="D163" s="24"/>
      <c r="E163" s="24"/>
      <c r="F163" s="24"/>
      <c r="G163" s="24"/>
      <c r="H163" s="24"/>
      <c r="I163" s="24"/>
      <c r="J163" s="24"/>
      <c r="K163" s="24"/>
      <c r="L163" s="24"/>
      <c r="M163" s="24"/>
      <c r="N163" s="24"/>
      <c r="O163" s="24"/>
      <c r="P163" s="24"/>
      <c r="Q163" s="24"/>
      <c r="R163" s="24"/>
      <c r="S163" s="24"/>
      <c r="T163" s="24"/>
      <c r="U163" s="25"/>
      <c r="V163" s="25"/>
      <c r="W163" s="26"/>
      <c r="X163" s="25"/>
      <c r="Y163" s="26"/>
      <c r="Z163" s="25"/>
      <c r="AA163" s="26"/>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row>
    <row r="164" spans="1:60" ht="15.75" customHeight="1" x14ac:dyDescent="0.25">
      <c r="A164" s="24"/>
      <c r="B164" s="24"/>
      <c r="C164" s="24"/>
      <c r="D164" s="24"/>
      <c r="E164" s="24"/>
      <c r="F164" s="24"/>
      <c r="G164" s="24"/>
      <c r="H164" s="24"/>
      <c r="I164" s="24"/>
      <c r="J164" s="24"/>
      <c r="K164" s="24"/>
      <c r="L164" s="24"/>
      <c r="M164" s="24"/>
      <c r="N164" s="24"/>
      <c r="O164" s="24"/>
      <c r="P164" s="24"/>
      <c r="Q164" s="24"/>
      <c r="R164" s="24"/>
      <c r="S164" s="24"/>
      <c r="T164" s="24"/>
      <c r="U164" s="25"/>
      <c r="V164" s="25"/>
      <c r="W164" s="26"/>
      <c r="X164" s="25"/>
      <c r="Y164" s="26"/>
      <c r="Z164" s="25"/>
      <c r="AA164" s="26"/>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row>
    <row r="165" spans="1:60" ht="15.75" customHeight="1" x14ac:dyDescent="0.25">
      <c r="A165" s="24"/>
      <c r="B165" s="24"/>
      <c r="C165" s="24"/>
      <c r="D165" s="24"/>
      <c r="E165" s="24"/>
      <c r="F165" s="24"/>
      <c r="G165" s="24"/>
      <c r="H165" s="24"/>
      <c r="I165" s="24"/>
      <c r="J165" s="24"/>
      <c r="K165" s="24"/>
      <c r="L165" s="24"/>
      <c r="M165" s="24"/>
      <c r="N165" s="24"/>
      <c r="O165" s="24"/>
      <c r="P165" s="24"/>
      <c r="Q165" s="24"/>
      <c r="R165" s="24"/>
      <c r="S165" s="24"/>
      <c r="T165" s="24"/>
      <c r="U165" s="25"/>
      <c r="V165" s="25"/>
      <c r="W165" s="26"/>
      <c r="X165" s="25"/>
      <c r="Y165" s="26"/>
      <c r="Z165" s="25"/>
      <c r="AA165" s="26"/>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row>
    <row r="166" spans="1:60" ht="15.75" customHeight="1" x14ac:dyDescent="0.25">
      <c r="A166" s="24"/>
      <c r="B166" s="24"/>
      <c r="C166" s="24"/>
      <c r="D166" s="24"/>
      <c r="E166" s="24"/>
      <c r="F166" s="24"/>
      <c r="G166" s="24"/>
      <c r="H166" s="24"/>
      <c r="I166" s="24"/>
      <c r="J166" s="24"/>
      <c r="K166" s="24"/>
      <c r="L166" s="24"/>
      <c r="M166" s="24"/>
      <c r="N166" s="24"/>
      <c r="O166" s="24"/>
      <c r="P166" s="24"/>
      <c r="Q166" s="24"/>
      <c r="R166" s="24"/>
      <c r="S166" s="24"/>
      <c r="T166" s="24"/>
      <c r="U166" s="25"/>
      <c r="V166" s="25"/>
      <c r="W166" s="26"/>
      <c r="X166" s="25"/>
      <c r="Y166" s="26"/>
      <c r="Z166" s="25"/>
      <c r="AA166" s="26"/>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row>
    <row r="167" spans="1:60" ht="15.75" customHeight="1" x14ac:dyDescent="0.25">
      <c r="A167" s="24"/>
      <c r="B167" s="24"/>
      <c r="C167" s="24"/>
      <c r="D167" s="24"/>
      <c r="E167" s="24"/>
      <c r="F167" s="24"/>
      <c r="G167" s="24"/>
      <c r="H167" s="24"/>
      <c r="I167" s="24"/>
      <c r="J167" s="24"/>
      <c r="K167" s="24"/>
      <c r="L167" s="24"/>
      <c r="M167" s="24"/>
      <c r="N167" s="24"/>
      <c r="O167" s="24"/>
      <c r="P167" s="24"/>
      <c r="Q167" s="24"/>
      <c r="R167" s="24"/>
      <c r="S167" s="24"/>
      <c r="T167" s="24"/>
      <c r="U167" s="25"/>
      <c r="V167" s="25"/>
      <c r="W167" s="26"/>
      <c r="X167" s="25"/>
      <c r="Y167" s="26"/>
      <c r="Z167" s="25"/>
      <c r="AA167" s="26"/>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row>
    <row r="168" spans="1:60" ht="15.75" customHeight="1" x14ac:dyDescent="0.25">
      <c r="A168" s="24"/>
      <c r="B168" s="24"/>
      <c r="C168" s="24"/>
      <c r="D168" s="24"/>
      <c r="E168" s="24"/>
      <c r="F168" s="24"/>
      <c r="G168" s="24"/>
      <c r="H168" s="24"/>
      <c r="I168" s="24"/>
      <c r="J168" s="24"/>
      <c r="K168" s="24"/>
      <c r="L168" s="24"/>
      <c r="M168" s="24"/>
      <c r="N168" s="24"/>
      <c r="O168" s="24"/>
      <c r="P168" s="24"/>
      <c r="Q168" s="24"/>
      <c r="R168" s="24"/>
      <c r="S168" s="24"/>
      <c r="T168" s="24"/>
      <c r="U168" s="25"/>
      <c r="V168" s="25"/>
      <c r="W168" s="26"/>
      <c r="X168" s="25"/>
      <c r="Y168" s="26"/>
      <c r="Z168" s="25"/>
      <c r="AA168" s="26"/>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row>
    <row r="169" spans="1:60" ht="15.75" customHeight="1" x14ac:dyDescent="0.25">
      <c r="A169" s="24"/>
      <c r="B169" s="24"/>
      <c r="C169" s="24"/>
      <c r="D169" s="24"/>
      <c r="E169" s="24"/>
      <c r="F169" s="24"/>
      <c r="G169" s="24"/>
      <c r="H169" s="24"/>
      <c r="I169" s="24"/>
      <c r="J169" s="24"/>
      <c r="K169" s="24"/>
      <c r="L169" s="24"/>
      <c r="M169" s="24"/>
      <c r="N169" s="24"/>
      <c r="O169" s="24"/>
      <c r="P169" s="24"/>
      <c r="Q169" s="24"/>
      <c r="R169" s="24"/>
      <c r="S169" s="24"/>
      <c r="T169" s="24"/>
      <c r="U169" s="25"/>
      <c r="V169" s="25"/>
      <c r="W169" s="26"/>
      <c r="X169" s="25"/>
      <c r="Y169" s="26"/>
      <c r="Z169" s="25"/>
      <c r="AA169" s="26"/>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row>
    <row r="170" spans="1:60" ht="15.75" customHeight="1" x14ac:dyDescent="0.25">
      <c r="A170" s="24"/>
      <c r="B170" s="24"/>
      <c r="C170" s="24"/>
      <c r="D170" s="24"/>
      <c r="E170" s="24"/>
      <c r="F170" s="24"/>
      <c r="G170" s="24"/>
      <c r="H170" s="24"/>
      <c r="I170" s="24"/>
      <c r="J170" s="24"/>
      <c r="K170" s="24"/>
      <c r="L170" s="24"/>
      <c r="M170" s="24"/>
      <c r="N170" s="24"/>
      <c r="O170" s="24"/>
      <c r="P170" s="24"/>
      <c r="Q170" s="24"/>
      <c r="R170" s="24"/>
      <c r="S170" s="24"/>
      <c r="T170" s="24"/>
      <c r="U170" s="25"/>
      <c r="V170" s="25"/>
      <c r="W170" s="26"/>
      <c r="X170" s="25"/>
      <c r="Y170" s="26"/>
      <c r="Z170" s="25"/>
      <c r="AA170" s="26"/>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row>
    <row r="171" spans="1:60" ht="15.75" customHeight="1" x14ac:dyDescent="0.25">
      <c r="A171" s="24"/>
      <c r="B171" s="24"/>
      <c r="C171" s="24"/>
      <c r="D171" s="24"/>
      <c r="E171" s="24"/>
      <c r="F171" s="24"/>
      <c r="G171" s="24"/>
      <c r="H171" s="24"/>
      <c r="I171" s="24"/>
      <c r="J171" s="24"/>
      <c r="K171" s="24"/>
      <c r="L171" s="24"/>
      <c r="M171" s="24"/>
      <c r="N171" s="24"/>
      <c r="O171" s="24"/>
      <c r="P171" s="24"/>
      <c r="Q171" s="24"/>
      <c r="R171" s="24"/>
      <c r="S171" s="24"/>
      <c r="T171" s="24"/>
      <c r="U171" s="25"/>
      <c r="V171" s="25"/>
      <c r="W171" s="26"/>
      <c r="X171" s="25"/>
      <c r="Y171" s="26"/>
      <c r="Z171" s="25"/>
      <c r="AA171" s="26"/>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row>
    <row r="172" spans="1:60" ht="15.75" customHeight="1" x14ac:dyDescent="0.25">
      <c r="A172" s="24"/>
      <c r="B172" s="24"/>
      <c r="C172" s="24"/>
      <c r="D172" s="24"/>
      <c r="E172" s="24"/>
      <c r="F172" s="24"/>
      <c r="G172" s="24"/>
      <c r="H172" s="24"/>
      <c r="I172" s="24"/>
      <c r="J172" s="24"/>
      <c r="K172" s="24"/>
      <c r="L172" s="24"/>
      <c r="M172" s="24"/>
      <c r="N172" s="24"/>
      <c r="O172" s="24"/>
      <c r="P172" s="24"/>
      <c r="Q172" s="24"/>
      <c r="R172" s="24"/>
      <c r="S172" s="24"/>
      <c r="T172" s="24"/>
      <c r="U172" s="25"/>
      <c r="V172" s="25"/>
      <c r="W172" s="26"/>
      <c r="X172" s="25"/>
      <c r="Y172" s="26"/>
      <c r="Z172" s="25"/>
      <c r="AA172" s="26"/>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row>
    <row r="173" spans="1:60" ht="15.75" customHeight="1" x14ac:dyDescent="0.25">
      <c r="A173" s="24"/>
      <c r="B173" s="24"/>
      <c r="C173" s="24"/>
      <c r="D173" s="24"/>
      <c r="E173" s="24"/>
      <c r="F173" s="24"/>
      <c r="G173" s="24"/>
      <c r="H173" s="24"/>
      <c r="I173" s="24"/>
      <c r="J173" s="24"/>
      <c r="K173" s="24"/>
      <c r="L173" s="24"/>
      <c r="M173" s="24"/>
      <c r="N173" s="24"/>
      <c r="O173" s="24"/>
      <c r="P173" s="24"/>
      <c r="Q173" s="24"/>
      <c r="R173" s="24"/>
      <c r="S173" s="24"/>
      <c r="T173" s="24"/>
      <c r="U173" s="25"/>
      <c r="V173" s="25"/>
      <c r="W173" s="26"/>
      <c r="X173" s="25"/>
      <c r="Y173" s="26"/>
      <c r="Z173" s="25"/>
      <c r="AA173" s="26"/>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row>
    <row r="174" spans="1:60" ht="15.75" customHeight="1" x14ac:dyDescent="0.25">
      <c r="A174" s="24"/>
      <c r="B174" s="24"/>
      <c r="C174" s="24"/>
      <c r="D174" s="24"/>
      <c r="E174" s="24"/>
      <c r="F174" s="24"/>
      <c r="G174" s="24"/>
      <c r="H174" s="24"/>
      <c r="I174" s="24"/>
      <c r="J174" s="24"/>
      <c r="K174" s="24"/>
      <c r="L174" s="24"/>
      <c r="M174" s="24"/>
      <c r="N174" s="24"/>
      <c r="O174" s="24"/>
      <c r="P174" s="24"/>
      <c r="Q174" s="24"/>
      <c r="R174" s="24"/>
      <c r="S174" s="24"/>
      <c r="T174" s="24"/>
      <c r="U174" s="25"/>
      <c r="V174" s="25"/>
      <c r="W174" s="26"/>
      <c r="X174" s="25"/>
      <c r="Y174" s="26"/>
      <c r="Z174" s="25"/>
      <c r="AA174" s="26"/>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row>
    <row r="175" spans="1:60" ht="15.75" customHeight="1" x14ac:dyDescent="0.25">
      <c r="A175" s="24"/>
      <c r="B175" s="24"/>
      <c r="C175" s="24"/>
      <c r="D175" s="24"/>
      <c r="E175" s="24"/>
      <c r="F175" s="24"/>
      <c r="G175" s="24"/>
      <c r="H175" s="24"/>
      <c r="I175" s="24"/>
      <c r="J175" s="24"/>
      <c r="K175" s="24"/>
      <c r="L175" s="24"/>
      <c r="M175" s="24"/>
      <c r="N175" s="24"/>
      <c r="O175" s="24"/>
      <c r="P175" s="24"/>
      <c r="Q175" s="24"/>
      <c r="R175" s="24"/>
      <c r="S175" s="24"/>
      <c r="T175" s="24"/>
      <c r="U175" s="25"/>
      <c r="V175" s="25"/>
      <c r="W175" s="26"/>
      <c r="X175" s="25"/>
      <c r="Y175" s="26"/>
      <c r="Z175" s="25"/>
      <c r="AA175" s="26"/>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row>
    <row r="176" spans="1:60" ht="15.75" customHeight="1" x14ac:dyDescent="0.25">
      <c r="A176" s="24"/>
      <c r="B176" s="24"/>
      <c r="C176" s="24"/>
      <c r="D176" s="24"/>
      <c r="E176" s="24"/>
      <c r="F176" s="24"/>
      <c r="G176" s="24"/>
      <c r="H176" s="24"/>
      <c r="I176" s="24"/>
      <c r="J176" s="24"/>
      <c r="K176" s="24"/>
      <c r="L176" s="24"/>
      <c r="M176" s="24"/>
      <c r="N176" s="24"/>
      <c r="O176" s="24"/>
      <c r="P176" s="24"/>
      <c r="Q176" s="24"/>
      <c r="R176" s="24"/>
      <c r="S176" s="24"/>
      <c r="T176" s="24"/>
      <c r="U176" s="25"/>
      <c r="V176" s="25"/>
      <c r="W176" s="26"/>
      <c r="X176" s="25"/>
      <c r="Y176" s="26"/>
      <c r="Z176" s="25"/>
      <c r="AA176" s="26"/>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row>
    <row r="177" spans="1:60" ht="15.75" customHeight="1" x14ac:dyDescent="0.25">
      <c r="A177" s="24"/>
      <c r="B177" s="24"/>
      <c r="C177" s="24"/>
      <c r="D177" s="24"/>
      <c r="E177" s="24"/>
      <c r="F177" s="24"/>
      <c r="G177" s="24"/>
      <c r="H177" s="24"/>
      <c r="I177" s="24"/>
      <c r="J177" s="24"/>
      <c r="K177" s="24"/>
      <c r="L177" s="24"/>
      <c r="M177" s="24"/>
      <c r="N177" s="24"/>
      <c r="O177" s="24"/>
      <c r="P177" s="24"/>
      <c r="Q177" s="24"/>
      <c r="R177" s="24"/>
      <c r="S177" s="24"/>
      <c r="T177" s="24"/>
      <c r="U177" s="25"/>
      <c r="V177" s="25"/>
      <c r="W177" s="26"/>
      <c r="X177" s="25"/>
      <c r="Y177" s="26"/>
      <c r="Z177" s="25"/>
      <c r="AA177" s="26"/>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row>
    <row r="178" spans="1:60" ht="15.75" customHeight="1" x14ac:dyDescent="0.25">
      <c r="A178" s="24"/>
      <c r="B178" s="24"/>
      <c r="C178" s="24"/>
      <c r="D178" s="24"/>
      <c r="E178" s="24"/>
      <c r="F178" s="24"/>
      <c r="G178" s="24"/>
      <c r="H178" s="24"/>
      <c r="I178" s="24"/>
      <c r="J178" s="24"/>
      <c r="K178" s="24"/>
      <c r="L178" s="24"/>
      <c r="M178" s="24"/>
      <c r="N178" s="24"/>
      <c r="O178" s="24"/>
      <c r="P178" s="24"/>
      <c r="Q178" s="24"/>
      <c r="R178" s="24"/>
      <c r="S178" s="24"/>
      <c r="T178" s="24"/>
      <c r="U178" s="25"/>
      <c r="V178" s="25"/>
      <c r="W178" s="26"/>
      <c r="X178" s="25"/>
      <c r="Y178" s="26"/>
      <c r="Z178" s="25"/>
      <c r="AA178" s="26"/>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row>
    <row r="179" spans="1:60" ht="15.75" customHeight="1" x14ac:dyDescent="0.25">
      <c r="A179" s="24"/>
      <c r="B179" s="24"/>
      <c r="C179" s="24"/>
      <c r="D179" s="24"/>
      <c r="E179" s="24"/>
      <c r="F179" s="24"/>
      <c r="G179" s="24"/>
      <c r="H179" s="24"/>
      <c r="I179" s="24"/>
      <c r="J179" s="24"/>
      <c r="K179" s="24"/>
      <c r="L179" s="24"/>
      <c r="M179" s="24"/>
      <c r="N179" s="24"/>
      <c r="O179" s="24"/>
      <c r="P179" s="24"/>
      <c r="Q179" s="24"/>
      <c r="R179" s="24"/>
      <c r="S179" s="24"/>
      <c r="T179" s="24"/>
      <c r="U179" s="25"/>
      <c r="V179" s="25"/>
      <c r="W179" s="26"/>
      <c r="X179" s="25"/>
      <c r="Y179" s="26"/>
      <c r="Z179" s="25"/>
      <c r="AA179" s="26"/>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row>
    <row r="180" spans="1:60" ht="15.75" customHeight="1" x14ac:dyDescent="0.25">
      <c r="A180" s="24"/>
      <c r="B180" s="24"/>
      <c r="C180" s="24"/>
      <c r="D180" s="24"/>
      <c r="E180" s="24"/>
      <c r="F180" s="24"/>
      <c r="G180" s="24"/>
      <c r="H180" s="24"/>
      <c r="I180" s="24"/>
      <c r="J180" s="24"/>
      <c r="K180" s="24"/>
      <c r="L180" s="24"/>
      <c r="M180" s="24"/>
      <c r="N180" s="24"/>
      <c r="O180" s="24"/>
      <c r="P180" s="24"/>
      <c r="Q180" s="24"/>
      <c r="R180" s="24"/>
      <c r="S180" s="24"/>
      <c r="T180" s="24"/>
      <c r="U180" s="25"/>
      <c r="V180" s="25"/>
      <c r="W180" s="26"/>
      <c r="X180" s="25"/>
      <c r="Y180" s="26"/>
      <c r="Z180" s="25"/>
      <c r="AA180" s="26"/>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row>
    <row r="181" spans="1:60" ht="15.75" customHeight="1" x14ac:dyDescent="0.25">
      <c r="A181" s="24"/>
      <c r="B181" s="24"/>
      <c r="C181" s="24"/>
      <c r="D181" s="24"/>
      <c r="E181" s="24"/>
      <c r="F181" s="24"/>
      <c r="G181" s="24"/>
      <c r="H181" s="24"/>
      <c r="I181" s="24"/>
      <c r="J181" s="24"/>
      <c r="K181" s="24"/>
      <c r="L181" s="24"/>
      <c r="M181" s="24"/>
      <c r="N181" s="24"/>
      <c r="O181" s="24"/>
      <c r="P181" s="24"/>
      <c r="Q181" s="24"/>
      <c r="R181" s="24"/>
      <c r="S181" s="24"/>
      <c r="T181" s="24"/>
      <c r="U181" s="25"/>
      <c r="V181" s="25"/>
      <c r="W181" s="26"/>
      <c r="X181" s="25"/>
      <c r="Y181" s="26"/>
      <c r="Z181" s="25"/>
      <c r="AA181" s="26"/>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row>
    <row r="182" spans="1:60" ht="15.75" customHeight="1" x14ac:dyDescent="0.25">
      <c r="A182" s="24"/>
      <c r="B182" s="24"/>
      <c r="C182" s="24"/>
      <c r="D182" s="24"/>
      <c r="E182" s="24"/>
      <c r="F182" s="24"/>
      <c r="G182" s="24"/>
      <c r="H182" s="24"/>
      <c r="I182" s="24"/>
      <c r="J182" s="24"/>
      <c r="K182" s="24"/>
      <c r="L182" s="24"/>
      <c r="M182" s="24"/>
      <c r="N182" s="24"/>
      <c r="O182" s="24"/>
      <c r="P182" s="24"/>
      <c r="Q182" s="24"/>
      <c r="R182" s="24"/>
      <c r="S182" s="24"/>
      <c r="T182" s="24"/>
      <c r="U182" s="25"/>
      <c r="V182" s="25"/>
      <c r="W182" s="26"/>
      <c r="X182" s="25"/>
      <c r="Y182" s="26"/>
      <c r="Z182" s="25"/>
      <c r="AA182" s="26"/>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row>
    <row r="183" spans="1:60" ht="15.75" customHeight="1" x14ac:dyDescent="0.25">
      <c r="A183" s="24"/>
      <c r="B183" s="24"/>
      <c r="C183" s="24"/>
      <c r="D183" s="24"/>
      <c r="E183" s="24"/>
      <c r="F183" s="24"/>
      <c r="G183" s="24"/>
      <c r="H183" s="24"/>
      <c r="I183" s="24"/>
      <c r="J183" s="24"/>
      <c r="K183" s="24"/>
      <c r="L183" s="24"/>
      <c r="M183" s="24"/>
      <c r="N183" s="24"/>
      <c r="O183" s="24"/>
      <c r="P183" s="24"/>
      <c r="Q183" s="24"/>
      <c r="R183" s="24"/>
      <c r="S183" s="24"/>
      <c r="T183" s="24"/>
      <c r="U183" s="25"/>
      <c r="V183" s="25"/>
      <c r="W183" s="26"/>
      <c r="X183" s="25"/>
      <c r="Y183" s="26"/>
      <c r="Z183" s="25"/>
      <c r="AA183" s="26"/>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row>
    <row r="184" spans="1:60" ht="15.75" customHeight="1" x14ac:dyDescent="0.25">
      <c r="A184" s="24"/>
      <c r="B184" s="24"/>
      <c r="C184" s="24"/>
      <c r="D184" s="24"/>
      <c r="E184" s="24"/>
      <c r="F184" s="24"/>
      <c r="G184" s="24"/>
      <c r="H184" s="24"/>
      <c r="I184" s="24"/>
      <c r="J184" s="24"/>
      <c r="K184" s="24"/>
      <c r="L184" s="24"/>
      <c r="M184" s="24"/>
      <c r="N184" s="24"/>
      <c r="O184" s="24"/>
      <c r="P184" s="24"/>
      <c r="Q184" s="24"/>
      <c r="R184" s="24"/>
      <c r="S184" s="24"/>
      <c r="T184" s="24"/>
      <c r="U184" s="25"/>
      <c r="V184" s="25"/>
      <c r="W184" s="26"/>
      <c r="X184" s="25"/>
      <c r="Y184" s="26"/>
      <c r="Z184" s="25"/>
      <c r="AA184" s="26"/>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row>
    <row r="185" spans="1:60" ht="15.75" customHeight="1" x14ac:dyDescent="0.25">
      <c r="A185" s="24"/>
      <c r="B185" s="24"/>
      <c r="C185" s="24"/>
      <c r="D185" s="24"/>
      <c r="E185" s="24"/>
      <c r="F185" s="24"/>
      <c r="G185" s="24"/>
      <c r="H185" s="24"/>
      <c r="I185" s="24"/>
      <c r="J185" s="24"/>
      <c r="K185" s="24"/>
      <c r="L185" s="24"/>
      <c r="M185" s="24"/>
      <c r="N185" s="24"/>
      <c r="O185" s="24"/>
      <c r="P185" s="24"/>
      <c r="Q185" s="24"/>
      <c r="R185" s="24"/>
      <c r="S185" s="24"/>
      <c r="T185" s="24"/>
      <c r="U185" s="25"/>
      <c r="V185" s="25"/>
      <c r="W185" s="26"/>
      <c r="X185" s="25"/>
      <c r="Y185" s="26"/>
      <c r="Z185" s="25"/>
      <c r="AA185" s="26"/>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row>
    <row r="186" spans="1:60" ht="15.75" customHeight="1" x14ac:dyDescent="0.25">
      <c r="A186" s="24"/>
      <c r="B186" s="24"/>
      <c r="C186" s="24"/>
      <c r="D186" s="24"/>
      <c r="E186" s="24"/>
      <c r="F186" s="24"/>
      <c r="G186" s="24"/>
      <c r="H186" s="24"/>
      <c r="I186" s="24"/>
      <c r="J186" s="24"/>
      <c r="K186" s="24"/>
      <c r="L186" s="24"/>
      <c r="M186" s="24"/>
      <c r="N186" s="24"/>
      <c r="O186" s="24"/>
      <c r="P186" s="24"/>
      <c r="Q186" s="24"/>
      <c r="R186" s="24"/>
      <c r="S186" s="24"/>
      <c r="T186" s="24"/>
      <c r="U186" s="25"/>
      <c r="V186" s="25"/>
      <c r="W186" s="26"/>
      <c r="X186" s="25"/>
      <c r="Y186" s="26"/>
      <c r="Z186" s="25"/>
      <c r="AA186" s="26"/>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row>
    <row r="187" spans="1:60" ht="15.75" customHeight="1" x14ac:dyDescent="0.25">
      <c r="A187" s="24"/>
      <c r="B187" s="24"/>
      <c r="C187" s="24"/>
      <c r="D187" s="24"/>
      <c r="E187" s="24"/>
      <c r="F187" s="24"/>
      <c r="G187" s="24"/>
      <c r="H187" s="24"/>
      <c r="I187" s="24"/>
      <c r="J187" s="24"/>
      <c r="K187" s="24"/>
      <c r="L187" s="24"/>
      <c r="M187" s="24"/>
      <c r="N187" s="24"/>
      <c r="O187" s="24"/>
      <c r="P187" s="24"/>
      <c r="Q187" s="24"/>
      <c r="R187" s="24"/>
      <c r="S187" s="24"/>
      <c r="T187" s="24"/>
      <c r="U187" s="25"/>
      <c r="V187" s="25"/>
      <c r="W187" s="26"/>
      <c r="X187" s="25"/>
      <c r="Y187" s="26"/>
      <c r="Z187" s="25"/>
      <c r="AA187" s="26"/>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row>
    <row r="188" spans="1:60" ht="15.75" customHeight="1" x14ac:dyDescent="0.25">
      <c r="A188" s="24"/>
      <c r="B188" s="24"/>
      <c r="C188" s="24"/>
      <c r="D188" s="24"/>
      <c r="E188" s="24"/>
      <c r="F188" s="24"/>
      <c r="G188" s="24"/>
      <c r="H188" s="24"/>
      <c r="I188" s="24"/>
      <c r="J188" s="24"/>
      <c r="K188" s="24"/>
      <c r="L188" s="24"/>
      <c r="M188" s="24"/>
      <c r="N188" s="24"/>
      <c r="O188" s="24"/>
      <c r="P188" s="24"/>
      <c r="Q188" s="24"/>
      <c r="R188" s="24"/>
      <c r="S188" s="24"/>
      <c r="T188" s="24"/>
      <c r="U188" s="25"/>
      <c r="V188" s="25"/>
      <c r="W188" s="26"/>
      <c r="X188" s="25"/>
      <c r="Y188" s="26"/>
      <c r="Z188" s="25"/>
      <c r="AA188" s="26"/>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row>
    <row r="189" spans="1:60" ht="15.75" customHeight="1" x14ac:dyDescent="0.25">
      <c r="A189" s="24"/>
      <c r="B189" s="24"/>
      <c r="C189" s="24"/>
      <c r="D189" s="24"/>
      <c r="E189" s="24"/>
      <c r="F189" s="24"/>
      <c r="G189" s="24"/>
      <c r="H189" s="24"/>
      <c r="I189" s="24"/>
      <c r="J189" s="24"/>
      <c r="K189" s="24"/>
      <c r="L189" s="24"/>
      <c r="M189" s="24"/>
      <c r="N189" s="24"/>
      <c r="O189" s="24"/>
      <c r="P189" s="24"/>
      <c r="Q189" s="24"/>
      <c r="R189" s="24"/>
      <c r="S189" s="24"/>
      <c r="T189" s="24"/>
      <c r="U189" s="25"/>
      <c r="V189" s="25"/>
      <c r="W189" s="26"/>
      <c r="X189" s="25"/>
      <c r="Y189" s="26"/>
      <c r="Z189" s="25"/>
      <c r="AA189" s="26"/>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row>
    <row r="190" spans="1:60" ht="15.75" customHeight="1" x14ac:dyDescent="0.25">
      <c r="A190" s="24"/>
      <c r="B190" s="24"/>
      <c r="C190" s="24"/>
      <c r="D190" s="24"/>
      <c r="E190" s="24"/>
      <c r="F190" s="24"/>
      <c r="G190" s="24"/>
      <c r="H190" s="24"/>
      <c r="I190" s="24"/>
      <c r="J190" s="24"/>
      <c r="K190" s="24"/>
      <c r="L190" s="24"/>
      <c r="M190" s="24"/>
      <c r="N190" s="24"/>
      <c r="O190" s="24"/>
      <c r="P190" s="24"/>
      <c r="Q190" s="24"/>
      <c r="R190" s="24"/>
      <c r="S190" s="24"/>
      <c r="T190" s="24"/>
      <c r="U190" s="25"/>
      <c r="V190" s="25"/>
      <c r="W190" s="26"/>
      <c r="X190" s="25"/>
      <c r="Y190" s="26"/>
      <c r="Z190" s="25"/>
      <c r="AA190" s="26"/>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row>
    <row r="191" spans="1:60" ht="15.75" customHeight="1" x14ac:dyDescent="0.25">
      <c r="A191" s="24"/>
      <c r="B191" s="24"/>
      <c r="C191" s="24"/>
      <c r="D191" s="24"/>
      <c r="E191" s="24"/>
      <c r="F191" s="24"/>
      <c r="G191" s="24"/>
      <c r="H191" s="24"/>
      <c r="I191" s="24"/>
      <c r="J191" s="24"/>
      <c r="K191" s="24"/>
      <c r="L191" s="24"/>
      <c r="M191" s="24"/>
      <c r="N191" s="24"/>
      <c r="O191" s="24"/>
      <c r="P191" s="24"/>
      <c r="Q191" s="24"/>
      <c r="R191" s="24"/>
      <c r="S191" s="24"/>
      <c r="T191" s="24"/>
      <c r="U191" s="25"/>
      <c r="V191" s="25"/>
      <c r="W191" s="26"/>
      <c r="X191" s="25"/>
      <c r="Y191" s="26"/>
      <c r="Z191" s="25"/>
      <c r="AA191" s="26"/>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row>
    <row r="192" spans="1:60" ht="15.75" customHeight="1" x14ac:dyDescent="0.25">
      <c r="A192" s="24"/>
      <c r="B192" s="24"/>
      <c r="C192" s="24"/>
      <c r="D192" s="24"/>
      <c r="E192" s="24"/>
      <c r="F192" s="24"/>
      <c r="G192" s="24"/>
      <c r="H192" s="24"/>
      <c r="I192" s="24"/>
      <c r="J192" s="24"/>
      <c r="K192" s="24"/>
      <c r="L192" s="24"/>
      <c r="M192" s="24"/>
      <c r="N192" s="24"/>
      <c r="O192" s="24"/>
      <c r="P192" s="24"/>
      <c r="Q192" s="24"/>
      <c r="R192" s="24"/>
      <c r="S192" s="24"/>
      <c r="T192" s="24"/>
      <c r="U192" s="25"/>
      <c r="V192" s="25"/>
      <c r="W192" s="26"/>
      <c r="X192" s="25"/>
      <c r="Y192" s="26"/>
      <c r="Z192" s="25"/>
      <c r="AA192" s="26"/>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row>
    <row r="193" spans="1:60" ht="15.75" customHeight="1" x14ac:dyDescent="0.25">
      <c r="A193" s="24"/>
      <c r="B193" s="24"/>
      <c r="C193" s="24"/>
      <c r="D193" s="24"/>
      <c r="E193" s="24"/>
      <c r="F193" s="24"/>
      <c r="G193" s="24"/>
      <c r="H193" s="24"/>
      <c r="I193" s="24"/>
      <c r="J193" s="24"/>
      <c r="K193" s="24"/>
      <c r="L193" s="24"/>
      <c r="M193" s="24"/>
      <c r="N193" s="24"/>
      <c r="O193" s="24"/>
      <c r="P193" s="24"/>
      <c r="Q193" s="24"/>
      <c r="R193" s="24"/>
      <c r="S193" s="24"/>
      <c r="T193" s="24"/>
      <c r="U193" s="25"/>
      <c r="V193" s="25"/>
      <c r="W193" s="26"/>
      <c r="X193" s="25"/>
      <c r="Y193" s="26"/>
      <c r="Z193" s="25"/>
      <c r="AA193" s="26"/>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row>
    <row r="194" spans="1:60" ht="15.75" customHeight="1" x14ac:dyDescent="0.25">
      <c r="A194" s="24"/>
      <c r="B194" s="24"/>
      <c r="C194" s="24"/>
      <c r="D194" s="24"/>
      <c r="E194" s="24"/>
      <c r="F194" s="24"/>
      <c r="G194" s="24"/>
      <c r="H194" s="24"/>
      <c r="I194" s="24"/>
      <c r="J194" s="24"/>
      <c r="K194" s="24"/>
      <c r="L194" s="24"/>
      <c r="M194" s="24"/>
      <c r="N194" s="24"/>
      <c r="O194" s="24"/>
      <c r="P194" s="24"/>
      <c r="Q194" s="24"/>
      <c r="R194" s="24"/>
      <c r="S194" s="24"/>
      <c r="T194" s="24"/>
      <c r="U194" s="25"/>
      <c r="V194" s="25"/>
      <c r="W194" s="26"/>
      <c r="X194" s="25"/>
      <c r="Y194" s="26"/>
      <c r="Z194" s="25"/>
      <c r="AA194" s="26"/>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row>
    <row r="195" spans="1:60" ht="15.75" customHeight="1" x14ac:dyDescent="0.25">
      <c r="A195" s="24"/>
      <c r="B195" s="24"/>
      <c r="C195" s="24"/>
      <c r="D195" s="24"/>
      <c r="E195" s="24"/>
      <c r="F195" s="24"/>
      <c r="G195" s="24"/>
      <c r="H195" s="24"/>
      <c r="I195" s="24"/>
      <c r="J195" s="24"/>
      <c r="K195" s="24"/>
      <c r="L195" s="24"/>
      <c r="M195" s="24"/>
      <c r="N195" s="24"/>
      <c r="O195" s="24"/>
      <c r="P195" s="24"/>
      <c r="Q195" s="24"/>
      <c r="R195" s="24"/>
      <c r="S195" s="24"/>
      <c r="T195" s="24"/>
      <c r="U195" s="25"/>
      <c r="V195" s="25"/>
      <c r="W195" s="26"/>
      <c r="X195" s="25"/>
      <c r="Y195" s="26"/>
      <c r="Z195" s="25"/>
      <c r="AA195" s="26"/>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row>
    <row r="196" spans="1:60" ht="15.75" customHeight="1" x14ac:dyDescent="0.25">
      <c r="A196" s="24"/>
      <c r="B196" s="24"/>
      <c r="C196" s="24"/>
      <c r="D196" s="24"/>
      <c r="E196" s="24"/>
      <c r="F196" s="24"/>
      <c r="G196" s="24"/>
      <c r="H196" s="24"/>
      <c r="I196" s="24"/>
      <c r="J196" s="24"/>
      <c r="K196" s="24"/>
      <c r="L196" s="24"/>
      <c r="M196" s="24"/>
      <c r="N196" s="24"/>
      <c r="O196" s="24"/>
      <c r="P196" s="24"/>
      <c r="Q196" s="24"/>
      <c r="R196" s="24"/>
      <c r="S196" s="24"/>
      <c r="T196" s="24"/>
      <c r="U196" s="25"/>
      <c r="V196" s="25"/>
      <c r="W196" s="26"/>
      <c r="X196" s="25"/>
      <c r="Y196" s="26"/>
      <c r="Z196" s="25"/>
      <c r="AA196" s="26"/>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row>
    <row r="197" spans="1:60" ht="15.75" customHeight="1" x14ac:dyDescent="0.25">
      <c r="A197" s="24"/>
      <c r="B197" s="24"/>
      <c r="C197" s="24"/>
      <c r="D197" s="24"/>
      <c r="E197" s="24"/>
      <c r="F197" s="24"/>
      <c r="G197" s="24"/>
      <c r="H197" s="24"/>
      <c r="I197" s="24"/>
      <c r="J197" s="24"/>
      <c r="K197" s="24"/>
      <c r="L197" s="24"/>
      <c r="M197" s="24"/>
      <c r="N197" s="24"/>
      <c r="O197" s="24"/>
      <c r="P197" s="24"/>
      <c r="Q197" s="24"/>
      <c r="R197" s="24"/>
      <c r="S197" s="24"/>
      <c r="T197" s="24"/>
      <c r="U197" s="25"/>
      <c r="V197" s="25"/>
      <c r="W197" s="26"/>
      <c r="X197" s="25"/>
      <c r="Y197" s="26"/>
      <c r="Z197" s="25"/>
      <c r="AA197" s="26"/>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row>
    <row r="198" spans="1:60" ht="15.75" customHeight="1" x14ac:dyDescent="0.25">
      <c r="A198" s="24"/>
      <c r="B198" s="24"/>
      <c r="C198" s="24"/>
      <c r="D198" s="24"/>
      <c r="E198" s="24"/>
      <c r="F198" s="24"/>
      <c r="G198" s="24"/>
      <c r="H198" s="24"/>
      <c r="I198" s="24"/>
      <c r="J198" s="24"/>
      <c r="K198" s="24"/>
      <c r="L198" s="24"/>
      <c r="M198" s="24"/>
      <c r="N198" s="24"/>
      <c r="O198" s="24"/>
      <c r="P198" s="24"/>
      <c r="Q198" s="24"/>
      <c r="R198" s="24"/>
      <c r="S198" s="24"/>
      <c r="T198" s="24"/>
      <c r="U198" s="25"/>
      <c r="V198" s="25"/>
      <c r="W198" s="26"/>
      <c r="X198" s="25"/>
      <c r="Y198" s="26"/>
      <c r="Z198" s="25"/>
      <c r="AA198" s="26"/>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row>
    <row r="199" spans="1:60" ht="15.75" customHeight="1" x14ac:dyDescent="0.25">
      <c r="A199" s="24"/>
      <c r="B199" s="24"/>
      <c r="C199" s="24"/>
      <c r="D199" s="24"/>
      <c r="E199" s="24"/>
      <c r="F199" s="24"/>
      <c r="G199" s="24"/>
      <c r="H199" s="24"/>
      <c r="I199" s="24"/>
      <c r="J199" s="24"/>
      <c r="K199" s="24"/>
      <c r="L199" s="24"/>
      <c r="M199" s="24"/>
      <c r="N199" s="24"/>
      <c r="O199" s="24"/>
      <c r="P199" s="24"/>
      <c r="Q199" s="24"/>
      <c r="R199" s="24"/>
      <c r="S199" s="24"/>
      <c r="T199" s="24"/>
      <c r="U199" s="25"/>
      <c r="V199" s="25"/>
      <c r="W199" s="26"/>
      <c r="X199" s="25"/>
      <c r="Y199" s="26"/>
      <c r="Z199" s="25"/>
      <c r="AA199" s="26"/>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row>
    <row r="200" spans="1:60" ht="15.75" customHeight="1" x14ac:dyDescent="0.25">
      <c r="A200" s="24"/>
      <c r="B200" s="24"/>
      <c r="C200" s="24"/>
      <c r="D200" s="24"/>
      <c r="E200" s="24"/>
      <c r="F200" s="24"/>
      <c r="G200" s="24"/>
      <c r="H200" s="24"/>
      <c r="I200" s="24"/>
      <c r="J200" s="24"/>
      <c r="K200" s="24"/>
      <c r="L200" s="24"/>
      <c r="M200" s="24"/>
      <c r="N200" s="24"/>
      <c r="O200" s="24"/>
      <c r="P200" s="24"/>
      <c r="Q200" s="24"/>
      <c r="R200" s="24"/>
      <c r="S200" s="24"/>
      <c r="T200" s="24"/>
      <c r="U200" s="25"/>
      <c r="V200" s="25"/>
      <c r="W200" s="26"/>
      <c r="X200" s="25"/>
      <c r="Y200" s="26"/>
      <c r="Z200" s="25"/>
      <c r="AA200" s="26"/>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row>
    <row r="201" spans="1:60" ht="15.75" customHeight="1" x14ac:dyDescent="0.25">
      <c r="A201" s="24"/>
      <c r="B201" s="24"/>
      <c r="C201" s="24"/>
      <c r="D201" s="24"/>
      <c r="E201" s="24"/>
      <c r="F201" s="24"/>
      <c r="G201" s="24"/>
      <c r="H201" s="24"/>
      <c r="I201" s="24"/>
      <c r="J201" s="24"/>
      <c r="K201" s="24"/>
      <c r="L201" s="24"/>
      <c r="M201" s="24"/>
      <c r="N201" s="24"/>
      <c r="O201" s="24"/>
      <c r="P201" s="24"/>
      <c r="Q201" s="24"/>
      <c r="R201" s="24"/>
      <c r="S201" s="24"/>
      <c r="T201" s="24"/>
      <c r="U201" s="25"/>
      <c r="V201" s="25"/>
      <c r="W201" s="26"/>
      <c r="X201" s="25"/>
      <c r="Y201" s="26"/>
      <c r="Z201" s="25"/>
      <c r="AA201" s="26"/>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row>
    <row r="202" spans="1:60" ht="15.75" customHeight="1" x14ac:dyDescent="0.25">
      <c r="A202" s="24"/>
      <c r="B202" s="24"/>
      <c r="C202" s="24"/>
      <c r="D202" s="24"/>
      <c r="E202" s="24"/>
      <c r="F202" s="24"/>
      <c r="G202" s="24"/>
      <c r="H202" s="24"/>
      <c r="I202" s="24"/>
      <c r="J202" s="24"/>
      <c r="K202" s="24"/>
      <c r="L202" s="24"/>
      <c r="M202" s="24"/>
      <c r="N202" s="24"/>
      <c r="O202" s="24"/>
      <c r="P202" s="24"/>
      <c r="Q202" s="24"/>
      <c r="R202" s="24"/>
      <c r="S202" s="24"/>
      <c r="T202" s="24"/>
      <c r="U202" s="25"/>
      <c r="V202" s="25"/>
      <c r="W202" s="26"/>
      <c r="X202" s="25"/>
      <c r="Y202" s="26"/>
      <c r="Z202" s="25"/>
      <c r="AA202" s="26"/>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row>
    <row r="203" spans="1:60" ht="15.75" customHeight="1" x14ac:dyDescent="0.25">
      <c r="A203" s="24"/>
      <c r="B203" s="24"/>
      <c r="C203" s="24"/>
      <c r="D203" s="24"/>
      <c r="E203" s="24"/>
      <c r="F203" s="24"/>
      <c r="G203" s="24"/>
      <c r="H203" s="24"/>
      <c r="I203" s="24"/>
      <c r="J203" s="24"/>
      <c r="K203" s="24"/>
      <c r="L203" s="24"/>
      <c r="M203" s="24"/>
      <c r="N203" s="24"/>
      <c r="O203" s="24"/>
      <c r="P203" s="24"/>
      <c r="Q203" s="24"/>
      <c r="R203" s="24"/>
      <c r="S203" s="24"/>
      <c r="T203" s="24"/>
      <c r="U203" s="25"/>
      <c r="V203" s="25"/>
      <c r="W203" s="26"/>
      <c r="X203" s="25"/>
      <c r="Y203" s="26"/>
      <c r="Z203" s="25"/>
      <c r="AA203" s="26"/>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row>
    <row r="204" spans="1:60" ht="15.75" customHeight="1" x14ac:dyDescent="0.25">
      <c r="A204" s="24"/>
      <c r="B204" s="24"/>
      <c r="C204" s="24"/>
      <c r="D204" s="24"/>
      <c r="E204" s="24"/>
      <c r="F204" s="24"/>
      <c r="G204" s="24"/>
      <c r="H204" s="24"/>
      <c r="I204" s="24"/>
      <c r="J204" s="24"/>
      <c r="K204" s="24"/>
      <c r="L204" s="24"/>
      <c r="M204" s="24"/>
      <c r="N204" s="24"/>
      <c r="O204" s="24"/>
      <c r="P204" s="24"/>
      <c r="Q204" s="24"/>
      <c r="R204" s="24"/>
      <c r="S204" s="24"/>
      <c r="T204" s="24"/>
      <c r="U204" s="25"/>
      <c r="V204" s="25"/>
      <c r="W204" s="26"/>
      <c r="X204" s="25"/>
      <c r="Y204" s="26"/>
      <c r="Z204" s="25"/>
      <c r="AA204" s="26"/>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row>
    <row r="205" spans="1:60" ht="15.75" customHeight="1" x14ac:dyDescent="0.25">
      <c r="A205" s="24"/>
      <c r="B205" s="24"/>
      <c r="C205" s="24"/>
      <c r="D205" s="24"/>
      <c r="E205" s="24"/>
      <c r="F205" s="24"/>
      <c r="G205" s="24"/>
      <c r="H205" s="24"/>
      <c r="I205" s="24"/>
      <c r="J205" s="24"/>
      <c r="K205" s="24"/>
      <c r="L205" s="24"/>
      <c r="M205" s="24"/>
      <c r="N205" s="24"/>
      <c r="O205" s="24"/>
      <c r="P205" s="24"/>
      <c r="Q205" s="24"/>
      <c r="R205" s="24"/>
      <c r="S205" s="24"/>
      <c r="T205" s="24"/>
      <c r="U205" s="25"/>
      <c r="V205" s="25"/>
      <c r="W205" s="26"/>
      <c r="X205" s="25"/>
      <c r="Y205" s="26"/>
      <c r="Z205" s="25"/>
      <c r="AA205" s="26"/>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row>
    <row r="206" spans="1:60" ht="15.75" customHeight="1" x14ac:dyDescent="0.25">
      <c r="A206" s="24"/>
      <c r="B206" s="24"/>
      <c r="C206" s="24"/>
      <c r="D206" s="24"/>
      <c r="E206" s="24"/>
      <c r="F206" s="24"/>
      <c r="G206" s="24"/>
      <c r="H206" s="24"/>
      <c r="I206" s="24"/>
      <c r="J206" s="24"/>
      <c r="K206" s="24"/>
      <c r="L206" s="24"/>
      <c r="M206" s="24"/>
      <c r="N206" s="24"/>
      <c r="O206" s="24"/>
      <c r="P206" s="24"/>
      <c r="Q206" s="24"/>
      <c r="R206" s="24"/>
      <c r="S206" s="24"/>
      <c r="T206" s="24"/>
      <c r="U206" s="25"/>
      <c r="V206" s="25"/>
      <c r="W206" s="26"/>
      <c r="X206" s="25"/>
      <c r="Y206" s="26"/>
      <c r="Z206" s="25"/>
      <c r="AA206" s="26"/>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row>
    <row r="207" spans="1:60" ht="15.75" customHeight="1" x14ac:dyDescent="0.25">
      <c r="A207" s="24"/>
      <c r="B207" s="24"/>
      <c r="C207" s="24"/>
      <c r="D207" s="24"/>
      <c r="E207" s="24"/>
      <c r="F207" s="24"/>
      <c r="G207" s="24"/>
      <c r="H207" s="24"/>
      <c r="I207" s="24"/>
      <c r="J207" s="24"/>
      <c r="K207" s="24"/>
      <c r="L207" s="24"/>
      <c r="M207" s="24"/>
      <c r="N207" s="24"/>
      <c r="O207" s="24"/>
      <c r="P207" s="24"/>
      <c r="Q207" s="24"/>
      <c r="R207" s="24"/>
      <c r="S207" s="24"/>
      <c r="T207" s="24"/>
      <c r="U207" s="25"/>
      <c r="V207" s="25"/>
      <c r="W207" s="26"/>
      <c r="X207" s="25"/>
      <c r="Y207" s="26"/>
      <c r="Z207" s="25"/>
      <c r="AA207" s="26"/>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row>
    <row r="208" spans="1:60" ht="15.75" customHeight="1" x14ac:dyDescent="0.25">
      <c r="A208" s="24"/>
      <c r="B208" s="24"/>
      <c r="C208" s="24"/>
      <c r="D208" s="24"/>
      <c r="E208" s="24"/>
      <c r="F208" s="24"/>
      <c r="G208" s="24"/>
      <c r="H208" s="24"/>
      <c r="I208" s="24"/>
      <c r="J208" s="24"/>
      <c r="K208" s="24"/>
      <c r="L208" s="24"/>
      <c r="M208" s="24"/>
      <c r="N208" s="24"/>
      <c r="O208" s="24"/>
      <c r="P208" s="24"/>
      <c r="Q208" s="24"/>
      <c r="R208" s="24"/>
      <c r="S208" s="24"/>
      <c r="T208" s="24"/>
      <c r="U208" s="25"/>
      <c r="V208" s="25"/>
      <c r="W208" s="26"/>
      <c r="X208" s="25"/>
      <c r="Y208" s="26"/>
      <c r="Z208" s="25"/>
      <c r="AA208" s="26"/>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row>
    <row r="209" spans="1:60" ht="15.75" customHeight="1" x14ac:dyDescent="0.25">
      <c r="A209" s="24"/>
      <c r="B209" s="24"/>
      <c r="C209" s="24"/>
      <c r="D209" s="24"/>
      <c r="E209" s="24"/>
      <c r="F209" s="24"/>
      <c r="G209" s="24"/>
      <c r="H209" s="24"/>
      <c r="I209" s="24"/>
      <c r="J209" s="24"/>
      <c r="K209" s="24"/>
      <c r="L209" s="24"/>
      <c r="M209" s="24"/>
      <c r="N209" s="24"/>
      <c r="O209" s="24"/>
      <c r="P209" s="24"/>
      <c r="Q209" s="24"/>
      <c r="R209" s="24"/>
      <c r="S209" s="24"/>
      <c r="T209" s="24"/>
      <c r="U209" s="25"/>
      <c r="V209" s="25"/>
      <c r="W209" s="26"/>
      <c r="X209" s="25"/>
      <c r="Y209" s="26"/>
      <c r="Z209" s="25"/>
      <c r="AA209" s="26"/>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row>
    <row r="210" spans="1:60" ht="15.75" customHeight="1" x14ac:dyDescent="0.25">
      <c r="A210" s="24"/>
      <c r="B210" s="24"/>
      <c r="C210" s="24"/>
      <c r="D210" s="24"/>
      <c r="E210" s="24"/>
      <c r="F210" s="24"/>
      <c r="G210" s="24"/>
      <c r="H210" s="24"/>
      <c r="I210" s="24"/>
      <c r="J210" s="24"/>
      <c r="K210" s="24"/>
      <c r="L210" s="24"/>
      <c r="M210" s="24"/>
      <c r="N210" s="24"/>
      <c r="O210" s="24"/>
      <c r="P210" s="24"/>
      <c r="Q210" s="24"/>
      <c r="R210" s="24"/>
      <c r="S210" s="24"/>
      <c r="T210" s="24"/>
      <c r="U210" s="25"/>
      <c r="V210" s="25"/>
      <c r="W210" s="26"/>
      <c r="X210" s="25"/>
      <c r="Y210" s="26"/>
      <c r="Z210" s="25"/>
      <c r="AA210" s="26"/>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row>
    <row r="211" spans="1:60" ht="15.75" customHeight="1" x14ac:dyDescent="0.25">
      <c r="A211" s="24"/>
      <c r="B211" s="24"/>
      <c r="C211" s="24"/>
      <c r="D211" s="24"/>
      <c r="E211" s="24"/>
      <c r="F211" s="24"/>
      <c r="G211" s="24"/>
      <c r="H211" s="24"/>
      <c r="I211" s="24"/>
      <c r="J211" s="24"/>
      <c r="K211" s="24"/>
      <c r="L211" s="24"/>
      <c r="M211" s="24"/>
      <c r="N211" s="24"/>
      <c r="O211" s="24"/>
      <c r="P211" s="24"/>
      <c r="Q211" s="24"/>
      <c r="R211" s="24"/>
      <c r="S211" s="24"/>
      <c r="T211" s="24"/>
      <c r="U211" s="25"/>
      <c r="V211" s="25"/>
      <c r="W211" s="26"/>
      <c r="X211" s="25"/>
      <c r="Y211" s="26"/>
      <c r="Z211" s="25"/>
      <c r="AA211" s="26"/>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row>
    <row r="212" spans="1:60" ht="15.75" customHeight="1" x14ac:dyDescent="0.25">
      <c r="A212" s="24"/>
      <c r="B212" s="24"/>
      <c r="C212" s="24"/>
      <c r="D212" s="24"/>
      <c r="E212" s="24"/>
      <c r="F212" s="24"/>
      <c r="G212" s="24"/>
      <c r="H212" s="24"/>
      <c r="I212" s="24"/>
      <c r="J212" s="24"/>
      <c r="K212" s="24"/>
      <c r="L212" s="24"/>
      <c r="M212" s="24"/>
      <c r="N212" s="24"/>
      <c r="O212" s="24"/>
      <c r="P212" s="24"/>
      <c r="Q212" s="24"/>
      <c r="R212" s="24"/>
      <c r="S212" s="24"/>
      <c r="T212" s="24"/>
      <c r="U212" s="25"/>
      <c r="V212" s="25"/>
      <c r="W212" s="26"/>
      <c r="X212" s="25"/>
      <c r="Y212" s="26"/>
      <c r="Z212" s="25"/>
      <c r="AA212" s="26"/>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row>
    <row r="213" spans="1:60" ht="15.75" customHeight="1" x14ac:dyDescent="0.25">
      <c r="A213" s="24"/>
      <c r="B213" s="24"/>
      <c r="C213" s="24"/>
      <c r="D213" s="24"/>
      <c r="E213" s="24"/>
      <c r="F213" s="24"/>
      <c r="G213" s="24"/>
      <c r="H213" s="24"/>
      <c r="I213" s="24"/>
      <c r="J213" s="24"/>
      <c r="K213" s="24"/>
      <c r="L213" s="24"/>
      <c r="M213" s="24"/>
      <c r="N213" s="24"/>
      <c r="O213" s="24"/>
      <c r="P213" s="24"/>
      <c r="Q213" s="24"/>
      <c r="R213" s="24"/>
      <c r="S213" s="24"/>
      <c r="T213" s="24"/>
      <c r="U213" s="25"/>
      <c r="V213" s="25"/>
      <c r="W213" s="26"/>
      <c r="X213" s="25"/>
      <c r="Y213" s="26"/>
      <c r="Z213" s="25"/>
      <c r="AA213" s="26"/>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row>
    <row r="214" spans="1:60" ht="15.75" customHeight="1" x14ac:dyDescent="0.25">
      <c r="A214" s="24"/>
      <c r="B214" s="24"/>
      <c r="C214" s="24"/>
      <c r="D214" s="24"/>
      <c r="E214" s="24"/>
      <c r="F214" s="24"/>
      <c r="G214" s="24"/>
      <c r="H214" s="24"/>
      <c r="I214" s="24"/>
      <c r="J214" s="24"/>
      <c r="K214" s="24"/>
      <c r="L214" s="24"/>
      <c r="M214" s="24"/>
      <c r="N214" s="24"/>
      <c r="O214" s="24"/>
      <c r="P214" s="24"/>
      <c r="Q214" s="24"/>
      <c r="R214" s="24"/>
      <c r="S214" s="24"/>
      <c r="T214" s="24"/>
      <c r="U214" s="25"/>
      <c r="V214" s="25"/>
      <c r="W214" s="26"/>
      <c r="X214" s="25"/>
      <c r="Y214" s="26"/>
      <c r="Z214" s="25"/>
      <c r="AA214" s="26"/>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row>
    <row r="215" spans="1:60" ht="15.75" customHeight="1" x14ac:dyDescent="0.25">
      <c r="A215" s="24"/>
      <c r="B215" s="24"/>
      <c r="C215" s="24"/>
      <c r="D215" s="24"/>
      <c r="E215" s="24"/>
      <c r="F215" s="24"/>
      <c r="G215" s="24"/>
      <c r="H215" s="24"/>
      <c r="I215" s="24"/>
      <c r="J215" s="24"/>
      <c r="K215" s="24"/>
      <c r="L215" s="24"/>
      <c r="M215" s="24"/>
      <c r="N215" s="24"/>
      <c r="O215" s="24"/>
      <c r="P215" s="24"/>
      <c r="Q215" s="24"/>
      <c r="R215" s="24"/>
      <c r="S215" s="24"/>
      <c r="T215" s="24"/>
      <c r="U215" s="25"/>
      <c r="V215" s="25"/>
      <c r="W215" s="26"/>
      <c r="X215" s="25"/>
      <c r="Y215" s="26"/>
      <c r="Z215" s="25"/>
      <c r="AA215" s="26"/>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row>
    <row r="216" spans="1:60" ht="15.75" customHeight="1" x14ac:dyDescent="0.25">
      <c r="A216" s="24"/>
      <c r="B216" s="24"/>
      <c r="C216" s="24"/>
      <c r="D216" s="24"/>
      <c r="E216" s="24"/>
      <c r="F216" s="24"/>
      <c r="G216" s="24"/>
      <c r="H216" s="24"/>
      <c r="I216" s="24"/>
      <c r="J216" s="24"/>
      <c r="K216" s="24"/>
      <c r="L216" s="24"/>
      <c r="M216" s="24"/>
      <c r="N216" s="24"/>
      <c r="O216" s="24"/>
      <c r="P216" s="24"/>
      <c r="Q216" s="24"/>
      <c r="R216" s="24"/>
      <c r="S216" s="24"/>
      <c r="T216" s="24"/>
      <c r="U216" s="25"/>
      <c r="V216" s="25"/>
      <c r="W216" s="26"/>
      <c r="X216" s="25"/>
      <c r="Y216" s="26"/>
      <c r="Z216" s="25"/>
      <c r="AA216" s="26"/>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row>
    <row r="217" spans="1:60" ht="15.75" customHeight="1" x14ac:dyDescent="0.25">
      <c r="A217" s="24"/>
      <c r="B217" s="24"/>
      <c r="C217" s="24"/>
      <c r="D217" s="24"/>
      <c r="E217" s="24"/>
      <c r="F217" s="24"/>
      <c r="G217" s="24"/>
      <c r="H217" s="24"/>
      <c r="I217" s="24"/>
      <c r="J217" s="24"/>
      <c r="K217" s="24"/>
      <c r="L217" s="24"/>
      <c r="M217" s="24"/>
      <c r="N217" s="24"/>
      <c r="O217" s="24"/>
      <c r="P217" s="24"/>
      <c r="Q217" s="24"/>
      <c r="R217" s="24"/>
      <c r="S217" s="24"/>
      <c r="T217" s="24"/>
      <c r="U217" s="25"/>
      <c r="V217" s="25"/>
      <c r="W217" s="26"/>
      <c r="X217" s="25"/>
      <c r="Y217" s="26"/>
      <c r="Z217" s="25"/>
      <c r="AA217" s="26"/>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row>
    <row r="218" spans="1:60" ht="15.75" customHeight="1" x14ac:dyDescent="0.25">
      <c r="A218" s="24"/>
      <c r="B218" s="24"/>
      <c r="C218" s="24"/>
      <c r="D218" s="24"/>
      <c r="E218" s="24"/>
      <c r="F218" s="24"/>
      <c r="G218" s="24"/>
      <c r="H218" s="24"/>
      <c r="I218" s="24"/>
      <c r="J218" s="24"/>
      <c r="K218" s="24"/>
      <c r="L218" s="24"/>
      <c r="M218" s="24"/>
      <c r="N218" s="24"/>
      <c r="O218" s="24"/>
      <c r="P218" s="24"/>
      <c r="Q218" s="24"/>
      <c r="R218" s="24"/>
      <c r="S218" s="24"/>
      <c r="T218" s="24"/>
      <c r="U218" s="25"/>
      <c r="V218" s="25"/>
      <c r="W218" s="26"/>
      <c r="X218" s="25"/>
      <c r="Y218" s="26"/>
      <c r="Z218" s="25"/>
      <c r="AA218" s="26"/>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row>
    <row r="219" spans="1:60" ht="15.75" customHeight="1" x14ac:dyDescent="0.25">
      <c r="A219" s="24"/>
      <c r="B219" s="24"/>
      <c r="C219" s="24"/>
      <c r="D219" s="24"/>
      <c r="E219" s="24"/>
      <c r="F219" s="24"/>
      <c r="G219" s="24"/>
      <c r="H219" s="24"/>
      <c r="I219" s="24"/>
      <c r="J219" s="24"/>
      <c r="K219" s="24"/>
      <c r="L219" s="24"/>
      <c r="M219" s="24"/>
      <c r="N219" s="24"/>
      <c r="O219" s="24"/>
      <c r="P219" s="24"/>
      <c r="Q219" s="24"/>
      <c r="R219" s="24"/>
      <c r="S219" s="24"/>
      <c r="T219" s="24"/>
      <c r="U219" s="25"/>
      <c r="V219" s="25"/>
      <c r="W219" s="26"/>
      <c r="X219" s="25"/>
      <c r="Y219" s="26"/>
      <c r="Z219" s="25"/>
      <c r="AA219" s="26"/>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row>
    <row r="220" spans="1:60" ht="15.75" customHeight="1" x14ac:dyDescent="0.25">
      <c r="A220" s="24"/>
      <c r="B220" s="24"/>
      <c r="C220" s="24"/>
      <c r="D220" s="24"/>
      <c r="E220" s="24"/>
      <c r="F220" s="24"/>
      <c r="G220" s="24"/>
      <c r="H220" s="24"/>
      <c r="I220" s="24"/>
      <c r="J220" s="24"/>
      <c r="K220" s="24"/>
      <c r="L220" s="24"/>
      <c r="M220" s="24"/>
      <c r="N220" s="24"/>
      <c r="O220" s="24"/>
      <c r="P220" s="24"/>
      <c r="Q220" s="24"/>
      <c r="R220" s="24"/>
      <c r="S220" s="24"/>
      <c r="T220" s="24"/>
      <c r="U220" s="25"/>
      <c r="V220" s="25"/>
      <c r="W220" s="26"/>
      <c r="X220" s="25"/>
      <c r="Y220" s="26"/>
      <c r="Z220" s="25"/>
      <c r="AA220" s="26"/>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row>
    <row r="221" spans="1:60" ht="15.75" customHeight="1" x14ac:dyDescent="0.25">
      <c r="A221" s="24"/>
      <c r="B221" s="24"/>
      <c r="C221" s="24"/>
      <c r="D221" s="24"/>
      <c r="E221" s="24"/>
      <c r="F221" s="24"/>
      <c r="G221" s="24"/>
      <c r="H221" s="24"/>
      <c r="I221" s="24"/>
      <c r="J221" s="24"/>
      <c r="K221" s="24"/>
      <c r="L221" s="24"/>
      <c r="M221" s="24"/>
      <c r="N221" s="24"/>
      <c r="O221" s="24"/>
      <c r="P221" s="24"/>
      <c r="Q221" s="24"/>
      <c r="R221" s="24"/>
      <c r="S221" s="24"/>
      <c r="T221" s="24"/>
      <c r="U221" s="25"/>
      <c r="V221" s="25"/>
      <c r="W221" s="26"/>
      <c r="X221" s="25"/>
      <c r="Y221" s="26"/>
      <c r="Z221" s="25"/>
      <c r="AA221" s="26"/>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row>
    <row r="222" spans="1:60" ht="15.75" customHeight="1" x14ac:dyDescent="0.25">
      <c r="A222" s="24"/>
      <c r="B222" s="24"/>
      <c r="C222" s="24"/>
      <c r="D222" s="24"/>
      <c r="E222" s="24"/>
      <c r="F222" s="24"/>
      <c r="G222" s="24"/>
      <c r="H222" s="24"/>
      <c r="I222" s="24"/>
      <c r="J222" s="24"/>
      <c r="K222" s="24"/>
      <c r="L222" s="24"/>
      <c r="M222" s="24"/>
      <c r="N222" s="24"/>
      <c r="O222" s="24"/>
      <c r="P222" s="24"/>
      <c r="Q222" s="24"/>
      <c r="R222" s="24"/>
      <c r="S222" s="24"/>
      <c r="T222" s="24"/>
      <c r="U222" s="25"/>
      <c r="V222" s="25"/>
      <c r="W222" s="26"/>
      <c r="X222" s="25"/>
      <c r="Y222" s="26"/>
      <c r="Z222" s="25"/>
      <c r="AA222" s="26"/>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row>
    <row r="223" spans="1:60" ht="15.75" customHeight="1" x14ac:dyDescent="0.25">
      <c r="A223" s="24"/>
      <c r="B223" s="24"/>
      <c r="C223" s="24"/>
      <c r="D223" s="24"/>
      <c r="E223" s="24"/>
      <c r="F223" s="24"/>
      <c r="G223" s="24"/>
      <c r="H223" s="24"/>
      <c r="I223" s="24"/>
      <c r="J223" s="24"/>
      <c r="K223" s="24"/>
      <c r="L223" s="24"/>
      <c r="M223" s="24"/>
      <c r="N223" s="24"/>
      <c r="O223" s="24"/>
      <c r="P223" s="24"/>
      <c r="Q223" s="24"/>
      <c r="R223" s="24"/>
      <c r="S223" s="24"/>
      <c r="T223" s="24"/>
      <c r="U223" s="25"/>
      <c r="V223" s="25"/>
      <c r="W223" s="26"/>
      <c r="X223" s="25"/>
      <c r="Y223" s="26"/>
      <c r="Z223" s="25"/>
      <c r="AA223" s="26"/>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row>
    <row r="224" spans="1:60" ht="15.75" customHeight="1" x14ac:dyDescent="0.25">
      <c r="A224" s="24"/>
      <c r="B224" s="24"/>
      <c r="C224" s="24"/>
      <c r="D224" s="24"/>
      <c r="E224" s="24"/>
      <c r="F224" s="24"/>
      <c r="G224" s="24"/>
      <c r="H224" s="24"/>
      <c r="I224" s="24"/>
      <c r="J224" s="24"/>
      <c r="K224" s="24"/>
      <c r="L224" s="24"/>
      <c r="M224" s="24"/>
      <c r="N224" s="24"/>
      <c r="O224" s="24"/>
      <c r="P224" s="24"/>
      <c r="Q224" s="24"/>
      <c r="R224" s="24"/>
      <c r="S224" s="24"/>
      <c r="T224" s="24"/>
      <c r="U224" s="25"/>
      <c r="V224" s="25"/>
      <c r="W224" s="26"/>
      <c r="X224" s="25"/>
      <c r="Y224" s="26"/>
      <c r="Z224" s="25"/>
      <c r="AA224" s="26"/>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row>
    <row r="225" spans="1:60" ht="15.75" customHeight="1" x14ac:dyDescent="0.25">
      <c r="A225" s="24"/>
      <c r="B225" s="24"/>
      <c r="C225" s="24"/>
      <c r="D225" s="24"/>
      <c r="E225" s="24"/>
      <c r="F225" s="24"/>
      <c r="G225" s="24"/>
      <c r="H225" s="24"/>
      <c r="I225" s="24"/>
      <c r="J225" s="24"/>
      <c r="K225" s="24"/>
      <c r="L225" s="24"/>
      <c r="M225" s="24"/>
      <c r="N225" s="24"/>
      <c r="O225" s="24"/>
      <c r="P225" s="24"/>
      <c r="Q225" s="24"/>
      <c r="R225" s="24"/>
      <c r="S225" s="24"/>
      <c r="T225" s="24"/>
      <c r="U225" s="25"/>
      <c r="V225" s="25"/>
      <c r="W225" s="26"/>
      <c r="X225" s="25"/>
      <c r="Y225" s="26"/>
      <c r="Z225" s="25"/>
      <c r="AA225" s="26"/>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row>
    <row r="226" spans="1:60" ht="15.75" customHeight="1" x14ac:dyDescent="0.25">
      <c r="A226" s="24"/>
      <c r="B226" s="24"/>
      <c r="C226" s="24"/>
      <c r="D226" s="24"/>
      <c r="E226" s="24"/>
      <c r="F226" s="24"/>
      <c r="G226" s="24"/>
      <c r="H226" s="24"/>
      <c r="I226" s="24"/>
      <c r="J226" s="24"/>
      <c r="K226" s="24"/>
      <c r="L226" s="24"/>
      <c r="M226" s="24"/>
      <c r="N226" s="24"/>
      <c r="O226" s="24"/>
      <c r="P226" s="24"/>
      <c r="Q226" s="24"/>
      <c r="R226" s="24"/>
      <c r="S226" s="24"/>
      <c r="T226" s="24"/>
      <c r="U226" s="25"/>
      <c r="V226" s="25"/>
      <c r="W226" s="26"/>
      <c r="X226" s="25"/>
      <c r="Y226" s="26"/>
      <c r="Z226" s="25"/>
      <c r="AA226" s="26"/>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row>
    <row r="227" spans="1:60" ht="15.75" customHeight="1" x14ac:dyDescent="0.25">
      <c r="A227" s="24"/>
      <c r="B227" s="24"/>
      <c r="C227" s="24"/>
      <c r="D227" s="24"/>
      <c r="E227" s="24"/>
      <c r="F227" s="24"/>
      <c r="G227" s="24"/>
      <c r="H227" s="24"/>
      <c r="I227" s="24"/>
      <c r="J227" s="24"/>
      <c r="K227" s="24"/>
      <c r="L227" s="24"/>
      <c r="M227" s="24"/>
      <c r="N227" s="24"/>
      <c r="O227" s="24"/>
      <c r="P227" s="24"/>
      <c r="Q227" s="24"/>
      <c r="R227" s="24"/>
      <c r="S227" s="24"/>
      <c r="T227" s="24"/>
      <c r="U227" s="25"/>
      <c r="V227" s="25"/>
      <c r="W227" s="26"/>
      <c r="X227" s="25"/>
      <c r="Y227" s="26"/>
      <c r="Z227" s="25"/>
      <c r="AA227" s="26"/>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row>
    <row r="228" spans="1:60" ht="15.75" customHeight="1" x14ac:dyDescent="0.25">
      <c r="A228" s="24"/>
      <c r="B228" s="24"/>
      <c r="C228" s="24"/>
      <c r="D228" s="24"/>
      <c r="E228" s="24"/>
      <c r="F228" s="24"/>
      <c r="G228" s="24"/>
      <c r="H228" s="24"/>
      <c r="I228" s="24"/>
      <c r="J228" s="24"/>
      <c r="K228" s="24"/>
      <c r="L228" s="24"/>
      <c r="M228" s="24"/>
      <c r="N228" s="24"/>
      <c r="O228" s="24"/>
      <c r="P228" s="24"/>
      <c r="Q228" s="24"/>
      <c r="R228" s="24"/>
      <c r="S228" s="24"/>
      <c r="T228" s="24"/>
      <c r="U228" s="25"/>
      <c r="V228" s="25"/>
      <c r="W228" s="26"/>
      <c r="X228" s="25"/>
      <c r="Y228" s="26"/>
      <c r="Z228" s="25"/>
      <c r="AA228" s="26"/>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row>
    <row r="229" spans="1:60" ht="15.75" customHeight="1" x14ac:dyDescent="0.25">
      <c r="A229" s="24"/>
      <c r="B229" s="24"/>
      <c r="C229" s="24"/>
      <c r="D229" s="24"/>
      <c r="E229" s="24"/>
      <c r="F229" s="24"/>
      <c r="G229" s="24"/>
      <c r="H229" s="24"/>
      <c r="I229" s="24"/>
      <c r="J229" s="24"/>
      <c r="K229" s="24"/>
      <c r="L229" s="24"/>
      <c r="M229" s="24"/>
      <c r="N229" s="24"/>
      <c r="O229" s="24"/>
      <c r="P229" s="24"/>
      <c r="Q229" s="24"/>
      <c r="R229" s="24"/>
      <c r="S229" s="24"/>
      <c r="T229" s="24"/>
      <c r="U229" s="25"/>
      <c r="V229" s="25"/>
      <c r="W229" s="26"/>
      <c r="X229" s="25"/>
      <c r="Y229" s="26"/>
      <c r="Z229" s="25"/>
      <c r="AA229" s="26"/>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row>
    <row r="230" spans="1:60" ht="15.75" customHeight="1" x14ac:dyDescent="0.25">
      <c r="A230" s="24"/>
      <c r="B230" s="24"/>
      <c r="C230" s="24"/>
      <c r="D230" s="24"/>
      <c r="E230" s="24"/>
      <c r="F230" s="24"/>
      <c r="G230" s="24"/>
      <c r="H230" s="24"/>
      <c r="I230" s="24"/>
      <c r="J230" s="24"/>
      <c r="K230" s="24"/>
      <c r="L230" s="24"/>
      <c r="M230" s="24"/>
      <c r="N230" s="24"/>
      <c r="O230" s="24"/>
      <c r="P230" s="24"/>
      <c r="Q230" s="24"/>
      <c r="R230" s="24"/>
      <c r="S230" s="24"/>
      <c r="T230" s="24"/>
      <c r="U230" s="25"/>
      <c r="V230" s="25"/>
      <c r="W230" s="26"/>
      <c r="X230" s="25"/>
      <c r="Y230" s="26"/>
      <c r="Z230" s="25"/>
      <c r="AA230" s="26"/>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row>
    <row r="231" spans="1:60" ht="15.75" customHeight="1" x14ac:dyDescent="0.25">
      <c r="A231" s="24"/>
      <c r="B231" s="24"/>
      <c r="C231" s="24"/>
      <c r="D231" s="24"/>
      <c r="E231" s="24"/>
      <c r="F231" s="24"/>
      <c r="G231" s="24"/>
      <c r="H231" s="24"/>
      <c r="I231" s="24"/>
      <c r="J231" s="24"/>
      <c r="K231" s="24"/>
      <c r="L231" s="24"/>
      <c r="M231" s="24"/>
      <c r="N231" s="24"/>
      <c r="O231" s="24"/>
      <c r="P231" s="24"/>
      <c r="Q231" s="24"/>
      <c r="R231" s="24"/>
      <c r="S231" s="24"/>
      <c r="T231" s="24"/>
      <c r="U231" s="25"/>
      <c r="V231" s="25"/>
      <c r="W231" s="26"/>
      <c r="X231" s="25"/>
      <c r="Y231" s="26"/>
      <c r="Z231" s="25"/>
      <c r="AA231" s="26"/>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row>
    <row r="232" spans="1:60" ht="15.75" customHeight="1" x14ac:dyDescent="0.25">
      <c r="A232" s="24"/>
      <c r="B232" s="24"/>
      <c r="C232" s="24"/>
      <c r="D232" s="24"/>
      <c r="E232" s="24"/>
      <c r="F232" s="24"/>
      <c r="G232" s="24"/>
      <c r="H232" s="24"/>
      <c r="I232" s="24"/>
      <c r="J232" s="24"/>
      <c r="K232" s="24"/>
      <c r="L232" s="24"/>
      <c r="M232" s="24"/>
      <c r="N232" s="24"/>
      <c r="O232" s="24"/>
      <c r="P232" s="24"/>
      <c r="Q232" s="24"/>
      <c r="R232" s="24"/>
      <c r="S232" s="24"/>
      <c r="T232" s="24"/>
      <c r="U232" s="25"/>
      <c r="V232" s="25"/>
      <c r="W232" s="26"/>
      <c r="X232" s="25"/>
      <c r="Y232" s="26"/>
      <c r="Z232" s="25"/>
      <c r="AA232" s="26"/>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row>
    <row r="233" spans="1:60" ht="15.75" customHeight="1" x14ac:dyDescent="0.25">
      <c r="A233" s="24"/>
      <c r="B233" s="24"/>
      <c r="C233" s="24"/>
      <c r="D233" s="24"/>
      <c r="E233" s="24"/>
      <c r="F233" s="24"/>
      <c r="G233" s="24"/>
      <c r="H233" s="24"/>
      <c r="I233" s="24"/>
      <c r="J233" s="24"/>
      <c r="K233" s="24"/>
      <c r="L233" s="24"/>
      <c r="M233" s="24"/>
      <c r="N233" s="24"/>
      <c r="O233" s="24"/>
      <c r="P233" s="24"/>
      <c r="Q233" s="24"/>
      <c r="R233" s="24"/>
      <c r="S233" s="24"/>
      <c r="T233" s="24"/>
      <c r="U233" s="25"/>
      <c r="V233" s="25"/>
      <c r="W233" s="26"/>
      <c r="X233" s="25"/>
      <c r="Y233" s="26"/>
      <c r="Z233" s="25"/>
      <c r="AA233" s="26"/>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row>
    <row r="234" spans="1:60" ht="15.75" customHeight="1" x14ac:dyDescent="0.25">
      <c r="A234" s="24"/>
      <c r="B234" s="24"/>
      <c r="C234" s="24"/>
      <c r="D234" s="24"/>
      <c r="E234" s="24"/>
      <c r="F234" s="24"/>
      <c r="G234" s="24"/>
      <c r="H234" s="24"/>
      <c r="I234" s="24"/>
      <c r="J234" s="24"/>
      <c r="K234" s="24"/>
      <c r="L234" s="24"/>
      <c r="M234" s="24"/>
      <c r="N234" s="24"/>
      <c r="O234" s="24"/>
      <c r="P234" s="24"/>
      <c r="Q234" s="24"/>
      <c r="R234" s="24"/>
      <c r="S234" s="24"/>
      <c r="T234" s="24"/>
      <c r="U234" s="25"/>
      <c r="V234" s="25"/>
      <c r="W234" s="26"/>
      <c r="X234" s="25"/>
      <c r="Y234" s="26"/>
      <c r="Z234" s="25"/>
      <c r="AA234" s="26"/>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row>
    <row r="235" spans="1:60" ht="15.75" customHeight="1" x14ac:dyDescent="0.25">
      <c r="A235" s="24"/>
      <c r="B235" s="24"/>
      <c r="C235" s="24"/>
      <c r="D235" s="24"/>
      <c r="E235" s="24"/>
      <c r="F235" s="24"/>
      <c r="G235" s="24"/>
      <c r="H235" s="24"/>
      <c r="I235" s="24"/>
      <c r="J235" s="24"/>
      <c r="K235" s="24"/>
      <c r="L235" s="24"/>
      <c r="M235" s="24"/>
      <c r="N235" s="24"/>
      <c r="O235" s="24"/>
      <c r="P235" s="24"/>
      <c r="Q235" s="24"/>
      <c r="R235" s="24"/>
      <c r="S235" s="24"/>
      <c r="T235" s="24"/>
      <c r="U235" s="25"/>
      <c r="V235" s="25"/>
      <c r="W235" s="26"/>
      <c r="X235" s="25"/>
      <c r="Y235" s="26"/>
      <c r="Z235" s="25"/>
      <c r="AA235" s="26"/>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row>
    <row r="236" spans="1:60" ht="15.75" customHeight="1" x14ac:dyDescent="0.25">
      <c r="A236" s="24"/>
      <c r="B236" s="24"/>
      <c r="C236" s="24"/>
      <c r="D236" s="24"/>
      <c r="E236" s="24"/>
      <c r="F236" s="24"/>
      <c r="G236" s="24"/>
      <c r="H236" s="24"/>
      <c r="I236" s="24"/>
      <c r="J236" s="24"/>
      <c r="K236" s="24"/>
      <c r="L236" s="24"/>
      <c r="M236" s="24"/>
      <c r="N236" s="24"/>
      <c r="O236" s="24"/>
      <c r="P236" s="24"/>
      <c r="Q236" s="24"/>
      <c r="R236" s="24"/>
      <c r="S236" s="24"/>
      <c r="T236" s="24"/>
      <c r="U236" s="25"/>
      <c r="V236" s="25"/>
      <c r="W236" s="26"/>
      <c r="X236" s="25"/>
      <c r="Y236" s="26"/>
      <c r="Z236" s="25"/>
      <c r="AA236" s="26"/>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row>
    <row r="237" spans="1:60" ht="15.75" customHeight="1" x14ac:dyDescent="0.25">
      <c r="A237" s="24"/>
      <c r="B237" s="24"/>
      <c r="C237" s="24"/>
      <c r="D237" s="24"/>
      <c r="E237" s="24"/>
      <c r="F237" s="24"/>
      <c r="G237" s="24"/>
      <c r="H237" s="24"/>
      <c r="I237" s="24"/>
      <c r="J237" s="24"/>
      <c r="K237" s="24"/>
      <c r="L237" s="24"/>
      <c r="M237" s="24"/>
      <c r="N237" s="24"/>
      <c r="O237" s="24"/>
      <c r="P237" s="24"/>
      <c r="Q237" s="24"/>
      <c r="R237" s="24"/>
      <c r="S237" s="24"/>
      <c r="T237" s="24"/>
      <c r="U237" s="25"/>
      <c r="V237" s="25"/>
      <c r="W237" s="26"/>
      <c r="X237" s="25"/>
      <c r="Y237" s="26"/>
      <c r="Z237" s="25"/>
      <c r="AA237" s="26"/>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row>
    <row r="238" spans="1:60" ht="15.75" customHeight="1" x14ac:dyDescent="0.25">
      <c r="A238" s="24"/>
      <c r="B238" s="24"/>
      <c r="C238" s="24"/>
      <c r="D238" s="24"/>
      <c r="E238" s="24"/>
      <c r="F238" s="24"/>
      <c r="G238" s="24"/>
      <c r="H238" s="24"/>
      <c r="I238" s="24"/>
      <c r="J238" s="24"/>
      <c r="K238" s="24"/>
      <c r="L238" s="24"/>
      <c r="M238" s="24"/>
      <c r="N238" s="24"/>
      <c r="O238" s="24"/>
      <c r="P238" s="24"/>
      <c r="Q238" s="24"/>
      <c r="R238" s="24"/>
      <c r="S238" s="24"/>
      <c r="T238" s="24"/>
      <c r="U238" s="25"/>
      <c r="V238" s="25"/>
      <c r="W238" s="26"/>
      <c r="X238" s="25"/>
      <c r="Y238" s="26"/>
      <c r="Z238" s="25"/>
      <c r="AA238" s="26"/>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row>
    <row r="239" spans="1:60" ht="15.75" customHeight="1" x14ac:dyDescent="0.25">
      <c r="A239" s="24"/>
      <c r="B239" s="24"/>
      <c r="C239" s="24"/>
      <c r="D239" s="24"/>
      <c r="E239" s="24"/>
      <c r="F239" s="24"/>
      <c r="G239" s="24"/>
      <c r="H239" s="24"/>
      <c r="I239" s="24"/>
      <c r="J239" s="24"/>
      <c r="K239" s="24"/>
      <c r="L239" s="24"/>
      <c r="M239" s="24"/>
      <c r="N239" s="24"/>
      <c r="O239" s="24"/>
      <c r="P239" s="24"/>
      <c r="Q239" s="24"/>
      <c r="R239" s="24"/>
      <c r="S239" s="24"/>
      <c r="T239" s="24"/>
      <c r="U239" s="25"/>
      <c r="V239" s="25"/>
      <c r="W239" s="26"/>
      <c r="X239" s="25"/>
      <c r="Y239" s="26"/>
      <c r="Z239" s="25"/>
      <c r="AA239" s="26"/>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row>
    <row r="240" spans="1:60" ht="15.75" customHeight="1" x14ac:dyDescent="0.25">
      <c r="A240" s="24"/>
      <c r="B240" s="24"/>
      <c r="C240" s="24"/>
      <c r="D240" s="24"/>
      <c r="E240" s="24"/>
      <c r="F240" s="24"/>
      <c r="G240" s="24"/>
      <c r="H240" s="24"/>
      <c r="I240" s="24"/>
      <c r="J240" s="24"/>
      <c r="K240" s="24"/>
      <c r="L240" s="24"/>
      <c r="M240" s="24"/>
      <c r="N240" s="24"/>
      <c r="O240" s="24"/>
      <c r="P240" s="24"/>
      <c r="Q240" s="24"/>
      <c r="R240" s="24"/>
      <c r="S240" s="24"/>
      <c r="T240" s="24"/>
      <c r="U240" s="25"/>
      <c r="V240" s="25"/>
      <c r="W240" s="26"/>
      <c r="X240" s="25"/>
      <c r="Y240" s="26"/>
      <c r="Z240" s="25"/>
      <c r="AA240" s="26"/>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row>
    <row r="241" spans="1:60" ht="15.75" customHeight="1" x14ac:dyDescent="0.25">
      <c r="A241" s="24"/>
      <c r="B241" s="24"/>
      <c r="C241" s="24"/>
      <c r="D241" s="24"/>
      <c r="E241" s="24"/>
      <c r="F241" s="24"/>
      <c r="G241" s="24"/>
      <c r="H241" s="24"/>
      <c r="I241" s="24"/>
      <c r="J241" s="24"/>
      <c r="K241" s="24"/>
      <c r="L241" s="24"/>
      <c r="M241" s="24"/>
      <c r="N241" s="24"/>
      <c r="O241" s="24"/>
      <c r="P241" s="24"/>
      <c r="Q241" s="24"/>
      <c r="R241" s="24"/>
      <c r="S241" s="24"/>
      <c r="T241" s="24"/>
      <c r="U241" s="25"/>
      <c r="V241" s="25"/>
      <c r="W241" s="26"/>
      <c r="X241" s="25"/>
      <c r="Y241" s="26"/>
      <c r="Z241" s="25"/>
      <c r="AA241" s="26"/>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row>
    <row r="242" spans="1:60" ht="15.75" customHeight="1" x14ac:dyDescent="0.25">
      <c r="A242" s="24"/>
      <c r="B242" s="24"/>
      <c r="C242" s="24"/>
      <c r="D242" s="24"/>
      <c r="E242" s="24"/>
      <c r="F242" s="24"/>
      <c r="G242" s="24"/>
      <c r="H242" s="24"/>
      <c r="I242" s="24"/>
      <c r="J242" s="24"/>
      <c r="K242" s="24"/>
      <c r="L242" s="24"/>
      <c r="M242" s="24"/>
      <c r="N242" s="24"/>
      <c r="O242" s="24"/>
      <c r="P242" s="24"/>
      <c r="Q242" s="24"/>
      <c r="R242" s="24"/>
      <c r="S242" s="24"/>
      <c r="T242" s="24"/>
      <c r="U242" s="25"/>
      <c r="V242" s="25"/>
      <c r="W242" s="26"/>
      <c r="X242" s="25"/>
      <c r="Y242" s="26"/>
      <c r="Z242" s="25"/>
      <c r="AA242" s="26"/>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row>
    <row r="243" spans="1:60" ht="15.75" customHeight="1" x14ac:dyDescent="0.25">
      <c r="A243" s="24"/>
      <c r="B243" s="24"/>
      <c r="C243" s="24"/>
      <c r="D243" s="24"/>
      <c r="E243" s="24"/>
      <c r="F243" s="24"/>
      <c r="G243" s="24"/>
      <c r="H243" s="24"/>
      <c r="I243" s="24"/>
      <c r="J243" s="24"/>
      <c r="K243" s="24"/>
      <c r="L243" s="24"/>
      <c r="M243" s="24"/>
      <c r="N243" s="24"/>
      <c r="O243" s="24"/>
      <c r="P243" s="24"/>
      <c r="Q243" s="24"/>
      <c r="R243" s="24"/>
      <c r="S243" s="24"/>
      <c r="T243" s="24"/>
      <c r="U243" s="25"/>
      <c r="V243" s="25"/>
      <c r="W243" s="26"/>
      <c r="X243" s="25"/>
      <c r="Y243" s="26"/>
      <c r="Z243" s="25"/>
      <c r="AA243" s="26"/>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row>
    <row r="244" spans="1:60" ht="15.75" customHeight="1" x14ac:dyDescent="0.25">
      <c r="A244" s="24"/>
      <c r="B244" s="24"/>
      <c r="C244" s="24"/>
      <c r="D244" s="24"/>
      <c r="E244" s="24"/>
      <c r="F244" s="24"/>
      <c r="G244" s="24"/>
      <c r="H244" s="24"/>
      <c r="I244" s="24"/>
      <c r="J244" s="24"/>
      <c r="K244" s="24"/>
      <c r="L244" s="24"/>
      <c r="M244" s="24"/>
      <c r="N244" s="24"/>
      <c r="O244" s="24"/>
      <c r="P244" s="24"/>
      <c r="Q244" s="24"/>
      <c r="R244" s="24"/>
      <c r="S244" s="24"/>
      <c r="T244" s="24"/>
      <c r="U244" s="25"/>
      <c r="V244" s="25"/>
      <c r="W244" s="26"/>
      <c r="X244" s="25"/>
      <c r="Y244" s="26"/>
      <c r="Z244" s="25"/>
      <c r="AA244" s="26"/>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row>
    <row r="245" spans="1:60" ht="15.75" customHeight="1" x14ac:dyDescent="0.25">
      <c r="A245" s="24"/>
      <c r="B245" s="24"/>
      <c r="C245" s="24"/>
      <c r="D245" s="24"/>
      <c r="E245" s="24"/>
      <c r="F245" s="24"/>
      <c r="G245" s="24"/>
      <c r="H245" s="24"/>
      <c r="I245" s="24"/>
      <c r="J245" s="24"/>
      <c r="K245" s="24"/>
      <c r="L245" s="24"/>
      <c r="M245" s="24"/>
      <c r="N245" s="24"/>
      <c r="O245" s="24"/>
      <c r="P245" s="24"/>
      <c r="Q245" s="24"/>
      <c r="R245" s="24"/>
      <c r="S245" s="24"/>
      <c r="T245" s="24"/>
      <c r="U245" s="25"/>
      <c r="V245" s="25"/>
      <c r="W245" s="26"/>
      <c r="X245" s="25"/>
      <c r="Y245" s="26"/>
      <c r="Z245" s="25"/>
      <c r="AA245" s="26"/>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row>
    <row r="246" spans="1:60" ht="15.75" customHeight="1" x14ac:dyDescent="0.25">
      <c r="A246" s="24"/>
      <c r="B246" s="24"/>
      <c r="C246" s="24"/>
      <c r="D246" s="24"/>
      <c r="E246" s="24"/>
      <c r="F246" s="24"/>
      <c r="G246" s="24"/>
      <c r="H246" s="24"/>
      <c r="I246" s="24"/>
      <c r="J246" s="24"/>
      <c r="K246" s="24"/>
      <c r="L246" s="24"/>
      <c r="M246" s="24"/>
      <c r="N246" s="24"/>
      <c r="O246" s="24"/>
      <c r="P246" s="24"/>
      <c r="Q246" s="24"/>
      <c r="R246" s="24"/>
      <c r="S246" s="24"/>
      <c r="T246" s="24"/>
      <c r="U246" s="25"/>
      <c r="V246" s="25"/>
      <c r="W246" s="26"/>
      <c r="X246" s="25"/>
      <c r="Y246" s="26"/>
      <c r="Z246" s="25"/>
      <c r="AA246" s="26"/>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row>
    <row r="247" spans="1:60" ht="15.75" customHeight="1" x14ac:dyDescent="0.25">
      <c r="A247" s="24"/>
      <c r="B247" s="24"/>
      <c r="C247" s="24"/>
      <c r="D247" s="24"/>
      <c r="E247" s="24"/>
      <c r="F247" s="24"/>
      <c r="G247" s="24"/>
      <c r="H247" s="24"/>
      <c r="I247" s="24"/>
      <c r="J247" s="24"/>
      <c r="K247" s="24"/>
      <c r="L247" s="24"/>
      <c r="M247" s="24"/>
      <c r="N247" s="24"/>
      <c r="O247" s="24"/>
      <c r="P247" s="24"/>
      <c r="Q247" s="24"/>
      <c r="R247" s="24"/>
      <c r="S247" s="24"/>
      <c r="T247" s="24"/>
      <c r="U247" s="25"/>
      <c r="V247" s="25"/>
      <c r="W247" s="26"/>
      <c r="X247" s="25"/>
      <c r="Y247" s="26"/>
      <c r="Z247" s="25"/>
      <c r="AA247" s="26"/>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row>
    <row r="248" spans="1:60" ht="15.75" customHeight="1" x14ac:dyDescent="0.25">
      <c r="A248" s="24"/>
      <c r="B248" s="24"/>
      <c r="C248" s="24"/>
      <c r="D248" s="24"/>
      <c r="E248" s="24"/>
      <c r="F248" s="24"/>
      <c r="G248" s="24"/>
      <c r="H248" s="24"/>
      <c r="I248" s="24"/>
      <c r="J248" s="24"/>
      <c r="K248" s="24"/>
      <c r="L248" s="24"/>
      <c r="M248" s="24"/>
      <c r="N248" s="24"/>
      <c r="O248" s="24"/>
      <c r="P248" s="24"/>
      <c r="Q248" s="24"/>
      <c r="R248" s="24"/>
      <c r="S248" s="24"/>
      <c r="T248" s="24"/>
      <c r="U248" s="25"/>
      <c r="V248" s="25"/>
      <c r="W248" s="26"/>
      <c r="X248" s="25"/>
      <c r="Y248" s="26"/>
      <c r="Z248" s="25"/>
      <c r="AA248" s="26"/>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row>
    <row r="249" spans="1:60" ht="15.75" customHeight="1" x14ac:dyDescent="0.25">
      <c r="A249" s="24"/>
      <c r="B249" s="24"/>
      <c r="C249" s="24"/>
      <c r="D249" s="24"/>
      <c r="E249" s="24"/>
      <c r="F249" s="24"/>
      <c r="G249" s="24"/>
      <c r="H249" s="24"/>
      <c r="I249" s="24"/>
      <c r="J249" s="24"/>
      <c r="K249" s="24"/>
      <c r="L249" s="24"/>
      <c r="M249" s="24"/>
      <c r="N249" s="24"/>
      <c r="O249" s="24"/>
      <c r="P249" s="24"/>
      <c r="Q249" s="24"/>
      <c r="R249" s="24"/>
      <c r="S249" s="24"/>
      <c r="T249" s="24"/>
      <c r="U249" s="25"/>
      <c r="V249" s="25"/>
      <c r="W249" s="26"/>
      <c r="X249" s="25"/>
      <c r="Y249" s="26"/>
      <c r="Z249" s="25"/>
      <c r="AA249" s="26"/>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row>
    <row r="250" spans="1:60" ht="15.75" customHeight="1" x14ac:dyDescent="0.25">
      <c r="A250" s="24"/>
      <c r="B250" s="24"/>
      <c r="C250" s="24"/>
      <c r="D250" s="24"/>
      <c r="E250" s="24"/>
      <c r="F250" s="24"/>
      <c r="G250" s="24"/>
      <c r="H250" s="24"/>
      <c r="I250" s="24"/>
      <c r="J250" s="24"/>
      <c r="K250" s="24"/>
      <c r="L250" s="24"/>
      <c r="M250" s="24"/>
      <c r="N250" s="24"/>
      <c r="O250" s="24"/>
      <c r="P250" s="24"/>
      <c r="Q250" s="24"/>
      <c r="R250" s="24"/>
      <c r="S250" s="24"/>
      <c r="T250" s="24"/>
      <c r="U250" s="25"/>
      <c r="V250" s="25"/>
      <c r="W250" s="26"/>
      <c r="X250" s="25"/>
      <c r="Y250" s="26"/>
      <c r="Z250" s="25"/>
      <c r="AA250" s="26"/>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row>
    <row r="251" spans="1:60" ht="15.75" customHeight="1" x14ac:dyDescent="0.25">
      <c r="A251" s="24"/>
      <c r="B251" s="24"/>
      <c r="C251" s="24"/>
      <c r="D251" s="24"/>
      <c r="E251" s="24"/>
      <c r="F251" s="24"/>
      <c r="G251" s="24"/>
      <c r="H251" s="24"/>
      <c r="I251" s="24"/>
      <c r="J251" s="24"/>
      <c r="K251" s="24"/>
      <c r="L251" s="24"/>
      <c r="M251" s="24"/>
      <c r="N251" s="24"/>
      <c r="O251" s="24"/>
      <c r="P251" s="24"/>
      <c r="Q251" s="24"/>
      <c r="R251" s="24"/>
      <c r="S251" s="24"/>
      <c r="T251" s="24"/>
      <c r="U251" s="25"/>
      <c r="V251" s="25"/>
      <c r="W251" s="26"/>
      <c r="X251" s="25"/>
      <c r="Y251" s="26"/>
      <c r="Z251" s="25"/>
      <c r="AA251" s="26"/>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row>
    <row r="252" spans="1:60" ht="15.75" customHeight="1" x14ac:dyDescent="0.25">
      <c r="A252" s="24"/>
      <c r="B252" s="24"/>
      <c r="C252" s="24"/>
      <c r="D252" s="24"/>
      <c r="E252" s="24"/>
      <c r="F252" s="24"/>
      <c r="G252" s="24"/>
      <c r="H252" s="24"/>
      <c r="I252" s="24"/>
      <c r="J252" s="24"/>
      <c r="K252" s="24"/>
      <c r="L252" s="24"/>
      <c r="M252" s="24"/>
      <c r="N252" s="24"/>
      <c r="O252" s="24"/>
      <c r="P252" s="24"/>
      <c r="Q252" s="24"/>
      <c r="R252" s="24"/>
      <c r="S252" s="24"/>
      <c r="T252" s="24"/>
      <c r="U252" s="25"/>
      <c r="V252" s="25"/>
      <c r="W252" s="26"/>
      <c r="X252" s="25"/>
      <c r="Y252" s="26"/>
      <c r="Z252" s="25"/>
      <c r="AA252" s="26"/>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row>
    <row r="253" spans="1:60" ht="15.75" customHeight="1" x14ac:dyDescent="0.25">
      <c r="A253" s="24"/>
      <c r="B253" s="24"/>
      <c r="C253" s="24"/>
      <c r="D253" s="24"/>
      <c r="E253" s="24"/>
      <c r="F253" s="24"/>
      <c r="G253" s="24"/>
      <c r="H253" s="24"/>
      <c r="I253" s="24"/>
      <c r="J253" s="24"/>
      <c r="K253" s="24"/>
      <c r="L253" s="24"/>
      <c r="M253" s="24"/>
      <c r="N253" s="24"/>
      <c r="O253" s="24"/>
      <c r="P253" s="24"/>
      <c r="Q253" s="24"/>
      <c r="R253" s="24"/>
      <c r="S253" s="24"/>
      <c r="T253" s="24"/>
      <c r="U253" s="25"/>
      <c r="V253" s="25"/>
      <c r="W253" s="26"/>
      <c r="X253" s="25"/>
      <c r="Y253" s="26"/>
      <c r="Z253" s="25"/>
      <c r="AA253" s="26"/>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row>
    <row r="254" spans="1:60" ht="15.75" customHeight="1" x14ac:dyDescent="0.25">
      <c r="A254" s="24"/>
      <c r="B254" s="24"/>
      <c r="C254" s="24"/>
      <c r="D254" s="24"/>
      <c r="E254" s="24"/>
      <c r="F254" s="24"/>
      <c r="G254" s="24"/>
      <c r="H254" s="24"/>
      <c r="I254" s="24"/>
      <c r="J254" s="24"/>
      <c r="K254" s="24"/>
      <c r="L254" s="24"/>
      <c r="M254" s="24"/>
      <c r="N254" s="24"/>
      <c r="O254" s="24"/>
      <c r="P254" s="24"/>
      <c r="Q254" s="24"/>
      <c r="R254" s="24"/>
      <c r="S254" s="24"/>
      <c r="T254" s="24"/>
      <c r="U254" s="25"/>
      <c r="V254" s="25"/>
      <c r="W254" s="26"/>
      <c r="X254" s="25"/>
      <c r="Y254" s="26"/>
      <c r="Z254" s="25"/>
      <c r="AA254" s="26"/>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row>
    <row r="255" spans="1:60" ht="15.75" customHeight="1" x14ac:dyDescent="0.25">
      <c r="A255" s="24"/>
      <c r="B255" s="24"/>
      <c r="C255" s="24"/>
      <c r="D255" s="24"/>
      <c r="E255" s="24"/>
      <c r="F255" s="24"/>
      <c r="G255" s="24"/>
      <c r="H255" s="24"/>
      <c r="I255" s="24"/>
      <c r="J255" s="24"/>
      <c r="K255" s="24"/>
      <c r="L255" s="24"/>
      <c r="M255" s="24"/>
      <c r="N255" s="24"/>
      <c r="O255" s="24"/>
      <c r="P255" s="24"/>
      <c r="Q255" s="24"/>
      <c r="R255" s="24"/>
      <c r="S255" s="24"/>
      <c r="T255" s="24"/>
      <c r="U255" s="25"/>
      <c r="V255" s="25"/>
      <c r="W255" s="26"/>
      <c r="X255" s="25"/>
      <c r="Y255" s="26"/>
      <c r="Z255" s="25"/>
      <c r="AA255" s="26"/>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row>
    <row r="256" spans="1:60" ht="15.75" customHeight="1" x14ac:dyDescent="0.25">
      <c r="A256" s="24"/>
      <c r="B256" s="24"/>
      <c r="C256" s="24"/>
      <c r="D256" s="24"/>
      <c r="E256" s="24"/>
      <c r="F256" s="24"/>
      <c r="G256" s="24"/>
      <c r="H256" s="24"/>
      <c r="I256" s="24"/>
      <c r="J256" s="24"/>
      <c r="K256" s="24"/>
      <c r="L256" s="24"/>
      <c r="M256" s="24"/>
      <c r="N256" s="24"/>
      <c r="O256" s="24"/>
      <c r="P256" s="24"/>
      <c r="Q256" s="24"/>
      <c r="R256" s="24"/>
      <c r="S256" s="24"/>
      <c r="T256" s="24"/>
      <c r="U256" s="25"/>
      <c r="V256" s="25"/>
      <c r="W256" s="26"/>
      <c r="X256" s="25"/>
      <c r="Y256" s="26"/>
      <c r="Z256" s="25"/>
      <c r="AA256" s="26"/>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row>
    <row r="257" spans="1:60" ht="15.75" customHeight="1" x14ac:dyDescent="0.25">
      <c r="A257" s="24"/>
      <c r="B257" s="24"/>
      <c r="C257" s="24"/>
      <c r="D257" s="24"/>
      <c r="E257" s="24"/>
      <c r="F257" s="24"/>
      <c r="G257" s="24"/>
      <c r="H257" s="24"/>
      <c r="I257" s="24"/>
      <c r="J257" s="24"/>
      <c r="K257" s="24"/>
      <c r="L257" s="24"/>
      <c r="M257" s="24"/>
      <c r="N257" s="24"/>
      <c r="O257" s="24"/>
      <c r="P257" s="24"/>
      <c r="Q257" s="24"/>
      <c r="R257" s="24"/>
      <c r="S257" s="24"/>
      <c r="T257" s="24"/>
      <c r="U257" s="25"/>
      <c r="V257" s="25"/>
      <c r="W257" s="26"/>
      <c r="X257" s="25"/>
      <c r="Y257" s="26"/>
      <c r="Z257" s="25"/>
      <c r="AA257" s="26"/>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row>
    <row r="258" spans="1:60" ht="15.75" customHeight="1" x14ac:dyDescent="0.25">
      <c r="A258" s="24"/>
      <c r="B258" s="24"/>
      <c r="C258" s="24"/>
      <c r="D258" s="24"/>
      <c r="E258" s="24"/>
      <c r="F258" s="24"/>
      <c r="G258" s="24"/>
      <c r="H258" s="24"/>
      <c r="I258" s="24"/>
      <c r="J258" s="24"/>
      <c r="K258" s="24"/>
      <c r="L258" s="24"/>
      <c r="M258" s="24"/>
      <c r="N258" s="24"/>
      <c r="O258" s="24"/>
      <c r="P258" s="24"/>
      <c r="Q258" s="24"/>
      <c r="R258" s="24"/>
      <c r="S258" s="24"/>
      <c r="T258" s="24"/>
      <c r="U258" s="25"/>
      <c r="V258" s="25"/>
      <c r="W258" s="26"/>
      <c r="X258" s="25"/>
      <c r="Y258" s="26"/>
      <c r="Z258" s="25"/>
      <c r="AA258" s="26"/>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row>
    <row r="259" spans="1:60" ht="15.75" customHeight="1" x14ac:dyDescent="0.25">
      <c r="A259" s="24"/>
      <c r="B259" s="24"/>
      <c r="C259" s="24"/>
      <c r="D259" s="24"/>
      <c r="E259" s="24"/>
      <c r="F259" s="24"/>
      <c r="G259" s="24"/>
      <c r="H259" s="24"/>
      <c r="I259" s="24"/>
      <c r="J259" s="24"/>
      <c r="K259" s="24"/>
      <c r="L259" s="24"/>
      <c r="M259" s="24"/>
      <c r="N259" s="24"/>
      <c r="O259" s="24"/>
      <c r="P259" s="24"/>
      <c r="Q259" s="24"/>
      <c r="R259" s="24"/>
      <c r="S259" s="24"/>
      <c r="T259" s="24"/>
      <c r="U259" s="25"/>
      <c r="V259" s="25"/>
      <c r="W259" s="26"/>
      <c r="X259" s="25"/>
      <c r="Y259" s="26"/>
      <c r="Z259" s="25"/>
      <c r="AA259" s="26"/>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row>
    <row r="260" spans="1:60" ht="15.75" customHeight="1" x14ac:dyDescent="0.25">
      <c r="A260" s="24"/>
      <c r="B260" s="24"/>
      <c r="C260" s="24"/>
      <c r="D260" s="24"/>
      <c r="E260" s="24"/>
      <c r="F260" s="24"/>
      <c r="G260" s="24"/>
      <c r="H260" s="24"/>
      <c r="I260" s="24"/>
      <c r="J260" s="24"/>
      <c r="K260" s="24"/>
      <c r="L260" s="24"/>
      <c r="M260" s="24"/>
      <c r="N260" s="24"/>
      <c r="O260" s="24"/>
      <c r="P260" s="24"/>
      <c r="Q260" s="24"/>
      <c r="R260" s="24"/>
      <c r="S260" s="24"/>
      <c r="T260" s="24"/>
      <c r="U260" s="25"/>
      <c r="V260" s="25"/>
      <c r="W260" s="26"/>
      <c r="X260" s="25"/>
      <c r="Y260" s="26"/>
      <c r="Z260" s="25"/>
      <c r="AA260" s="26"/>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row>
    <row r="261" spans="1:60" ht="15.75" customHeight="1" x14ac:dyDescent="0.25">
      <c r="A261" s="24"/>
      <c r="B261" s="24"/>
      <c r="C261" s="24"/>
      <c r="D261" s="24"/>
      <c r="E261" s="24"/>
      <c r="F261" s="24"/>
      <c r="G261" s="24"/>
      <c r="H261" s="24"/>
      <c r="I261" s="24"/>
      <c r="J261" s="24"/>
      <c r="K261" s="24"/>
      <c r="L261" s="24"/>
      <c r="M261" s="24"/>
      <c r="N261" s="24"/>
      <c r="O261" s="24"/>
      <c r="P261" s="24"/>
      <c r="Q261" s="24"/>
      <c r="R261" s="24"/>
      <c r="S261" s="24"/>
      <c r="T261" s="24"/>
      <c r="U261" s="25"/>
      <c r="V261" s="25"/>
      <c r="W261" s="26"/>
      <c r="X261" s="25"/>
      <c r="Y261" s="26"/>
      <c r="Z261" s="25"/>
      <c r="AA261" s="26"/>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row>
    <row r="262" spans="1:60" ht="15.75" customHeight="1" x14ac:dyDescent="0.25">
      <c r="A262" s="24"/>
      <c r="B262" s="24"/>
      <c r="C262" s="24"/>
      <c r="D262" s="24"/>
      <c r="E262" s="24"/>
      <c r="F262" s="24"/>
      <c r="G262" s="24"/>
      <c r="H262" s="24"/>
      <c r="I262" s="24"/>
      <c r="J262" s="24"/>
      <c r="K262" s="24"/>
      <c r="L262" s="24"/>
      <c r="M262" s="24"/>
      <c r="N262" s="24"/>
      <c r="O262" s="24"/>
      <c r="P262" s="24"/>
      <c r="Q262" s="24"/>
      <c r="R262" s="24"/>
      <c r="S262" s="24"/>
      <c r="T262" s="24"/>
      <c r="U262" s="25"/>
      <c r="V262" s="25"/>
      <c r="W262" s="26"/>
      <c r="X262" s="25"/>
      <c r="Y262" s="26"/>
      <c r="Z262" s="25"/>
      <c r="AA262" s="26"/>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row>
    <row r="263" spans="1:60" ht="15.75" customHeight="1" x14ac:dyDescent="0.25">
      <c r="A263" s="24"/>
      <c r="B263" s="24"/>
      <c r="C263" s="24"/>
      <c r="D263" s="24"/>
      <c r="E263" s="24"/>
      <c r="F263" s="24"/>
      <c r="G263" s="24"/>
      <c r="H263" s="24"/>
      <c r="I263" s="24"/>
      <c r="J263" s="24"/>
      <c r="K263" s="24"/>
      <c r="L263" s="24"/>
      <c r="M263" s="24"/>
      <c r="N263" s="24"/>
      <c r="O263" s="24"/>
      <c r="P263" s="24"/>
      <c r="Q263" s="24"/>
      <c r="R263" s="24"/>
      <c r="S263" s="24"/>
      <c r="T263" s="24"/>
      <c r="U263" s="25"/>
      <c r="V263" s="25"/>
      <c r="W263" s="26"/>
      <c r="X263" s="25"/>
      <c r="Y263" s="26"/>
      <c r="Z263" s="25"/>
      <c r="AA263" s="26"/>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row>
    <row r="264" spans="1:60" ht="15.75" customHeight="1" x14ac:dyDescent="0.25">
      <c r="A264" s="24"/>
      <c r="B264" s="24"/>
      <c r="C264" s="24"/>
      <c r="D264" s="24"/>
      <c r="E264" s="24"/>
      <c r="F264" s="24"/>
      <c r="G264" s="24"/>
      <c r="H264" s="24"/>
      <c r="I264" s="24"/>
      <c r="J264" s="24"/>
      <c r="K264" s="24"/>
      <c r="L264" s="24"/>
      <c r="M264" s="24"/>
      <c r="N264" s="24"/>
      <c r="O264" s="24"/>
      <c r="P264" s="24"/>
      <c r="Q264" s="24"/>
      <c r="R264" s="24"/>
      <c r="S264" s="24"/>
      <c r="T264" s="24"/>
      <c r="U264" s="25"/>
      <c r="V264" s="25"/>
      <c r="W264" s="26"/>
      <c r="X264" s="25"/>
      <c r="Y264" s="26"/>
      <c r="Z264" s="25"/>
      <c r="AA264" s="26"/>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row>
    <row r="265" spans="1:60" ht="15.75" customHeight="1" x14ac:dyDescent="0.25">
      <c r="A265" s="24"/>
      <c r="B265" s="24"/>
      <c r="C265" s="24"/>
      <c r="D265" s="24"/>
      <c r="E265" s="24"/>
      <c r="F265" s="24"/>
      <c r="G265" s="24"/>
      <c r="H265" s="24"/>
      <c r="I265" s="24"/>
      <c r="J265" s="24"/>
      <c r="K265" s="24"/>
      <c r="L265" s="24"/>
      <c r="M265" s="24"/>
      <c r="N265" s="24"/>
      <c r="O265" s="24"/>
      <c r="P265" s="24"/>
      <c r="Q265" s="24"/>
      <c r="R265" s="24"/>
      <c r="S265" s="24"/>
      <c r="T265" s="24"/>
      <c r="U265" s="25"/>
      <c r="V265" s="25"/>
      <c r="W265" s="26"/>
      <c r="X265" s="25"/>
      <c r="Y265" s="26"/>
      <c r="Z265" s="25"/>
      <c r="AA265" s="26"/>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row>
    <row r="266" spans="1:60" ht="15.75" customHeight="1" x14ac:dyDescent="0.25">
      <c r="A266" s="24"/>
      <c r="B266" s="24"/>
      <c r="C266" s="24"/>
      <c r="D266" s="24"/>
      <c r="E266" s="24"/>
      <c r="F266" s="24"/>
      <c r="G266" s="24"/>
      <c r="H266" s="24"/>
      <c r="I266" s="24"/>
      <c r="J266" s="24"/>
      <c r="K266" s="24"/>
      <c r="L266" s="24"/>
      <c r="M266" s="24"/>
      <c r="N266" s="24"/>
      <c r="O266" s="24"/>
      <c r="P266" s="24"/>
      <c r="Q266" s="24"/>
      <c r="R266" s="24"/>
      <c r="S266" s="24"/>
      <c r="T266" s="24"/>
      <c r="U266" s="25"/>
      <c r="V266" s="25"/>
      <c r="W266" s="26"/>
      <c r="X266" s="25"/>
      <c r="Y266" s="26"/>
      <c r="Z266" s="25"/>
      <c r="AA266" s="26"/>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row>
    <row r="267" spans="1:60" ht="15.75" customHeight="1" x14ac:dyDescent="0.25">
      <c r="A267" s="24"/>
      <c r="B267" s="24"/>
      <c r="C267" s="24"/>
      <c r="D267" s="24"/>
      <c r="E267" s="24"/>
      <c r="F267" s="24"/>
      <c r="G267" s="24"/>
      <c r="H267" s="24"/>
      <c r="I267" s="24"/>
      <c r="J267" s="24"/>
      <c r="K267" s="24"/>
      <c r="L267" s="24"/>
      <c r="M267" s="24"/>
      <c r="N267" s="24"/>
      <c r="O267" s="24"/>
      <c r="P267" s="24"/>
      <c r="Q267" s="24"/>
      <c r="R267" s="24"/>
      <c r="S267" s="24"/>
      <c r="T267" s="24"/>
      <c r="U267" s="25"/>
      <c r="V267" s="25"/>
      <c r="W267" s="26"/>
      <c r="X267" s="25"/>
      <c r="Y267" s="26"/>
      <c r="Z267" s="25"/>
      <c r="AA267" s="26"/>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row>
    <row r="268" spans="1:60" ht="15.75" customHeight="1" x14ac:dyDescent="0.25">
      <c r="A268" s="24"/>
      <c r="B268" s="24"/>
      <c r="C268" s="24"/>
      <c r="D268" s="24"/>
      <c r="E268" s="24"/>
      <c r="F268" s="24"/>
      <c r="G268" s="24"/>
      <c r="H268" s="24"/>
      <c r="I268" s="24"/>
      <c r="J268" s="24"/>
      <c r="K268" s="24"/>
      <c r="L268" s="24"/>
      <c r="M268" s="24"/>
      <c r="N268" s="24"/>
      <c r="O268" s="24"/>
      <c r="P268" s="24"/>
      <c r="Q268" s="24"/>
      <c r="R268" s="24"/>
      <c r="S268" s="24"/>
      <c r="T268" s="24"/>
      <c r="U268" s="25"/>
      <c r="V268" s="25"/>
      <c r="W268" s="26"/>
      <c r="X268" s="25"/>
      <c r="Y268" s="26"/>
      <c r="Z268" s="25"/>
      <c r="AA268" s="26"/>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row>
    <row r="269" spans="1:60" ht="15.75" customHeight="1" x14ac:dyDescent="0.25">
      <c r="A269" s="24"/>
      <c r="B269" s="24"/>
      <c r="C269" s="24"/>
      <c r="D269" s="24"/>
      <c r="E269" s="24"/>
      <c r="F269" s="24"/>
      <c r="G269" s="24"/>
      <c r="H269" s="24"/>
      <c r="I269" s="24"/>
      <c r="J269" s="24"/>
      <c r="K269" s="24"/>
      <c r="L269" s="24"/>
      <c r="M269" s="24"/>
      <c r="N269" s="24"/>
      <c r="O269" s="24"/>
      <c r="P269" s="24"/>
      <c r="Q269" s="24"/>
      <c r="R269" s="24"/>
      <c r="S269" s="24"/>
      <c r="T269" s="24"/>
      <c r="U269" s="25"/>
      <c r="V269" s="25"/>
      <c r="W269" s="26"/>
      <c r="X269" s="25"/>
      <c r="Y269" s="26"/>
      <c r="Z269" s="25"/>
      <c r="AA269" s="26"/>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row>
    <row r="270" spans="1:60" ht="15.75" customHeight="1" x14ac:dyDescent="0.25">
      <c r="A270" s="24"/>
      <c r="B270" s="24"/>
      <c r="C270" s="24"/>
      <c r="D270" s="24"/>
      <c r="E270" s="24"/>
      <c r="F270" s="24"/>
      <c r="G270" s="24"/>
      <c r="H270" s="24"/>
      <c r="I270" s="24"/>
      <c r="J270" s="24"/>
      <c r="K270" s="24"/>
      <c r="L270" s="24"/>
      <c r="M270" s="24"/>
      <c r="N270" s="24"/>
      <c r="O270" s="24"/>
      <c r="P270" s="24"/>
      <c r="Q270" s="24"/>
      <c r="R270" s="24"/>
      <c r="S270" s="24"/>
      <c r="T270" s="24"/>
      <c r="U270" s="25"/>
      <c r="V270" s="25"/>
      <c r="W270" s="26"/>
      <c r="X270" s="25"/>
      <c r="Y270" s="26"/>
      <c r="Z270" s="25"/>
      <c r="AA270" s="26"/>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row>
    <row r="271" spans="1:60" ht="15.75" customHeight="1" x14ac:dyDescent="0.25">
      <c r="A271" s="24"/>
      <c r="B271" s="24"/>
      <c r="C271" s="24"/>
      <c r="D271" s="24"/>
      <c r="E271" s="24"/>
      <c r="F271" s="24"/>
      <c r="G271" s="24"/>
      <c r="H271" s="24"/>
      <c r="I271" s="24"/>
      <c r="J271" s="24"/>
      <c r="K271" s="24"/>
      <c r="L271" s="24"/>
      <c r="M271" s="24"/>
      <c r="N271" s="24"/>
      <c r="O271" s="24"/>
      <c r="P271" s="24"/>
      <c r="Q271" s="24"/>
      <c r="R271" s="24"/>
      <c r="S271" s="24"/>
      <c r="T271" s="24"/>
      <c r="U271" s="25"/>
      <c r="V271" s="25"/>
      <c r="W271" s="26"/>
      <c r="X271" s="25"/>
      <c r="Y271" s="26"/>
      <c r="Z271" s="25"/>
      <c r="AA271" s="26"/>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row>
    <row r="272" spans="1:60" ht="15.75" customHeight="1" x14ac:dyDescent="0.25">
      <c r="A272" s="24"/>
      <c r="B272" s="24"/>
      <c r="C272" s="24"/>
      <c r="D272" s="24"/>
      <c r="E272" s="24"/>
      <c r="F272" s="24"/>
      <c r="G272" s="24"/>
      <c r="H272" s="24"/>
      <c r="I272" s="24"/>
      <c r="J272" s="24"/>
      <c r="K272" s="24"/>
      <c r="L272" s="24"/>
      <c r="M272" s="24"/>
      <c r="N272" s="24"/>
      <c r="O272" s="24"/>
      <c r="P272" s="24"/>
      <c r="Q272" s="24"/>
      <c r="R272" s="24"/>
      <c r="S272" s="24"/>
      <c r="T272" s="24"/>
      <c r="U272" s="25"/>
      <c r="V272" s="25"/>
      <c r="W272" s="26"/>
      <c r="X272" s="25"/>
      <c r="Y272" s="26"/>
      <c r="Z272" s="25"/>
      <c r="AA272" s="26"/>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row>
    <row r="273" spans="1:60" ht="15.75" customHeight="1" x14ac:dyDescent="0.25">
      <c r="A273" s="24"/>
      <c r="B273" s="24"/>
      <c r="C273" s="24"/>
      <c r="D273" s="24"/>
      <c r="E273" s="24"/>
      <c r="F273" s="24"/>
      <c r="G273" s="24"/>
      <c r="H273" s="24"/>
      <c r="I273" s="24"/>
      <c r="J273" s="24"/>
      <c r="K273" s="24"/>
      <c r="L273" s="24"/>
      <c r="M273" s="24"/>
      <c r="N273" s="24"/>
      <c r="O273" s="24"/>
      <c r="P273" s="24"/>
      <c r="Q273" s="24"/>
      <c r="R273" s="24"/>
      <c r="S273" s="24"/>
      <c r="T273" s="24"/>
      <c r="U273" s="25"/>
      <c r="V273" s="25"/>
      <c r="W273" s="26"/>
      <c r="X273" s="25"/>
      <c r="Y273" s="26"/>
      <c r="Z273" s="25"/>
      <c r="AA273" s="26"/>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row>
    <row r="274" spans="1:60" ht="15.75" customHeight="1" x14ac:dyDescent="0.25">
      <c r="A274" s="24"/>
      <c r="B274" s="24"/>
      <c r="C274" s="24"/>
      <c r="D274" s="24"/>
      <c r="E274" s="24"/>
      <c r="F274" s="24"/>
      <c r="G274" s="24"/>
      <c r="H274" s="24"/>
      <c r="I274" s="24"/>
      <c r="J274" s="24"/>
      <c r="K274" s="24"/>
      <c r="L274" s="24"/>
      <c r="M274" s="24"/>
      <c r="N274" s="24"/>
      <c r="O274" s="24"/>
      <c r="P274" s="24"/>
      <c r="Q274" s="24"/>
      <c r="R274" s="24"/>
      <c r="S274" s="24"/>
      <c r="T274" s="24"/>
      <c r="U274" s="25"/>
      <c r="V274" s="25"/>
      <c r="W274" s="26"/>
      <c r="X274" s="25"/>
      <c r="Y274" s="26"/>
      <c r="Z274" s="25"/>
      <c r="AA274" s="26"/>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row>
    <row r="275" spans="1:60" ht="15.75" customHeight="1" x14ac:dyDescent="0.25">
      <c r="A275" s="24"/>
      <c r="B275" s="24"/>
      <c r="C275" s="24"/>
      <c r="D275" s="24"/>
      <c r="E275" s="24"/>
      <c r="F275" s="24"/>
      <c r="G275" s="24"/>
      <c r="H275" s="24"/>
      <c r="I275" s="24"/>
      <c r="J275" s="24"/>
      <c r="K275" s="24"/>
      <c r="L275" s="24"/>
      <c r="M275" s="24"/>
      <c r="N275" s="24"/>
      <c r="O275" s="24"/>
      <c r="P275" s="24"/>
      <c r="Q275" s="24"/>
      <c r="R275" s="24"/>
      <c r="S275" s="24"/>
      <c r="T275" s="24"/>
      <c r="U275" s="25"/>
      <c r="V275" s="25"/>
      <c r="W275" s="26"/>
      <c r="X275" s="25"/>
      <c r="Y275" s="26"/>
      <c r="Z275" s="25"/>
      <c r="AA275" s="26"/>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row>
    <row r="276" spans="1:60" ht="15.75" customHeight="1" x14ac:dyDescent="0.25">
      <c r="A276" s="24"/>
      <c r="B276" s="24"/>
      <c r="C276" s="24"/>
      <c r="D276" s="24"/>
      <c r="E276" s="24"/>
      <c r="F276" s="24"/>
      <c r="G276" s="24"/>
      <c r="H276" s="24"/>
      <c r="I276" s="24"/>
      <c r="J276" s="24"/>
      <c r="K276" s="24"/>
      <c r="L276" s="24"/>
      <c r="M276" s="24"/>
      <c r="N276" s="24"/>
      <c r="O276" s="24"/>
      <c r="P276" s="24"/>
      <c r="Q276" s="24"/>
      <c r="R276" s="24"/>
      <c r="S276" s="24"/>
      <c r="T276" s="24"/>
      <c r="U276" s="25"/>
      <c r="V276" s="25"/>
      <c r="W276" s="26"/>
      <c r="X276" s="25"/>
      <c r="Y276" s="26"/>
      <c r="Z276" s="25"/>
      <c r="AA276" s="26"/>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row>
    <row r="277" spans="1:60" ht="15.75" customHeight="1" x14ac:dyDescent="0.25">
      <c r="A277" s="24"/>
      <c r="B277" s="24"/>
      <c r="C277" s="24"/>
      <c r="D277" s="24"/>
      <c r="E277" s="24"/>
      <c r="F277" s="24"/>
      <c r="G277" s="24"/>
      <c r="H277" s="24"/>
      <c r="I277" s="24"/>
      <c r="J277" s="24"/>
      <c r="K277" s="24"/>
      <c r="L277" s="24"/>
      <c r="M277" s="24"/>
      <c r="N277" s="24"/>
      <c r="O277" s="24"/>
      <c r="P277" s="24"/>
      <c r="Q277" s="24"/>
      <c r="R277" s="24"/>
      <c r="S277" s="24"/>
      <c r="T277" s="24"/>
      <c r="U277" s="25"/>
      <c r="V277" s="25"/>
      <c r="W277" s="26"/>
      <c r="X277" s="25"/>
      <c r="Y277" s="26"/>
      <c r="Z277" s="25"/>
      <c r="AA277" s="26"/>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row>
    <row r="278" spans="1:60" ht="15.75" customHeight="1" x14ac:dyDescent="0.25">
      <c r="A278" s="24"/>
      <c r="B278" s="24"/>
      <c r="C278" s="24"/>
      <c r="D278" s="24"/>
      <c r="E278" s="24"/>
      <c r="F278" s="24"/>
      <c r="G278" s="24"/>
      <c r="H278" s="24"/>
      <c r="I278" s="24"/>
      <c r="J278" s="24"/>
      <c r="K278" s="24"/>
      <c r="L278" s="24"/>
      <c r="M278" s="24"/>
      <c r="N278" s="24"/>
      <c r="O278" s="24"/>
      <c r="P278" s="24"/>
      <c r="Q278" s="24"/>
      <c r="R278" s="24"/>
      <c r="S278" s="24"/>
      <c r="T278" s="24"/>
      <c r="U278" s="25"/>
      <c r="V278" s="25"/>
      <c r="W278" s="26"/>
      <c r="X278" s="25"/>
      <c r="Y278" s="26"/>
      <c r="Z278" s="25"/>
      <c r="AA278" s="26"/>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row>
    <row r="279" spans="1:60" ht="15.75" customHeight="1" x14ac:dyDescent="0.25">
      <c r="A279" s="24"/>
      <c r="B279" s="24"/>
      <c r="C279" s="24"/>
      <c r="D279" s="24"/>
      <c r="E279" s="24"/>
      <c r="F279" s="24"/>
      <c r="G279" s="24"/>
      <c r="H279" s="24"/>
      <c r="I279" s="24"/>
      <c r="J279" s="24"/>
      <c r="K279" s="24"/>
      <c r="L279" s="24"/>
      <c r="M279" s="24"/>
      <c r="N279" s="24"/>
      <c r="O279" s="24"/>
      <c r="P279" s="24"/>
      <c r="Q279" s="24"/>
      <c r="R279" s="24"/>
      <c r="S279" s="24"/>
      <c r="T279" s="24"/>
      <c r="U279" s="25"/>
      <c r="V279" s="25"/>
      <c r="W279" s="26"/>
      <c r="X279" s="25"/>
      <c r="Y279" s="26"/>
      <c r="Z279" s="25"/>
      <c r="AA279" s="26"/>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row>
    <row r="280" spans="1:60" ht="15.75" customHeight="1" x14ac:dyDescent="0.25">
      <c r="A280" s="24"/>
      <c r="B280" s="24"/>
      <c r="C280" s="24"/>
      <c r="D280" s="24"/>
      <c r="E280" s="24"/>
      <c r="F280" s="24"/>
      <c r="G280" s="24"/>
      <c r="H280" s="24"/>
      <c r="I280" s="24"/>
      <c r="J280" s="24"/>
      <c r="K280" s="24"/>
      <c r="L280" s="24"/>
      <c r="M280" s="24"/>
      <c r="N280" s="24"/>
      <c r="O280" s="24"/>
      <c r="P280" s="24"/>
      <c r="Q280" s="24"/>
      <c r="R280" s="24"/>
      <c r="S280" s="24"/>
      <c r="T280" s="24"/>
      <c r="U280" s="25"/>
      <c r="V280" s="25"/>
      <c r="W280" s="26"/>
      <c r="X280" s="25"/>
      <c r="Y280" s="26"/>
      <c r="Z280" s="25"/>
      <c r="AA280" s="26"/>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row>
    <row r="281" spans="1:60" ht="15.75" customHeight="1" x14ac:dyDescent="0.25">
      <c r="A281" s="24"/>
      <c r="B281" s="24"/>
      <c r="C281" s="24"/>
      <c r="D281" s="24"/>
      <c r="E281" s="24"/>
      <c r="F281" s="24"/>
      <c r="G281" s="24"/>
      <c r="H281" s="24"/>
      <c r="I281" s="24"/>
      <c r="J281" s="24"/>
      <c r="K281" s="24"/>
      <c r="L281" s="24"/>
      <c r="M281" s="24"/>
      <c r="N281" s="24"/>
      <c r="O281" s="24"/>
      <c r="P281" s="24"/>
      <c r="Q281" s="24"/>
      <c r="R281" s="24"/>
      <c r="S281" s="24"/>
      <c r="T281" s="24"/>
      <c r="U281" s="25"/>
      <c r="V281" s="25"/>
      <c r="W281" s="26"/>
      <c r="X281" s="25"/>
      <c r="Y281" s="26"/>
      <c r="Z281" s="25"/>
      <c r="AA281" s="26"/>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row>
    <row r="282" spans="1:60" ht="15.75" customHeight="1" x14ac:dyDescent="0.25">
      <c r="A282" s="24"/>
      <c r="B282" s="24"/>
      <c r="C282" s="24"/>
      <c r="D282" s="24"/>
      <c r="E282" s="24"/>
      <c r="F282" s="24"/>
      <c r="G282" s="24"/>
      <c r="H282" s="24"/>
      <c r="I282" s="24"/>
      <c r="J282" s="24"/>
      <c r="K282" s="24"/>
      <c r="L282" s="24"/>
      <c r="M282" s="24"/>
      <c r="N282" s="24"/>
      <c r="O282" s="24"/>
      <c r="P282" s="24"/>
      <c r="Q282" s="24"/>
      <c r="R282" s="24"/>
      <c r="S282" s="24"/>
      <c r="T282" s="24"/>
      <c r="U282" s="25"/>
      <c r="V282" s="25"/>
      <c r="W282" s="26"/>
      <c r="X282" s="25"/>
      <c r="Y282" s="26"/>
      <c r="Z282" s="25"/>
      <c r="AA282" s="26"/>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row>
    <row r="283" spans="1:60" ht="15.75" customHeight="1" x14ac:dyDescent="0.25">
      <c r="A283" s="24"/>
      <c r="B283" s="24"/>
      <c r="C283" s="24"/>
      <c r="D283" s="24"/>
      <c r="E283" s="24"/>
      <c r="F283" s="24"/>
      <c r="G283" s="24"/>
      <c r="H283" s="24"/>
      <c r="I283" s="24"/>
      <c r="J283" s="24"/>
      <c r="K283" s="24"/>
      <c r="L283" s="24"/>
      <c r="M283" s="24"/>
      <c r="N283" s="24"/>
      <c r="O283" s="24"/>
      <c r="P283" s="24"/>
      <c r="Q283" s="24"/>
      <c r="R283" s="24"/>
      <c r="S283" s="24"/>
      <c r="T283" s="24"/>
      <c r="U283" s="25"/>
      <c r="V283" s="25"/>
      <c r="W283" s="26"/>
      <c r="X283" s="25"/>
      <c r="Y283" s="26"/>
      <c r="Z283" s="25"/>
      <c r="AA283" s="26"/>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row>
    <row r="284" spans="1:60" ht="15.75" customHeight="1" x14ac:dyDescent="0.25">
      <c r="A284" s="24"/>
      <c r="B284" s="24"/>
      <c r="C284" s="24"/>
      <c r="D284" s="24"/>
      <c r="E284" s="24"/>
      <c r="F284" s="24"/>
      <c r="G284" s="24"/>
      <c r="H284" s="24"/>
      <c r="I284" s="24"/>
      <c r="J284" s="24"/>
      <c r="K284" s="24"/>
      <c r="L284" s="24"/>
      <c r="M284" s="24"/>
      <c r="N284" s="24"/>
      <c r="O284" s="24"/>
      <c r="P284" s="24"/>
      <c r="Q284" s="24"/>
      <c r="R284" s="24"/>
      <c r="S284" s="24"/>
      <c r="T284" s="24"/>
      <c r="U284" s="25"/>
      <c r="V284" s="25"/>
      <c r="W284" s="26"/>
      <c r="X284" s="25"/>
      <c r="Y284" s="26"/>
      <c r="Z284" s="25"/>
      <c r="AA284" s="26"/>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row>
    <row r="285" spans="1:60" ht="15.75" customHeight="1" x14ac:dyDescent="0.25">
      <c r="A285" s="24"/>
      <c r="B285" s="24"/>
      <c r="C285" s="24"/>
      <c r="D285" s="24"/>
      <c r="E285" s="24"/>
      <c r="F285" s="24"/>
      <c r="G285" s="24"/>
      <c r="H285" s="24"/>
      <c r="I285" s="24"/>
      <c r="J285" s="24"/>
      <c r="K285" s="24"/>
      <c r="L285" s="24"/>
      <c r="M285" s="24"/>
      <c r="N285" s="24"/>
      <c r="O285" s="24"/>
      <c r="P285" s="24"/>
      <c r="Q285" s="24"/>
      <c r="R285" s="24"/>
      <c r="S285" s="24"/>
      <c r="T285" s="24"/>
      <c r="U285" s="25"/>
      <c r="V285" s="25"/>
      <c r="W285" s="26"/>
      <c r="X285" s="25"/>
      <c r="Y285" s="26"/>
      <c r="Z285" s="25"/>
      <c r="AA285" s="26"/>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row>
    <row r="286" spans="1:60" ht="15.75" customHeight="1" x14ac:dyDescent="0.25">
      <c r="A286" s="24"/>
      <c r="B286" s="24"/>
      <c r="C286" s="24"/>
      <c r="D286" s="24"/>
      <c r="E286" s="24"/>
      <c r="F286" s="24"/>
      <c r="G286" s="24"/>
      <c r="H286" s="24"/>
      <c r="I286" s="24"/>
      <c r="J286" s="24"/>
      <c r="K286" s="24"/>
      <c r="L286" s="24"/>
      <c r="M286" s="24"/>
      <c r="N286" s="24"/>
      <c r="O286" s="24"/>
      <c r="P286" s="24"/>
      <c r="Q286" s="24"/>
      <c r="R286" s="24"/>
      <c r="S286" s="24"/>
      <c r="T286" s="24"/>
      <c r="U286" s="25"/>
      <c r="V286" s="25"/>
      <c r="W286" s="26"/>
      <c r="X286" s="25"/>
      <c r="Y286" s="26"/>
      <c r="Z286" s="25"/>
      <c r="AA286" s="26"/>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row>
    <row r="287" spans="1:60" ht="15.75" customHeight="1" x14ac:dyDescent="0.25">
      <c r="A287" s="24"/>
      <c r="B287" s="24"/>
      <c r="C287" s="24"/>
      <c r="D287" s="24"/>
      <c r="E287" s="24"/>
      <c r="F287" s="24"/>
      <c r="G287" s="24"/>
      <c r="H287" s="24"/>
      <c r="I287" s="24"/>
      <c r="J287" s="24"/>
      <c r="K287" s="24"/>
      <c r="L287" s="24"/>
      <c r="M287" s="24"/>
      <c r="N287" s="24"/>
      <c r="O287" s="24"/>
      <c r="P287" s="24"/>
      <c r="Q287" s="24"/>
      <c r="R287" s="24"/>
      <c r="S287" s="24"/>
      <c r="T287" s="24"/>
      <c r="U287" s="25"/>
      <c r="V287" s="25"/>
      <c r="W287" s="26"/>
      <c r="X287" s="25"/>
      <c r="Y287" s="26"/>
      <c r="Z287" s="25"/>
      <c r="AA287" s="26"/>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row>
    <row r="288" spans="1:60" ht="15.75" customHeight="1" x14ac:dyDescent="0.25">
      <c r="A288" s="24"/>
      <c r="B288" s="24"/>
      <c r="C288" s="24"/>
      <c r="D288" s="24"/>
      <c r="E288" s="24"/>
      <c r="F288" s="24"/>
      <c r="G288" s="24"/>
      <c r="H288" s="24"/>
      <c r="I288" s="24"/>
      <c r="J288" s="24"/>
      <c r="K288" s="24"/>
      <c r="L288" s="24"/>
      <c r="M288" s="24"/>
      <c r="N288" s="24"/>
      <c r="O288" s="24"/>
      <c r="P288" s="24"/>
      <c r="Q288" s="24"/>
      <c r="R288" s="24"/>
      <c r="S288" s="24"/>
      <c r="T288" s="24"/>
      <c r="U288" s="25"/>
      <c r="V288" s="25"/>
      <c r="W288" s="26"/>
      <c r="X288" s="25"/>
      <c r="Y288" s="26"/>
      <c r="Z288" s="25"/>
      <c r="AA288" s="26"/>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row>
    <row r="289" spans="1:60" ht="15.75" customHeight="1" x14ac:dyDescent="0.25">
      <c r="A289" s="24"/>
      <c r="B289" s="24"/>
      <c r="C289" s="24"/>
      <c r="D289" s="24"/>
      <c r="E289" s="24"/>
      <c r="F289" s="24"/>
      <c r="G289" s="24"/>
      <c r="H289" s="24"/>
      <c r="I289" s="24"/>
      <c r="J289" s="24"/>
      <c r="K289" s="24"/>
      <c r="L289" s="24"/>
      <c r="M289" s="24"/>
      <c r="N289" s="24"/>
      <c r="O289" s="24"/>
      <c r="P289" s="24"/>
      <c r="Q289" s="24"/>
      <c r="R289" s="24"/>
      <c r="S289" s="24"/>
      <c r="T289" s="24"/>
      <c r="U289" s="25"/>
      <c r="V289" s="25"/>
      <c r="W289" s="26"/>
      <c r="X289" s="25"/>
      <c r="Y289" s="26"/>
      <c r="Z289" s="25"/>
      <c r="AA289" s="26"/>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row>
    <row r="290" spans="1:60" ht="15.75" customHeight="1" x14ac:dyDescent="0.25">
      <c r="A290" s="24"/>
      <c r="B290" s="24"/>
      <c r="C290" s="24"/>
      <c r="D290" s="24"/>
      <c r="E290" s="24"/>
      <c r="F290" s="24"/>
      <c r="G290" s="24"/>
      <c r="H290" s="24"/>
      <c r="I290" s="24"/>
      <c r="J290" s="24"/>
      <c r="K290" s="24"/>
      <c r="L290" s="24"/>
      <c r="M290" s="24"/>
      <c r="N290" s="24"/>
      <c r="O290" s="24"/>
      <c r="P290" s="24"/>
      <c r="Q290" s="24"/>
      <c r="R290" s="24"/>
      <c r="S290" s="24"/>
      <c r="T290" s="24"/>
      <c r="U290" s="25"/>
      <c r="V290" s="25"/>
      <c r="W290" s="26"/>
      <c r="X290" s="25"/>
      <c r="Y290" s="26"/>
      <c r="Z290" s="25"/>
      <c r="AA290" s="26"/>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row>
    <row r="291" spans="1:60" ht="15.75" customHeight="1" x14ac:dyDescent="0.25">
      <c r="A291" s="24"/>
      <c r="B291" s="24"/>
      <c r="C291" s="24"/>
      <c r="D291" s="24"/>
      <c r="E291" s="24"/>
      <c r="F291" s="24"/>
      <c r="G291" s="24"/>
      <c r="H291" s="24"/>
      <c r="I291" s="24"/>
      <c r="J291" s="24"/>
      <c r="K291" s="24"/>
      <c r="L291" s="24"/>
      <c r="M291" s="24"/>
      <c r="N291" s="24"/>
      <c r="O291" s="24"/>
      <c r="P291" s="24"/>
      <c r="Q291" s="24"/>
      <c r="R291" s="24"/>
      <c r="S291" s="24"/>
      <c r="T291" s="24"/>
      <c r="U291" s="25"/>
      <c r="V291" s="25"/>
      <c r="W291" s="26"/>
      <c r="X291" s="25"/>
      <c r="Y291" s="26"/>
      <c r="Z291" s="25"/>
      <c r="AA291" s="26"/>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row>
    <row r="292" spans="1:60" ht="15.75" customHeight="1" x14ac:dyDescent="0.25">
      <c r="A292" s="24"/>
      <c r="B292" s="24"/>
      <c r="C292" s="24"/>
      <c r="D292" s="24"/>
      <c r="E292" s="24"/>
      <c r="F292" s="24"/>
      <c r="G292" s="24"/>
      <c r="H292" s="24"/>
      <c r="I292" s="24"/>
      <c r="J292" s="24"/>
      <c r="K292" s="24"/>
      <c r="L292" s="24"/>
      <c r="M292" s="24"/>
      <c r="N292" s="24"/>
      <c r="O292" s="24"/>
      <c r="P292" s="24"/>
      <c r="Q292" s="24"/>
      <c r="R292" s="24"/>
      <c r="S292" s="24"/>
      <c r="T292" s="24"/>
      <c r="U292" s="25"/>
      <c r="V292" s="25"/>
      <c r="W292" s="26"/>
      <c r="X292" s="25"/>
      <c r="Y292" s="26"/>
      <c r="Z292" s="25"/>
      <c r="AA292" s="26"/>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row>
    <row r="293" spans="1:60" ht="15.75" customHeight="1" x14ac:dyDescent="0.25">
      <c r="A293" s="24"/>
      <c r="B293" s="24"/>
      <c r="C293" s="24"/>
      <c r="D293" s="24"/>
      <c r="E293" s="24"/>
      <c r="F293" s="24"/>
      <c r="G293" s="24"/>
      <c r="H293" s="24"/>
      <c r="I293" s="24"/>
      <c r="J293" s="24"/>
      <c r="K293" s="24"/>
      <c r="L293" s="24"/>
      <c r="M293" s="24"/>
      <c r="N293" s="24"/>
      <c r="O293" s="24"/>
      <c r="P293" s="24"/>
      <c r="Q293" s="24"/>
      <c r="R293" s="24"/>
      <c r="S293" s="24"/>
      <c r="T293" s="24"/>
      <c r="U293" s="25"/>
      <c r="V293" s="25"/>
      <c r="W293" s="26"/>
      <c r="X293" s="25"/>
      <c r="Y293" s="26"/>
      <c r="Z293" s="25"/>
      <c r="AA293" s="26"/>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row>
    <row r="294" spans="1:60" ht="15.75" customHeight="1" x14ac:dyDescent="0.25">
      <c r="A294" s="24"/>
      <c r="B294" s="24"/>
      <c r="C294" s="24"/>
      <c r="D294" s="24"/>
      <c r="E294" s="24"/>
      <c r="F294" s="24"/>
      <c r="G294" s="24"/>
      <c r="H294" s="24"/>
      <c r="I294" s="24"/>
      <c r="J294" s="24"/>
      <c r="K294" s="24"/>
      <c r="L294" s="24"/>
      <c r="M294" s="24"/>
      <c r="N294" s="24"/>
      <c r="O294" s="24"/>
      <c r="P294" s="24"/>
      <c r="Q294" s="24"/>
      <c r="R294" s="24"/>
      <c r="S294" s="24"/>
      <c r="T294" s="24"/>
      <c r="U294" s="25"/>
      <c r="V294" s="25"/>
      <c r="W294" s="26"/>
      <c r="X294" s="25"/>
      <c r="Y294" s="26"/>
      <c r="Z294" s="25"/>
      <c r="AA294" s="26"/>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row>
    <row r="295" spans="1:60" ht="15.75" customHeight="1" x14ac:dyDescent="0.25">
      <c r="A295" s="24"/>
      <c r="B295" s="24"/>
      <c r="C295" s="24"/>
      <c r="D295" s="24"/>
      <c r="E295" s="24"/>
      <c r="F295" s="24"/>
      <c r="G295" s="24"/>
      <c r="H295" s="24"/>
      <c r="I295" s="24"/>
      <c r="J295" s="24"/>
      <c r="K295" s="24"/>
      <c r="L295" s="24"/>
      <c r="M295" s="24"/>
      <c r="N295" s="24"/>
      <c r="O295" s="24"/>
      <c r="P295" s="24"/>
      <c r="Q295" s="24"/>
      <c r="R295" s="24"/>
      <c r="S295" s="24"/>
      <c r="T295" s="24"/>
      <c r="U295" s="25"/>
      <c r="V295" s="25"/>
      <c r="W295" s="26"/>
      <c r="X295" s="25"/>
      <c r="Y295" s="26"/>
      <c r="Z295" s="25"/>
      <c r="AA295" s="26"/>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row>
    <row r="296" spans="1:60" ht="15.75" customHeight="1" x14ac:dyDescent="0.25">
      <c r="A296" s="24"/>
      <c r="B296" s="24"/>
      <c r="C296" s="24"/>
      <c r="D296" s="24"/>
      <c r="E296" s="24"/>
      <c r="F296" s="24"/>
      <c r="G296" s="24"/>
      <c r="H296" s="24"/>
      <c r="I296" s="24"/>
      <c r="J296" s="24"/>
      <c r="K296" s="24"/>
      <c r="L296" s="24"/>
      <c r="M296" s="24"/>
      <c r="N296" s="24"/>
      <c r="O296" s="24"/>
      <c r="P296" s="24"/>
      <c r="Q296" s="24"/>
      <c r="R296" s="24"/>
      <c r="S296" s="24"/>
      <c r="T296" s="24"/>
      <c r="U296" s="25"/>
      <c r="V296" s="25"/>
      <c r="W296" s="26"/>
      <c r="X296" s="25"/>
      <c r="Y296" s="26"/>
      <c r="Z296" s="25"/>
      <c r="AA296" s="26"/>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row>
    <row r="297" spans="1:60" ht="15.75" customHeight="1" x14ac:dyDescent="0.25">
      <c r="A297" s="24"/>
      <c r="B297" s="24"/>
      <c r="C297" s="24"/>
      <c r="D297" s="24"/>
      <c r="E297" s="24"/>
      <c r="F297" s="24"/>
      <c r="G297" s="24"/>
      <c r="H297" s="24"/>
      <c r="I297" s="24"/>
      <c r="J297" s="24"/>
      <c r="K297" s="24"/>
      <c r="L297" s="24"/>
      <c r="M297" s="24"/>
      <c r="N297" s="24"/>
      <c r="O297" s="24"/>
      <c r="P297" s="24"/>
      <c r="Q297" s="24"/>
      <c r="R297" s="24"/>
      <c r="S297" s="24"/>
      <c r="T297" s="24"/>
      <c r="U297" s="25"/>
      <c r="V297" s="25"/>
      <c r="W297" s="26"/>
      <c r="X297" s="25"/>
      <c r="Y297" s="26"/>
      <c r="Z297" s="25"/>
      <c r="AA297" s="26"/>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row>
    <row r="298" spans="1:60" ht="15.75" customHeight="1" x14ac:dyDescent="0.25">
      <c r="A298" s="24"/>
      <c r="B298" s="24"/>
      <c r="C298" s="24"/>
      <c r="D298" s="24"/>
      <c r="E298" s="24"/>
      <c r="F298" s="24"/>
      <c r="G298" s="24"/>
      <c r="H298" s="24"/>
      <c r="I298" s="24"/>
      <c r="J298" s="24"/>
      <c r="K298" s="24"/>
      <c r="L298" s="24"/>
      <c r="M298" s="24"/>
      <c r="N298" s="24"/>
      <c r="O298" s="24"/>
      <c r="P298" s="24"/>
      <c r="Q298" s="24"/>
      <c r="R298" s="24"/>
      <c r="S298" s="24"/>
      <c r="T298" s="24"/>
      <c r="U298" s="25"/>
      <c r="V298" s="25"/>
      <c r="W298" s="26"/>
      <c r="X298" s="25"/>
      <c r="Y298" s="26"/>
      <c r="Z298" s="25"/>
      <c r="AA298" s="26"/>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row>
    <row r="299" spans="1:60" ht="15.75" customHeight="1" x14ac:dyDescent="0.25">
      <c r="A299" s="24"/>
      <c r="B299" s="24"/>
      <c r="C299" s="24"/>
      <c r="D299" s="24"/>
      <c r="E299" s="24"/>
      <c r="F299" s="24"/>
      <c r="G299" s="24"/>
      <c r="H299" s="24"/>
      <c r="I299" s="24"/>
      <c r="J299" s="24"/>
      <c r="K299" s="24"/>
      <c r="L299" s="24"/>
      <c r="M299" s="24"/>
      <c r="N299" s="24"/>
      <c r="O299" s="24"/>
      <c r="P299" s="24"/>
      <c r="Q299" s="24"/>
      <c r="R299" s="24"/>
      <c r="S299" s="24"/>
      <c r="T299" s="24"/>
      <c r="U299" s="25"/>
      <c r="V299" s="25"/>
      <c r="W299" s="26"/>
      <c r="X299" s="25"/>
      <c r="Y299" s="26"/>
      <c r="Z299" s="25"/>
      <c r="AA299" s="26"/>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row>
    <row r="300" spans="1:60" ht="15.75" customHeight="1" x14ac:dyDescent="0.25">
      <c r="A300" s="24"/>
      <c r="B300" s="24"/>
      <c r="C300" s="24"/>
      <c r="D300" s="24"/>
      <c r="E300" s="24"/>
      <c r="F300" s="24"/>
      <c r="G300" s="24"/>
      <c r="H300" s="24"/>
      <c r="I300" s="24"/>
      <c r="J300" s="24"/>
      <c r="K300" s="24"/>
      <c r="L300" s="24"/>
      <c r="M300" s="24"/>
      <c r="N300" s="24"/>
      <c r="O300" s="24"/>
      <c r="P300" s="24"/>
      <c r="Q300" s="24"/>
      <c r="R300" s="24"/>
      <c r="S300" s="24"/>
      <c r="T300" s="24"/>
      <c r="U300" s="25"/>
      <c r="V300" s="25"/>
      <c r="W300" s="26"/>
      <c r="X300" s="25"/>
      <c r="Y300" s="26"/>
      <c r="Z300" s="25"/>
      <c r="AA300" s="26"/>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row>
    <row r="301" spans="1:60" ht="15.75" customHeight="1" x14ac:dyDescent="0.25">
      <c r="A301" s="24"/>
      <c r="B301" s="24"/>
      <c r="C301" s="24"/>
      <c r="D301" s="24"/>
      <c r="E301" s="24"/>
      <c r="F301" s="24"/>
      <c r="G301" s="24"/>
      <c r="H301" s="24"/>
      <c r="I301" s="24"/>
      <c r="J301" s="24"/>
      <c r="K301" s="24"/>
      <c r="L301" s="24"/>
      <c r="M301" s="24"/>
      <c r="N301" s="24"/>
      <c r="O301" s="24"/>
      <c r="P301" s="24"/>
      <c r="Q301" s="24"/>
      <c r="R301" s="24"/>
      <c r="S301" s="24"/>
      <c r="T301" s="24"/>
      <c r="U301" s="25"/>
      <c r="V301" s="25"/>
      <c r="W301" s="26"/>
      <c r="X301" s="25"/>
      <c r="Y301" s="26"/>
      <c r="Z301" s="25"/>
      <c r="AA301" s="26"/>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row>
    <row r="302" spans="1:60" ht="15.75" customHeight="1" x14ac:dyDescent="0.25">
      <c r="A302" s="24"/>
      <c r="B302" s="24"/>
      <c r="C302" s="24"/>
      <c r="D302" s="24"/>
      <c r="E302" s="24"/>
      <c r="F302" s="24"/>
      <c r="G302" s="24"/>
      <c r="H302" s="24"/>
      <c r="I302" s="24"/>
      <c r="J302" s="24"/>
      <c r="K302" s="24"/>
      <c r="L302" s="24"/>
      <c r="M302" s="24"/>
      <c r="N302" s="24"/>
      <c r="O302" s="24"/>
      <c r="P302" s="24"/>
      <c r="Q302" s="24"/>
      <c r="R302" s="24"/>
      <c r="S302" s="24"/>
      <c r="T302" s="24"/>
      <c r="U302" s="25"/>
      <c r="V302" s="25"/>
      <c r="W302" s="26"/>
      <c r="X302" s="25"/>
      <c r="Y302" s="26"/>
      <c r="Z302" s="25"/>
      <c r="AA302" s="26"/>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row>
    <row r="303" spans="1:60" ht="15.75" customHeight="1" x14ac:dyDescent="0.25">
      <c r="A303" s="24"/>
      <c r="B303" s="24"/>
      <c r="C303" s="24"/>
      <c r="D303" s="24"/>
      <c r="E303" s="24"/>
      <c r="F303" s="24"/>
      <c r="G303" s="24"/>
      <c r="H303" s="24"/>
      <c r="I303" s="24"/>
      <c r="J303" s="24"/>
      <c r="K303" s="24"/>
      <c r="L303" s="24"/>
      <c r="M303" s="24"/>
      <c r="N303" s="24"/>
      <c r="O303" s="24"/>
      <c r="P303" s="24"/>
      <c r="Q303" s="24"/>
      <c r="R303" s="24"/>
      <c r="S303" s="24"/>
      <c r="T303" s="24"/>
      <c r="U303" s="25"/>
      <c r="V303" s="25"/>
      <c r="W303" s="26"/>
      <c r="X303" s="25"/>
      <c r="Y303" s="26"/>
      <c r="Z303" s="25"/>
      <c r="AA303" s="26"/>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row>
    <row r="304" spans="1:60" ht="15.75" customHeight="1" x14ac:dyDescent="0.25">
      <c r="A304" s="24"/>
      <c r="B304" s="24"/>
      <c r="C304" s="24"/>
      <c r="D304" s="24"/>
      <c r="E304" s="24"/>
      <c r="F304" s="24"/>
      <c r="G304" s="24"/>
      <c r="H304" s="24"/>
      <c r="I304" s="24"/>
      <c r="J304" s="24"/>
      <c r="K304" s="24"/>
      <c r="L304" s="24"/>
      <c r="M304" s="24"/>
      <c r="N304" s="24"/>
      <c r="O304" s="24"/>
      <c r="P304" s="24"/>
      <c r="Q304" s="24"/>
      <c r="R304" s="24"/>
      <c r="S304" s="24"/>
      <c r="T304" s="24"/>
      <c r="U304" s="25"/>
      <c r="V304" s="25"/>
      <c r="W304" s="26"/>
      <c r="X304" s="25"/>
      <c r="Y304" s="26"/>
      <c r="Z304" s="25"/>
      <c r="AA304" s="26"/>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row>
    <row r="305" spans="1:60" ht="15.75" customHeight="1" x14ac:dyDescent="0.25">
      <c r="A305" s="24"/>
      <c r="B305" s="24"/>
      <c r="C305" s="24"/>
      <c r="D305" s="24"/>
      <c r="E305" s="24"/>
      <c r="F305" s="24"/>
      <c r="G305" s="24"/>
      <c r="H305" s="24"/>
      <c r="I305" s="24"/>
      <c r="J305" s="24"/>
      <c r="K305" s="24"/>
      <c r="L305" s="24"/>
      <c r="M305" s="24"/>
      <c r="N305" s="24"/>
      <c r="O305" s="24"/>
      <c r="P305" s="24"/>
      <c r="Q305" s="24"/>
      <c r="R305" s="24"/>
      <c r="S305" s="24"/>
      <c r="T305" s="24"/>
      <c r="U305" s="25"/>
      <c r="V305" s="25"/>
      <c r="W305" s="26"/>
      <c r="X305" s="25"/>
      <c r="Y305" s="26"/>
      <c r="Z305" s="25"/>
      <c r="AA305" s="26"/>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row>
    <row r="306" spans="1:60" ht="15.75" customHeight="1" x14ac:dyDescent="0.25">
      <c r="A306" s="24"/>
      <c r="B306" s="24"/>
      <c r="C306" s="24"/>
      <c r="D306" s="24"/>
      <c r="E306" s="24"/>
      <c r="F306" s="24"/>
      <c r="G306" s="24"/>
      <c r="H306" s="24"/>
      <c r="I306" s="24"/>
      <c r="J306" s="24"/>
      <c r="K306" s="24"/>
      <c r="L306" s="24"/>
      <c r="M306" s="24"/>
      <c r="N306" s="24"/>
      <c r="O306" s="24"/>
      <c r="P306" s="24"/>
      <c r="Q306" s="24"/>
      <c r="R306" s="24"/>
      <c r="S306" s="24"/>
      <c r="T306" s="24"/>
      <c r="U306" s="25"/>
      <c r="V306" s="25"/>
      <c r="W306" s="26"/>
      <c r="X306" s="25"/>
      <c r="Y306" s="26"/>
      <c r="Z306" s="25"/>
      <c r="AA306" s="26"/>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row>
    <row r="307" spans="1:60" ht="15.75" customHeight="1" x14ac:dyDescent="0.25">
      <c r="A307" s="24"/>
      <c r="B307" s="24"/>
      <c r="C307" s="24"/>
      <c r="D307" s="24"/>
      <c r="E307" s="24"/>
      <c r="F307" s="24"/>
      <c r="G307" s="24"/>
      <c r="H307" s="24"/>
      <c r="I307" s="24"/>
      <c r="J307" s="24"/>
      <c r="K307" s="24"/>
      <c r="L307" s="24"/>
      <c r="M307" s="24"/>
      <c r="N307" s="24"/>
      <c r="O307" s="24"/>
      <c r="P307" s="24"/>
      <c r="Q307" s="24"/>
      <c r="R307" s="24"/>
      <c r="S307" s="24"/>
      <c r="T307" s="24"/>
      <c r="U307" s="25"/>
      <c r="V307" s="25"/>
      <c r="W307" s="26"/>
      <c r="X307" s="25"/>
      <c r="Y307" s="26"/>
      <c r="Z307" s="25"/>
      <c r="AA307" s="26"/>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row>
    <row r="308" spans="1:60" ht="15.75" customHeight="1" x14ac:dyDescent="0.25">
      <c r="A308" s="24"/>
      <c r="B308" s="24"/>
      <c r="C308" s="24"/>
      <c r="D308" s="24"/>
      <c r="E308" s="24"/>
      <c r="F308" s="24"/>
      <c r="G308" s="24"/>
      <c r="H308" s="24"/>
      <c r="I308" s="24"/>
      <c r="J308" s="24"/>
      <c r="K308" s="24"/>
      <c r="L308" s="24"/>
      <c r="M308" s="24"/>
      <c r="N308" s="24"/>
      <c r="O308" s="24"/>
      <c r="P308" s="24"/>
      <c r="Q308" s="24"/>
      <c r="R308" s="24"/>
      <c r="S308" s="24"/>
      <c r="T308" s="24"/>
      <c r="U308" s="25"/>
      <c r="V308" s="25"/>
      <c r="W308" s="26"/>
      <c r="X308" s="25"/>
      <c r="Y308" s="26"/>
      <c r="Z308" s="25"/>
      <c r="AA308" s="26"/>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row>
    <row r="309" spans="1:60" ht="15.75" customHeight="1" x14ac:dyDescent="0.25">
      <c r="A309" s="24"/>
      <c r="B309" s="24"/>
      <c r="C309" s="24"/>
      <c r="D309" s="24"/>
      <c r="E309" s="24"/>
      <c r="F309" s="24"/>
      <c r="G309" s="24"/>
      <c r="H309" s="24"/>
      <c r="I309" s="24"/>
      <c r="J309" s="24"/>
      <c r="K309" s="24"/>
      <c r="L309" s="24"/>
      <c r="M309" s="24"/>
      <c r="N309" s="24"/>
      <c r="O309" s="24"/>
      <c r="P309" s="24"/>
      <c r="Q309" s="24"/>
      <c r="R309" s="24"/>
      <c r="S309" s="24"/>
      <c r="T309" s="24"/>
      <c r="U309" s="25"/>
      <c r="V309" s="25"/>
      <c r="W309" s="26"/>
      <c r="X309" s="25"/>
      <c r="Y309" s="26"/>
      <c r="Z309" s="25"/>
      <c r="AA309" s="26"/>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row>
    <row r="310" spans="1:60" ht="15.75" customHeight="1" x14ac:dyDescent="0.25">
      <c r="A310" s="24"/>
      <c r="B310" s="24"/>
      <c r="C310" s="24"/>
      <c r="D310" s="24"/>
      <c r="E310" s="24"/>
      <c r="F310" s="24"/>
      <c r="G310" s="24"/>
      <c r="H310" s="24"/>
      <c r="I310" s="24"/>
      <c r="J310" s="24"/>
      <c r="K310" s="24"/>
      <c r="L310" s="24"/>
      <c r="M310" s="24"/>
      <c r="N310" s="24"/>
      <c r="O310" s="24"/>
      <c r="P310" s="24"/>
      <c r="Q310" s="24"/>
      <c r="R310" s="24"/>
      <c r="S310" s="24"/>
      <c r="T310" s="24"/>
      <c r="U310" s="25"/>
      <c r="V310" s="25"/>
      <c r="W310" s="26"/>
      <c r="X310" s="25"/>
      <c r="Y310" s="26"/>
      <c r="Z310" s="25"/>
      <c r="AA310" s="26"/>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row>
    <row r="311" spans="1:60" ht="15.75" customHeight="1" x14ac:dyDescent="0.25">
      <c r="A311" s="24"/>
      <c r="B311" s="24"/>
      <c r="C311" s="24"/>
      <c r="D311" s="24"/>
      <c r="E311" s="24"/>
      <c r="F311" s="24"/>
      <c r="G311" s="24"/>
      <c r="H311" s="24"/>
      <c r="I311" s="24"/>
      <c r="J311" s="24"/>
      <c r="K311" s="24"/>
      <c r="L311" s="24"/>
      <c r="M311" s="24"/>
      <c r="N311" s="24"/>
      <c r="O311" s="24"/>
      <c r="P311" s="24"/>
      <c r="Q311" s="24"/>
      <c r="R311" s="24"/>
      <c r="S311" s="24"/>
      <c r="T311" s="24"/>
      <c r="U311" s="25"/>
      <c r="V311" s="25"/>
      <c r="W311" s="26"/>
      <c r="X311" s="25"/>
      <c r="Y311" s="26"/>
      <c r="Z311" s="25"/>
      <c r="AA311" s="26"/>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row>
    <row r="312" spans="1:60" ht="15.75" customHeight="1" x14ac:dyDescent="0.25">
      <c r="A312" s="24"/>
      <c r="B312" s="24"/>
      <c r="C312" s="24"/>
      <c r="D312" s="24"/>
      <c r="E312" s="24"/>
      <c r="F312" s="24"/>
      <c r="G312" s="24"/>
      <c r="H312" s="24"/>
      <c r="I312" s="24"/>
      <c r="J312" s="24"/>
      <c r="K312" s="24"/>
      <c r="L312" s="24"/>
      <c r="M312" s="24"/>
      <c r="N312" s="24"/>
      <c r="O312" s="24"/>
      <c r="P312" s="24"/>
      <c r="Q312" s="24"/>
      <c r="R312" s="24"/>
      <c r="S312" s="24"/>
      <c r="T312" s="24"/>
      <c r="U312" s="25"/>
      <c r="V312" s="25"/>
      <c r="W312" s="26"/>
      <c r="X312" s="25"/>
      <c r="Y312" s="26"/>
      <c r="Z312" s="25"/>
      <c r="AA312" s="26"/>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row>
    <row r="313" spans="1:60" ht="15.75" customHeight="1" x14ac:dyDescent="0.25">
      <c r="A313" s="24"/>
      <c r="B313" s="24"/>
      <c r="C313" s="24"/>
      <c r="D313" s="24"/>
      <c r="E313" s="24"/>
      <c r="F313" s="24"/>
      <c r="G313" s="24"/>
      <c r="H313" s="24"/>
      <c r="I313" s="24"/>
      <c r="J313" s="24"/>
      <c r="K313" s="24"/>
      <c r="L313" s="24"/>
      <c r="M313" s="24"/>
      <c r="N313" s="24"/>
      <c r="O313" s="24"/>
      <c r="P313" s="24"/>
      <c r="Q313" s="24"/>
      <c r="R313" s="24"/>
      <c r="S313" s="24"/>
      <c r="T313" s="24"/>
      <c r="U313" s="25"/>
      <c r="V313" s="25"/>
      <c r="W313" s="26"/>
      <c r="X313" s="25"/>
      <c r="Y313" s="26"/>
      <c r="Z313" s="25"/>
      <c r="AA313" s="26"/>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row>
    <row r="314" spans="1:60" ht="15.75" customHeight="1" x14ac:dyDescent="0.25">
      <c r="A314" s="24"/>
      <c r="B314" s="24"/>
      <c r="C314" s="24"/>
      <c r="D314" s="24"/>
      <c r="E314" s="24"/>
      <c r="F314" s="24"/>
      <c r="G314" s="24"/>
      <c r="H314" s="24"/>
      <c r="I314" s="24"/>
      <c r="J314" s="24"/>
      <c r="K314" s="24"/>
      <c r="L314" s="24"/>
      <c r="M314" s="24"/>
      <c r="N314" s="24"/>
      <c r="O314" s="24"/>
      <c r="P314" s="24"/>
      <c r="Q314" s="24"/>
      <c r="R314" s="24"/>
      <c r="S314" s="24"/>
      <c r="T314" s="24"/>
      <c r="U314" s="25"/>
      <c r="V314" s="25"/>
      <c r="W314" s="26"/>
      <c r="X314" s="25"/>
      <c r="Y314" s="26"/>
      <c r="Z314" s="25"/>
      <c r="AA314" s="26"/>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row>
    <row r="315" spans="1:60" ht="15.75" customHeight="1" x14ac:dyDescent="0.25">
      <c r="A315" s="24"/>
      <c r="B315" s="24"/>
      <c r="C315" s="24"/>
      <c r="D315" s="24"/>
      <c r="E315" s="24"/>
      <c r="F315" s="24"/>
      <c r="G315" s="24"/>
      <c r="H315" s="24"/>
      <c r="I315" s="24"/>
      <c r="J315" s="24"/>
      <c r="K315" s="24"/>
      <c r="L315" s="24"/>
      <c r="M315" s="24"/>
      <c r="N315" s="24"/>
      <c r="O315" s="24"/>
      <c r="P315" s="24"/>
      <c r="Q315" s="24"/>
      <c r="R315" s="24"/>
      <c r="S315" s="24"/>
      <c r="T315" s="24"/>
      <c r="U315" s="25"/>
      <c r="V315" s="25"/>
      <c r="W315" s="26"/>
      <c r="X315" s="25"/>
      <c r="Y315" s="26"/>
      <c r="Z315" s="25"/>
      <c r="AA315" s="26"/>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row>
    <row r="316" spans="1:60" ht="15.75" customHeight="1" x14ac:dyDescent="0.25">
      <c r="A316" s="24"/>
      <c r="B316" s="24"/>
      <c r="C316" s="24"/>
      <c r="D316" s="24"/>
      <c r="E316" s="24"/>
      <c r="F316" s="24"/>
      <c r="G316" s="24"/>
      <c r="H316" s="24"/>
      <c r="I316" s="24"/>
      <c r="J316" s="24"/>
      <c r="K316" s="24"/>
      <c r="L316" s="24"/>
      <c r="M316" s="24"/>
      <c r="N316" s="24"/>
      <c r="O316" s="24"/>
      <c r="P316" s="24"/>
      <c r="Q316" s="24"/>
      <c r="R316" s="24"/>
      <c r="S316" s="24"/>
      <c r="T316" s="24"/>
      <c r="U316" s="25"/>
      <c r="V316" s="25"/>
      <c r="W316" s="26"/>
      <c r="X316" s="25"/>
      <c r="Y316" s="26"/>
      <c r="Z316" s="25"/>
      <c r="AA316" s="26"/>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row>
    <row r="317" spans="1:60" ht="15.75" customHeight="1" x14ac:dyDescent="0.25">
      <c r="A317" s="24"/>
      <c r="B317" s="24"/>
      <c r="C317" s="24"/>
      <c r="D317" s="24"/>
      <c r="E317" s="24"/>
      <c r="F317" s="24"/>
      <c r="G317" s="24"/>
      <c r="H317" s="24"/>
      <c r="I317" s="24"/>
      <c r="J317" s="24"/>
      <c r="K317" s="24"/>
      <c r="L317" s="24"/>
      <c r="M317" s="24"/>
      <c r="N317" s="24"/>
      <c r="O317" s="24"/>
      <c r="P317" s="24"/>
      <c r="Q317" s="24"/>
      <c r="R317" s="24"/>
      <c r="S317" s="24"/>
      <c r="T317" s="24"/>
      <c r="U317" s="25"/>
      <c r="V317" s="25"/>
      <c r="W317" s="26"/>
      <c r="X317" s="25"/>
      <c r="Y317" s="26"/>
      <c r="Z317" s="25"/>
      <c r="AA317" s="26"/>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row>
    <row r="318" spans="1:60" ht="15.75" customHeight="1" x14ac:dyDescent="0.25">
      <c r="A318" s="24"/>
      <c r="B318" s="24"/>
      <c r="C318" s="24"/>
      <c r="D318" s="24"/>
      <c r="E318" s="24"/>
      <c r="F318" s="24"/>
      <c r="G318" s="24"/>
      <c r="H318" s="24"/>
      <c r="I318" s="24"/>
      <c r="J318" s="24"/>
      <c r="K318" s="24"/>
      <c r="L318" s="24"/>
      <c r="M318" s="24"/>
      <c r="N318" s="24"/>
      <c r="O318" s="24"/>
      <c r="P318" s="24"/>
      <c r="Q318" s="24"/>
      <c r="R318" s="24"/>
      <c r="S318" s="24"/>
      <c r="T318" s="24"/>
      <c r="U318" s="25"/>
      <c r="V318" s="25"/>
      <c r="W318" s="26"/>
      <c r="X318" s="25"/>
      <c r="Y318" s="26"/>
      <c r="Z318" s="25"/>
      <c r="AA318" s="26"/>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row>
    <row r="319" spans="1:60" ht="15.75" customHeight="1" x14ac:dyDescent="0.25">
      <c r="A319" s="24"/>
      <c r="B319" s="24"/>
      <c r="C319" s="24"/>
      <c r="D319" s="24"/>
      <c r="E319" s="24"/>
      <c r="F319" s="24"/>
      <c r="G319" s="24"/>
      <c r="H319" s="24"/>
      <c r="I319" s="24"/>
      <c r="J319" s="24"/>
      <c r="K319" s="24"/>
      <c r="L319" s="24"/>
      <c r="M319" s="24"/>
      <c r="N319" s="24"/>
      <c r="O319" s="24"/>
      <c r="P319" s="24"/>
      <c r="Q319" s="24"/>
      <c r="R319" s="24"/>
      <c r="S319" s="24"/>
      <c r="T319" s="24"/>
      <c r="U319" s="25"/>
      <c r="V319" s="25"/>
      <c r="W319" s="26"/>
      <c r="X319" s="25"/>
      <c r="Y319" s="26"/>
      <c r="Z319" s="25"/>
      <c r="AA319" s="26"/>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row>
    <row r="320" spans="1:60" ht="15.75" customHeight="1" x14ac:dyDescent="0.25">
      <c r="A320" s="24"/>
      <c r="B320" s="24"/>
      <c r="C320" s="24"/>
      <c r="D320" s="24"/>
      <c r="E320" s="24"/>
      <c r="F320" s="24"/>
      <c r="G320" s="24"/>
      <c r="H320" s="24"/>
      <c r="I320" s="24"/>
      <c r="J320" s="24"/>
      <c r="K320" s="24"/>
      <c r="L320" s="24"/>
      <c r="M320" s="24"/>
      <c r="N320" s="24"/>
      <c r="O320" s="24"/>
      <c r="P320" s="24"/>
      <c r="Q320" s="24"/>
      <c r="R320" s="24"/>
      <c r="S320" s="24"/>
      <c r="T320" s="24"/>
      <c r="U320" s="25"/>
      <c r="V320" s="25"/>
      <c r="W320" s="26"/>
      <c r="X320" s="25"/>
      <c r="Y320" s="26"/>
      <c r="Z320" s="25"/>
      <c r="AA320" s="26"/>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row>
    <row r="321" spans="1:60" ht="15.75" customHeight="1" x14ac:dyDescent="0.25">
      <c r="A321" s="24"/>
      <c r="B321" s="24"/>
      <c r="C321" s="24"/>
      <c r="D321" s="24"/>
      <c r="E321" s="24"/>
      <c r="F321" s="24"/>
      <c r="G321" s="24"/>
      <c r="H321" s="24"/>
      <c r="I321" s="24"/>
      <c r="J321" s="24"/>
      <c r="K321" s="24"/>
      <c r="L321" s="24"/>
      <c r="M321" s="24"/>
      <c r="N321" s="24"/>
      <c r="O321" s="24"/>
      <c r="P321" s="24"/>
      <c r="Q321" s="24"/>
      <c r="R321" s="24"/>
      <c r="S321" s="24"/>
      <c r="T321" s="24"/>
      <c r="U321" s="25"/>
      <c r="V321" s="25"/>
      <c r="W321" s="26"/>
      <c r="X321" s="25"/>
      <c r="Y321" s="26"/>
      <c r="Z321" s="25"/>
      <c r="AA321" s="26"/>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row>
    <row r="322" spans="1:60" ht="15.75" customHeight="1" x14ac:dyDescent="0.25">
      <c r="A322" s="24"/>
      <c r="B322" s="24"/>
      <c r="C322" s="24"/>
      <c r="D322" s="24"/>
      <c r="E322" s="24"/>
      <c r="F322" s="24"/>
      <c r="G322" s="24"/>
      <c r="H322" s="24"/>
      <c r="I322" s="24"/>
      <c r="J322" s="24"/>
      <c r="K322" s="24"/>
      <c r="L322" s="24"/>
      <c r="M322" s="24"/>
      <c r="N322" s="24"/>
      <c r="O322" s="24"/>
      <c r="P322" s="24"/>
      <c r="Q322" s="24"/>
      <c r="R322" s="24"/>
      <c r="S322" s="24"/>
      <c r="T322" s="24"/>
      <c r="U322" s="25"/>
      <c r="V322" s="25"/>
      <c r="W322" s="26"/>
      <c r="X322" s="25"/>
      <c r="Y322" s="26"/>
      <c r="Z322" s="25"/>
      <c r="AA322" s="26"/>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row>
    <row r="323" spans="1:60" ht="15.75" customHeight="1" x14ac:dyDescent="0.25">
      <c r="A323" s="24"/>
      <c r="B323" s="24"/>
      <c r="C323" s="24"/>
      <c r="D323" s="24"/>
      <c r="E323" s="24"/>
      <c r="F323" s="24"/>
      <c r="G323" s="24"/>
      <c r="H323" s="24"/>
      <c r="I323" s="24"/>
      <c r="J323" s="24"/>
      <c r="K323" s="24"/>
      <c r="L323" s="24"/>
      <c r="M323" s="24"/>
      <c r="N323" s="24"/>
      <c r="O323" s="24"/>
      <c r="P323" s="24"/>
      <c r="Q323" s="24"/>
      <c r="R323" s="24"/>
      <c r="S323" s="24"/>
      <c r="T323" s="24"/>
      <c r="U323" s="25"/>
      <c r="V323" s="25"/>
      <c r="W323" s="26"/>
      <c r="X323" s="25"/>
      <c r="Y323" s="26"/>
      <c r="Z323" s="25"/>
      <c r="AA323" s="26"/>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row>
    <row r="324" spans="1:60" ht="15.75" customHeight="1" x14ac:dyDescent="0.25">
      <c r="A324" s="24"/>
      <c r="B324" s="24"/>
      <c r="C324" s="24"/>
      <c r="D324" s="24"/>
      <c r="E324" s="24"/>
      <c r="F324" s="24"/>
      <c r="G324" s="24"/>
      <c r="H324" s="24"/>
      <c r="I324" s="24"/>
      <c r="J324" s="24"/>
      <c r="K324" s="24"/>
      <c r="L324" s="24"/>
      <c r="M324" s="24"/>
      <c r="N324" s="24"/>
      <c r="O324" s="24"/>
      <c r="P324" s="24"/>
      <c r="Q324" s="24"/>
      <c r="R324" s="24"/>
      <c r="S324" s="24"/>
      <c r="T324" s="24"/>
      <c r="U324" s="25"/>
      <c r="V324" s="25"/>
      <c r="W324" s="26"/>
      <c r="X324" s="25"/>
      <c r="Y324" s="26"/>
      <c r="Z324" s="25"/>
      <c r="AA324" s="26"/>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row>
    <row r="325" spans="1:60" ht="15.75" customHeight="1" x14ac:dyDescent="0.25">
      <c r="A325" s="24"/>
      <c r="B325" s="24"/>
      <c r="C325" s="24"/>
      <c r="D325" s="24"/>
      <c r="E325" s="24"/>
      <c r="F325" s="24"/>
      <c r="G325" s="24"/>
      <c r="H325" s="24"/>
      <c r="I325" s="24"/>
      <c r="J325" s="24"/>
      <c r="K325" s="24"/>
      <c r="L325" s="24"/>
      <c r="M325" s="24"/>
      <c r="N325" s="24"/>
      <c r="O325" s="24"/>
      <c r="P325" s="24"/>
      <c r="Q325" s="24"/>
      <c r="R325" s="24"/>
      <c r="S325" s="24"/>
      <c r="T325" s="24"/>
      <c r="U325" s="25"/>
      <c r="V325" s="25"/>
      <c r="W325" s="26"/>
      <c r="X325" s="25"/>
      <c r="Y325" s="26"/>
      <c r="Z325" s="25"/>
      <c r="AA325" s="26"/>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row>
    <row r="326" spans="1:60" ht="15.75" customHeight="1" x14ac:dyDescent="0.25">
      <c r="A326" s="24"/>
      <c r="B326" s="24"/>
      <c r="C326" s="24"/>
      <c r="D326" s="24"/>
      <c r="E326" s="24"/>
      <c r="F326" s="24"/>
      <c r="G326" s="24"/>
      <c r="H326" s="24"/>
      <c r="I326" s="24"/>
      <c r="J326" s="24"/>
      <c r="K326" s="24"/>
      <c r="L326" s="24"/>
      <c r="M326" s="24"/>
      <c r="N326" s="24"/>
      <c r="O326" s="24"/>
      <c r="P326" s="24"/>
      <c r="Q326" s="24"/>
      <c r="R326" s="24"/>
      <c r="S326" s="24"/>
      <c r="T326" s="24"/>
      <c r="U326" s="25"/>
      <c r="V326" s="25"/>
      <c r="W326" s="26"/>
      <c r="X326" s="25"/>
      <c r="Y326" s="26"/>
      <c r="Z326" s="25"/>
      <c r="AA326" s="26"/>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row>
    <row r="327" spans="1:60" ht="15.75" customHeight="1" x14ac:dyDescent="0.25">
      <c r="A327" s="24"/>
      <c r="B327" s="24"/>
      <c r="C327" s="24"/>
      <c r="D327" s="24"/>
      <c r="E327" s="24"/>
      <c r="F327" s="24"/>
      <c r="G327" s="24"/>
      <c r="H327" s="24"/>
      <c r="I327" s="24"/>
      <c r="J327" s="24"/>
      <c r="K327" s="24"/>
      <c r="L327" s="24"/>
      <c r="M327" s="24"/>
      <c r="N327" s="24"/>
      <c r="O327" s="24"/>
      <c r="P327" s="24"/>
      <c r="Q327" s="24"/>
      <c r="R327" s="24"/>
      <c r="S327" s="24"/>
      <c r="T327" s="24"/>
      <c r="U327" s="25"/>
      <c r="V327" s="25"/>
      <c r="W327" s="26"/>
      <c r="X327" s="25"/>
      <c r="Y327" s="26"/>
      <c r="Z327" s="25"/>
      <c r="AA327" s="26"/>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row>
    <row r="328" spans="1:60" ht="15.75" customHeight="1" x14ac:dyDescent="0.25">
      <c r="A328" s="24"/>
      <c r="B328" s="24"/>
      <c r="C328" s="24"/>
      <c r="D328" s="24"/>
      <c r="E328" s="24"/>
      <c r="F328" s="24"/>
      <c r="G328" s="24"/>
      <c r="H328" s="24"/>
      <c r="I328" s="24"/>
      <c r="J328" s="24"/>
      <c r="K328" s="24"/>
      <c r="L328" s="24"/>
      <c r="M328" s="24"/>
      <c r="N328" s="24"/>
      <c r="O328" s="24"/>
      <c r="P328" s="24"/>
      <c r="Q328" s="24"/>
      <c r="R328" s="24"/>
      <c r="S328" s="24"/>
      <c r="T328" s="24"/>
      <c r="U328" s="25"/>
      <c r="V328" s="25"/>
      <c r="W328" s="26"/>
      <c r="X328" s="25"/>
      <c r="Y328" s="26"/>
      <c r="Z328" s="25"/>
      <c r="AA328" s="26"/>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row>
    <row r="329" spans="1:60" ht="15.75" customHeight="1" x14ac:dyDescent="0.25">
      <c r="A329" s="24"/>
      <c r="B329" s="24"/>
      <c r="C329" s="24"/>
      <c r="D329" s="24"/>
      <c r="E329" s="24"/>
      <c r="F329" s="24"/>
      <c r="G329" s="24"/>
      <c r="H329" s="24"/>
      <c r="I329" s="24"/>
      <c r="J329" s="24"/>
      <c r="K329" s="24"/>
      <c r="L329" s="24"/>
      <c r="M329" s="24"/>
      <c r="N329" s="24"/>
      <c r="O329" s="24"/>
      <c r="P329" s="24"/>
      <c r="Q329" s="24"/>
      <c r="R329" s="24"/>
      <c r="S329" s="24"/>
      <c r="T329" s="24"/>
      <c r="U329" s="25"/>
      <c r="V329" s="25"/>
      <c r="W329" s="26"/>
      <c r="X329" s="25"/>
      <c r="Y329" s="26"/>
      <c r="Z329" s="25"/>
      <c r="AA329" s="26"/>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row>
    <row r="330" spans="1:60" ht="15.75" customHeight="1" x14ac:dyDescent="0.25">
      <c r="A330" s="24"/>
      <c r="B330" s="24"/>
      <c r="C330" s="24"/>
      <c r="D330" s="24"/>
      <c r="E330" s="24"/>
      <c r="F330" s="24"/>
      <c r="G330" s="24"/>
      <c r="H330" s="24"/>
      <c r="I330" s="24"/>
      <c r="J330" s="24"/>
      <c r="K330" s="24"/>
      <c r="L330" s="24"/>
      <c r="M330" s="24"/>
      <c r="N330" s="24"/>
      <c r="O330" s="24"/>
      <c r="P330" s="24"/>
      <c r="Q330" s="24"/>
      <c r="R330" s="24"/>
      <c r="S330" s="24"/>
      <c r="T330" s="24"/>
      <c r="U330" s="25"/>
      <c r="V330" s="25"/>
      <c r="W330" s="26"/>
      <c r="X330" s="25"/>
      <c r="Y330" s="26"/>
      <c r="Z330" s="25"/>
      <c r="AA330" s="26"/>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row>
    <row r="331" spans="1:60" ht="15.75" customHeight="1" x14ac:dyDescent="0.25">
      <c r="A331" s="24"/>
      <c r="B331" s="24"/>
      <c r="C331" s="24"/>
      <c r="D331" s="24"/>
      <c r="E331" s="24"/>
      <c r="F331" s="24"/>
      <c r="G331" s="24"/>
      <c r="H331" s="24"/>
      <c r="I331" s="24"/>
      <c r="J331" s="24"/>
      <c r="K331" s="24"/>
      <c r="L331" s="24"/>
      <c r="M331" s="24"/>
      <c r="N331" s="24"/>
      <c r="O331" s="24"/>
      <c r="P331" s="24"/>
      <c r="Q331" s="24"/>
      <c r="R331" s="24"/>
      <c r="S331" s="24"/>
      <c r="T331" s="24"/>
      <c r="U331" s="25"/>
      <c r="V331" s="25"/>
      <c r="W331" s="26"/>
      <c r="X331" s="25"/>
      <c r="Y331" s="26"/>
      <c r="Z331" s="25"/>
      <c r="AA331" s="26"/>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row>
    <row r="332" spans="1:60" ht="15.75" customHeight="1" x14ac:dyDescent="0.25">
      <c r="A332" s="24"/>
      <c r="B332" s="24"/>
      <c r="C332" s="24"/>
      <c r="D332" s="24"/>
      <c r="E332" s="24"/>
      <c r="F332" s="24"/>
      <c r="G332" s="24"/>
      <c r="H332" s="24"/>
      <c r="I332" s="24"/>
      <c r="J332" s="24"/>
      <c r="K332" s="24"/>
      <c r="L332" s="24"/>
      <c r="M332" s="24"/>
      <c r="N332" s="24"/>
      <c r="O332" s="24"/>
      <c r="P332" s="24"/>
      <c r="Q332" s="24"/>
      <c r="R332" s="24"/>
      <c r="S332" s="24"/>
      <c r="T332" s="24"/>
      <c r="U332" s="25"/>
      <c r="V332" s="25"/>
      <c r="W332" s="26"/>
      <c r="X332" s="25"/>
      <c r="Y332" s="26"/>
      <c r="Z332" s="25"/>
      <c r="AA332" s="26"/>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row>
    <row r="333" spans="1:60" ht="15.75" customHeight="1" x14ac:dyDescent="0.25">
      <c r="A333" s="24"/>
      <c r="B333" s="24"/>
      <c r="C333" s="24"/>
      <c r="D333" s="24"/>
      <c r="E333" s="24"/>
      <c r="F333" s="24"/>
      <c r="G333" s="24"/>
      <c r="H333" s="24"/>
      <c r="I333" s="24"/>
      <c r="J333" s="24"/>
      <c r="K333" s="24"/>
      <c r="L333" s="24"/>
      <c r="M333" s="24"/>
      <c r="N333" s="24"/>
      <c r="O333" s="24"/>
      <c r="P333" s="24"/>
      <c r="Q333" s="24"/>
      <c r="R333" s="24"/>
      <c r="S333" s="24"/>
      <c r="T333" s="24"/>
      <c r="U333" s="25"/>
      <c r="V333" s="25"/>
      <c r="W333" s="26"/>
      <c r="X333" s="25"/>
      <c r="Y333" s="26"/>
      <c r="Z333" s="25"/>
      <c r="AA333" s="26"/>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row>
    <row r="334" spans="1:60" ht="15.75" customHeight="1" x14ac:dyDescent="0.25">
      <c r="A334" s="24"/>
      <c r="B334" s="24"/>
      <c r="C334" s="24"/>
      <c r="D334" s="24"/>
      <c r="E334" s="24"/>
      <c r="F334" s="24"/>
      <c r="G334" s="24"/>
      <c r="H334" s="24"/>
      <c r="I334" s="24"/>
      <c r="J334" s="24"/>
      <c r="K334" s="24"/>
      <c r="L334" s="24"/>
      <c r="M334" s="24"/>
      <c r="N334" s="24"/>
      <c r="O334" s="24"/>
      <c r="P334" s="24"/>
      <c r="Q334" s="24"/>
      <c r="R334" s="24"/>
      <c r="S334" s="24"/>
      <c r="T334" s="24"/>
      <c r="U334" s="25"/>
      <c r="V334" s="25"/>
      <c r="W334" s="26"/>
      <c r="X334" s="25"/>
      <c r="Y334" s="26"/>
      <c r="Z334" s="25"/>
      <c r="AA334" s="26"/>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row>
    <row r="335" spans="1:60" ht="15.75" customHeight="1" x14ac:dyDescent="0.25">
      <c r="A335" s="24"/>
      <c r="B335" s="24"/>
      <c r="C335" s="24"/>
      <c r="D335" s="24"/>
      <c r="E335" s="24"/>
      <c r="F335" s="24"/>
      <c r="G335" s="24"/>
      <c r="H335" s="24"/>
      <c r="I335" s="24"/>
      <c r="J335" s="24"/>
      <c r="K335" s="24"/>
      <c r="L335" s="24"/>
      <c r="M335" s="24"/>
      <c r="N335" s="24"/>
      <c r="O335" s="24"/>
      <c r="P335" s="24"/>
      <c r="Q335" s="24"/>
      <c r="R335" s="24"/>
      <c r="S335" s="24"/>
      <c r="T335" s="24"/>
      <c r="U335" s="25"/>
      <c r="V335" s="25"/>
      <c r="W335" s="26"/>
      <c r="X335" s="25"/>
      <c r="Y335" s="26"/>
      <c r="Z335" s="25"/>
      <c r="AA335" s="26"/>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row>
    <row r="336" spans="1:60" ht="15.75" customHeight="1" x14ac:dyDescent="0.25">
      <c r="A336" s="24"/>
      <c r="B336" s="24"/>
      <c r="C336" s="24"/>
      <c r="D336" s="24"/>
      <c r="E336" s="24"/>
      <c r="F336" s="24"/>
      <c r="G336" s="24"/>
      <c r="H336" s="24"/>
      <c r="I336" s="24"/>
      <c r="J336" s="24"/>
      <c r="K336" s="24"/>
      <c r="L336" s="24"/>
      <c r="M336" s="24"/>
      <c r="N336" s="24"/>
      <c r="O336" s="24"/>
      <c r="P336" s="24"/>
      <c r="Q336" s="24"/>
      <c r="R336" s="24"/>
      <c r="S336" s="24"/>
      <c r="T336" s="24"/>
      <c r="U336" s="25"/>
      <c r="V336" s="25"/>
      <c r="W336" s="26"/>
      <c r="X336" s="25"/>
      <c r="Y336" s="26"/>
      <c r="Z336" s="25"/>
      <c r="AA336" s="26"/>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row>
    <row r="337" spans="1:60" ht="15.75" customHeight="1" x14ac:dyDescent="0.25">
      <c r="A337" s="24"/>
      <c r="B337" s="24"/>
      <c r="C337" s="24"/>
      <c r="D337" s="24"/>
      <c r="E337" s="24"/>
      <c r="F337" s="24"/>
      <c r="G337" s="24"/>
      <c r="H337" s="24"/>
      <c r="I337" s="24"/>
      <c r="J337" s="24"/>
      <c r="K337" s="24"/>
      <c r="L337" s="24"/>
      <c r="M337" s="24"/>
      <c r="N337" s="24"/>
      <c r="O337" s="24"/>
      <c r="P337" s="24"/>
      <c r="Q337" s="24"/>
      <c r="R337" s="24"/>
      <c r="S337" s="24"/>
      <c r="T337" s="24"/>
      <c r="U337" s="25"/>
      <c r="V337" s="25"/>
      <c r="W337" s="26"/>
      <c r="X337" s="25"/>
      <c r="Y337" s="26"/>
      <c r="Z337" s="25"/>
      <c r="AA337" s="26"/>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row>
    <row r="338" spans="1:60" ht="15.75" customHeight="1" x14ac:dyDescent="0.25">
      <c r="A338" s="24"/>
      <c r="B338" s="24"/>
      <c r="C338" s="24"/>
      <c r="D338" s="24"/>
      <c r="E338" s="24"/>
      <c r="F338" s="24"/>
      <c r="G338" s="24"/>
      <c r="H338" s="24"/>
      <c r="I338" s="24"/>
      <c r="J338" s="24"/>
      <c r="K338" s="24"/>
      <c r="L338" s="24"/>
      <c r="M338" s="24"/>
      <c r="N338" s="24"/>
      <c r="O338" s="24"/>
      <c r="P338" s="24"/>
      <c r="Q338" s="24"/>
      <c r="R338" s="24"/>
      <c r="S338" s="24"/>
      <c r="T338" s="24"/>
      <c r="U338" s="25"/>
      <c r="V338" s="25"/>
      <c r="W338" s="26"/>
      <c r="X338" s="25"/>
      <c r="Y338" s="26"/>
      <c r="Z338" s="25"/>
      <c r="AA338" s="26"/>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row>
    <row r="339" spans="1:60" ht="15.75" customHeight="1" x14ac:dyDescent="0.25">
      <c r="A339" s="24"/>
      <c r="B339" s="24"/>
      <c r="C339" s="24"/>
      <c r="D339" s="24"/>
      <c r="E339" s="24"/>
      <c r="F339" s="24"/>
      <c r="G339" s="24"/>
      <c r="H339" s="24"/>
      <c r="I339" s="24"/>
      <c r="J339" s="24"/>
      <c r="K339" s="24"/>
      <c r="L339" s="24"/>
      <c r="M339" s="24"/>
      <c r="N339" s="24"/>
      <c r="O339" s="24"/>
      <c r="P339" s="24"/>
      <c r="Q339" s="24"/>
      <c r="R339" s="24"/>
      <c r="S339" s="24"/>
      <c r="T339" s="24"/>
      <c r="U339" s="25"/>
      <c r="V339" s="25"/>
      <c r="W339" s="26"/>
      <c r="X339" s="25"/>
      <c r="Y339" s="26"/>
      <c r="Z339" s="25"/>
      <c r="AA339" s="26"/>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row>
    <row r="340" spans="1:60" ht="15.75" customHeight="1" x14ac:dyDescent="0.25">
      <c r="A340" s="24"/>
      <c r="B340" s="24"/>
      <c r="C340" s="24"/>
      <c r="D340" s="24"/>
      <c r="E340" s="24"/>
      <c r="F340" s="24"/>
      <c r="G340" s="24"/>
      <c r="H340" s="24"/>
      <c r="I340" s="24"/>
      <c r="J340" s="24"/>
      <c r="K340" s="24"/>
      <c r="L340" s="24"/>
      <c r="M340" s="24"/>
      <c r="N340" s="24"/>
      <c r="O340" s="24"/>
      <c r="P340" s="24"/>
      <c r="Q340" s="24"/>
      <c r="R340" s="24"/>
      <c r="S340" s="24"/>
      <c r="T340" s="24"/>
      <c r="U340" s="25"/>
      <c r="V340" s="25"/>
      <c r="W340" s="26"/>
      <c r="X340" s="25"/>
      <c r="Y340" s="26"/>
      <c r="Z340" s="25"/>
      <c r="AA340" s="26"/>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row>
    <row r="341" spans="1:60" ht="15.75" customHeight="1" x14ac:dyDescent="0.25">
      <c r="A341" s="24"/>
      <c r="B341" s="24"/>
      <c r="C341" s="24"/>
      <c r="D341" s="24"/>
      <c r="E341" s="24"/>
      <c r="F341" s="24"/>
      <c r="G341" s="24"/>
      <c r="H341" s="24"/>
      <c r="I341" s="24"/>
      <c r="J341" s="24"/>
      <c r="K341" s="24"/>
      <c r="L341" s="24"/>
      <c r="M341" s="24"/>
      <c r="N341" s="24"/>
      <c r="O341" s="24"/>
      <c r="P341" s="24"/>
      <c r="Q341" s="24"/>
      <c r="R341" s="24"/>
      <c r="S341" s="24"/>
      <c r="T341" s="24"/>
      <c r="U341" s="25"/>
      <c r="V341" s="25"/>
      <c r="W341" s="26"/>
      <c r="X341" s="25"/>
      <c r="Y341" s="26"/>
      <c r="Z341" s="25"/>
      <c r="AA341" s="26"/>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row>
    <row r="342" spans="1:60" ht="15.75" customHeight="1" x14ac:dyDescent="0.25">
      <c r="A342" s="24"/>
      <c r="B342" s="24"/>
      <c r="C342" s="24"/>
      <c r="D342" s="24"/>
      <c r="E342" s="24"/>
      <c r="F342" s="24"/>
      <c r="G342" s="24"/>
      <c r="H342" s="24"/>
      <c r="I342" s="24"/>
      <c r="J342" s="24"/>
      <c r="K342" s="24"/>
      <c r="L342" s="24"/>
      <c r="M342" s="24"/>
      <c r="N342" s="24"/>
      <c r="O342" s="24"/>
      <c r="P342" s="24"/>
      <c r="Q342" s="24"/>
      <c r="R342" s="24"/>
      <c r="S342" s="24"/>
      <c r="T342" s="24"/>
      <c r="U342" s="25"/>
      <c r="V342" s="25"/>
      <c r="W342" s="26"/>
      <c r="X342" s="25"/>
      <c r="Y342" s="26"/>
      <c r="Z342" s="25"/>
      <c r="AA342" s="26"/>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row>
    <row r="343" spans="1:60" ht="15.75" customHeight="1" x14ac:dyDescent="0.25">
      <c r="A343" s="24"/>
      <c r="B343" s="24"/>
      <c r="C343" s="24"/>
      <c r="D343" s="24"/>
      <c r="E343" s="24"/>
      <c r="F343" s="24"/>
      <c r="G343" s="24"/>
      <c r="H343" s="24"/>
      <c r="I343" s="24"/>
      <c r="J343" s="24"/>
      <c r="K343" s="24"/>
      <c r="L343" s="24"/>
      <c r="M343" s="24"/>
      <c r="N343" s="24"/>
      <c r="O343" s="24"/>
      <c r="P343" s="24"/>
      <c r="Q343" s="24"/>
      <c r="R343" s="24"/>
      <c r="S343" s="24"/>
      <c r="T343" s="24"/>
      <c r="U343" s="25"/>
      <c r="V343" s="25"/>
      <c r="W343" s="26"/>
      <c r="X343" s="25"/>
      <c r="Y343" s="26"/>
      <c r="Z343" s="25"/>
      <c r="AA343" s="26"/>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row>
    <row r="344" spans="1:60" ht="15.75" customHeight="1" x14ac:dyDescent="0.25">
      <c r="A344" s="24"/>
      <c r="B344" s="24"/>
      <c r="C344" s="24"/>
      <c r="D344" s="24"/>
      <c r="E344" s="24"/>
      <c r="F344" s="24"/>
      <c r="G344" s="24"/>
      <c r="H344" s="24"/>
      <c r="I344" s="24"/>
      <c r="J344" s="24"/>
      <c r="K344" s="24"/>
      <c r="L344" s="24"/>
      <c r="M344" s="24"/>
      <c r="N344" s="24"/>
      <c r="O344" s="24"/>
      <c r="P344" s="24"/>
      <c r="Q344" s="24"/>
      <c r="R344" s="24"/>
      <c r="S344" s="24"/>
      <c r="T344" s="24"/>
      <c r="U344" s="25"/>
      <c r="V344" s="25"/>
      <c r="W344" s="26"/>
      <c r="X344" s="25"/>
      <c r="Y344" s="26"/>
      <c r="Z344" s="25"/>
      <c r="AA344" s="26"/>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row>
    <row r="345" spans="1:60" ht="15.75" customHeight="1" x14ac:dyDescent="0.25">
      <c r="A345" s="24"/>
      <c r="B345" s="24"/>
      <c r="C345" s="24"/>
      <c r="D345" s="24"/>
      <c r="E345" s="24"/>
      <c r="F345" s="24"/>
      <c r="G345" s="24"/>
      <c r="H345" s="24"/>
      <c r="I345" s="24"/>
      <c r="J345" s="24"/>
      <c r="K345" s="24"/>
      <c r="L345" s="24"/>
      <c r="M345" s="24"/>
      <c r="N345" s="24"/>
      <c r="O345" s="24"/>
      <c r="P345" s="24"/>
      <c r="Q345" s="24"/>
      <c r="R345" s="24"/>
      <c r="S345" s="24"/>
      <c r="T345" s="24"/>
      <c r="U345" s="25"/>
      <c r="V345" s="25"/>
      <c r="W345" s="26"/>
      <c r="X345" s="25"/>
      <c r="Y345" s="26"/>
      <c r="Z345" s="25"/>
      <c r="AA345" s="26"/>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row>
    <row r="346" spans="1:60" ht="15.75" customHeight="1" x14ac:dyDescent="0.25">
      <c r="A346" s="24"/>
      <c r="B346" s="24"/>
      <c r="C346" s="24"/>
      <c r="D346" s="24"/>
      <c r="E346" s="24"/>
      <c r="F346" s="24"/>
      <c r="G346" s="24"/>
      <c r="H346" s="24"/>
      <c r="I346" s="24"/>
      <c r="J346" s="24"/>
      <c r="K346" s="24"/>
      <c r="L346" s="24"/>
      <c r="M346" s="24"/>
      <c r="N346" s="24"/>
      <c r="O346" s="24"/>
      <c r="P346" s="24"/>
      <c r="Q346" s="24"/>
      <c r="R346" s="24"/>
      <c r="S346" s="24"/>
      <c r="T346" s="24"/>
      <c r="U346" s="25"/>
      <c r="V346" s="25"/>
      <c r="W346" s="26"/>
      <c r="X346" s="25"/>
      <c r="Y346" s="26"/>
      <c r="Z346" s="25"/>
      <c r="AA346" s="26"/>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row>
    <row r="347" spans="1:60" ht="15.75" customHeight="1" x14ac:dyDescent="0.25">
      <c r="A347" s="24"/>
      <c r="B347" s="24"/>
      <c r="C347" s="24"/>
      <c r="D347" s="24"/>
      <c r="E347" s="24"/>
      <c r="F347" s="24"/>
      <c r="G347" s="24"/>
      <c r="H347" s="24"/>
      <c r="I347" s="24"/>
      <c r="J347" s="24"/>
      <c r="K347" s="24"/>
      <c r="L347" s="24"/>
      <c r="M347" s="24"/>
      <c r="N347" s="24"/>
      <c r="O347" s="24"/>
      <c r="P347" s="24"/>
      <c r="Q347" s="24"/>
      <c r="R347" s="24"/>
      <c r="S347" s="24"/>
      <c r="T347" s="24"/>
      <c r="U347" s="25"/>
      <c r="V347" s="25"/>
      <c r="W347" s="26"/>
      <c r="X347" s="25"/>
      <c r="Y347" s="26"/>
      <c r="Z347" s="25"/>
      <c r="AA347" s="26"/>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row>
    <row r="348" spans="1:60" ht="15.75" customHeight="1" x14ac:dyDescent="0.25">
      <c r="A348" s="24"/>
      <c r="B348" s="24"/>
      <c r="C348" s="24"/>
      <c r="D348" s="24"/>
      <c r="E348" s="24"/>
      <c r="F348" s="24"/>
      <c r="G348" s="24"/>
      <c r="H348" s="24"/>
      <c r="I348" s="24"/>
      <c r="J348" s="24"/>
      <c r="K348" s="24"/>
      <c r="L348" s="24"/>
      <c r="M348" s="24"/>
      <c r="N348" s="24"/>
      <c r="O348" s="24"/>
      <c r="P348" s="24"/>
      <c r="Q348" s="24"/>
      <c r="R348" s="24"/>
      <c r="S348" s="24"/>
      <c r="T348" s="24"/>
      <c r="U348" s="25"/>
      <c r="V348" s="25"/>
      <c r="W348" s="26"/>
      <c r="X348" s="25"/>
      <c r="Y348" s="26"/>
      <c r="Z348" s="25"/>
      <c r="AA348" s="26"/>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row>
    <row r="349" spans="1:60" ht="15.75" customHeight="1" x14ac:dyDescent="0.25">
      <c r="A349" s="24"/>
      <c r="B349" s="24"/>
      <c r="C349" s="24"/>
      <c r="D349" s="24"/>
      <c r="E349" s="24"/>
      <c r="F349" s="24"/>
      <c r="G349" s="24"/>
      <c r="H349" s="24"/>
      <c r="I349" s="24"/>
      <c r="J349" s="24"/>
      <c r="K349" s="24"/>
      <c r="L349" s="24"/>
      <c r="M349" s="24"/>
      <c r="N349" s="24"/>
      <c r="O349" s="24"/>
      <c r="P349" s="24"/>
      <c r="Q349" s="24"/>
      <c r="R349" s="24"/>
      <c r="S349" s="24"/>
      <c r="T349" s="24"/>
      <c r="U349" s="25"/>
      <c r="V349" s="25"/>
      <c r="W349" s="26"/>
      <c r="X349" s="25"/>
      <c r="Y349" s="26"/>
      <c r="Z349" s="25"/>
      <c r="AA349" s="26"/>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row>
    <row r="350" spans="1:60" ht="15.75" customHeight="1" x14ac:dyDescent="0.25">
      <c r="A350" s="24"/>
      <c r="B350" s="24"/>
      <c r="C350" s="24"/>
      <c r="D350" s="24"/>
      <c r="E350" s="24"/>
      <c r="F350" s="24"/>
      <c r="G350" s="24"/>
      <c r="H350" s="24"/>
      <c r="I350" s="24"/>
      <c r="J350" s="24"/>
      <c r="K350" s="24"/>
      <c r="L350" s="24"/>
      <c r="M350" s="24"/>
      <c r="N350" s="24"/>
      <c r="O350" s="24"/>
      <c r="P350" s="24"/>
      <c r="Q350" s="24"/>
      <c r="R350" s="24"/>
      <c r="S350" s="24"/>
      <c r="T350" s="24"/>
      <c r="U350" s="25"/>
      <c r="V350" s="25"/>
      <c r="W350" s="26"/>
      <c r="X350" s="25"/>
      <c r="Y350" s="26"/>
      <c r="Z350" s="25"/>
      <c r="AA350" s="26"/>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row>
    <row r="351" spans="1:60" ht="15.75" customHeight="1" x14ac:dyDescent="0.25">
      <c r="A351" s="24"/>
      <c r="B351" s="24"/>
      <c r="C351" s="24"/>
      <c r="D351" s="24"/>
      <c r="E351" s="24"/>
      <c r="F351" s="24"/>
      <c r="G351" s="24"/>
      <c r="H351" s="24"/>
      <c r="I351" s="24"/>
      <c r="J351" s="24"/>
      <c r="K351" s="24"/>
      <c r="L351" s="24"/>
      <c r="M351" s="24"/>
      <c r="N351" s="24"/>
      <c r="O351" s="24"/>
      <c r="P351" s="24"/>
      <c r="Q351" s="24"/>
      <c r="R351" s="24"/>
      <c r="S351" s="24"/>
      <c r="T351" s="24"/>
      <c r="U351" s="25"/>
      <c r="V351" s="25"/>
      <c r="W351" s="26"/>
      <c r="X351" s="25"/>
      <c r="Y351" s="26"/>
      <c r="Z351" s="25"/>
      <c r="AA351" s="26"/>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row>
    <row r="352" spans="1:60" ht="15.75" customHeight="1" x14ac:dyDescent="0.25">
      <c r="A352" s="24"/>
      <c r="B352" s="24"/>
      <c r="C352" s="24"/>
      <c r="D352" s="24"/>
      <c r="E352" s="24"/>
      <c r="F352" s="24"/>
      <c r="G352" s="24"/>
      <c r="H352" s="24"/>
      <c r="I352" s="24"/>
      <c r="J352" s="24"/>
      <c r="K352" s="24"/>
      <c r="L352" s="24"/>
      <c r="M352" s="24"/>
      <c r="N352" s="24"/>
      <c r="O352" s="24"/>
      <c r="P352" s="24"/>
      <c r="Q352" s="24"/>
      <c r="R352" s="24"/>
      <c r="S352" s="24"/>
      <c r="T352" s="24"/>
      <c r="U352" s="25"/>
      <c r="V352" s="25"/>
      <c r="W352" s="26"/>
      <c r="X352" s="25"/>
      <c r="Y352" s="26"/>
      <c r="Z352" s="25"/>
      <c r="AA352" s="26"/>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row>
    <row r="353" spans="1:60" ht="15.75" customHeight="1" x14ac:dyDescent="0.25">
      <c r="A353" s="24"/>
      <c r="B353" s="24"/>
      <c r="C353" s="24"/>
      <c r="D353" s="24"/>
      <c r="E353" s="24"/>
      <c r="F353" s="24"/>
      <c r="G353" s="24"/>
      <c r="H353" s="24"/>
      <c r="I353" s="24"/>
      <c r="J353" s="24"/>
      <c r="K353" s="24"/>
      <c r="L353" s="24"/>
      <c r="M353" s="24"/>
      <c r="N353" s="24"/>
      <c r="O353" s="24"/>
      <c r="P353" s="24"/>
      <c r="Q353" s="24"/>
      <c r="R353" s="24"/>
      <c r="S353" s="24"/>
      <c r="T353" s="24"/>
      <c r="U353" s="25"/>
      <c r="V353" s="25"/>
      <c r="W353" s="26"/>
      <c r="X353" s="25"/>
      <c r="Y353" s="26"/>
      <c r="Z353" s="25"/>
      <c r="AA353" s="26"/>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row>
    <row r="354" spans="1:60" ht="15.75" customHeight="1" x14ac:dyDescent="0.25">
      <c r="A354" s="24"/>
      <c r="B354" s="24"/>
      <c r="C354" s="24"/>
      <c r="D354" s="24"/>
      <c r="E354" s="24"/>
      <c r="F354" s="24"/>
      <c r="G354" s="24"/>
      <c r="H354" s="24"/>
      <c r="I354" s="24"/>
      <c r="J354" s="24"/>
      <c r="K354" s="24"/>
      <c r="L354" s="24"/>
      <c r="M354" s="24"/>
      <c r="N354" s="24"/>
      <c r="O354" s="24"/>
      <c r="P354" s="24"/>
      <c r="Q354" s="24"/>
      <c r="R354" s="24"/>
      <c r="S354" s="24"/>
      <c r="T354" s="24"/>
      <c r="U354" s="25"/>
      <c r="V354" s="25"/>
      <c r="W354" s="26"/>
      <c r="X354" s="25"/>
      <c r="Y354" s="26"/>
      <c r="Z354" s="25"/>
      <c r="AA354" s="26"/>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row>
    <row r="355" spans="1:60" ht="15.75" customHeight="1" x14ac:dyDescent="0.25">
      <c r="A355" s="24"/>
      <c r="B355" s="24"/>
      <c r="C355" s="24"/>
      <c r="D355" s="24"/>
      <c r="E355" s="24"/>
      <c r="F355" s="24"/>
      <c r="G355" s="24"/>
      <c r="H355" s="24"/>
      <c r="I355" s="24"/>
      <c r="J355" s="24"/>
      <c r="K355" s="24"/>
      <c r="L355" s="24"/>
      <c r="M355" s="24"/>
      <c r="N355" s="24"/>
      <c r="O355" s="24"/>
      <c r="P355" s="24"/>
      <c r="Q355" s="24"/>
      <c r="R355" s="24"/>
      <c r="S355" s="24"/>
      <c r="T355" s="24"/>
      <c r="U355" s="25"/>
      <c r="V355" s="25"/>
      <c r="W355" s="26"/>
      <c r="X355" s="25"/>
      <c r="Y355" s="26"/>
      <c r="Z355" s="25"/>
      <c r="AA355" s="26"/>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row>
    <row r="356" spans="1:60" ht="15.75" customHeight="1" x14ac:dyDescent="0.25">
      <c r="A356" s="24"/>
      <c r="B356" s="24"/>
      <c r="C356" s="24"/>
      <c r="D356" s="24"/>
      <c r="E356" s="24"/>
      <c r="F356" s="24"/>
      <c r="G356" s="24"/>
      <c r="H356" s="24"/>
      <c r="I356" s="24"/>
      <c r="J356" s="24"/>
      <c r="K356" s="24"/>
      <c r="L356" s="24"/>
      <c r="M356" s="24"/>
      <c r="N356" s="24"/>
      <c r="O356" s="24"/>
      <c r="P356" s="24"/>
      <c r="Q356" s="24"/>
      <c r="R356" s="24"/>
      <c r="S356" s="24"/>
      <c r="T356" s="24"/>
      <c r="U356" s="25"/>
      <c r="V356" s="25"/>
      <c r="W356" s="26"/>
      <c r="X356" s="25"/>
      <c r="Y356" s="26"/>
      <c r="Z356" s="25"/>
      <c r="AA356" s="26"/>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row>
    <row r="357" spans="1:60" ht="15.75" customHeight="1" x14ac:dyDescent="0.25">
      <c r="A357" s="24"/>
      <c r="B357" s="24"/>
      <c r="C357" s="24"/>
      <c r="D357" s="24"/>
      <c r="E357" s="24"/>
      <c r="F357" s="24"/>
      <c r="G357" s="24"/>
      <c r="H357" s="24"/>
      <c r="I357" s="24"/>
      <c r="J357" s="24"/>
      <c r="K357" s="24"/>
      <c r="L357" s="24"/>
      <c r="M357" s="24"/>
      <c r="N357" s="24"/>
      <c r="O357" s="24"/>
      <c r="P357" s="24"/>
      <c r="Q357" s="24"/>
      <c r="R357" s="24"/>
      <c r="S357" s="24"/>
      <c r="T357" s="24"/>
      <c r="U357" s="25"/>
      <c r="V357" s="25"/>
      <c r="W357" s="26"/>
      <c r="X357" s="25"/>
      <c r="Y357" s="26"/>
      <c r="Z357" s="25"/>
      <c r="AA357" s="26"/>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row>
    <row r="358" spans="1:60" ht="15.75" customHeight="1" x14ac:dyDescent="0.25">
      <c r="A358" s="24"/>
      <c r="B358" s="24"/>
      <c r="C358" s="24"/>
      <c r="D358" s="24"/>
      <c r="E358" s="24"/>
      <c r="F358" s="24"/>
      <c r="G358" s="24"/>
      <c r="H358" s="24"/>
      <c r="I358" s="24"/>
      <c r="J358" s="24"/>
      <c r="K358" s="24"/>
      <c r="L358" s="24"/>
      <c r="M358" s="24"/>
      <c r="N358" s="24"/>
      <c r="O358" s="24"/>
      <c r="P358" s="24"/>
      <c r="Q358" s="24"/>
      <c r="R358" s="24"/>
      <c r="S358" s="24"/>
      <c r="T358" s="24"/>
      <c r="U358" s="25"/>
      <c r="V358" s="25"/>
      <c r="W358" s="26"/>
      <c r="X358" s="25"/>
      <c r="Y358" s="26"/>
      <c r="Z358" s="25"/>
      <c r="AA358" s="26"/>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row>
    <row r="359" spans="1:60" ht="15.75" customHeight="1" x14ac:dyDescent="0.25">
      <c r="A359" s="24"/>
      <c r="B359" s="24"/>
      <c r="C359" s="24"/>
      <c r="D359" s="24"/>
      <c r="E359" s="24"/>
      <c r="F359" s="24"/>
      <c r="G359" s="24"/>
      <c r="H359" s="24"/>
      <c r="I359" s="24"/>
      <c r="J359" s="24"/>
      <c r="K359" s="24"/>
      <c r="L359" s="24"/>
      <c r="M359" s="24"/>
      <c r="N359" s="24"/>
      <c r="O359" s="24"/>
      <c r="P359" s="24"/>
      <c r="Q359" s="24"/>
      <c r="R359" s="24"/>
      <c r="S359" s="24"/>
      <c r="T359" s="24"/>
      <c r="U359" s="25"/>
      <c r="V359" s="25"/>
      <c r="W359" s="26"/>
      <c r="X359" s="25"/>
      <c r="Y359" s="26"/>
      <c r="Z359" s="25"/>
      <c r="AA359" s="26"/>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row>
    <row r="360" spans="1:60" ht="15.75" customHeight="1" x14ac:dyDescent="0.25">
      <c r="A360" s="24"/>
      <c r="B360" s="24"/>
      <c r="C360" s="24"/>
      <c r="D360" s="24"/>
      <c r="E360" s="24"/>
      <c r="F360" s="24"/>
      <c r="G360" s="24"/>
      <c r="H360" s="24"/>
      <c r="I360" s="24"/>
      <c r="J360" s="24"/>
      <c r="K360" s="24"/>
      <c r="L360" s="24"/>
      <c r="M360" s="24"/>
      <c r="N360" s="24"/>
      <c r="O360" s="24"/>
      <c r="P360" s="24"/>
      <c r="Q360" s="24"/>
      <c r="R360" s="24"/>
      <c r="S360" s="24"/>
      <c r="T360" s="24"/>
      <c r="U360" s="25"/>
      <c r="V360" s="25"/>
      <c r="W360" s="26"/>
      <c r="X360" s="25"/>
      <c r="Y360" s="26"/>
      <c r="Z360" s="25"/>
      <c r="AA360" s="26"/>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row>
    <row r="361" spans="1:60" ht="15.75" customHeight="1" x14ac:dyDescent="0.25">
      <c r="A361" s="24"/>
      <c r="B361" s="24"/>
      <c r="C361" s="24"/>
      <c r="D361" s="24"/>
      <c r="E361" s="24"/>
      <c r="F361" s="24"/>
      <c r="G361" s="24"/>
      <c r="H361" s="24"/>
      <c r="I361" s="24"/>
      <c r="J361" s="24"/>
      <c r="K361" s="24"/>
      <c r="L361" s="24"/>
      <c r="M361" s="24"/>
      <c r="N361" s="24"/>
      <c r="O361" s="24"/>
      <c r="P361" s="24"/>
      <c r="Q361" s="24"/>
      <c r="R361" s="24"/>
      <c r="S361" s="24"/>
      <c r="T361" s="24"/>
      <c r="U361" s="25"/>
      <c r="V361" s="25"/>
      <c r="W361" s="26"/>
      <c r="X361" s="25"/>
      <c r="Y361" s="26"/>
      <c r="Z361" s="25"/>
      <c r="AA361" s="26"/>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row>
    <row r="362" spans="1:60" ht="15.75" customHeight="1" x14ac:dyDescent="0.25">
      <c r="A362" s="24"/>
      <c r="B362" s="24"/>
      <c r="C362" s="24"/>
      <c r="D362" s="24"/>
      <c r="E362" s="24"/>
      <c r="F362" s="24"/>
      <c r="G362" s="24"/>
      <c r="H362" s="24"/>
      <c r="I362" s="24"/>
      <c r="J362" s="24"/>
      <c r="K362" s="24"/>
      <c r="L362" s="24"/>
      <c r="M362" s="24"/>
      <c r="N362" s="24"/>
      <c r="O362" s="24"/>
      <c r="P362" s="24"/>
      <c r="Q362" s="24"/>
      <c r="R362" s="24"/>
      <c r="S362" s="24"/>
      <c r="T362" s="24"/>
      <c r="U362" s="25"/>
      <c r="V362" s="25"/>
      <c r="W362" s="26"/>
      <c r="X362" s="25"/>
      <c r="Y362" s="26"/>
      <c r="Z362" s="25"/>
      <c r="AA362" s="26"/>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row>
    <row r="363" spans="1:60" ht="15.75" customHeight="1" x14ac:dyDescent="0.25">
      <c r="A363" s="24"/>
      <c r="B363" s="24"/>
      <c r="C363" s="24"/>
      <c r="D363" s="24"/>
      <c r="E363" s="24"/>
      <c r="F363" s="24"/>
      <c r="G363" s="24"/>
      <c r="H363" s="24"/>
      <c r="I363" s="24"/>
      <c r="J363" s="24"/>
      <c r="K363" s="24"/>
      <c r="L363" s="24"/>
      <c r="M363" s="24"/>
      <c r="N363" s="24"/>
      <c r="O363" s="24"/>
      <c r="P363" s="24"/>
      <c r="Q363" s="24"/>
      <c r="R363" s="24"/>
      <c r="S363" s="24"/>
      <c r="T363" s="24"/>
      <c r="U363" s="25"/>
      <c r="V363" s="25"/>
      <c r="W363" s="26"/>
      <c r="X363" s="25"/>
      <c r="Y363" s="26"/>
      <c r="Z363" s="25"/>
      <c r="AA363" s="26"/>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row>
    <row r="364" spans="1:60" ht="15.75" customHeight="1" x14ac:dyDescent="0.25">
      <c r="A364" s="24"/>
      <c r="B364" s="24"/>
      <c r="C364" s="24"/>
      <c r="D364" s="24"/>
      <c r="E364" s="24"/>
      <c r="F364" s="24"/>
      <c r="G364" s="24"/>
      <c r="H364" s="24"/>
      <c r="I364" s="24"/>
      <c r="J364" s="24"/>
      <c r="K364" s="24"/>
      <c r="L364" s="24"/>
      <c r="M364" s="24"/>
      <c r="N364" s="24"/>
      <c r="O364" s="24"/>
      <c r="P364" s="24"/>
      <c r="Q364" s="24"/>
      <c r="R364" s="24"/>
      <c r="S364" s="24"/>
      <c r="T364" s="24"/>
      <c r="U364" s="25"/>
      <c r="V364" s="25"/>
      <c r="W364" s="26"/>
      <c r="X364" s="25"/>
      <c r="Y364" s="26"/>
      <c r="Z364" s="25"/>
      <c r="AA364" s="26"/>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row>
    <row r="365" spans="1:60" ht="15.75" customHeight="1" x14ac:dyDescent="0.25">
      <c r="A365" s="24"/>
      <c r="B365" s="24"/>
      <c r="C365" s="24"/>
      <c r="D365" s="24"/>
      <c r="E365" s="24"/>
      <c r="F365" s="24"/>
      <c r="G365" s="24"/>
      <c r="H365" s="24"/>
      <c r="I365" s="24"/>
      <c r="J365" s="24"/>
      <c r="K365" s="24"/>
      <c r="L365" s="24"/>
      <c r="M365" s="24"/>
      <c r="N365" s="24"/>
      <c r="O365" s="24"/>
      <c r="P365" s="24"/>
      <c r="Q365" s="24"/>
      <c r="R365" s="24"/>
      <c r="S365" s="24"/>
      <c r="T365" s="24"/>
      <c r="U365" s="25"/>
      <c r="V365" s="25"/>
      <c r="W365" s="26"/>
      <c r="X365" s="25"/>
      <c r="Y365" s="26"/>
      <c r="Z365" s="25"/>
      <c r="AA365" s="26"/>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row>
    <row r="366" spans="1:60" ht="15.75" customHeight="1" x14ac:dyDescent="0.25">
      <c r="A366" s="24"/>
      <c r="B366" s="24"/>
      <c r="C366" s="24"/>
      <c r="D366" s="24"/>
      <c r="E366" s="24"/>
      <c r="F366" s="24"/>
      <c r="G366" s="24"/>
      <c r="H366" s="24"/>
      <c r="I366" s="24"/>
      <c r="J366" s="24"/>
      <c r="K366" s="24"/>
      <c r="L366" s="24"/>
      <c r="M366" s="24"/>
      <c r="N366" s="24"/>
      <c r="O366" s="24"/>
      <c r="P366" s="24"/>
      <c r="Q366" s="24"/>
      <c r="R366" s="24"/>
      <c r="S366" s="24"/>
      <c r="T366" s="24"/>
      <c r="U366" s="25"/>
      <c r="V366" s="25"/>
      <c r="W366" s="26"/>
      <c r="X366" s="25"/>
      <c r="Y366" s="26"/>
      <c r="Z366" s="25"/>
      <c r="AA366" s="26"/>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row>
    <row r="367" spans="1:60" ht="15.75" customHeight="1" x14ac:dyDescent="0.25">
      <c r="A367" s="24"/>
      <c r="B367" s="24"/>
      <c r="C367" s="24"/>
      <c r="D367" s="24"/>
      <c r="E367" s="24"/>
      <c r="F367" s="24"/>
      <c r="G367" s="24"/>
      <c r="H367" s="24"/>
      <c r="I367" s="24"/>
      <c r="J367" s="24"/>
      <c r="K367" s="24"/>
      <c r="L367" s="24"/>
      <c r="M367" s="24"/>
      <c r="N367" s="24"/>
      <c r="O367" s="24"/>
      <c r="P367" s="24"/>
      <c r="Q367" s="24"/>
      <c r="R367" s="24"/>
      <c r="S367" s="24"/>
      <c r="T367" s="24"/>
      <c r="U367" s="25"/>
      <c r="V367" s="25"/>
      <c r="W367" s="26"/>
      <c r="X367" s="25"/>
      <c r="Y367" s="26"/>
      <c r="Z367" s="25"/>
      <c r="AA367" s="26"/>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row>
    <row r="368" spans="1:60" ht="15.75" customHeight="1" x14ac:dyDescent="0.25">
      <c r="A368" s="24"/>
      <c r="B368" s="24"/>
      <c r="C368" s="24"/>
      <c r="D368" s="24"/>
      <c r="E368" s="24"/>
      <c r="F368" s="24"/>
      <c r="G368" s="24"/>
      <c r="H368" s="24"/>
      <c r="I368" s="24"/>
      <c r="J368" s="24"/>
      <c r="K368" s="24"/>
      <c r="L368" s="24"/>
      <c r="M368" s="24"/>
      <c r="N368" s="24"/>
      <c r="O368" s="24"/>
      <c r="P368" s="24"/>
      <c r="Q368" s="24"/>
      <c r="R368" s="24"/>
      <c r="S368" s="24"/>
      <c r="T368" s="24"/>
      <c r="U368" s="25"/>
      <c r="V368" s="25"/>
      <c r="W368" s="26"/>
      <c r="X368" s="25"/>
      <c r="Y368" s="26"/>
      <c r="Z368" s="25"/>
      <c r="AA368" s="26"/>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row>
    <row r="369" spans="1:60" ht="15.75" customHeight="1" x14ac:dyDescent="0.25">
      <c r="A369" s="24"/>
      <c r="B369" s="24"/>
      <c r="C369" s="24"/>
      <c r="D369" s="24"/>
      <c r="E369" s="24"/>
      <c r="F369" s="24"/>
      <c r="G369" s="24"/>
      <c r="H369" s="24"/>
      <c r="I369" s="24"/>
      <c r="J369" s="24"/>
      <c r="K369" s="24"/>
      <c r="L369" s="24"/>
      <c r="M369" s="24"/>
      <c r="N369" s="24"/>
      <c r="O369" s="24"/>
      <c r="P369" s="24"/>
      <c r="Q369" s="24"/>
      <c r="R369" s="24"/>
      <c r="S369" s="24"/>
      <c r="T369" s="24"/>
      <c r="U369" s="25"/>
      <c r="V369" s="25"/>
      <c r="W369" s="26"/>
      <c r="X369" s="25"/>
      <c r="Y369" s="26"/>
      <c r="Z369" s="25"/>
      <c r="AA369" s="26"/>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row>
    <row r="370" spans="1:60" ht="15.75" customHeight="1" x14ac:dyDescent="0.25">
      <c r="A370" s="24"/>
      <c r="B370" s="24"/>
      <c r="C370" s="24"/>
      <c r="D370" s="24"/>
      <c r="E370" s="24"/>
      <c r="F370" s="24"/>
      <c r="G370" s="24"/>
      <c r="H370" s="24"/>
      <c r="I370" s="24"/>
      <c r="J370" s="24"/>
      <c r="K370" s="24"/>
      <c r="L370" s="24"/>
      <c r="M370" s="24"/>
      <c r="N370" s="24"/>
      <c r="O370" s="24"/>
      <c r="P370" s="24"/>
      <c r="Q370" s="24"/>
      <c r="R370" s="24"/>
      <c r="S370" s="24"/>
      <c r="T370" s="24"/>
      <c r="U370" s="25"/>
      <c r="V370" s="25"/>
      <c r="W370" s="26"/>
      <c r="X370" s="25"/>
      <c r="Y370" s="26"/>
      <c r="Z370" s="25"/>
      <c r="AA370" s="26"/>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row>
    <row r="371" spans="1:60" ht="15.75" customHeight="1" x14ac:dyDescent="0.25">
      <c r="A371" s="24"/>
      <c r="B371" s="24"/>
      <c r="C371" s="24"/>
      <c r="D371" s="24"/>
      <c r="E371" s="24"/>
      <c r="F371" s="24"/>
      <c r="G371" s="24"/>
      <c r="H371" s="24"/>
      <c r="I371" s="24"/>
      <c r="J371" s="24"/>
      <c r="K371" s="24"/>
      <c r="L371" s="24"/>
      <c r="M371" s="24"/>
      <c r="N371" s="24"/>
      <c r="O371" s="24"/>
      <c r="P371" s="24"/>
      <c r="Q371" s="24"/>
      <c r="R371" s="24"/>
      <c r="S371" s="24"/>
      <c r="T371" s="24"/>
      <c r="U371" s="25"/>
      <c r="V371" s="25"/>
      <c r="W371" s="26"/>
      <c r="X371" s="25"/>
      <c r="Y371" s="26"/>
      <c r="Z371" s="25"/>
      <c r="AA371" s="26"/>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row>
    <row r="372" spans="1:60" ht="15.75" customHeight="1" x14ac:dyDescent="0.25">
      <c r="A372" s="24"/>
      <c r="B372" s="24"/>
      <c r="C372" s="24"/>
      <c r="D372" s="24"/>
      <c r="E372" s="24"/>
      <c r="F372" s="24"/>
      <c r="G372" s="24"/>
      <c r="H372" s="24"/>
      <c r="I372" s="24"/>
      <c r="J372" s="24"/>
      <c r="K372" s="24"/>
      <c r="L372" s="24"/>
      <c r="M372" s="24"/>
      <c r="N372" s="24"/>
      <c r="O372" s="24"/>
      <c r="P372" s="24"/>
      <c r="Q372" s="24"/>
      <c r="R372" s="24"/>
      <c r="S372" s="24"/>
      <c r="T372" s="24"/>
      <c r="U372" s="25"/>
      <c r="V372" s="25"/>
      <c r="W372" s="26"/>
      <c r="X372" s="25"/>
      <c r="Y372" s="26"/>
      <c r="Z372" s="25"/>
      <c r="AA372" s="26"/>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row>
    <row r="373" spans="1:60" ht="15.75" customHeight="1" x14ac:dyDescent="0.25">
      <c r="A373" s="24"/>
      <c r="B373" s="24"/>
      <c r="C373" s="24"/>
      <c r="D373" s="24"/>
      <c r="E373" s="24"/>
      <c r="F373" s="24"/>
      <c r="G373" s="24"/>
      <c r="H373" s="24"/>
      <c r="I373" s="24"/>
      <c r="J373" s="24"/>
      <c r="K373" s="24"/>
      <c r="L373" s="24"/>
      <c r="M373" s="24"/>
      <c r="N373" s="24"/>
      <c r="O373" s="24"/>
      <c r="P373" s="24"/>
      <c r="Q373" s="24"/>
      <c r="R373" s="24"/>
      <c r="S373" s="24"/>
      <c r="T373" s="24"/>
      <c r="U373" s="25"/>
      <c r="V373" s="25"/>
      <c r="W373" s="26"/>
      <c r="X373" s="25"/>
      <c r="Y373" s="26"/>
      <c r="Z373" s="25"/>
      <c r="AA373" s="26"/>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row>
    <row r="374" spans="1:60" ht="15.75" customHeight="1" x14ac:dyDescent="0.25">
      <c r="A374" s="24"/>
      <c r="B374" s="24"/>
      <c r="C374" s="24"/>
      <c r="D374" s="24"/>
      <c r="E374" s="24"/>
      <c r="F374" s="24"/>
      <c r="G374" s="24"/>
      <c r="H374" s="24"/>
      <c r="I374" s="24"/>
      <c r="J374" s="24"/>
      <c r="K374" s="24"/>
      <c r="L374" s="24"/>
      <c r="M374" s="24"/>
      <c r="N374" s="24"/>
      <c r="O374" s="24"/>
      <c r="P374" s="24"/>
      <c r="Q374" s="24"/>
      <c r="R374" s="24"/>
      <c r="S374" s="24"/>
      <c r="T374" s="24"/>
      <c r="U374" s="25"/>
      <c r="V374" s="25"/>
      <c r="W374" s="26"/>
      <c r="X374" s="25"/>
      <c r="Y374" s="26"/>
      <c r="Z374" s="25"/>
      <c r="AA374" s="26"/>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row>
    <row r="375" spans="1:60" ht="15.75" customHeight="1" x14ac:dyDescent="0.25">
      <c r="A375" s="24"/>
      <c r="B375" s="24"/>
      <c r="C375" s="24"/>
      <c r="D375" s="24"/>
      <c r="E375" s="24"/>
      <c r="F375" s="24"/>
      <c r="G375" s="24"/>
      <c r="H375" s="24"/>
      <c r="I375" s="24"/>
      <c r="J375" s="24"/>
      <c r="K375" s="24"/>
      <c r="L375" s="24"/>
      <c r="M375" s="24"/>
      <c r="N375" s="24"/>
      <c r="O375" s="24"/>
      <c r="P375" s="24"/>
      <c r="Q375" s="24"/>
      <c r="R375" s="24"/>
      <c r="S375" s="24"/>
      <c r="T375" s="24"/>
      <c r="U375" s="25"/>
      <c r="V375" s="25"/>
      <c r="W375" s="26"/>
      <c r="X375" s="25"/>
      <c r="Y375" s="26"/>
      <c r="Z375" s="25"/>
      <c r="AA375" s="26"/>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row>
    <row r="376" spans="1:60" ht="15.75" customHeight="1" x14ac:dyDescent="0.25">
      <c r="A376" s="24"/>
      <c r="B376" s="24"/>
      <c r="C376" s="24"/>
      <c r="D376" s="24"/>
      <c r="E376" s="24"/>
      <c r="F376" s="24"/>
      <c r="G376" s="24"/>
      <c r="H376" s="24"/>
      <c r="I376" s="24"/>
      <c r="J376" s="24"/>
      <c r="K376" s="24"/>
      <c r="L376" s="24"/>
      <c r="M376" s="24"/>
      <c r="N376" s="24"/>
      <c r="O376" s="24"/>
      <c r="P376" s="24"/>
      <c r="Q376" s="24"/>
      <c r="R376" s="24"/>
      <c r="S376" s="24"/>
      <c r="T376" s="24"/>
      <c r="U376" s="25"/>
      <c r="V376" s="25"/>
      <c r="W376" s="26"/>
      <c r="X376" s="25"/>
      <c r="Y376" s="26"/>
      <c r="Z376" s="25"/>
      <c r="AA376" s="26"/>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row>
  </sheetData>
  <autoFilter ref="A4:BH376" xr:uid="{00000000-0009-0000-0000-000000000000}">
    <sortState xmlns:xlrd2="http://schemas.microsoft.com/office/spreadsheetml/2017/richdata2" ref="A4:BH376">
      <sortCondition ref="C4:C376"/>
    </sortState>
  </autoFilter>
  <customSheetViews>
    <customSheetView guid="{38BD4E95-2C08-4AA2-AF41-9B74FF4F21ED}" filter="1" showAutoFilter="1">
      <pageMargins left="0.7" right="0.7" top="0.75" bottom="0.75" header="0.3" footer="0.3"/>
      <autoFilter ref="A1" xr:uid="{099EDBB3-C875-4EE3-8763-63582623C3EC}"/>
      <extLst>
        <ext uri="GoogleSheetsCustomDataVersion1">
          <go:sheetsCustomData xmlns:go="http://customooxmlschemas.google.com/" filterViewId="734296207"/>
        </ext>
      </extLst>
    </customSheetView>
    <customSheetView guid="{868A2DDE-950D-43D1-A834-D973A5A92A6E}" filter="1" showAutoFilter="1">
      <pageMargins left="0.7" right="0.7" top="0.75" bottom="0.75" header="0.3" footer="0.3"/>
      <autoFilter ref="B337:C409" xr:uid="{61B06D49-67F1-425B-8828-5CA8E491370F}"/>
      <extLst>
        <ext uri="GoogleSheetsCustomDataVersion1">
          <go:sheetsCustomData xmlns:go="http://customooxmlschemas.google.com/" filterViewId="515480054"/>
        </ext>
      </extLst>
    </customSheetView>
    <customSheetView guid="{C7FD8AEE-07A9-419F-AEBF-37BF6042B697}" filter="1" showAutoFilter="1">
      <pageMargins left="0.7" right="0.7" top="0.75" bottom="0.75" header="0.3" footer="0.3"/>
      <autoFilter ref="A1" xr:uid="{FA2D71A2-10AC-400A-A5D2-325A4F9F45DE}"/>
      <extLst>
        <ext uri="GoogleSheetsCustomDataVersion1">
          <go:sheetsCustomData xmlns:go="http://customooxmlschemas.google.com/" filterViewId="1035192780"/>
        </ext>
      </extLst>
    </customSheetView>
  </customSheetViews>
  <mergeCells count="1">
    <mergeCell ref="AB3:AC3"/>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BASE!$E$2:$E$7</xm:f>
          </x14:formula1>
          <xm:sqref>L46:L376</xm:sqref>
        </x14:dataValidation>
        <x14:dataValidation type="list" allowBlank="1" showErrorMessage="1" xr:uid="{00000000-0002-0000-0000-000001000000}">
          <x14:formula1>
            <xm:f>BASE!$C$2:$C$20</xm:f>
          </x14:formula1>
          <xm:sqref>I46:I376</xm:sqref>
        </x14:dataValidation>
        <x14:dataValidation type="list" allowBlank="1" showErrorMessage="1" xr:uid="{00000000-0002-0000-0000-000002000000}">
          <x14:formula1>
            <xm:f>BASE!$D$2:$D$20</xm:f>
          </x14:formula1>
          <xm:sqref>J46:J376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6328125" defaultRowHeight="15" customHeight="1" x14ac:dyDescent="0.25"/>
  <cols>
    <col min="1" max="1" width="11.36328125" customWidth="1"/>
    <col min="2" max="2" width="20.08984375" customWidth="1"/>
    <col min="3" max="3" width="17.36328125" customWidth="1"/>
    <col min="4" max="4" width="15.36328125" customWidth="1"/>
    <col min="5" max="5" width="16.08984375" customWidth="1"/>
    <col min="6" max="26" width="11.36328125" customWidth="1"/>
  </cols>
  <sheetData>
    <row r="1" spans="1:26" ht="12.75" customHeight="1" x14ac:dyDescent="0.25">
      <c r="A1" s="27"/>
      <c r="B1" s="28" t="s">
        <v>85</v>
      </c>
      <c r="C1" s="28" t="s">
        <v>86</v>
      </c>
      <c r="D1" s="28" t="s">
        <v>87</v>
      </c>
      <c r="E1" s="28" t="s">
        <v>88</v>
      </c>
      <c r="F1" s="27"/>
      <c r="G1" s="27"/>
      <c r="H1" s="27"/>
      <c r="I1" s="27"/>
      <c r="J1" s="27"/>
      <c r="K1" s="27"/>
      <c r="L1" s="27"/>
      <c r="M1" s="27"/>
      <c r="N1" s="27"/>
      <c r="O1" s="27"/>
      <c r="P1" s="27"/>
      <c r="Q1" s="27"/>
      <c r="R1" s="27"/>
      <c r="S1" s="27"/>
      <c r="T1" s="27"/>
      <c r="U1" s="27"/>
      <c r="V1" s="27"/>
      <c r="W1" s="27"/>
      <c r="X1" s="27"/>
      <c r="Y1" s="27"/>
      <c r="Z1" s="27"/>
    </row>
    <row r="2" spans="1:26" ht="12.75" customHeight="1" x14ac:dyDescent="0.25">
      <c r="A2" s="27"/>
      <c r="B2" s="27" t="s">
        <v>89</v>
      </c>
      <c r="C2" s="27" t="s">
        <v>61</v>
      </c>
      <c r="D2" s="27" t="s">
        <v>90</v>
      </c>
      <c r="E2" s="27" t="s">
        <v>63</v>
      </c>
      <c r="F2" s="27"/>
      <c r="G2" s="27"/>
      <c r="H2" s="27"/>
      <c r="I2" s="27"/>
      <c r="J2" s="27"/>
      <c r="K2" s="27"/>
      <c r="L2" s="27"/>
      <c r="M2" s="27"/>
      <c r="N2" s="27"/>
      <c r="O2" s="27"/>
      <c r="P2" s="27"/>
      <c r="Q2" s="27"/>
      <c r="R2" s="27"/>
      <c r="S2" s="27"/>
      <c r="T2" s="27"/>
      <c r="U2" s="27"/>
      <c r="V2" s="27"/>
      <c r="W2" s="27"/>
      <c r="X2" s="27"/>
      <c r="Y2" s="27"/>
      <c r="Z2" s="27"/>
    </row>
    <row r="3" spans="1:26" ht="12.75" customHeight="1" x14ac:dyDescent="0.25">
      <c r="A3" s="27"/>
      <c r="B3" s="27" t="s">
        <v>91</v>
      </c>
      <c r="C3" s="27" t="s">
        <v>92</v>
      </c>
      <c r="D3" s="27" t="s">
        <v>93</v>
      </c>
      <c r="E3" s="27" t="s">
        <v>94</v>
      </c>
      <c r="F3" s="27"/>
      <c r="G3" s="27"/>
      <c r="H3" s="27"/>
      <c r="I3" s="27"/>
      <c r="J3" s="27"/>
      <c r="K3" s="27"/>
      <c r="L3" s="27"/>
      <c r="M3" s="27"/>
      <c r="N3" s="27"/>
      <c r="O3" s="27"/>
      <c r="P3" s="27"/>
      <c r="Q3" s="27"/>
      <c r="R3" s="27"/>
      <c r="S3" s="27"/>
      <c r="T3" s="27"/>
      <c r="U3" s="27"/>
      <c r="V3" s="27"/>
      <c r="W3" s="27"/>
      <c r="X3" s="27"/>
      <c r="Y3" s="27"/>
      <c r="Z3" s="27"/>
    </row>
    <row r="4" spans="1:26" ht="12.75" customHeight="1" x14ac:dyDescent="0.25">
      <c r="A4" s="27"/>
      <c r="B4" s="27" t="s">
        <v>95</v>
      </c>
      <c r="C4" s="27" t="s">
        <v>96</v>
      </c>
      <c r="D4" s="27" t="s">
        <v>62</v>
      </c>
      <c r="E4" s="27" t="s">
        <v>97</v>
      </c>
      <c r="F4" s="27"/>
      <c r="G4" s="27"/>
      <c r="H4" s="27"/>
      <c r="I4" s="27"/>
      <c r="J4" s="27"/>
      <c r="K4" s="27"/>
      <c r="L4" s="27"/>
      <c r="M4" s="27"/>
      <c r="N4" s="27"/>
      <c r="O4" s="27"/>
      <c r="P4" s="27"/>
      <c r="Q4" s="27"/>
      <c r="R4" s="27"/>
      <c r="S4" s="27"/>
      <c r="T4" s="27"/>
      <c r="U4" s="27"/>
      <c r="V4" s="27"/>
      <c r="W4" s="27"/>
      <c r="X4" s="27"/>
      <c r="Y4" s="27"/>
      <c r="Z4" s="27"/>
    </row>
    <row r="5" spans="1:26" ht="12.75" customHeight="1" x14ac:dyDescent="0.25">
      <c r="A5" s="27"/>
      <c r="B5" s="27"/>
      <c r="C5" s="27"/>
      <c r="D5" s="27" t="s">
        <v>98</v>
      </c>
      <c r="E5" s="27" t="s">
        <v>99</v>
      </c>
      <c r="F5" s="27"/>
      <c r="G5" s="27"/>
      <c r="H5" s="27"/>
      <c r="I5" s="27"/>
      <c r="J5" s="27"/>
      <c r="K5" s="27"/>
      <c r="L5" s="27"/>
      <c r="M5" s="27"/>
      <c r="N5" s="27"/>
      <c r="O5" s="27"/>
      <c r="P5" s="27"/>
      <c r="Q5" s="27"/>
      <c r="R5" s="27"/>
      <c r="S5" s="27"/>
      <c r="T5" s="27"/>
      <c r="U5" s="27"/>
      <c r="V5" s="27"/>
      <c r="W5" s="27"/>
      <c r="X5" s="27"/>
      <c r="Y5" s="27"/>
      <c r="Z5" s="27"/>
    </row>
    <row r="6" spans="1:26" ht="12.75" customHeight="1" x14ac:dyDescent="0.25">
      <c r="A6" s="27"/>
      <c r="B6" s="27"/>
      <c r="C6" s="27"/>
      <c r="D6" s="27" t="s">
        <v>67</v>
      </c>
      <c r="E6" s="27" t="s">
        <v>100</v>
      </c>
      <c r="F6" s="27"/>
      <c r="G6" s="27"/>
      <c r="H6" s="27"/>
      <c r="I6" s="27"/>
      <c r="J6" s="27"/>
      <c r="K6" s="27"/>
      <c r="L6" s="27"/>
      <c r="M6" s="27"/>
      <c r="N6" s="27"/>
      <c r="O6" s="27"/>
      <c r="P6" s="27"/>
      <c r="Q6" s="27"/>
      <c r="R6" s="27"/>
      <c r="S6" s="27"/>
      <c r="T6" s="27"/>
      <c r="U6" s="27"/>
      <c r="V6" s="27"/>
      <c r="W6" s="27"/>
      <c r="X6" s="27"/>
      <c r="Y6" s="27"/>
      <c r="Z6" s="27"/>
    </row>
    <row r="7" spans="1:26" ht="12.75" customHeight="1" x14ac:dyDescent="0.25">
      <c r="A7" s="27"/>
      <c r="B7" s="27"/>
      <c r="C7" s="27"/>
      <c r="D7" s="27"/>
      <c r="E7" s="27" t="s">
        <v>68</v>
      </c>
      <c r="F7" s="27"/>
      <c r="G7" s="27"/>
      <c r="H7" s="27"/>
      <c r="I7" s="27"/>
      <c r="J7" s="27"/>
      <c r="K7" s="27"/>
      <c r="L7" s="27"/>
      <c r="M7" s="27"/>
      <c r="N7" s="27"/>
      <c r="O7" s="27"/>
      <c r="P7" s="27"/>
      <c r="Q7" s="27"/>
      <c r="R7" s="27"/>
      <c r="S7" s="27"/>
      <c r="T7" s="27"/>
      <c r="U7" s="27"/>
      <c r="V7" s="27"/>
      <c r="W7" s="27"/>
      <c r="X7" s="27"/>
      <c r="Y7" s="27"/>
      <c r="Z7" s="27"/>
    </row>
    <row r="8" spans="1:26" ht="12.75" customHeight="1" x14ac:dyDescent="0.25">
      <c r="A8" s="27"/>
      <c r="B8" s="27"/>
      <c r="C8" s="27"/>
      <c r="D8" s="27"/>
      <c r="E8" s="27"/>
      <c r="F8" s="27"/>
      <c r="G8" s="27"/>
      <c r="H8" s="27"/>
      <c r="I8" s="27"/>
      <c r="J8" s="27"/>
      <c r="K8" s="27"/>
      <c r="L8" s="27"/>
      <c r="M8" s="27"/>
      <c r="N8" s="27"/>
      <c r="O8" s="27"/>
      <c r="P8" s="27"/>
      <c r="Q8" s="27"/>
      <c r="R8" s="27"/>
      <c r="S8" s="27"/>
      <c r="T8" s="27"/>
      <c r="U8" s="27"/>
      <c r="V8" s="27"/>
      <c r="W8" s="27"/>
      <c r="X8" s="27"/>
      <c r="Y8" s="27"/>
      <c r="Z8" s="27"/>
    </row>
    <row r="9" spans="1:26" ht="12.75" customHeight="1" x14ac:dyDescent="0.25">
      <c r="A9" s="27"/>
      <c r="B9" s="27"/>
      <c r="C9" s="27"/>
      <c r="D9" s="27"/>
      <c r="E9" s="27"/>
      <c r="F9" s="27"/>
      <c r="G9" s="27"/>
      <c r="H9" s="27"/>
      <c r="I9" s="27"/>
      <c r="J9" s="27"/>
      <c r="K9" s="27"/>
      <c r="L9" s="27"/>
      <c r="M9" s="27"/>
      <c r="N9" s="27"/>
      <c r="O9" s="27"/>
      <c r="P9" s="27"/>
      <c r="Q9" s="27"/>
      <c r="R9" s="27"/>
      <c r="S9" s="27"/>
      <c r="T9" s="27"/>
      <c r="U9" s="27"/>
      <c r="V9" s="27"/>
      <c r="W9" s="27"/>
      <c r="X9" s="27"/>
      <c r="Y9" s="27"/>
      <c r="Z9" s="27"/>
    </row>
    <row r="10" spans="1:26" ht="12.75" customHeight="1" x14ac:dyDescent="0.2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2.75" customHeight="1" x14ac:dyDescent="0.2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2.75" customHeight="1" x14ac:dyDescent="0.2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2.75" customHeight="1" x14ac:dyDescent="0.2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2.75" customHeight="1" x14ac:dyDescent="0.2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2.75" customHeight="1" x14ac:dyDescent="0.2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2.75" customHeight="1" x14ac:dyDescent="0.2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2.75" customHeight="1" x14ac:dyDescent="0.2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2.75" customHeight="1" x14ac:dyDescent="0.2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2.75" customHeight="1" x14ac:dyDescent="0.2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2.75" customHeight="1" x14ac:dyDescent="0.2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2.75" customHeight="1" x14ac:dyDescent="0.2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2.75" customHeight="1" x14ac:dyDescent="0.2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2.75" customHeight="1" x14ac:dyDescent="0.2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2.75" customHeight="1" x14ac:dyDescent="0.2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2.75" customHeight="1" x14ac:dyDescent="0.2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2.75" customHeight="1" x14ac:dyDescent="0.2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2.75" customHeight="1" x14ac:dyDescent="0.2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2.75" customHeight="1" x14ac:dyDescent="0.2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2.75" customHeight="1" x14ac:dyDescent="0.2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2.75" customHeight="1" x14ac:dyDescent="0.2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2.75" customHeight="1" x14ac:dyDescent="0.2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2.75" customHeight="1" x14ac:dyDescent="0.2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2.75" customHeight="1" x14ac:dyDescent="0.2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2.75" customHeight="1" x14ac:dyDescent="0.2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2.75" customHeight="1" x14ac:dyDescent="0.2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2.75" customHeight="1"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2.75" customHeight="1"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2.75" customHeight="1"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2.75" customHeight="1"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2.75" customHeight="1"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2.75" customHeight="1"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2.75" customHeight="1"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2.75" customHeight="1"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2.75" customHeight="1"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2.75" customHeight="1"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2.75" customHeight="1"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2.75" customHeight="1"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2.75" customHeight="1"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2.75" customHeight="1"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2.75" customHeight="1"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2.75" customHeight="1"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2.75" customHeight="1"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2.75" customHeight="1"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2.75" customHeight="1"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2.75" customHeight="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2.75" customHeight="1"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2.75" customHeight="1"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2.75" customHeight="1"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2.75" customHeight="1"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2.75" customHeight="1"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2.75" customHeight="1"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2.75" customHeight="1"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2.75" customHeight="1"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2.75" customHeight="1"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2.75" customHeight="1"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2.75" customHeight="1"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2.75" customHeight="1"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2.75" customHeight="1"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2.75" customHeight="1"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2.75" customHeight="1"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2.75" customHeight="1"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2.75" customHeight="1"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2.75" customHeight="1"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2.75" customHeight="1"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2.75" customHeight="1"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2.75" customHeight="1"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2.75" customHeight="1"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2.75" customHeight="1"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2.75" customHeight="1"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2.75" customHeight="1"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2.75" customHeight="1"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2.75" customHeight="1"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2.75" customHeight="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2.75" customHeight="1"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2.75" customHeight="1"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2.75" customHeight="1"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2.75" customHeight="1"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2.75" customHeight="1"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2.75" customHeight="1"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2.75" customHeight="1"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2.75" customHeight="1"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2.75" customHeight="1"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2.75" customHeight="1"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2.75" customHeight="1"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2.75" customHeight="1"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2.75" customHeight="1"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2.75" customHeight="1"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2.75" customHeight="1"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2.75" customHeight="1"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2.75" customHeight="1"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2.75" customHeight="1"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2.75" customHeight="1"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2.75" customHeight="1"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2.75" customHeight="1"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2.75" customHeight="1"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2.75" customHeight="1"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2.75" customHeight="1"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2.75" customHeight="1"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2.75" customHeight="1"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2.75" customHeight="1"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2.75" customHeight="1"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2.75" customHeight="1"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2.75" customHeight="1"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2.75" customHeight="1"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2.75" customHeight="1"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2.75" customHeight="1"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2.75" customHeight="1"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2.75" customHeight="1"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2.75" customHeight="1"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2.75" customHeight="1"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2.75" customHeight="1"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2.75" customHeight="1"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2.75" customHeight="1"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2.75" customHeight="1"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2.75" customHeight="1"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2.75" customHeight="1"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2.75" customHeight="1"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2.75" customHeight="1"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2.75" customHeight="1"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2.75" customHeight="1"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2.75" customHeight="1"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2.75" customHeight="1"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2.75" customHeight="1"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2.75" customHeight="1"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2.75" customHeight="1"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2.75" customHeight="1"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2.75" customHeight="1"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2.75" customHeight="1"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2.75" customHeight="1"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2.75" customHeight="1"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2.75" customHeight="1"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2.75" customHeight="1"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2.75" customHeight="1"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2.75" customHeight="1"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2.75" customHeight="1"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2.75" customHeight="1"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2.75" customHeight="1"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2.75" customHeight="1"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2.75" customHeight="1"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2.75" customHeight="1"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2.75" customHeight="1"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2.75" customHeight="1"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2.75" customHeight="1"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2.75" customHeight="1"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2.75" customHeight="1"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2.75" customHeight="1"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2.75" customHeight="1"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2.75" customHeight="1"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2.75" customHeight="1"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2.75" customHeight="1"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2.75" customHeight="1"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2.75" customHeight="1"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2.75" customHeight="1"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2.75" customHeight="1"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2.75" customHeight="1"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2.75" customHeight="1"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2.75" customHeight="1"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2.75" customHeight="1"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2.75" customHeight="1"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2.75" customHeight="1"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2.75" customHeight="1"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2.75" customHeight="1"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2.75" customHeight="1"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2.75" customHeight="1"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2.75" customHeight="1"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2.75" customHeight="1"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2.75" customHeight="1"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2.75" customHeight="1"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2.75" customHeight="1"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2.75" customHeight="1"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2.75" customHeight="1"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2.75" customHeight="1"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2.75" customHeight="1"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2.75" customHeight="1"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2.75" customHeight="1"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2.75" customHeight="1"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2.75" customHeight="1"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2.75" customHeight="1"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2.75" customHeight="1"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2.75" customHeight="1"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2.75" customHeight="1"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2.75" customHeight="1"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2.75" customHeight="1"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2.75" customHeight="1"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2.75" customHeight="1"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2.75" customHeight="1"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2.75" customHeight="1"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2.75" customHeight="1"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2.75" customHeight="1"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2.75" customHeight="1"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2.75" customHeight="1"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2.75" customHeight="1"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2.75" customHeight="1"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2.75" customHeight="1"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2.75" customHeight="1"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2.75" customHeight="1"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2.75" customHeight="1"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2.75" customHeight="1"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2.75" customHeight="1" x14ac:dyDescent="0.2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2.75" customHeight="1" x14ac:dyDescent="0.2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2.75" customHeight="1" x14ac:dyDescent="0.2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2.75" customHeight="1" x14ac:dyDescent="0.2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2.75" customHeight="1" x14ac:dyDescent="0.2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2.75" customHeight="1" x14ac:dyDescent="0.2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2.75" customHeight="1" x14ac:dyDescent="0.2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2.75" customHeight="1" x14ac:dyDescent="0.2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2.75" customHeight="1" x14ac:dyDescent="0.2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2.75" customHeight="1" x14ac:dyDescent="0.2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2.75" customHeight="1" x14ac:dyDescent="0.2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2.75" customHeight="1" x14ac:dyDescent="0.2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2.75" customHeight="1" x14ac:dyDescent="0.2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2.75" customHeight="1" x14ac:dyDescent="0.2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2.75" customHeight="1" x14ac:dyDescent="0.2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2.75" customHeight="1" x14ac:dyDescent="0.2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2.75" customHeight="1" x14ac:dyDescent="0.2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2.75" customHeight="1" x14ac:dyDescent="0.2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2.75" customHeight="1" x14ac:dyDescent="0.2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2.75" customHeight="1" x14ac:dyDescent="0.2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2.75" customHeight="1" x14ac:dyDescent="0.2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2.75" customHeight="1" x14ac:dyDescent="0.2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2.75" customHeight="1" x14ac:dyDescent="0.2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2.75" customHeight="1" x14ac:dyDescent="0.2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2.75" customHeight="1" x14ac:dyDescent="0.2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2.75" customHeight="1" x14ac:dyDescent="0.2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2.75" customHeight="1" x14ac:dyDescent="0.2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2.75" customHeight="1" x14ac:dyDescent="0.2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2.75" customHeight="1" x14ac:dyDescent="0.2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2.75" customHeight="1" x14ac:dyDescent="0.2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2.75" customHeight="1" x14ac:dyDescent="0.2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2.75" customHeight="1" x14ac:dyDescent="0.2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2.75" customHeight="1" x14ac:dyDescent="0.2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2.75" customHeight="1" x14ac:dyDescent="0.2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2.75" customHeight="1" x14ac:dyDescent="0.2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2.75" customHeight="1" x14ac:dyDescent="0.2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2.75" customHeight="1" x14ac:dyDescent="0.2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2.75" customHeight="1" x14ac:dyDescent="0.2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2.75" customHeight="1" x14ac:dyDescent="0.2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2.75" customHeight="1" x14ac:dyDescent="0.2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2.75" customHeight="1" x14ac:dyDescent="0.2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2.75" customHeight="1" x14ac:dyDescent="0.2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2.75" customHeight="1" x14ac:dyDescent="0.2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2.75" customHeight="1" x14ac:dyDescent="0.2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2.75" customHeight="1" x14ac:dyDescent="0.2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2.75" customHeight="1" x14ac:dyDescent="0.2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2.75" customHeight="1" x14ac:dyDescent="0.2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2.75" customHeight="1" x14ac:dyDescent="0.2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2.75" customHeight="1" x14ac:dyDescent="0.2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2.75" customHeight="1" x14ac:dyDescent="0.2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2.75" customHeight="1" x14ac:dyDescent="0.2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2.75" customHeight="1" x14ac:dyDescent="0.2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2.75" customHeight="1" x14ac:dyDescent="0.2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2.75" customHeight="1" x14ac:dyDescent="0.2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2.75" customHeight="1" x14ac:dyDescent="0.2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2.75" customHeight="1" x14ac:dyDescent="0.2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2.75" customHeight="1" x14ac:dyDescent="0.2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2.75" customHeight="1" x14ac:dyDescent="0.2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2.75" customHeight="1" x14ac:dyDescent="0.2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2.75" customHeight="1" x14ac:dyDescent="0.2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2.75" customHeight="1" x14ac:dyDescent="0.2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2.75" customHeight="1" x14ac:dyDescent="0.2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2.75" customHeight="1" x14ac:dyDescent="0.2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2.75" customHeight="1" x14ac:dyDescent="0.2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2.75" customHeight="1" x14ac:dyDescent="0.2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2.75" customHeight="1" x14ac:dyDescent="0.2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2.75" customHeight="1" x14ac:dyDescent="0.2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2.75" customHeight="1" x14ac:dyDescent="0.2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2.75" customHeight="1" x14ac:dyDescent="0.2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2.75" customHeight="1" x14ac:dyDescent="0.2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2.75" customHeight="1" x14ac:dyDescent="0.2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2.75" customHeight="1" x14ac:dyDescent="0.2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2.75" customHeight="1" x14ac:dyDescent="0.2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2.75" customHeight="1" x14ac:dyDescent="0.2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2.75" customHeight="1" x14ac:dyDescent="0.2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2.75" customHeight="1" x14ac:dyDescent="0.2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2.75" customHeight="1" x14ac:dyDescent="0.2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2.75" customHeight="1" x14ac:dyDescent="0.2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2.75" customHeight="1" x14ac:dyDescent="0.2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2.75" customHeight="1" x14ac:dyDescent="0.2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2.75" customHeight="1" x14ac:dyDescent="0.2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2.75" customHeight="1" x14ac:dyDescent="0.2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2.75" customHeight="1" x14ac:dyDescent="0.2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2.75" customHeight="1" x14ac:dyDescent="0.2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2.75" customHeight="1" x14ac:dyDescent="0.2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2.75" customHeight="1" x14ac:dyDescent="0.2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2.75" customHeight="1" x14ac:dyDescent="0.2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2.75" customHeight="1" x14ac:dyDescent="0.2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2.75" customHeight="1" x14ac:dyDescent="0.2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2.75" customHeight="1" x14ac:dyDescent="0.2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2.75" customHeight="1" x14ac:dyDescent="0.2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2.75" customHeight="1" x14ac:dyDescent="0.2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2.75" customHeight="1" x14ac:dyDescent="0.2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2.75" customHeight="1" x14ac:dyDescent="0.2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2.75" customHeight="1" x14ac:dyDescent="0.2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2.75" customHeight="1" x14ac:dyDescent="0.2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2.75" customHeight="1" x14ac:dyDescent="0.2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2.75" customHeight="1" x14ac:dyDescent="0.2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2.75" customHeight="1" x14ac:dyDescent="0.2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2.75" customHeight="1" x14ac:dyDescent="0.2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2.75" customHeight="1" x14ac:dyDescent="0.2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2.75" customHeight="1" x14ac:dyDescent="0.2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2.75" customHeight="1" x14ac:dyDescent="0.2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2.75" customHeight="1" x14ac:dyDescent="0.2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2.75" customHeight="1" x14ac:dyDescent="0.2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2.75" customHeight="1" x14ac:dyDescent="0.2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2.75" customHeight="1" x14ac:dyDescent="0.2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2.75" customHeight="1" x14ac:dyDescent="0.2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2.75" customHeight="1" x14ac:dyDescent="0.2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2.75" customHeight="1" x14ac:dyDescent="0.2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2.75" customHeight="1" x14ac:dyDescent="0.2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2.75" customHeight="1" x14ac:dyDescent="0.2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2.75" customHeight="1" x14ac:dyDescent="0.2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2.75" customHeight="1" x14ac:dyDescent="0.2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2.75" customHeight="1" x14ac:dyDescent="0.2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2.75" customHeight="1" x14ac:dyDescent="0.2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2.75" customHeight="1" x14ac:dyDescent="0.2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2.75" customHeight="1" x14ac:dyDescent="0.2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2.75" customHeight="1" x14ac:dyDescent="0.2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2.75" customHeight="1" x14ac:dyDescent="0.2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2.75" customHeight="1" x14ac:dyDescent="0.2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2.75" customHeight="1" x14ac:dyDescent="0.2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2.75" customHeight="1" x14ac:dyDescent="0.2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2.75" customHeight="1" x14ac:dyDescent="0.2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2.75" customHeight="1" x14ac:dyDescent="0.2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2.75" customHeight="1" x14ac:dyDescent="0.2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2.75" customHeight="1" x14ac:dyDescent="0.2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2.75" customHeight="1" x14ac:dyDescent="0.2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2.75" customHeight="1" x14ac:dyDescent="0.2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2.75" customHeight="1" x14ac:dyDescent="0.2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2.75" customHeight="1" x14ac:dyDescent="0.2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2.75" customHeight="1" x14ac:dyDescent="0.2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2.75" customHeight="1" x14ac:dyDescent="0.2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2.75" customHeight="1" x14ac:dyDescent="0.2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2.75" customHeight="1" x14ac:dyDescent="0.2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2.75" customHeight="1" x14ac:dyDescent="0.2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2.75" customHeight="1" x14ac:dyDescent="0.2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2.75" customHeight="1" x14ac:dyDescent="0.2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2.75" customHeight="1" x14ac:dyDescent="0.2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2.75" customHeight="1" x14ac:dyDescent="0.2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2.75" customHeight="1" x14ac:dyDescent="0.2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2.75" customHeight="1" x14ac:dyDescent="0.2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2.75" customHeight="1" x14ac:dyDescent="0.2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2.75" customHeight="1" x14ac:dyDescent="0.2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2.75" customHeight="1" x14ac:dyDescent="0.2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2.75" customHeight="1" x14ac:dyDescent="0.2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2.75" customHeight="1" x14ac:dyDescent="0.2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2.75" customHeight="1" x14ac:dyDescent="0.2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2.75" customHeight="1" x14ac:dyDescent="0.2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2.75" customHeight="1" x14ac:dyDescent="0.2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2.75" customHeight="1" x14ac:dyDescent="0.2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2.75" customHeight="1" x14ac:dyDescent="0.2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2.75" customHeight="1" x14ac:dyDescent="0.2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2.75" customHeight="1" x14ac:dyDescent="0.2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2.75" customHeight="1" x14ac:dyDescent="0.2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2.75" customHeight="1" x14ac:dyDescent="0.2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2.75" customHeight="1" x14ac:dyDescent="0.2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2.75" customHeight="1" x14ac:dyDescent="0.2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2.75" customHeight="1" x14ac:dyDescent="0.2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2.75" customHeight="1" x14ac:dyDescent="0.2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2.75" customHeight="1" x14ac:dyDescent="0.2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2.75" customHeight="1" x14ac:dyDescent="0.2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2.75" customHeight="1" x14ac:dyDescent="0.2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2.75" customHeight="1" x14ac:dyDescent="0.2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2.75" customHeight="1" x14ac:dyDescent="0.2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2.75" customHeight="1" x14ac:dyDescent="0.2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2.75" customHeight="1" x14ac:dyDescent="0.2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2.75" customHeight="1" x14ac:dyDescent="0.2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2.75" customHeight="1" x14ac:dyDescent="0.2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2.75" customHeight="1" x14ac:dyDescent="0.2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2.75" customHeight="1" x14ac:dyDescent="0.2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2.75" customHeight="1" x14ac:dyDescent="0.2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2.75" customHeight="1" x14ac:dyDescent="0.2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2.75" customHeight="1" x14ac:dyDescent="0.2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2.75" customHeight="1" x14ac:dyDescent="0.2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2.75" customHeight="1" x14ac:dyDescent="0.2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2.75" customHeight="1" x14ac:dyDescent="0.2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2.75" customHeight="1" x14ac:dyDescent="0.2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2.75" customHeight="1" x14ac:dyDescent="0.2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2.75" customHeight="1" x14ac:dyDescent="0.2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2.75" customHeight="1" x14ac:dyDescent="0.2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2.75" customHeight="1" x14ac:dyDescent="0.2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2.75" customHeight="1" x14ac:dyDescent="0.2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2.75" customHeight="1" x14ac:dyDescent="0.2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2.75" customHeight="1" x14ac:dyDescent="0.2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2.75" customHeight="1" x14ac:dyDescent="0.2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2.75" customHeight="1" x14ac:dyDescent="0.2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2.75" customHeight="1" x14ac:dyDescent="0.2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2.75" customHeight="1" x14ac:dyDescent="0.2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2.75" customHeight="1" x14ac:dyDescent="0.2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2.75" customHeight="1" x14ac:dyDescent="0.2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2.75" customHeight="1" x14ac:dyDescent="0.2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2.75" customHeight="1" x14ac:dyDescent="0.2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2.75" customHeight="1" x14ac:dyDescent="0.2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2.75" customHeight="1" x14ac:dyDescent="0.2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2.75" customHeight="1" x14ac:dyDescent="0.2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2.75" customHeight="1" x14ac:dyDescent="0.2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2.75" customHeight="1" x14ac:dyDescent="0.2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2.75" customHeight="1" x14ac:dyDescent="0.2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2.75" customHeight="1" x14ac:dyDescent="0.2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2.75" customHeight="1" x14ac:dyDescent="0.2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2.75" customHeight="1" x14ac:dyDescent="0.2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2.75" customHeight="1" x14ac:dyDescent="0.2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2.75" customHeight="1" x14ac:dyDescent="0.2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2.75" customHeight="1" x14ac:dyDescent="0.2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2.75" customHeight="1" x14ac:dyDescent="0.2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2.75" customHeight="1" x14ac:dyDescent="0.2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2.75" customHeight="1" x14ac:dyDescent="0.2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2.75" customHeight="1" x14ac:dyDescent="0.2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2.75" customHeight="1" x14ac:dyDescent="0.2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2.75" customHeight="1" x14ac:dyDescent="0.2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2.75" customHeight="1" x14ac:dyDescent="0.2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2.75" customHeight="1" x14ac:dyDescent="0.2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2.75" customHeight="1" x14ac:dyDescent="0.2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2.75" customHeight="1" x14ac:dyDescent="0.2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2.75" customHeight="1" x14ac:dyDescent="0.25">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2.75" customHeight="1" x14ac:dyDescent="0.2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2.75" customHeight="1" x14ac:dyDescent="0.25">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2.75" customHeight="1" x14ac:dyDescent="0.2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2.75" customHeight="1" x14ac:dyDescent="0.2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2.75" customHeight="1" x14ac:dyDescent="0.2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2.75" customHeight="1" x14ac:dyDescent="0.2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2.75" customHeight="1" x14ac:dyDescent="0.25">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2.75" customHeight="1" x14ac:dyDescent="0.25">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2.75" customHeight="1" x14ac:dyDescent="0.2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2.75" customHeight="1" x14ac:dyDescent="0.2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2.75" customHeight="1" x14ac:dyDescent="0.2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2.75" customHeight="1" x14ac:dyDescent="0.25">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2.75" customHeight="1" x14ac:dyDescent="0.25">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2.75" customHeight="1" x14ac:dyDescent="0.25">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2.75" customHeight="1" x14ac:dyDescent="0.2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2.75" customHeight="1" x14ac:dyDescent="0.25">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2.75" customHeight="1" x14ac:dyDescent="0.25">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2.75" customHeight="1" x14ac:dyDescent="0.25">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2.75" customHeight="1" x14ac:dyDescent="0.25">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2.75" customHeight="1" x14ac:dyDescent="0.25">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2.75" customHeight="1" x14ac:dyDescent="0.2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2.75" customHeight="1" x14ac:dyDescent="0.25">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2.75" customHeight="1" x14ac:dyDescent="0.25">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2.75" customHeight="1" x14ac:dyDescent="0.25">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2.75" customHeight="1" x14ac:dyDescent="0.25">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2.75" customHeight="1" x14ac:dyDescent="0.25">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2.75" customHeight="1" x14ac:dyDescent="0.25">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2.75" customHeight="1" x14ac:dyDescent="0.25">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2.75" customHeight="1" x14ac:dyDescent="0.25">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2.75" customHeight="1" x14ac:dyDescent="0.25">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2.75" customHeight="1" x14ac:dyDescent="0.2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2.75" customHeight="1" x14ac:dyDescent="0.25">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2.75" customHeight="1" x14ac:dyDescent="0.25">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2.75" customHeight="1" x14ac:dyDescent="0.25">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2.75" customHeight="1" x14ac:dyDescent="0.2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2.75" customHeight="1" x14ac:dyDescent="0.25">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2.75" customHeight="1" x14ac:dyDescent="0.25">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2.75" customHeight="1" x14ac:dyDescent="0.25">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2.75" customHeight="1" x14ac:dyDescent="0.25">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2.75" customHeight="1" x14ac:dyDescent="0.25">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2.75" customHeight="1" x14ac:dyDescent="0.2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2.75" customHeight="1" x14ac:dyDescent="0.2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2.75" customHeight="1" x14ac:dyDescent="0.25">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2.75" customHeight="1" x14ac:dyDescent="0.25">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2.75" customHeight="1" x14ac:dyDescent="0.25">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2.75" customHeight="1" x14ac:dyDescent="0.25">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2.75" customHeight="1" x14ac:dyDescent="0.25">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2.75" customHeight="1" x14ac:dyDescent="0.25">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2.75" customHeight="1" x14ac:dyDescent="0.25">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2.75" customHeight="1" x14ac:dyDescent="0.25">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2.75" customHeight="1" x14ac:dyDescent="0.2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2.75" customHeight="1" x14ac:dyDescent="0.25">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2.75" customHeight="1" x14ac:dyDescent="0.25">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2.75" customHeight="1" x14ac:dyDescent="0.25">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2.75" customHeight="1" x14ac:dyDescent="0.25">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2.75" customHeight="1" x14ac:dyDescent="0.25">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2.75" customHeight="1" x14ac:dyDescent="0.25">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2.75" customHeight="1" x14ac:dyDescent="0.25">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2.75" customHeight="1" x14ac:dyDescent="0.25">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2.75" customHeight="1" x14ac:dyDescent="0.25">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2.75" customHeight="1" x14ac:dyDescent="0.2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2.75" customHeight="1" x14ac:dyDescent="0.25">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2.75" customHeight="1" x14ac:dyDescent="0.25">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2.75" customHeight="1" x14ac:dyDescent="0.25">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2.75" customHeight="1" x14ac:dyDescent="0.25">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2.75" customHeight="1" x14ac:dyDescent="0.25">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2.75" customHeight="1" x14ac:dyDescent="0.25">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2.75" customHeight="1" x14ac:dyDescent="0.25">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2.75" customHeight="1" x14ac:dyDescent="0.25">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2.75" customHeight="1" x14ac:dyDescent="0.2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2.75" customHeight="1" x14ac:dyDescent="0.2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2.75" customHeight="1" x14ac:dyDescent="0.2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2.75" customHeight="1" x14ac:dyDescent="0.2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2.75" customHeight="1" x14ac:dyDescent="0.2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2.75" customHeight="1" x14ac:dyDescent="0.2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2.75" customHeight="1" x14ac:dyDescent="0.25">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2.75" customHeight="1" x14ac:dyDescent="0.2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2.75" customHeight="1" x14ac:dyDescent="0.25">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2.75" customHeight="1" x14ac:dyDescent="0.25">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2.75" customHeight="1" x14ac:dyDescent="0.25">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2.75" customHeight="1" x14ac:dyDescent="0.2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2.75" customHeight="1" x14ac:dyDescent="0.25">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2.75" customHeight="1" x14ac:dyDescent="0.25">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2.75" customHeight="1" x14ac:dyDescent="0.25">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2.75" customHeight="1" x14ac:dyDescent="0.25">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2.75" customHeight="1" x14ac:dyDescent="0.25">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2.75" customHeight="1" x14ac:dyDescent="0.25">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2.75" customHeight="1" x14ac:dyDescent="0.25">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2.75" customHeight="1" x14ac:dyDescent="0.25">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2.75" customHeight="1" x14ac:dyDescent="0.25">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2.75" customHeight="1" x14ac:dyDescent="0.2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2.75" customHeight="1" x14ac:dyDescent="0.25">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2.75" customHeight="1" x14ac:dyDescent="0.2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2.75" customHeight="1" x14ac:dyDescent="0.25">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2.75" customHeight="1" x14ac:dyDescent="0.25">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2.75" customHeight="1" x14ac:dyDescent="0.25">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2.75" customHeight="1" x14ac:dyDescent="0.25">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2.75" customHeight="1" x14ac:dyDescent="0.25">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2.75" customHeight="1" x14ac:dyDescent="0.25">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2.75" customHeight="1" x14ac:dyDescent="0.25">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2.75" customHeight="1" x14ac:dyDescent="0.2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2.75" customHeight="1" x14ac:dyDescent="0.25">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2.75" customHeight="1" x14ac:dyDescent="0.25">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2.75" customHeight="1" x14ac:dyDescent="0.25">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2.75" customHeight="1" x14ac:dyDescent="0.25">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2.75" customHeight="1" x14ac:dyDescent="0.25">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2.75" customHeight="1" x14ac:dyDescent="0.25">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2.75" customHeight="1" x14ac:dyDescent="0.2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2.75" customHeight="1" x14ac:dyDescent="0.25">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2.75" customHeight="1" x14ac:dyDescent="0.25">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2.75" customHeight="1" x14ac:dyDescent="0.2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2.75" customHeight="1" x14ac:dyDescent="0.25">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2.75" customHeight="1" x14ac:dyDescent="0.25">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2.75" customHeight="1" x14ac:dyDescent="0.25">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2.75" customHeight="1" x14ac:dyDescent="0.25">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2.75" customHeight="1" x14ac:dyDescent="0.2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2.75" customHeight="1" x14ac:dyDescent="0.25">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2.75" customHeight="1" x14ac:dyDescent="0.25">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2.75" customHeight="1" x14ac:dyDescent="0.25">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2.75" customHeight="1" x14ac:dyDescent="0.25">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2.75" customHeight="1" x14ac:dyDescent="0.2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2.75" customHeight="1" x14ac:dyDescent="0.25">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2.75" customHeight="1" x14ac:dyDescent="0.25">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2.75" customHeight="1" x14ac:dyDescent="0.25">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2.75" customHeight="1" x14ac:dyDescent="0.25">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2.75" customHeight="1" x14ac:dyDescent="0.25">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2.75" customHeight="1" x14ac:dyDescent="0.25">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2.75" customHeight="1" x14ac:dyDescent="0.25">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2.75" customHeight="1" x14ac:dyDescent="0.25">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2.75" customHeight="1" x14ac:dyDescent="0.25">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2.75" customHeight="1" x14ac:dyDescent="0.2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2.75" customHeight="1" x14ac:dyDescent="0.25">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2.75" customHeight="1" x14ac:dyDescent="0.25">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2.75" customHeight="1" x14ac:dyDescent="0.25">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2.75" customHeight="1" x14ac:dyDescent="0.25">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2.75" customHeight="1" x14ac:dyDescent="0.25">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2.75" customHeight="1" x14ac:dyDescent="0.25">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2.75" customHeight="1" x14ac:dyDescent="0.25">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2.75" customHeight="1" x14ac:dyDescent="0.2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2.75" customHeight="1" x14ac:dyDescent="0.2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2.75" customHeight="1" x14ac:dyDescent="0.2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2.75" customHeight="1" x14ac:dyDescent="0.2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2.75" customHeight="1" x14ac:dyDescent="0.25">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2.75" customHeight="1" x14ac:dyDescent="0.2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2.75" customHeight="1" x14ac:dyDescent="0.2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2.75" customHeight="1" x14ac:dyDescent="0.25">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2.75" customHeight="1" x14ac:dyDescent="0.25">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2.75" customHeight="1" x14ac:dyDescent="0.25">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2.75" customHeight="1" x14ac:dyDescent="0.25">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2.75" customHeight="1" x14ac:dyDescent="0.25">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2.75" customHeight="1" x14ac:dyDescent="0.2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2.75" customHeight="1" x14ac:dyDescent="0.2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2.75" customHeight="1" x14ac:dyDescent="0.25">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2.75" customHeight="1" x14ac:dyDescent="0.25">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2.75" customHeight="1" x14ac:dyDescent="0.25">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2.75" customHeight="1" x14ac:dyDescent="0.25">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2.75" customHeight="1" x14ac:dyDescent="0.2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2.75" customHeight="1" x14ac:dyDescent="0.25">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2.75" customHeight="1" x14ac:dyDescent="0.25">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2.75" customHeight="1" x14ac:dyDescent="0.25">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2.75" customHeight="1" x14ac:dyDescent="0.2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2.75" customHeight="1" x14ac:dyDescent="0.25">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2.75" customHeight="1" x14ac:dyDescent="0.25">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2.75" customHeight="1" x14ac:dyDescent="0.25">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2.75" customHeight="1" x14ac:dyDescent="0.25">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2.75" customHeight="1" x14ac:dyDescent="0.25">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2.75" customHeight="1" x14ac:dyDescent="0.25">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2.75" customHeight="1" x14ac:dyDescent="0.25">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2.75" customHeight="1" x14ac:dyDescent="0.25">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2.75" customHeight="1" x14ac:dyDescent="0.25">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2.75" customHeight="1" x14ac:dyDescent="0.2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2.75" customHeight="1" x14ac:dyDescent="0.25">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2.75" customHeight="1" x14ac:dyDescent="0.2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2.75" customHeight="1" x14ac:dyDescent="0.25">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2.75" customHeight="1" x14ac:dyDescent="0.25">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2.75" customHeight="1" x14ac:dyDescent="0.25">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2.75" customHeight="1" x14ac:dyDescent="0.25">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2.75" customHeight="1" x14ac:dyDescent="0.25">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2.75" customHeight="1" x14ac:dyDescent="0.25">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2.75" customHeight="1" x14ac:dyDescent="0.25">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2.75" customHeight="1" x14ac:dyDescent="0.2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2.75" customHeight="1" x14ac:dyDescent="0.25">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2.75" customHeight="1" x14ac:dyDescent="0.25">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2.75" customHeight="1" x14ac:dyDescent="0.25">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2.75" customHeight="1" x14ac:dyDescent="0.25">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2.75" customHeight="1" x14ac:dyDescent="0.2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2.75" customHeight="1" x14ac:dyDescent="0.25">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2.75" customHeight="1" x14ac:dyDescent="0.25">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2.75" customHeight="1" x14ac:dyDescent="0.25">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2.75" customHeight="1" x14ac:dyDescent="0.25">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2.75" customHeight="1" x14ac:dyDescent="0.2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2.75" customHeight="1" x14ac:dyDescent="0.25">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2.75" customHeight="1" x14ac:dyDescent="0.2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2.75" customHeight="1" x14ac:dyDescent="0.2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2.75" customHeight="1" x14ac:dyDescent="0.2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2.75" customHeight="1" x14ac:dyDescent="0.25">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2.75" customHeight="1" x14ac:dyDescent="0.25">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2.75" customHeight="1" x14ac:dyDescent="0.25">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2.75" customHeight="1" x14ac:dyDescent="0.25">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2.75" customHeight="1" x14ac:dyDescent="0.25">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2.75" customHeight="1" x14ac:dyDescent="0.2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2.75" customHeight="1" x14ac:dyDescent="0.25">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2.75" customHeight="1" x14ac:dyDescent="0.25">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2.75" customHeight="1" x14ac:dyDescent="0.25">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2.75" customHeight="1" x14ac:dyDescent="0.25">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2.75" customHeight="1" x14ac:dyDescent="0.25">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2.75" customHeight="1" x14ac:dyDescent="0.2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2.75" customHeight="1" x14ac:dyDescent="0.2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2.75" customHeight="1" x14ac:dyDescent="0.2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2.75" customHeight="1" x14ac:dyDescent="0.2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2.75" customHeight="1" x14ac:dyDescent="0.2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2.75" customHeight="1" x14ac:dyDescent="0.25">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2.75" customHeight="1" x14ac:dyDescent="0.2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2.75" customHeight="1" x14ac:dyDescent="0.25">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2.75" customHeight="1" x14ac:dyDescent="0.25">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2.75" customHeight="1" x14ac:dyDescent="0.25">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2.75" customHeight="1" x14ac:dyDescent="0.25">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2.75" customHeight="1" x14ac:dyDescent="0.25">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2.75" customHeight="1" x14ac:dyDescent="0.25">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2.75" customHeight="1" x14ac:dyDescent="0.25">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2.75" customHeight="1" x14ac:dyDescent="0.2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2.75" customHeight="1" x14ac:dyDescent="0.25">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2.75" customHeight="1" x14ac:dyDescent="0.25">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2.75" customHeight="1" x14ac:dyDescent="0.25">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2.75" customHeight="1" x14ac:dyDescent="0.25">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2.75" customHeight="1" x14ac:dyDescent="0.25">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2.75" customHeight="1" x14ac:dyDescent="0.25">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2.75" customHeight="1" x14ac:dyDescent="0.25">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2.75" customHeight="1" x14ac:dyDescent="0.25">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2.75" customHeight="1" x14ac:dyDescent="0.25">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2.75" customHeight="1" x14ac:dyDescent="0.2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2.75" customHeight="1" x14ac:dyDescent="0.25">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2.75" customHeight="1" x14ac:dyDescent="0.2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2.75" customHeight="1" x14ac:dyDescent="0.25">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2.75" customHeight="1" x14ac:dyDescent="0.2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2.75" customHeight="1" x14ac:dyDescent="0.25">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2.75" customHeight="1" x14ac:dyDescent="0.25">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2.75" customHeight="1" x14ac:dyDescent="0.25">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2.75" customHeight="1" x14ac:dyDescent="0.25">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2.75" customHeight="1" x14ac:dyDescent="0.25">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2.75" customHeight="1" x14ac:dyDescent="0.2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2.75" customHeight="1" x14ac:dyDescent="0.25">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2.75" customHeight="1" x14ac:dyDescent="0.25">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2.75" customHeight="1" x14ac:dyDescent="0.25">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2.75" customHeight="1" x14ac:dyDescent="0.25">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2.75" customHeight="1" x14ac:dyDescent="0.25">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2.75" customHeight="1" x14ac:dyDescent="0.25">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2.75" customHeight="1" x14ac:dyDescent="0.25">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2.75" customHeight="1" x14ac:dyDescent="0.2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2.75" customHeight="1" x14ac:dyDescent="0.25">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2.75" customHeight="1" x14ac:dyDescent="0.2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2.75" customHeight="1" x14ac:dyDescent="0.25">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2.75" customHeight="1" x14ac:dyDescent="0.25">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2.75" customHeight="1" x14ac:dyDescent="0.25">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2.75" customHeight="1" x14ac:dyDescent="0.25">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2.75" customHeight="1" x14ac:dyDescent="0.25">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2.75" customHeight="1" x14ac:dyDescent="0.25">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2.75" customHeight="1" x14ac:dyDescent="0.25">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2.75" customHeight="1" x14ac:dyDescent="0.25">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2.75" customHeight="1" x14ac:dyDescent="0.25">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2.75" customHeight="1" x14ac:dyDescent="0.2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2.75" customHeight="1" x14ac:dyDescent="0.25">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2.75" customHeight="1" x14ac:dyDescent="0.25">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2.75" customHeight="1" x14ac:dyDescent="0.25">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2.75" customHeight="1" x14ac:dyDescent="0.25">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2.75" customHeight="1" x14ac:dyDescent="0.25">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2.75" customHeight="1" x14ac:dyDescent="0.2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2.75" customHeight="1" x14ac:dyDescent="0.25">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2.75" customHeight="1" x14ac:dyDescent="0.25">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2.75" customHeight="1" x14ac:dyDescent="0.25">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2.75" customHeight="1" x14ac:dyDescent="0.2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2.75" customHeight="1" x14ac:dyDescent="0.25">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2.75" customHeight="1" x14ac:dyDescent="0.25">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2.75" customHeight="1" x14ac:dyDescent="0.25">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2.75" customHeight="1" x14ac:dyDescent="0.2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2.75" customHeight="1" x14ac:dyDescent="0.2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2.75" customHeight="1" x14ac:dyDescent="0.2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2.75" customHeight="1" x14ac:dyDescent="0.2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2.75" customHeight="1" x14ac:dyDescent="0.25">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2.75" customHeight="1" x14ac:dyDescent="0.25">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2.75" customHeight="1" x14ac:dyDescent="0.2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2.75" customHeight="1" x14ac:dyDescent="0.25">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2.75" customHeight="1" x14ac:dyDescent="0.25">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2.75" customHeight="1" x14ac:dyDescent="0.25">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2.75" customHeight="1" x14ac:dyDescent="0.25">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2.75" customHeight="1" x14ac:dyDescent="0.25">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2.75" customHeight="1" x14ac:dyDescent="0.25">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2.75" customHeight="1" x14ac:dyDescent="0.25">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2.75" customHeight="1" x14ac:dyDescent="0.25">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2.75" customHeight="1" x14ac:dyDescent="0.25">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2.75" customHeight="1" x14ac:dyDescent="0.2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2.75" customHeight="1" x14ac:dyDescent="0.25">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2.75" customHeight="1" x14ac:dyDescent="0.25">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2.75" customHeight="1" x14ac:dyDescent="0.25">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2.75" customHeight="1" x14ac:dyDescent="0.25">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2.75" customHeight="1" x14ac:dyDescent="0.25">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2.75" customHeight="1" x14ac:dyDescent="0.25">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2.75" customHeight="1" x14ac:dyDescent="0.25">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2.75" customHeight="1" x14ac:dyDescent="0.25">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2.75" customHeight="1" x14ac:dyDescent="0.25">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2.75" customHeight="1" x14ac:dyDescent="0.2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2.75" customHeight="1" x14ac:dyDescent="0.25">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2.75" customHeight="1" x14ac:dyDescent="0.25">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2.75" customHeight="1" x14ac:dyDescent="0.25">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2.75" customHeight="1" x14ac:dyDescent="0.25">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2.75" customHeight="1" x14ac:dyDescent="0.25">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2.75" customHeight="1" x14ac:dyDescent="0.25">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2.75" customHeight="1" x14ac:dyDescent="0.25">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2.75" customHeight="1" x14ac:dyDescent="0.25">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2.75" customHeight="1" x14ac:dyDescent="0.25">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2.75" customHeight="1" x14ac:dyDescent="0.2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2.75" customHeight="1" x14ac:dyDescent="0.25">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2.75" customHeight="1" x14ac:dyDescent="0.25">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2.75" customHeight="1" x14ac:dyDescent="0.25">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2.75" customHeight="1" x14ac:dyDescent="0.25">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2.75" customHeight="1" x14ac:dyDescent="0.25">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2.75" customHeight="1" x14ac:dyDescent="0.25">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2.75" customHeight="1" x14ac:dyDescent="0.25">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2.75" customHeight="1" x14ac:dyDescent="0.25">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2.75" customHeight="1" x14ac:dyDescent="0.25">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2.75" customHeight="1" x14ac:dyDescent="0.2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2.75" customHeight="1" x14ac:dyDescent="0.25">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2.75" customHeight="1" x14ac:dyDescent="0.25">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2.75" customHeight="1" x14ac:dyDescent="0.25">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2.75" customHeight="1" x14ac:dyDescent="0.25">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2.75" customHeight="1" x14ac:dyDescent="0.25">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2.75" customHeight="1" x14ac:dyDescent="0.25">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2.75" customHeight="1" x14ac:dyDescent="0.25">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2.75" customHeight="1" x14ac:dyDescent="0.25">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2.75" customHeight="1" x14ac:dyDescent="0.25">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2.75" customHeight="1" x14ac:dyDescent="0.2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2.75" customHeight="1" x14ac:dyDescent="0.25">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2.75" customHeight="1" x14ac:dyDescent="0.25">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2.75" customHeight="1" x14ac:dyDescent="0.25">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2.75" customHeight="1" x14ac:dyDescent="0.25">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2.75" customHeight="1" x14ac:dyDescent="0.25">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2.75" customHeight="1" x14ac:dyDescent="0.25">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2.75" customHeight="1" x14ac:dyDescent="0.25">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2.75" customHeight="1" x14ac:dyDescent="0.25">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2.75" customHeight="1" x14ac:dyDescent="0.25">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2.75" customHeight="1" x14ac:dyDescent="0.2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2.75" customHeight="1" x14ac:dyDescent="0.25">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2.75" customHeight="1" x14ac:dyDescent="0.2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2.75" customHeight="1" x14ac:dyDescent="0.2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2.75" customHeight="1" x14ac:dyDescent="0.2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2.75" customHeight="1" x14ac:dyDescent="0.2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2.75" customHeight="1" x14ac:dyDescent="0.25">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2.75" customHeight="1" x14ac:dyDescent="0.25">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2.75" customHeight="1" x14ac:dyDescent="0.2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2.75" customHeight="1" x14ac:dyDescent="0.25">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2.75" customHeight="1" x14ac:dyDescent="0.2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2.75" customHeight="1" x14ac:dyDescent="0.25">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2.75" customHeight="1" x14ac:dyDescent="0.25">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2.75" customHeight="1" x14ac:dyDescent="0.25">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2.75" customHeight="1" x14ac:dyDescent="0.25">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2.75" customHeight="1" x14ac:dyDescent="0.25">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2.75" customHeight="1" x14ac:dyDescent="0.25">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2.75" customHeight="1" x14ac:dyDescent="0.25">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2.75" customHeight="1" x14ac:dyDescent="0.25">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2.75" customHeight="1" x14ac:dyDescent="0.25">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2.75" customHeight="1" x14ac:dyDescent="0.2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2.75" customHeight="1" x14ac:dyDescent="0.25">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2.75" customHeight="1" x14ac:dyDescent="0.25">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2.75" customHeight="1" x14ac:dyDescent="0.25">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2.75" customHeight="1" x14ac:dyDescent="0.25">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2.75" customHeight="1" x14ac:dyDescent="0.25">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2.75" customHeight="1" x14ac:dyDescent="0.25">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2.75" customHeight="1" x14ac:dyDescent="0.25">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2.75" customHeight="1" x14ac:dyDescent="0.25">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2.75" customHeight="1" x14ac:dyDescent="0.25">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2.75" customHeight="1" x14ac:dyDescent="0.2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2.75" customHeight="1" x14ac:dyDescent="0.25">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2.75" customHeight="1" x14ac:dyDescent="0.25">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2.75" customHeight="1" x14ac:dyDescent="0.25">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2.75" customHeight="1" x14ac:dyDescent="0.25">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2.75" customHeight="1" x14ac:dyDescent="0.25">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2.75" customHeight="1" x14ac:dyDescent="0.25">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2.75" customHeight="1" x14ac:dyDescent="0.25">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2.75" customHeight="1" x14ac:dyDescent="0.25">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2.75" customHeight="1" x14ac:dyDescent="0.25">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2.75" customHeight="1" x14ac:dyDescent="0.2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2.75" customHeight="1" x14ac:dyDescent="0.25">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2.75" customHeight="1" x14ac:dyDescent="0.25">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2.75" customHeight="1" x14ac:dyDescent="0.25">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2.75" customHeight="1" x14ac:dyDescent="0.25">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2.75" customHeight="1" x14ac:dyDescent="0.25">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2.75" customHeight="1" x14ac:dyDescent="0.25">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2.75" customHeight="1" x14ac:dyDescent="0.25">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2.75" customHeight="1" x14ac:dyDescent="0.25">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2.75" customHeight="1" x14ac:dyDescent="0.25">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2.75" customHeight="1" x14ac:dyDescent="0.2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2.75" customHeight="1" x14ac:dyDescent="0.25">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2.75" customHeight="1" x14ac:dyDescent="0.25">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2.75" customHeight="1" x14ac:dyDescent="0.25">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2.75" customHeight="1" x14ac:dyDescent="0.25">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2.75" customHeight="1" x14ac:dyDescent="0.25">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2.75" customHeight="1" x14ac:dyDescent="0.25">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2.75" customHeight="1" x14ac:dyDescent="0.25">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2.75" customHeight="1" x14ac:dyDescent="0.25">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2.75" customHeight="1" x14ac:dyDescent="0.25">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2.75" customHeight="1" x14ac:dyDescent="0.2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2.75" customHeight="1" x14ac:dyDescent="0.25">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2.75" customHeight="1" x14ac:dyDescent="0.25">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2.75" customHeight="1" x14ac:dyDescent="0.25">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2.75" customHeight="1" x14ac:dyDescent="0.25">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2.75" customHeight="1" x14ac:dyDescent="0.25">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2.75" customHeight="1" x14ac:dyDescent="0.25">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2.75" customHeight="1" x14ac:dyDescent="0.25">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2.75" customHeight="1" x14ac:dyDescent="0.25">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2.75" customHeight="1" x14ac:dyDescent="0.25">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2.75" customHeight="1" x14ac:dyDescent="0.2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2.75" customHeight="1" x14ac:dyDescent="0.2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2.75" customHeight="1" x14ac:dyDescent="0.2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2.75" customHeight="1" x14ac:dyDescent="0.2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2.75" customHeight="1" x14ac:dyDescent="0.25">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2.75" customHeight="1" x14ac:dyDescent="0.25">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2.75" customHeight="1" x14ac:dyDescent="0.2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2.75" customHeight="1" x14ac:dyDescent="0.25">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2.75" customHeight="1" x14ac:dyDescent="0.25">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2.75" customHeight="1" x14ac:dyDescent="0.25">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2.75" customHeight="1" x14ac:dyDescent="0.2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2.75" customHeight="1" x14ac:dyDescent="0.25">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2.75" customHeight="1" x14ac:dyDescent="0.25">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2.75" customHeight="1" x14ac:dyDescent="0.25">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2.75" customHeight="1" x14ac:dyDescent="0.25">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2.75" customHeight="1" x14ac:dyDescent="0.25">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2.75" customHeight="1" x14ac:dyDescent="0.25">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2.75" customHeight="1" x14ac:dyDescent="0.25">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2.75" customHeight="1" x14ac:dyDescent="0.25">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2.75" customHeight="1" x14ac:dyDescent="0.25">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2.75" customHeight="1" x14ac:dyDescent="0.2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2.75" customHeight="1" x14ac:dyDescent="0.25">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2.75" customHeight="1" x14ac:dyDescent="0.25">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2.75" customHeight="1" x14ac:dyDescent="0.25">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2.75" customHeight="1" x14ac:dyDescent="0.25">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2.75" customHeight="1" x14ac:dyDescent="0.25">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2.75" customHeight="1" x14ac:dyDescent="0.25">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2.75" customHeight="1" x14ac:dyDescent="0.25">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2.75" customHeight="1" x14ac:dyDescent="0.25">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2.75" customHeight="1" x14ac:dyDescent="0.25">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2.75" customHeight="1" x14ac:dyDescent="0.2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2.75" customHeight="1" x14ac:dyDescent="0.25">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2.75" customHeight="1" x14ac:dyDescent="0.25">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2.75" customHeight="1" x14ac:dyDescent="0.25">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2.75" customHeight="1" x14ac:dyDescent="0.25">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2.75" customHeight="1" x14ac:dyDescent="0.25">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2.75" customHeight="1" x14ac:dyDescent="0.25">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2.75" customHeight="1" x14ac:dyDescent="0.25">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2.75" customHeight="1" x14ac:dyDescent="0.25">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2.75" customHeight="1" x14ac:dyDescent="0.25">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2.75" customHeight="1" x14ac:dyDescent="0.2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2.75" customHeight="1" x14ac:dyDescent="0.25">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2.75" customHeight="1" x14ac:dyDescent="0.25">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2.75" customHeight="1" x14ac:dyDescent="0.25">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2.75" customHeight="1" x14ac:dyDescent="0.25">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2.75" customHeight="1" x14ac:dyDescent="0.25">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2.75" customHeight="1" x14ac:dyDescent="0.25">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2.75" customHeight="1" x14ac:dyDescent="0.2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2.75" customHeight="1" x14ac:dyDescent="0.25">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2.75" customHeight="1" x14ac:dyDescent="0.2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2.75" customHeight="1" x14ac:dyDescent="0.2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2.75" customHeight="1" x14ac:dyDescent="0.25">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2.75" customHeight="1" x14ac:dyDescent="0.25">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2.75" customHeight="1" x14ac:dyDescent="0.25">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2.75" customHeight="1" x14ac:dyDescent="0.25">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2.75" customHeight="1" x14ac:dyDescent="0.25">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2.75" customHeight="1" x14ac:dyDescent="0.25">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2.75" customHeight="1" x14ac:dyDescent="0.25">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2.75" customHeight="1" x14ac:dyDescent="0.25">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2.75" customHeight="1" x14ac:dyDescent="0.25">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2.75" customHeight="1" x14ac:dyDescent="0.2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2.75" customHeight="1" x14ac:dyDescent="0.25">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2.75" customHeight="1" x14ac:dyDescent="0.25">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2.75" customHeight="1" x14ac:dyDescent="0.25">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2.75" customHeight="1" x14ac:dyDescent="0.25">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2.75" customHeight="1" x14ac:dyDescent="0.25">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2.75" customHeight="1" x14ac:dyDescent="0.25">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2.75" customHeight="1" x14ac:dyDescent="0.25">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2.75" customHeight="1" x14ac:dyDescent="0.2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2.75" customHeight="1" x14ac:dyDescent="0.2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2.75" customHeight="1" x14ac:dyDescent="0.2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2.75" customHeight="1" x14ac:dyDescent="0.2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2.75" customHeight="1" x14ac:dyDescent="0.25">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2.75" customHeight="1" x14ac:dyDescent="0.25">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2.75" customHeight="1" x14ac:dyDescent="0.2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2.75" customHeight="1" x14ac:dyDescent="0.25">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2.75" customHeight="1" x14ac:dyDescent="0.25">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2.75" customHeight="1" x14ac:dyDescent="0.25">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2.75" customHeight="1" x14ac:dyDescent="0.25">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2.75" customHeight="1" x14ac:dyDescent="0.25">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2.75" customHeight="1" x14ac:dyDescent="0.2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2.75" customHeight="1" x14ac:dyDescent="0.25">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2.75" customHeight="1" x14ac:dyDescent="0.25">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2.75" customHeight="1" x14ac:dyDescent="0.25">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2.75" customHeight="1" x14ac:dyDescent="0.25">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2.75" customHeight="1" x14ac:dyDescent="0.25">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2.75" customHeight="1" x14ac:dyDescent="0.25">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2.75" customHeight="1" x14ac:dyDescent="0.25">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2.75" customHeight="1" x14ac:dyDescent="0.25">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2.75" customHeight="1" x14ac:dyDescent="0.25">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2.75" customHeight="1" x14ac:dyDescent="0.2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2.75" customHeight="1" x14ac:dyDescent="0.25">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2.75" customHeight="1" x14ac:dyDescent="0.25">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2.75" customHeight="1" x14ac:dyDescent="0.25">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2.75" customHeight="1" x14ac:dyDescent="0.25">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2.75" customHeight="1" x14ac:dyDescent="0.25">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2.75" customHeight="1" x14ac:dyDescent="0.25">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2.75" customHeight="1" x14ac:dyDescent="0.25">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2.75" customHeight="1" x14ac:dyDescent="0.25">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2.75" customHeight="1" x14ac:dyDescent="0.25">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2.75" customHeight="1" x14ac:dyDescent="0.2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2.75" customHeight="1" x14ac:dyDescent="0.25">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2.75" customHeight="1" x14ac:dyDescent="0.25">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2.75" customHeight="1" x14ac:dyDescent="0.25">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2.75" customHeight="1" x14ac:dyDescent="0.25">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2.75" customHeight="1" x14ac:dyDescent="0.25">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2.75" customHeight="1" x14ac:dyDescent="0.25">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2.75" customHeight="1" x14ac:dyDescent="0.25">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2.75" customHeight="1" x14ac:dyDescent="0.25">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2.75" customHeight="1" x14ac:dyDescent="0.25">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2.75" customHeight="1" x14ac:dyDescent="0.2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2.75" customHeight="1" x14ac:dyDescent="0.25">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2.75" customHeight="1" x14ac:dyDescent="0.25">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2.75" customHeight="1" x14ac:dyDescent="0.25">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2.75" customHeight="1" x14ac:dyDescent="0.25">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2.75" customHeight="1" x14ac:dyDescent="0.25">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2.75" customHeight="1" x14ac:dyDescent="0.25">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2.75" customHeight="1" x14ac:dyDescent="0.25">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2.75" customHeight="1" x14ac:dyDescent="0.25">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2.75" customHeight="1" x14ac:dyDescent="0.25">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2.75" customHeight="1" x14ac:dyDescent="0.2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2.75" customHeight="1" x14ac:dyDescent="0.25">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2.75" customHeight="1" x14ac:dyDescent="0.25">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2.75" customHeight="1" x14ac:dyDescent="0.25">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2.75" customHeight="1" x14ac:dyDescent="0.25">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2.75" customHeight="1" x14ac:dyDescent="0.25">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2.75" customHeight="1" x14ac:dyDescent="0.25">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2.75" customHeight="1" x14ac:dyDescent="0.25">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2.75" customHeight="1" x14ac:dyDescent="0.25">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2.75" customHeight="1" x14ac:dyDescent="0.25">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2.75" customHeight="1" x14ac:dyDescent="0.2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2.75" customHeight="1" x14ac:dyDescent="0.25">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2.75" customHeight="1" x14ac:dyDescent="0.25">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2.75" customHeight="1" x14ac:dyDescent="0.25">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2.75" customHeight="1" x14ac:dyDescent="0.25">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2.75" customHeight="1" x14ac:dyDescent="0.25">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2.75" customHeight="1" x14ac:dyDescent="0.2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2.75" customHeight="1" x14ac:dyDescent="0.2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2.75" customHeight="1" x14ac:dyDescent="0.2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2.75" customHeight="1" x14ac:dyDescent="0.2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2.75" customHeight="1" x14ac:dyDescent="0.2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2.75" customHeight="1" x14ac:dyDescent="0.25">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2.75" customHeight="1" x14ac:dyDescent="0.2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2.75" customHeight="1" x14ac:dyDescent="0.25">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2.75" customHeight="1" x14ac:dyDescent="0.25">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2.75" customHeight="1" x14ac:dyDescent="0.25">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2.75" customHeight="1" x14ac:dyDescent="0.25">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2.75" customHeight="1" x14ac:dyDescent="0.25">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2.75" customHeight="1" x14ac:dyDescent="0.25">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2.75" customHeight="1" x14ac:dyDescent="0.25">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2.75" customHeight="1" x14ac:dyDescent="0.2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2.75" customHeight="1" x14ac:dyDescent="0.25">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2.75" customHeight="1" x14ac:dyDescent="0.25">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2.75" customHeight="1" x14ac:dyDescent="0.25">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2.75" customHeight="1" x14ac:dyDescent="0.25">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2.75" customHeight="1" x14ac:dyDescent="0.25">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2.75" customHeight="1" x14ac:dyDescent="0.25">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2.75" customHeight="1" x14ac:dyDescent="0.25">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2.75" customHeight="1" x14ac:dyDescent="0.25">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2.75" customHeight="1" x14ac:dyDescent="0.25">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2.75" customHeight="1" x14ac:dyDescent="0.25">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2.75" customHeight="1" x14ac:dyDescent="0.25">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2.75" customHeight="1" x14ac:dyDescent="0.25">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2.75" customHeight="1" x14ac:dyDescent="0.25">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2.75" customHeight="1" x14ac:dyDescent="0.25">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2.75" customHeight="1" x14ac:dyDescent="0.25">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S1000"/>
  <sheetViews>
    <sheetView workbookViewId="0"/>
  </sheetViews>
  <sheetFormatPr baseColWidth="10" defaultColWidth="12.6328125" defaultRowHeight="15" customHeight="1" x14ac:dyDescent="0.25"/>
  <cols>
    <col min="2" max="2" width="28.36328125" customWidth="1"/>
    <col min="3" max="3" width="19" customWidth="1"/>
    <col min="4" max="4" width="17.08984375" customWidth="1"/>
    <col min="5" max="5" width="21.6328125" customWidth="1"/>
    <col min="7" max="7" width="21.6328125" customWidth="1"/>
    <col min="9" max="9" width="21.6328125" customWidth="1"/>
    <col min="11" max="11" width="21.6328125" customWidth="1"/>
    <col min="13" max="13" width="21.6328125" customWidth="1"/>
    <col min="15" max="15" width="21.6328125" customWidth="1"/>
    <col min="18" max="18" width="25" customWidth="1"/>
  </cols>
  <sheetData>
    <row r="1" spans="1:19" ht="37.5" customHeight="1" x14ac:dyDescent="0.25">
      <c r="A1" s="29" t="s">
        <v>2</v>
      </c>
      <c r="B1" s="30" t="s">
        <v>101</v>
      </c>
      <c r="C1" s="31" t="s">
        <v>102</v>
      </c>
      <c r="D1" s="32" t="s">
        <v>103</v>
      </c>
      <c r="E1" s="33" t="s">
        <v>104</v>
      </c>
      <c r="F1" s="34">
        <v>1</v>
      </c>
      <c r="G1" s="33" t="s">
        <v>105</v>
      </c>
      <c r="H1" s="34">
        <v>2</v>
      </c>
      <c r="I1" s="33" t="s">
        <v>106</v>
      </c>
      <c r="J1" s="34">
        <v>3</v>
      </c>
      <c r="K1" s="33" t="s">
        <v>107</v>
      </c>
      <c r="L1" s="34">
        <v>4</v>
      </c>
      <c r="M1" s="33" t="s">
        <v>108</v>
      </c>
      <c r="N1" s="34">
        <v>5</v>
      </c>
      <c r="O1" s="33" t="s">
        <v>109</v>
      </c>
      <c r="P1" s="34">
        <v>6</v>
      </c>
      <c r="Q1" s="29" t="s">
        <v>110</v>
      </c>
      <c r="R1" s="29" t="s">
        <v>111</v>
      </c>
      <c r="S1" s="35" t="s">
        <v>112</v>
      </c>
    </row>
    <row r="2" spans="1:19" ht="15.75" customHeight="1" x14ac:dyDescent="0.25">
      <c r="A2" s="36" t="str">
        <f ca="1">IFERROR(__xludf.DUMMYFUNCTION("QUERY(MATRIZ_MACRO!A5:EL1788,""SELECT A WHERE EJ&lt;&gt;'No requiere'"")"),"#VALUE!")</f>
        <v>#VALUE!</v>
      </c>
      <c r="B2" s="36" t="str">
        <f t="shared" ref="B2:B33" ca="1" si="0">IFERROR(VLOOKUP(A2,DATA_MATRIZ,2,FALSE),"")</f>
        <v/>
      </c>
      <c r="C2" s="37" t="str">
        <f t="shared" ref="C2:C33" ca="1" si="1">IFERROR(VLOOKUP(A2,DATA_MATRIZ,3,FALSE),"")</f>
        <v/>
      </c>
      <c r="D2" s="38" t="str">
        <f t="shared" ref="D2:D33" ca="1" si="2">IFERROR(VLOOKUP(A2,DATA_MATRIZ,89,FALSE),"")</f>
        <v/>
      </c>
      <c r="E2" s="38" t="str">
        <f t="shared" ref="E2:E33" ca="1" si="3">IFERROR(VLOOKUP(A2,DATA_MATRIZ,90,FALSE),"")</f>
        <v/>
      </c>
      <c r="F2" s="38" t="str">
        <f t="shared" ref="F2:F33" ca="1" si="4">IFERROR(VLOOKUP(A2,DATA_MATRIZ,96,FALSE),"")</f>
        <v/>
      </c>
      <c r="G2" s="38" t="str">
        <f t="shared" ref="G2:G33" ca="1" si="5">IFERROR(VLOOKUP(A2,DATA_MATRIZ,91,FALSE),"")</f>
        <v/>
      </c>
      <c r="H2" s="38" t="str">
        <f t="shared" ref="H2:H33" ca="1" si="6">IFERROR(VLOOKUP(A2,DATA_MATRIZ,97,FALSE),"")</f>
        <v/>
      </c>
      <c r="I2" s="38" t="str">
        <f t="shared" ref="I2:I33" ca="1" si="7">IFERROR(VLOOKUP(A2,DATA_MATRIZ,92,FALSE),"")</f>
        <v/>
      </c>
      <c r="J2" s="38" t="str">
        <f t="shared" ref="J2:J33" ca="1" si="8">IFERROR(VLOOKUP(A2,DATA_MATRIZ,98,FALSE),"")</f>
        <v/>
      </c>
      <c r="K2" s="38" t="str">
        <f t="shared" ref="K2:K33" ca="1" si="9">IFERROR(VLOOKUP(A2,DATA_MATRIZ,93,FALSE),"")</f>
        <v/>
      </c>
      <c r="L2" s="38" t="str">
        <f t="shared" ref="L2:L33" ca="1" si="10">IFERROR(VLOOKUP(A2,DATA_MATRIZ,99,FALSE),"")</f>
        <v/>
      </c>
      <c r="M2" s="38" t="str">
        <f t="shared" ref="M2:M33" ca="1" si="11">IFERROR(VLOOKUP(A2,DATA_MATRIZ,94,FALSE),"")</f>
        <v/>
      </c>
      <c r="N2" s="38" t="str">
        <f t="shared" ref="N2:N33" ca="1" si="12">IFERROR(VLOOKUP(A2,DATA_MATRIZ,100,FALSE),"")</f>
        <v/>
      </c>
      <c r="O2" s="38" t="str">
        <f t="shared" ref="O2:O33" ca="1" si="13">IFERROR(VLOOKUP(A2,DATA_MATRIZ,95,FALSE),"")</f>
        <v/>
      </c>
      <c r="P2" s="38" t="str">
        <f t="shared" ref="P2:P33" ca="1" si="14">IFERROR(VLOOKUP(A2,DATA_MATRIZ,101,FALSE),"")</f>
        <v/>
      </c>
      <c r="Q2" s="38" t="str">
        <f t="shared" ref="Q2:Q33" ca="1" si="15">IFERROR(VLOOKUP(A2,DATA_MATRIZ,103,FALSE),"")</f>
        <v/>
      </c>
      <c r="R2" s="38" t="str">
        <f t="shared" ref="R2:R33" ca="1" si="16">IFERROR(VLOOKUP(A2,DATA_MATRIZ,105,FALSE),"")</f>
        <v/>
      </c>
      <c r="S2" s="39" t="str">
        <f t="shared" ref="S2:S33" ca="1" si="17">IFERROR(VLOOKUP(A2,DATA_MATRIZ,106,FALSE),"")</f>
        <v/>
      </c>
    </row>
    <row r="3" spans="1:19" ht="15.75" customHeight="1" x14ac:dyDescent="0.25">
      <c r="A3" s="36"/>
      <c r="B3" s="36" t="str">
        <f t="shared" si="0"/>
        <v/>
      </c>
      <c r="C3" s="37" t="str">
        <f t="shared" si="1"/>
        <v/>
      </c>
      <c r="D3" s="38" t="str">
        <f t="shared" si="2"/>
        <v/>
      </c>
      <c r="E3" s="38" t="str">
        <f t="shared" si="3"/>
        <v/>
      </c>
      <c r="F3" s="38" t="str">
        <f t="shared" si="4"/>
        <v/>
      </c>
      <c r="G3" s="38" t="str">
        <f t="shared" si="5"/>
        <v/>
      </c>
      <c r="H3" s="38" t="str">
        <f t="shared" si="6"/>
        <v/>
      </c>
      <c r="I3" s="38" t="str">
        <f t="shared" si="7"/>
        <v/>
      </c>
      <c r="J3" s="38" t="str">
        <f t="shared" si="8"/>
        <v/>
      </c>
      <c r="K3" s="38" t="str">
        <f t="shared" si="9"/>
        <v/>
      </c>
      <c r="L3" s="38" t="str">
        <f t="shared" si="10"/>
        <v/>
      </c>
      <c r="M3" s="38" t="str">
        <f t="shared" si="11"/>
        <v/>
      </c>
      <c r="N3" s="38" t="str">
        <f t="shared" si="12"/>
        <v/>
      </c>
      <c r="O3" s="38" t="str">
        <f t="shared" si="13"/>
        <v/>
      </c>
      <c r="P3" s="38" t="str">
        <f t="shared" si="14"/>
        <v/>
      </c>
      <c r="Q3" s="38" t="str">
        <f t="shared" si="15"/>
        <v/>
      </c>
      <c r="R3" s="38" t="str">
        <f t="shared" si="16"/>
        <v/>
      </c>
      <c r="S3" s="39" t="str">
        <f t="shared" si="17"/>
        <v/>
      </c>
    </row>
    <row r="4" spans="1:19" ht="15.75" customHeight="1" x14ac:dyDescent="0.25">
      <c r="A4" s="36"/>
      <c r="B4" s="36" t="str">
        <f t="shared" si="0"/>
        <v/>
      </c>
      <c r="C4" s="37" t="str">
        <f t="shared" si="1"/>
        <v/>
      </c>
      <c r="D4" s="38" t="str">
        <f t="shared" si="2"/>
        <v/>
      </c>
      <c r="E4" s="38" t="str">
        <f t="shared" si="3"/>
        <v/>
      </c>
      <c r="F4" s="38" t="str">
        <f t="shared" si="4"/>
        <v/>
      </c>
      <c r="G4" s="38" t="str">
        <f t="shared" si="5"/>
        <v/>
      </c>
      <c r="H4" s="38" t="str">
        <f t="shared" si="6"/>
        <v/>
      </c>
      <c r="I4" s="38" t="str">
        <f t="shared" si="7"/>
        <v/>
      </c>
      <c r="J4" s="38" t="str">
        <f t="shared" si="8"/>
        <v/>
      </c>
      <c r="K4" s="38" t="str">
        <f t="shared" si="9"/>
        <v/>
      </c>
      <c r="L4" s="38" t="str">
        <f t="shared" si="10"/>
        <v/>
      </c>
      <c r="M4" s="38" t="str">
        <f t="shared" si="11"/>
        <v/>
      </c>
      <c r="N4" s="38" t="str">
        <f t="shared" si="12"/>
        <v/>
      </c>
      <c r="O4" s="38" t="str">
        <f t="shared" si="13"/>
        <v/>
      </c>
      <c r="P4" s="38" t="str">
        <f t="shared" si="14"/>
        <v/>
      </c>
      <c r="Q4" s="38" t="str">
        <f t="shared" si="15"/>
        <v/>
      </c>
      <c r="R4" s="38" t="str">
        <f t="shared" si="16"/>
        <v/>
      </c>
      <c r="S4" s="39" t="str">
        <f t="shared" si="17"/>
        <v/>
      </c>
    </row>
    <row r="5" spans="1:19" ht="15.75" customHeight="1" x14ac:dyDescent="0.25">
      <c r="A5" s="36"/>
      <c r="B5" s="36" t="str">
        <f t="shared" si="0"/>
        <v/>
      </c>
      <c r="C5" s="37" t="str">
        <f t="shared" si="1"/>
        <v/>
      </c>
      <c r="D5" s="38" t="str">
        <f t="shared" si="2"/>
        <v/>
      </c>
      <c r="E5" s="38" t="str">
        <f t="shared" si="3"/>
        <v/>
      </c>
      <c r="F5" s="38" t="str">
        <f t="shared" si="4"/>
        <v/>
      </c>
      <c r="G5" s="38" t="str">
        <f t="shared" si="5"/>
        <v/>
      </c>
      <c r="H5" s="38" t="str">
        <f t="shared" si="6"/>
        <v/>
      </c>
      <c r="I5" s="38" t="str">
        <f t="shared" si="7"/>
        <v/>
      </c>
      <c r="J5" s="38" t="str">
        <f t="shared" si="8"/>
        <v/>
      </c>
      <c r="K5" s="38" t="str">
        <f t="shared" si="9"/>
        <v/>
      </c>
      <c r="L5" s="38" t="str">
        <f t="shared" si="10"/>
        <v/>
      </c>
      <c r="M5" s="38" t="str">
        <f t="shared" si="11"/>
        <v/>
      </c>
      <c r="N5" s="38" t="str">
        <f t="shared" si="12"/>
        <v/>
      </c>
      <c r="O5" s="38" t="str">
        <f t="shared" si="13"/>
        <v/>
      </c>
      <c r="P5" s="38" t="str">
        <f t="shared" si="14"/>
        <v/>
      </c>
      <c r="Q5" s="38" t="str">
        <f t="shared" si="15"/>
        <v/>
      </c>
      <c r="R5" s="38" t="str">
        <f t="shared" si="16"/>
        <v/>
      </c>
      <c r="S5" s="39" t="str">
        <f t="shared" si="17"/>
        <v/>
      </c>
    </row>
    <row r="6" spans="1:19" ht="15.75" customHeight="1" x14ac:dyDescent="0.25">
      <c r="A6" s="36"/>
      <c r="B6" s="36" t="str">
        <f t="shared" si="0"/>
        <v/>
      </c>
      <c r="C6" s="37" t="str">
        <f t="shared" si="1"/>
        <v/>
      </c>
      <c r="D6" s="38" t="str">
        <f t="shared" si="2"/>
        <v/>
      </c>
      <c r="E6" s="38" t="str">
        <f t="shared" si="3"/>
        <v/>
      </c>
      <c r="F6" s="38" t="str">
        <f t="shared" si="4"/>
        <v/>
      </c>
      <c r="G6" s="38" t="str">
        <f t="shared" si="5"/>
        <v/>
      </c>
      <c r="H6" s="38" t="str">
        <f t="shared" si="6"/>
        <v/>
      </c>
      <c r="I6" s="38" t="str">
        <f t="shared" si="7"/>
        <v/>
      </c>
      <c r="J6" s="38" t="str">
        <f t="shared" si="8"/>
        <v/>
      </c>
      <c r="K6" s="38" t="str">
        <f t="shared" si="9"/>
        <v/>
      </c>
      <c r="L6" s="38" t="str">
        <f t="shared" si="10"/>
        <v/>
      </c>
      <c r="M6" s="38" t="str">
        <f t="shared" si="11"/>
        <v/>
      </c>
      <c r="N6" s="38" t="str">
        <f t="shared" si="12"/>
        <v/>
      </c>
      <c r="O6" s="38" t="str">
        <f t="shared" si="13"/>
        <v/>
      </c>
      <c r="P6" s="38" t="str">
        <f t="shared" si="14"/>
        <v/>
      </c>
      <c r="Q6" s="38" t="str">
        <f t="shared" si="15"/>
        <v/>
      </c>
      <c r="R6" s="38" t="str">
        <f t="shared" si="16"/>
        <v/>
      </c>
      <c r="S6" s="39" t="str">
        <f t="shared" si="17"/>
        <v/>
      </c>
    </row>
    <row r="7" spans="1:19" ht="15.75" customHeight="1" x14ac:dyDescent="0.25">
      <c r="A7" s="36"/>
      <c r="B7" s="36" t="str">
        <f t="shared" si="0"/>
        <v/>
      </c>
      <c r="C7" s="37" t="str">
        <f t="shared" si="1"/>
        <v/>
      </c>
      <c r="D7" s="38" t="str">
        <f t="shared" si="2"/>
        <v/>
      </c>
      <c r="E7" s="38" t="str">
        <f t="shared" si="3"/>
        <v/>
      </c>
      <c r="F7" s="38" t="str">
        <f t="shared" si="4"/>
        <v/>
      </c>
      <c r="G7" s="38" t="str">
        <f t="shared" si="5"/>
        <v/>
      </c>
      <c r="H7" s="38" t="str">
        <f t="shared" si="6"/>
        <v/>
      </c>
      <c r="I7" s="38" t="str">
        <f t="shared" si="7"/>
        <v/>
      </c>
      <c r="J7" s="38" t="str">
        <f t="shared" si="8"/>
        <v/>
      </c>
      <c r="K7" s="38" t="str">
        <f t="shared" si="9"/>
        <v/>
      </c>
      <c r="L7" s="38" t="str">
        <f t="shared" si="10"/>
        <v/>
      </c>
      <c r="M7" s="38" t="str">
        <f t="shared" si="11"/>
        <v/>
      </c>
      <c r="N7" s="38" t="str">
        <f t="shared" si="12"/>
        <v/>
      </c>
      <c r="O7" s="38" t="str">
        <f t="shared" si="13"/>
        <v/>
      </c>
      <c r="P7" s="38" t="str">
        <f t="shared" si="14"/>
        <v/>
      </c>
      <c r="Q7" s="38" t="str">
        <f t="shared" si="15"/>
        <v/>
      </c>
      <c r="R7" s="38" t="str">
        <f t="shared" si="16"/>
        <v/>
      </c>
      <c r="S7" s="39" t="str">
        <f t="shared" si="17"/>
        <v/>
      </c>
    </row>
    <row r="8" spans="1:19" ht="15.75" customHeight="1" x14ac:dyDescent="0.25">
      <c r="A8" s="36"/>
      <c r="B8" s="36" t="str">
        <f t="shared" si="0"/>
        <v/>
      </c>
      <c r="C8" s="37" t="str">
        <f t="shared" si="1"/>
        <v/>
      </c>
      <c r="D8" s="38" t="str">
        <f t="shared" si="2"/>
        <v/>
      </c>
      <c r="E8" s="38" t="str">
        <f t="shared" si="3"/>
        <v/>
      </c>
      <c r="F8" s="38" t="str">
        <f t="shared" si="4"/>
        <v/>
      </c>
      <c r="G8" s="38" t="str">
        <f t="shared" si="5"/>
        <v/>
      </c>
      <c r="H8" s="38" t="str">
        <f t="shared" si="6"/>
        <v/>
      </c>
      <c r="I8" s="38" t="str">
        <f t="shared" si="7"/>
        <v/>
      </c>
      <c r="J8" s="38" t="str">
        <f t="shared" si="8"/>
        <v/>
      </c>
      <c r="K8" s="38" t="str">
        <f t="shared" si="9"/>
        <v/>
      </c>
      <c r="L8" s="38" t="str">
        <f t="shared" si="10"/>
        <v/>
      </c>
      <c r="M8" s="38" t="str">
        <f t="shared" si="11"/>
        <v/>
      </c>
      <c r="N8" s="38" t="str">
        <f t="shared" si="12"/>
        <v/>
      </c>
      <c r="O8" s="38" t="str">
        <f t="shared" si="13"/>
        <v/>
      </c>
      <c r="P8" s="38" t="str">
        <f t="shared" si="14"/>
        <v/>
      </c>
      <c r="Q8" s="38" t="str">
        <f t="shared" si="15"/>
        <v/>
      </c>
      <c r="R8" s="38" t="str">
        <f t="shared" si="16"/>
        <v/>
      </c>
      <c r="S8" s="39" t="str">
        <f t="shared" si="17"/>
        <v/>
      </c>
    </row>
    <row r="9" spans="1:19" ht="15.75" customHeight="1" x14ac:dyDescent="0.25">
      <c r="A9" s="36"/>
      <c r="B9" s="36" t="str">
        <f t="shared" si="0"/>
        <v/>
      </c>
      <c r="C9" s="37" t="str">
        <f t="shared" si="1"/>
        <v/>
      </c>
      <c r="D9" s="38" t="str">
        <f t="shared" si="2"/>
        <v/>
      </c>
      <c r="E9" s="38" t="str">
        <f t="shared" si="3"/>
        <v/>
      </c>
      <c r="F9" s="38" t="str">
        <f t="shared" si="4"/>
        <v/>
      </c>
      <c r="G9" s="38" t="str">
        <f t="shared" si="5"/>
        <v/>
      </c>
      <c r="H9" s="38" t="str">
        <f t="shared" si="6"/>
        <v/>
      </c>
      <c r="I9" s="38" t="str">
        <f t="shared" si="7"/>
        <v/>
      </c>
      <c r="J9" s="38" t="str">
        <f t="shared" si="8"/>
        <v/>
      </c>
      <c r="K9" s="38" t="str">
        <f t="shared" si="9"/>
        <v/>
      </c>
      <c r="L9" s="38" t="str">
        <f t="shared" si="10"/>
        <v/>
      </c>
      <c r="M9" s="38" t="str">
        <f t="shared" si="11"/>
        <v/>
      </c>
      <c r="N9" s="38" t="str">
        <f t="shared" si="12"/>
        <v/>
      </c>
      <c r="O9" s="38" t="str">
        <f t="shared" si="13"/>
        <v/>
      </c>
      <c r="P9" s="38" t="str">
        <f t="shared" si="14"/>
        <v/>
      </c>
      <c r="Q9" s="38" t="str">
        <f t="shared" si="15"/>
        <v/>
      </c>
      <c r="R9" s="38" t="str">
        <f t="shared" si="16"/>
        <v/>
      </c>
      <c r="S9" s="39" t="str">
        <f t="shared" si="17"/>
        <v/>
      </c>
    </row>
    <row r="10" spans="1:19" ht="15.75" customHeight="1" x14ac:dyDescent="0.25">
      <c r="A10" s="36"/>
      <c r="B10" s="36" t="str">
        <f t="shared" si="0"/>
        <v/>
      </c>
      <c r="C10" s="37" t="str">
        <f t="shared" si="1"/>
        <v/>
      </c>
      <c r="D10" s="38" t="str">
        <f t="shared" si="2"/>
        <v/>
      </c>
      <c r="E10" s="38" t="str">
        <f t="shared" si="3"/>
        <v/>
      </c>
      <c r="F10" s="38" t="str">
        <f t="shared" si="4"/>
        <v/>
      </c>
      <c r="G10" s="38" t="str">
        <f t="shared" si="5"/>
        <v/>
      </c>
      <c r="H10" s="38" t="str">
        <f t="shared" si="6"/>
        <v/>
      </c>
      <c r="I10" s="38" t="str">
        <f t="shared" si="7"/>
        <v/>
      </c>
      <c r="J10" s="38" t="str">
        <f t="shared" si="8"/>
        <v/>
      </c>
      <c r="K10" s="38" t="str">
        <f t="shared" si="9"/>
        <v/>
      </c>
      <c r="L10" s="38" t="str">
        <f t="shared" si="10"/>
        <v/>
      </c>
      <c r="M10" s="38" t="str">
        <f t="shared" si="11"/>
        <v/>
      </c>
      <c r="N10" s="38" t="str">
        <f t="shared" si="12"/>
        <v/>
      </c>
      <c r="O10" s="38" t="str">
        <f t="shared" si="13"/>
        <v/>
      </c>
      <c r="P10" s="38" t="str">
        <f t="shared" si="14"/>
        <v/>
      </c>
      <c r="Q10" s="38" t="str">
        <f t="shared" si="15"/>
        <v/>
      </c>
      <c r="R10" s="38" t="str">
        <f t="shared" si="16"/>
        <v/>
      </c>
      <c r="S10" s="39" t="str">
        <f t="shared" si="17"/>
        <v/>
      </c>
    </row>
    <row r="11" spans="1:19" ht="15.75" customHeight="1" x14ac:dyDescent="0.25">
      <c r="A11" s="36"/>
      <c r="B11" s="36" t="str">
        <f t="shared" si="0"/>
        <v/>
      </c>
      <c r="C11" s="37" t="str">
        <f t="shared" si="1"/>
        <v/>
      </c>
      <c r="D11" s="38" t="str">
        <f t="shared" si="2"/>
        <v/>
      </c>
      <c r="E11" s="38" t="str">
        <f t="shared" si="3"/>
        <v/>
      </c>
      <c r="F11" s="38" t="str">
        <f t="shared" si="4"/>
        <v/>
      </c>
      <c r="G11" s="38" t="str">
        <f t="shared" si="5"/>
        <v/>
      </c>
      <c r="H11" s="38" t="str">
        <f t="shared" si="6"/>
        <v/>
      </c>
      <c r="I11" s="38" t="str">
        <f t="shared" si="7"/>
        <v/>
      </c>
      <c r="J11" s="38" t="str">
        <f t="shared" si="8"/>
        <v/>
      </c>
      <c r="K11" s="38" t="str">
        <f t="shared" si="9"/>
        <v/>
      </c>
      <c r="L11" s="38" t="str">
        <f t="shared" si="10"/>
        <v/>
      </c>
      <c r="M11" s="38" t="str">
        <f t="shared" si="11"/>
        <v/>
      </c>
      <c r="N11" s="38" t="str">
        <f t="shared" si="12"/>
        <v/>
      </c>
      <c r="O11" s="38" t="str">
        <f t="shared" si="13"/>
        <v/>
      </c>
      <c r="P11" s="38" t="str">
        <f t="shared" si="14"/>
        <v/>
      </c>
      <c r="Q11" s="38" t="str">
        <f t="shared" si="15"/>
        <v/>
      </c>
      <c r="R11" s="38" t="str">
        <f t="shared" si="16"/>
        <v/>
      </c>
      <c r="S11" s="39" t="str">
        <f t="shared" si="17"/>
        <v/>
      </c>
    </row>
    <row r="12" spans="1:19" ht="15.75" customHeight="1" x14ac:dyDescent="0.25">
      <c r="A12" s="36"/>
      <c r="B12" s="36" t="str">
        <f t="shared" si="0"/>
        <v/>
      </c>
      <c r="C12" s="37" t="str">
        <f t="shared" si="1"/>
        <v/>
      </c>
      <c r="D12" s="38" t="str">
        <f t="shared" si="2"/>
        <v/>
      </c>
      <c r="E12" s="38" t="str">
        <f t="shared" si="3"/>
        <v/>
      </c>
      <c r="F12" s="38" t="str">
        <f t="shared" si="4"/>
        <v/>
      </c>
      <c r="G12" s="38" t="str">
        <f t="shared" si="5"/>
        <v/>
      </c>
      <c r="H12" s="38" t="str">
        <f t="shared" si="6"/>
        <v/>
      </c>
      <c r="I12" s="38" t="str">
        <f t="shared" si="7"/>
        <v/>
      </c>
      <c r="J12" s="38" t="str">
        <f t="shared" si="8"/>
        <v/>
      </c>
      <c r="K12" s="38" t="str">
        <f t="shared" si="9"/>
        <v/>
      </c>
      <c r="L12" s="38" t="str">
        <f t="shared" si="10"/>
        <v/>
      </c>
      <c r="M12" s="38" t="str">
        <f t="shared" si="11"/>
        <v/>
      </c>
      <c r="N12" s="38" t="str">
        <f t="shared" si="12"/>
        <v/>
      </c>
      <c r="O12" s="38" t="str">
        <f t="shared" si="13"/>
        <v/>
      </c>
      <c r="P12" s="38" t="str">
        <f t="shared" si="14"/>
        <v/>
      </c>
      <c r="Q12" s="38" t="str">
        <f t="shared" si="15"/>
        <v/>
      </c>
      <c r="R12" s="38" t="str">
        <f t="shared" si="16"/>
        <v/>
      </c>
      <c r="S12" s="39" t="str">
        <f t="shared" si="17"/>
        <v/>
      </c>
    </row>
    <row r="13" spans="1:19" ht="15.75" customHeight="1" x14ac:dyDescent="0.25">
      <c r="A13" s="36"/>
      <c r="B13" s="36" t="str">
        <f t="shared" si="0"/>
        <v/>
      </c>
      <c r="C13" s="37" t="str">
        <f t="shared" si="1"/>
        <v/>
      </c>
      <c r="D13" s="38" t="str">
        <f t="shared" si="2"/>
        <v/>
      </c>
      <c r="E13" s="38" t="str">
        <f t="shared" si="3"/>
        <v/>
      </c>
      <c r="F13" s="38" t="str">
        <f t="shared" si="4"/>
        <v/>
      </c>
      <c r="G13" s="38" t="str">
        <f t="shared" si="5"/>
        <v/>
      </c>
      <c r="H13" s="38" t="str">
        <f t="shared" si="6"/>
        <v/>
      </c>
      <c r="I13" s="38" t="str">
        <f t="shared" si="7"/>
        <v/>
      </c>
      <c r="J13" s="38" t="str">
        <f t="shared" si="8"/>
        <v/>
      </c>
      <c r="K13" s="38" t="str">
        <f t="shared" si="9"/>
        <v/>
      </c>
      <c r="L13" s="38" t="str">
        <f t="shared" si="10"/>
        <v/>
      </c>
      <c r="M13" s="38" t="str">
        <f t="shared" si="11"/>
        <v/>
      </c>
      <c r="N13" s="38" t="str">
        <f t="shared" si="12"/>
        <v/>
      </c>
      <c r="O13" s="38" t="str">
        <f t="shared" si="13"/>
        <v/>
      </c>
      <c r="P13" s="38" t="str">
        <f t="shared" si="14"/>
        <v/>
      </c>
      <c r="Q13" s="38" t="str">
        <f t="shared" si="15"/>
        <v/>
      </c>
      <c r="R13" s="38" t="str">
        <f t="shared" si="16"/>
        <v/>
      </c>
      <c r="S13" s="39" t="str">
        <f t="shared" si="17"/>
        <v/>
      </c>
    </row>
    <row r="14" spans="1:19" ht="15.75" customHeight="1" x14ac:dyDescent="0.25">
      <c r="A14" s="36"/>
      <c r="B14" s="36" t="str">
        <f t="shared" si="0"/>
        <v/>
      </c>
      <c r="C14" s="37" t="str">
        <f t="shared" si="1"/>
        <v/>
      </c>
      <c r="D14" s="38" t="str">
        <f t="shared" si="2"/>
        <v/>
      </c>
      <c r="E14" s="38" t="str">
        <f t="shared" si="3"/>
        <v/>
      </c>
      <c r="F14" s="38" t="str">
        <f t="shared" si="4"/>
        <v/>
      </c>
      <c r="G14" s="38" t="str">
        <f t="shared" si="5"/>
        <v/>
      </c>
      <c r="H14" s="38" t="str">
        <f t="shared" si="6"/>
        <v/>
      </c>
      <c r="I14" s="38" t="str">
        <f t="shared" si="7"/>
        <v/>
      </c>
      <c r="J14" s="38" t="str">
        <f t="shared" si="8"/>
        <v/>
      </c>
      <c r="K14" s="38" t="str">
        <f t="shared" si="9"/>
        <v/>
      </c>
      <c r="L14" s="38" t="str">
        <f t="shared" si="10"/>
        <v/>
      </c>
      <c r="M14" s="38" t="str">
        <f t="shared" si="11"/>
        <v/>
      </c>
      <c r="N14" s="38" t="str">
        <f t="shared" si="12"/>
        <v/>
      </c>
      <c r="O14" s="38" t="str">
        <f t="shared" si="13"/>
        <v/>
      </c>
      <c r="P14" s="38" t="str">
        <f t="shared" si="14"/>
        <v/>
      </c>
      <c r="Q14" s="38" t="str">
        <f t="shared" si="15"/>
        <v/>
      </c>
      <c r="R14" s="38" t="str">
        <f t="shared" si="16"/>
        <v/>
      </c>
      <c r="S14" s="39" t="str">
        <f t="shared" si="17"/>
        <v/>
      </c>
    </row>
    <row r="15" spans="1:19" ht="15.75" customHeight="1" x14ac:dyDescent="0.25">
      <c r="A15" s="36"/>
      <c r="B15" s="36" t="str">
        <f t="shared" si="0"/>
        <v/>
      </c>
      <c r="C15" s="37" t="str">
        <f t="shared" si="1"/>
        <v/>
      </c>
      <c r="D15" s="38" t="str">
        <f t="shared" si="2"/>
        <v/>
      </c>
      <c r="E15" s="38" t="str">
        <f t="shared" si="3"/>
        <v/>
      </c>
      <c r="F15" s="38" t="str">
        <f t="shared" si="4"/>
        <v/>
      </c>
      <c r="G15" s="38" t="str">
        <f t="shared" si="5"/>
        <v/>
      </c>
      <c r="H15" s="38" t="str">
        <f t="shared" si="6"/>
        <v/>
      </c>
      <c r="I15" s="38" t="str">
        <f t="shared" si="7"/>
        <v/>
      </c>
      <c r="J15" s="38" t="str">
        <f t="shared" si="8"/>
        <v/>
      </c>
      <c r="K15" s="38" t="str">
        <f t="shared" si="9"/>
        <v/>
      </c>
      <c r="L15" s="38" t="str">
        <f t="shared" si="10"/>
        <v/>
      </c>
      <c r="M15" s="38" t="str">
        <f t="shared" si="11"/>
        <v/>
      </c>
      <c r="N15" s="38" t="str">
        <f t="shared" si="12"/>
        <v/>
      </c>
      <c r="O15" s="38" t="str">
        <f t="shared" si="13"/>
        <v/>
      </c>
      <c r="P15" s="38" t="str">
        <f t="shared" si="14"/>
        <v/>
      </c>
      <c r="Q15" s="38" t="str">
        <f t="shared" si="15"/>
        <v/>
      </c>
      <c r="R15" s="38" t="str">
        <f t="shared" si="16"/>
        <v/>
      </c>
      <c r="S15" s="39" t="str">
        <f t="shared" si="17"/>
        <v/>
      </c>
    </row>
    <row r="16" spans="1:19" ht="15.75" customHeight="1" x14ac:dyDescent="0.25">
      <c r="A16" s="36"/>
      <c r="B16" s="36" t="str">
        <f t="shared" si="0"/>
        <v/>
      </c>
      <c r="C16" s="37" t="str">
        <f t="shared" si="1"/>
        <v/>
      </c>
      <c r="D16" s="38" t="str">
        <f t="shared" si="2"/>
        <v/>
      </c>
      <c r="E16" s="38" t="str">
        <f t="shared" si="3"/>
        <v/>
      </c>
      <c r="F16" s="38" t="str">
        <f t="shared" si="4"/>
        <v/>
      </c>
      <c r="G16" s="38" t="str">
        <f t="shared" si="5"/>
        <v/>
      </c>
      <c r="H16" s="38" t="str">
        <f t="shared" si="6"/>
        <v/>
      </c>
      <c r="I16" s="38" t="str">
        <f t="shared" si="7"/>
        <v/>
      </c>
      <c r="J16" s="38" t="str">
        <f t="shared" si="8"/>
        <v/>
      </c>
      <c r="K16" s="38" t="str">
        <f t="shared" si="9"/>
        <v/>
      </c>
      <c r="L16" s="38" t="str">
        <f t="shared" si="10"/>
        <v/>
      </c>
      <c r="M16" s="38" t="str">
        <f t="shared" si="11"/>
        <v/>
      </c>
      <c r="N16" s="38" t="str">
        <f t="shared" si="12"/>
        <v/>
      </c>
      <c r="O16" s="38" t="str">
        <f t="shared" si="13"/>
        <v/>
      </c>
      <c r="P16" s="38" t="str">
        <f t="shared" si="14"/>
        <v/>
      </c>
      <c r="Q16" s="38" t="str">
        <f t="shared" si="15"/>
        <v/>
      </c>
      <c r="R16" s="38" t="str">
        <f t="shared" si="16"/>
        <v/>
      </c>
      <c r="S16" s="39" t="str">
        <f t="shared" si="17"/>
        <v/>
      </c>
    </row>
    <row r="17" spans="1:19" ht="15.75" customHeight="1" x14ac:dyDescent="0.25">
      <c r="A17" s="36"/>
      <c r="B17" s="36" t="str">
        <f t="shared" si="0"/>
        <v/>
      </c>
      <c r="C17" s="37" t="str">
        <f t="shared" si="1"/>
        <v/>
      </c>
      <c r="D17" s="38" t="str">
        <f t="shared" si="2"/>
        <v/>
      </c>
      <c r="E17" s="38" t="str">
        <f t="shared" si="3"/>
        <v/>
      </c>
      <c r="F17" s="38" t="str">
        <f t="shared" si="4"/>
        <v/>
      </c>
      <c r="G17" s="38" t="str">
        <f t="shared" si="5"/>
        <v/>
      </c>
      <c r="H17" s="38" t="str">
        <f t="shared" si="6"/>
        <v/>
      </c>
      <c r="I17" s="38" t="str">
        <f t="shared" si="7"/>
        <v/>
      </c>
      <c r="J17" s="38" t="str">
        <f t="shared" si="8"/>
        <v/>
      </c>
      <c r="K17" s="38" t="str">
        <f t="shared" si="9"/>
        <v/>
      </c>
      <c r="L17" s="38" t="str">
        <f t="shared" si="10"/>
        <v/>
      </c>
      <c r="M17" s="38" t="str">
        <f t="shared" si="11"/>
        <v/>
      </c>
      <c r="N17" s="38" t="str">
        <f t="shared" si="12"/>
        <v/>
      </c>
      <c r="O17" s="38" t="str">
        <f t="shared" si="13"/>
        <v/>
      </c>
      <c r="P17" s="38" t="str">
        <f t="shared" si="14"/>
        <v/>
      </c>
      <c r="Q17" s="38" t="str">
        <f t="shared" si="15"/>
        <v/>
      </c>
      <c r="R17" s="38" t="str">
        <f t="shared" si="16"/>
        <v/>
      </c>
      <c r="S17" s="39" t="str">
        <f t="shared" si="17"/>
        <v/>
      </c>
    </row>
    <row r="18" spans="1:19" ht="15.75" customHeight="1" x14ac:dyDescent="0.25">
      <c r="A18" s="36"/>
      <c r="B18" s="36" t="str">
        <f t="shared" si="0"/>
        <v/>
      </c>
      <c r="C18" s="37" t="str">
        <f t="shared" si="1"/>
        <v/>
      </c>
      <c r="D18" s="38" t="str">
        <f t="shared" si="2"/>
        <v/>
      </c>
      <c r="E18" s="38" t="str">
        <f t="shared" si="3"/>
        <v/>
      </c>
      <c r="F18" s="38" t="str">
        <f t="shared" si="4"/>
        <v/>
      </c>
      <c r="G18" s="38" t="str">
        <f t="shared" si="5"/>
        <v/>
      </c>
      <c r="H18" s="38" t="str">
        <f t="shared" si="6"/>
        <v/>
      </c>
      <c r="I18" s="38" t="str">
        <f t="shared" si="7"/>
        <v/>
      </c>
      <c r="J18" s="38" t="str">
        <f t="shared" si="8"/>
        <v/>
      </c>
      <c r="K18" s="38" t="str">
        <f t="shared" si="9"/>
        <v/>
      </c>
      <c r="L18" s="38" t="str">
        <f t="shared" si="10"/>
        <v/>
      </c>
      <c r="M18" s="38" t="str">
        <f t="shared" si="11"/>
        <v/>
      </c>
      <c r="N18" s="38" t="str">
        <f t="shared" si="12"/>
        <v/>
      </c>
      <c r="O18" s="38" t="str">
        <f t="shared" si="13"/>
        <v/>
      </c>
      <c r="P18" s="38" t="str">
        <f t="shared" si="14"/>
        <v/>
      </c>
      <c r="Q18" s="38" t="str">
        <f t="shared" si="15"/>
        <v/>
      </c>
      <c r="R18" s="38" t="str">
        <f t="shared" si="16"/>
        <v/>
      </c>
      <c r="S18" s="39" t="str">
        <f t="shared" si="17"/>
        <v/>
      </c>
    </row>
    <row r="19" spans="1:19" ht="15.75" customHeight="1" x14ac:dyDescent="0.25">
      <c r="A19" s="36"/>
      <c r="B19" s="36" t="str">
        <f t="shared" si="0"/>
        <v/>
      </c>
      <c r="C19" s="37" t="str">
        <f t="shared" si="1"/>
        <v/>
      </c>
      <c r="D19" s="38" t="str">
        <f t="shared" si="2"/>
        <v/>
      </c>
      <c r="E19" s="38" t="str">
        <f t="shared" si="3"/>
        <v/>
      </c>
      <c r="F19" s="38" t="str">
        <f t="shared" si="4"/>
        <v/>
      </c>
      <c r="G19" s="38" t="str">
        <f t="shared" si="5"/>
        <v/>
      </c>
      <c r="H19" s="38" t="str">
        <f t="shared" si="6"/>
        <v/>
      </c>
      <c r="I19" s="38" t="str">
        <f t="shared" si="7"/>
        <v/>
      </c>
      <c r="J19" s="38" t="str">
        <f t="shared" si="8"/>
        <v/>
      </c>
      <c r="K19" s="38" t="str">
        <f t="shared" si="9"/>
        <v/>
      </c>
      <c r="L19" s="38" t="str">
        <f t="shared" si="10"/>
        <v/>
      </c>
      <c r="M19" s="38" t="str">
        <f t="shared" si="11"/>
        <v/>
      </c>
      <c r="N19" s="38" t="str">
        <f t="shared" si="12"/>
        <v/>
      </c>
      <c r="O19" s="38" t="str">
        <f t="shared" si="13"/>
        <v/>
      </c>
      <c r="P19" s="38" t="str">
        <f t="shared" si="14"/>
        <v/>
      </c>
      <c r="Q19" s="38" t="str">
        <f t="shared" si="15"/>
        <v/>
      </c>
      <c r="R19" s="38" t="str">
        <f t="shared" si="16"/>
        <v/>
      </c>
      <c r="S19" s="39" t="str">
        <f t="shared" si="17"/>
        <v/>
      </c>
    </row>
    <row r="20" spans="1:19" ht="15.75" customHeight="1" x14ac:dyDescent="0.25">
      <c r="A20" s="36"/>
      <c r="B20" s="36" t="str">
        <f t="shared" si="0"/>
        <v/>
      </c>
      <c r="C20" s="37" t="str">
        <f t="shared" si="1"/>
        <v/>
      </c>
      <c r="D20" s="38" t="str">
        <f t="shared" si="2"/>
        <v/>
      </c>
      <c r="E20" s="38" t="str">
        <f t="shared" si="3"/>
        <v/>
      </c>
      <c r="F20" s="38" t="str">
        <f t="shared" si="4"/>
        <v/>
      </c>
      <c r="G20" s="38" t="str">
        <f t="shared" si="5"/>
        <v/>
      </c>
      <c r="H20" s="38" t="str">
        <f t="shared" si="6"/>
        <v/>
      </c>
      <c r="I20" s="38" t="str">
        <f t="shared" si="7"/>
        <v/>
      </c>
      <c r="J20" s="38" t="str">
        <f t="shared" si="8"/>
        <v/>
      </c>
      <c r="K20" s="38" t="str">
        <f t="shared" si="9"/>
        <v/>
      </c>
      <c r="L20" s="38" t="str">
        <f t="shared" si="10"/>
        <v/>
      </c>
      <c r="M20" s="38" t="str">
        <f t="shared" si="11"/>
        <v/>
      </c>
      <c r="N20" s="38" t="str">
        <f t="shared" si="12"/>
        <v/>
      </c>
      <c r="O20" s="38" t="str">
        <f t="shared" si="13"/>
        <v/>
      </c>
      <c r="P20" s="38" t="str">
        <f t="shared" si="14"/>
        <v/>
      </c>
      <c r="Q20" s="38" t="str">
        <f t="shared" si="15"/>
        <v/>
      </c>
      <c r="R20" s="38" t="str">
        <f t="shared" si="16"/>
        <v/>
      </c>
      <c r="S20" s="39" t="str">
        <f t="shared" si="17"/>
        <v/>
      </c>
    </row>
    <row r="21" spans="1:19" ht="15.75" customHeight="1" x14ac:dyDescent="0.25">
      <c r="A21" s="36"/>
      <c r="B21" s="36" t="str">
        <f t="shared" si="0"/>
        <v/>
      </c>
      <c r="C21" s="37" t="str">
        <f t="shared" si="1"/>
        <v/>
      </c>
      <c r="D21" s="38" t="str">
        <f t="shared" si="2"/>
        <v/>
      </c>
      <c r="E21" s="38" t="str">
        <f t="shared" si="3"/>
        <v/>
      </c>
      <c r="F21" s="38" t="str">
        <f t="shared" si="4"/>
        <v/>
      </c>
      <c r="G21" s="38" t="str">
        <f t="shared" si="5"/>
        <v/>
      </c>
      <c r="H21" s="38" t="str">
        <f t="shared" si="6"/>
        <v/>
      </c>
      <c r="I21" s="38" t="str">
        <f t="shared" si="7"/>
        <v/>
      </c>
      <c r="J21" s="38" t="str">
        <f t="shared" si="8"/>
        <v/>
      </c>
      <c r="K21" s="38" t="str">
        <f t="shared" si="9"/>
        <v/>
      </c>
      <c r="L21" s="38" t="str">
        <f t="shared" si="10"/>
        <v/>
      </c>
      <c r="M21" s="38" t="str">
        <f t="shared" si="11"/>
        <v/>
      </c>
      <c r="N21" s="38" t="str">
        <f t="shared" si="12"/>
        <v/>
      </c>
      <c r="O21" s="38" t="str">
        <f t="shared" si="13"/>
        <v/>
      </c>
      <c r="P21" s="38" t="str">
        <f t="shared" si="14"/>
        <v/>
      </c>
      <c r="Q21" s="38" t="str">
        <f t="shared" si="15"/>
        <v/>
      </c>
      <c r="R21" s="38" t="str">
        <f t="shared" si="16"/>
        <v/>
      </c>
      <c r="S21" s="39" t="str">
        <f t="shared" si="17"/>
        <v/>
      </c>
    </row>
    <row r="22" spans="1:19" ht="15.75" customHeight="1" x14ac:dyDescent="0.25">
      <c r="A22" s="36"/>
      <c r="B22" s="36" t="str">
        <f t="shared" si="0"/>
        <v/>
      </c>
      <c r="C22" s="37" t="str">
        <f t="shared" si="1"/>
        <v/>
      </c>
      <c r="D22" s="38" t="str">
        <f t="shared" si="2"/>
        <v/>
      </c>
      <c r="E22" s="38" t="str">
        <f t="shared" si="3"/>
        <v/>
      </c>
      <c r="F22" s="38" t="str">
        <f t="shared" si="4"/>
        <v/>
      </c>
      <c r="G22" s="38" t="str">
        <f t="shared" si="5"/>
        <v/>
      </c>
      <c r="H22" s="38" t="str">
        <f t="shared" si="6"/>
        <v/>
      </c>
      <c r="I22" s="38" t="str">
        <f t="shared" si="7"/>
        <v/>
      </c>
      <c r="J22" s="38" t="str">
        <f t="shared" si="8"/>
        <v/>
      </c>
      <c r="K22" s="38" t="str">
        <f t="shared" si="9"/>
        <v/>
      </c>
      <c r="L22" s="38" t="str">
        <f t="shared" si="10"/>
        <v/>
      </c>
      <c r="M22" s="38" t="str">
        <f t="shared" si="11"/>
        <v/>
      </c>
      <c r="N22" s="38" t="str">
        <f t="shared" si="12"/>
        <v/>
      </c>
      <c r="O22" s="38" t="str">
        <f t="shared" si="13"/>
        <v/>
      </c>
      <c r="P22" s="38" t="str">
        <f t="shared" si="14"/>
        <v/>
      </c>
      <c r="Q22" s="38" t="str">
        <f t="shared" si="15"/>
        <v/>
      </c>
      <c r="R22" s="38" t="str">
        <f t="shared" si="16"/>
        <v/>
      </c>
      <c r="S22" s="39" t="str">
        <f t="shared" si="17"/>
        <v/>
      </c>
    </row>
    <row r="23" spans="1:19" ht="15.75" customHeight="1" x14ac:dyDescent="0.25">
      <c r="A23" s="36"/>
      <c r="B23" s="36" t="str">
        <f t="shared" si="0"/>
        <v/>
      </c>
      <c r="C23" s="37" t="str">
        <f t="shared" si="1"/>
        <v/>
      </c>
      <c r="D23" s="38" t="str">
        <f t="shared" si="2"/>
        <v/>
      </c>
      <c r="E23" s="38" t="str">
        <f t="shared" si="3"/>
        <v/>
      </c>
      <c r="F23" s="38" t="str">
        <f t="shared" si="4"/>
        <v/>
      </c>
      <c r="G23" s="38" t="str">
        <f t="shared" si="5"/>
        <v/>
      </c>
      <c r="H23" s="38" t="str">
        <f t="shared" si="6"/>
        <v/>
      </c>
      <c r="I23" s="38" t="str">
        <f t="shared" si="7"/>
        <v/>
      </c>
      <c r="J23" s="38" t="str">
        <f t="shared" si="8"/>
        <v/>
      </c>
      <c r="K23" s="38" t="str">
        <f t="shared" si="9"/>
        <v/>
      </c>
      <c r="L23" s="38" t="str">
        <f t="shared" si="10"/>
        <v/>
      </c>
      <c r="M23" s="38" t="str">
        <f t="shared" si="11"/>
        <v/>
      </c>
      <c r="N23" s="38" t="str">
        <f t="shared" si="12"/>
        <v/>
      </c>
      <c r="O23" s="38" t="str">
        <f t="shared" si="13"/>
        <v/>
      </c>
      <c r="P23" s="38" t="str">
        <f t="shared" si="14"/>
        <v/>
      </c>
      <c r="Q23" s="38" t="str">
        <f t="shared" si="15"/>
        <v/>
      </c>
      <c r="R23" s="38" t="str">
        <f t="shared" si="16"/>
        <v/>
      </c>
      <c r="S23" s="39" t="str">
        <f t="shared" si="17"/>
        <v/>
      </c>
    </row>
    <row r="24" spans="1:19" ht="15.75" customHeight="1" x14ac:dyDescent="0.25">
      <c r="A24" s="36"/>
      <c r="B24" s="36" t="str">
        <f t="shared" si="0"/>
        <v/>
      </c>
      <c r="C24" s="37" t="str">
        <f t="shared" si="1"/>
        <v/>
      </c>
      <c r="D24" s="38" t="str">
        <f t="shared" si="2"/>
        <v/>
      </c>
      <c r="E24" s="38" t="str">
        <f t="shared" si="3"/>
        <v/>
      </c>
      <c r="F24" s="38" t="str">
        <f t="shared" si="4"/>
        <v/>
      </c>
      <c r="G24" s="38" t="str">
        <f t="shared" si="5"/>
        <v/>
      </c>
      <c r="H24" s="38" t="str">
        <f t="shared" si="6"/>
        <v/>
      </c>
      <c r="I24" s="38" t="str">
        <f t="shared" si="7"/>
        <v/>
      </c>
      <c r="J24" s="38" t="str">
        <f t="shared" si="8"/>
        <v/>
      </c>
      <c r="K24" s="38" t="str">
        <f t="shared" si="9"/>
        <v/>
      </c>
      <c r="L24" s="38" t="str">
        <f t="shared" si="10"/>
        <v/>
      </c>
      <c r="M24" s="38" t="str">
        <f t="shared" si="11"/>
        <v/>
      </c>
      <c r="N24" s="38" t="str">
        <f t="shared" si="12"/>
        <v/>
      </c>
      <c r="O24" s="38" t="str">
        <f t="shared" si="13"/>
        <v/>
      </c>
      <c r="P24" s="38" t="str">
        <f t="shared" si="14"/>
        <v/>
      </c>
      <c r="Q24" s="38" t="str">
        <f t="shared" si="15"/>
        <v/>
      </c>
      <c r="R24" s="38" t="str">
        <f t="shared" si="16"/>
        <v/>
      </c>
      <c r="S24" s="39" t="str">
        <f t="shared" si="17"/>
        <v/>
      </c>
    </row>
    <row r="25" spans="1:19" ht="15.75" customHeight="1" x14ac:dyDescent="0.25">
      <c r="A25" s="36"/>
      <c r="B25" s="36" t="str">
        <f t="shared" si="0"/>
        <v/>
      </c>
      <c r="C25" s="37" t="str">
        <f t="shared" si="1"/>
        <v/>
      </c>
      <c r="D25" s="38" t="str">
        <f t="shared" si="2"/>
        <v/>
      </c>
      <c r="E25" s="38" t="str">
        <f t="shared" si="3"/>
        <v/>
      </c>
      <c r="F25" s="38" t="str">
        <f t="shared" si="4"/>
        <v/>
      </c>
      <c r="G25" s="38" t="str">
        <f t="shared" si="5"/>
        <v/>
      </c>
      <c r="H25" s="38" t="str">
        <f t="shared" si="6"/>
        <v/>
      </c>
      <c r="I25" s="38" t="str">
        <f t="shared" si="7"/>
        <v/>
      </c>
      <c r="J25" s="38" t="str">
        <f t="shared" si="8"/>
        <v/>
      </c>
      <c r="K25" s="38" t="str">
        <f t="shared" si="9"/>
        <v/>
      </c>
      <c r="L25" s="38" t="str">
        <f t="shared" si="10"/>
        <v/>
      </c>
      <c r="M25" s="38" t="str">
        <f t="shared" si="11"/>
        <v/>
      </c>
      <c r="N25" s="38" t="str">
        <f t="shared" si="12"/>
        <v/>
      </c>
      <c r="O25" s="38" t="str">
        <f t="shared" si="13"/>
        <v/>
      </c>
      <c r="P25" s="38" t="str">
        <f t="shared" si="14"/>
        <v/>
      </c>
      <c r="Q25" s="38" t="str">
        <f t="shared" si="15"/>
        <v/>
      </c>
      <c r="R25" s="38" t="str">
        <f t="shared" si="16"/>
        <v/>
      </c>
      <c r="S25" s="39" t="str">
        <f t="shared" si="17"/>
        <v/>
      </c>
    </row>
    <row r="26" spans="1:19" ht="15.75" customHeight="1" x14ac:dyDescent="0.25">
      <c r="A26" s="36"/>
      <c r="B26" s="36" t="str">
        <f t="shared" si="0"/>
        <v/>
      </c>
      <c r="C26" s="37" t="str">
        <f t="shared" si="1"/>
        <v/>
      </c>
      <c r="D26" s="38" t="str">
        <f t="shared" si="2"/>
        <v/>
      </c>
      <c r="E26" s="38" t="str">
        <f t="shared" si="3"/>
        <v/>
      </c>
      <c r="F26" s="38" t="str">
        <f t="shared" si="4"/>
        <v/>
      </c>
      <c r="G26" s="38" t="str">
        <f t="shared" si="5"/>
        <v/>
      </c>
      <c r="H26" s="38" t="str">
        <f t="shared" si="6"/>
        <v/>
      </c>
      <c r="I26" s="38" t="str">
        <f t="shared" si="7"/>
        <v/>
      </c>
      <c r="J26" s="38" t="str">
        <f t="shared" si="8"/>
        <v/>
      </c>
      <c r="K26" s="38" t="str">
        <f t="shared" si="9"/>
        <v/>
      </c>
      <c r="L26" s="38" t="str">
        <f t="shared" si="10"/>
        <v/>
      </c>
      <c r="M26" s="38" t="str">
        <f t="shared" si="11"/>
        <v/>
      </c>
      <c r="N26" s="38" t="str">
        <f t="shared" si="12"/>
        <v/>
      </c>
      <c r="O26" s="38" t="str">
        <f t="shared" si="13"/>
        <v/>
      </c>
      <c r="P26" s="38" t="str">
        <f t="shared" si="14"/>
        <v/>
      </c>
      <c r="Q26" s="38" t="str">
        <f t="shared" si="15"/>
        <v/>
      </c>
      <c r="R26" s="38" t="str">
        <f t="shared" si="16"/>
        <v/>
      </c>
      <c r="S26" s="39" t="str">
        <f t="shared" si="17"/>
        <v/>
      </c>
    </row>
    <row r="27" spans="1:19" ht="15.75" customHeight="1" x14ac:dyDescent="0.25">
      <c r="A27" s="36"/>
      <c r="B27" s="36" t="str">
        <f t="shared" si="0"/>
        <v/>
      </c>
      <c r="C27" s="37" t="str">
        <f t="shared" si="1"/>
        <v/>
      </c>
      <c r="D27" s="38" t="str">
        <f t="shared" si="2"/>
        <v/>
      </c>
      <c r="E27" s="38" t="str">
        <f t="shared" si="3"/>
        <v/>
      </c>
      <c r="F27" s="38" t="str">
        <f t="shared" si="4"/>
        <v/>
      </c>
      <c r="G27" s="38" t="str">
        <f t="shared" si="5"/>
        <v/>
      </c>
      <c r="H27" s="38" t="str">
        <f t="shared" si="6"/>
        <v/>
      </c>
      <c r="I27" s="38" t="str">
        <f t="shared" si="7"/>
        <v/>
      </c>
      <c r="J27" s="38" t="str">
        <f t="shared" si="8"/>
        <v/>
      </c>
      <c r="K27" s="38" t="str">
        <f t="shared" si="9"/>
        <v/>
      </c>
      <c r="L27" s="38" t="str">
        <f t="shared" si="10"/>
        <v/>
      </c>
      <c r="M27" s="38" t="str">
        <f t="shared" si="11"/>
        <v/>
      </c>
      <c r="N27" s="38" t="str">
        <f t="shared" si="12"/>
        <v/>
      </c>
      <c r="O27" s="38" t="str">
        <f t="shared" si="13"/>
        <v/>
      </c>
      <c r="P27" s="38" t="str">
        <f t="shared" si="14"/>
        <v/>
      </c>
      <c r="Q27" s="38" t="str">
        <f t="shared" si="15"/>
        <v/>
      </c>
      <c r="R27" s="38" t="str">
        <f t="shared" si="16"/>
        <v/>
      </c>
      <c r="S27" s="39" t="str">
        <f t="shared" si="17"/>
        <v/>
      </c>
    </row>
    <row r="28" spans="1:19" ht="15.75" customHeight="1" x14ac:dyDescent="0.25">
      <c r="A28" s="36"/>
      <c r="B28" s="36" t="str">
        <f t="shared" si="0"/>
        <v/>
      </c>
      <c r="C28" s="37" t="str">
        <f t="shared" si="1"/>
        <v/>
      </c>
      <c r="D28" s="38" t="str">
        <f t="shared" si="2"/>
        <v/>
      </c>
      <c r="E28" s="38" t="str">
        <f t="shared" si="3"/>
        <v/>
      </c>
      <c r="F28" s="38" t="str">
        <f t="shared" si="4"/>
        <v/>
      </c>
      <c r="G28" s="38" t="str">
        <f t="shared" si="5"/>
        <v/>
      </c>
      <c r="H28" s="38" t="str">
        <f t="shared" si="6"/>
        <v/>
      </c>
      <c r="I28" s="38" t="str">
        <f t="shared" si="7"/>
        <v/>
      </c>
      <c r="J28" s="38" t="str">
        <f t="shared" si="8"/>
        <v/>
      </c>
      <c r="K28" s="38" t="str">
        <f t="shared" si="9"/>
        <v/>
      </c>
      <c r="L28" s="38" t="str">
        <f t="shared" si="10"/>
        <v/>
      </c>
      <c r="M28" s="38" t="str">
        <f t="shared" si="11"/>
        <v/>
      </c>
      <c r="N28" s="38" t="str">
        <f t="shared" si="12"/>
        <v/>
      </c>
      <c r="O28" s="38" t="str">
        <f t="shared" si="13"/>
        <v/>
      </c>
      <c r="P28" s="38" t="str">
        <f t="shared" si="14"/>
        <v/>
      </c>
      <c r="Q28" s="38" t="str">
        <f t="shared" si="15"/>
        <v/>
      </c>
      <c r="R28" s="38" t="str">
        <f t="shared" si="16"/>
        <v/>
      </c>
      <c r="S28" s="39" t="str">
        <f t="shared" si="17"/>
        <v/>
      </c>
    </row>
    <row r="29" spans="1:19" ht="15.75" customHeight="1" x14ac:dyDescent="0.25">
      <c r="A29" s="36"/>
      <c r="B29" s="36" t="str">
        <f t="shared" si="0"/>
        <v/>
      </c>
      <c r="C29" s="37" t="str">
        <f t="shared" si="1"/>
        <v/>
      </c>
      <c r="D29" s="38" t="str">
        <f t="shared" si="2"/>
        <v/>
      </c>
      <c r="E29" s="38" t="str">
        <f t="shared" si="3"/>
        <v/>
      </c>
      <c r="F29" s="38" t="str">
        <f t="shared" si="4"/>
        <v/>
      </c>
      <c r="G29" s="38" t="str">
        <f t="shared" si="5"/>
        <v/>
      </c>
      <c r="H29" s="38" t="str">
        <f t="shared" si="6"/>
        <v/>
      </c>
      <c r="I29" s="38" t="str">
        <f t="shared" si="7"/>
        <v/>
      </c>
      <c r="J29" s="38" t="str">
        <f t="shared" si="8"/>
        <v/>
      </c>
      <c r="K29" s="38" t="str">
        <f t="shared" si="9"/>
        <v/>
      </c>
      <c r="L29" s="38" t="str">
        <f t="shared" si="10"/>
        <v/>
      </c>
      <c r="M29" s="38" t="str">
        <f t="shared" si="11"/>
        <v/>
      </c>
      <c r="N29" s="38" t="str">
        <f t="shared" si="12"/>
        <v/>
      </c>
      <c r="O29" s="38" t="str">
        <f t="shared" si="13"/>
        <v/>
      </c>
      <c r="P29" s="38" t="str">
        <f t="shared" si="14"/>
        <v/>
      </c>
      <c r="Q29" s="38" t="str">
        <f t="shared" si="15"/>
        <v/>
      </c>
      <c r="R29" s="38" t="str">
        <f t="shared" si="16"/>
        <v/>
      </c>
      <c r="S29" s="39" t="str">
        <f t="shared" si="17"/>
        <v/>
      </c>
    </row>
    <row r="30" spans="1:19" ht="15.75" customHeight="1" x14ac:dyDescent="0.25">
      <c r="A30" s="36"/>
      <c r="B30" s="36" t="str">
        <f t="shared" si="0"/>
        <v/>
      </c>
      <c r="C30" s="37" t="str">
        <f t="shared" si="1"/>
        <v/>
      </c>
      <c r="D30" s="38" t="str">
        <f t="shared" si="2"/>
        <v/>
      </c>
      <c r="E30" s="38" t="str">
        <f t="shared" si="3"/>
        <v/>
      </c>
      <c r="F30" s="38" t="str">
        <f t="shared" si="4"/>
        <v/>
      </c>
      <c r="G30" s="38" t="str">
        <f t="shared" si="5"/>
        <v/>
      </c>
      <c r="H30" s="38" t="str">
        <f t="shared" si="6"/>
        <v/>
      </c>
      <c r="I30" s="38" t="str">
        <f t="shared" si="7"/>
        <v/>
      </c>
      <c r="J30" s="38" t="str">
        <f t="shared" si="8"/>
        <v/>
      </c>
      <c r="K30" s="38" t="str">
        <f t="shared" si="9"/>
        <v/>
      </c>
      <c r="L30" s="38" t="str">
        <f t="shared" si="10"/>
        <v/>
      </c>
      <c r="M30" s="38" t="str">
        <f t="shared" si="11"/>
        <v/>
      </c>
      <c r="N30" s="38" t="str">
        <f t="shared" si="12"/>
        <v/>
      </c>
      <c r="O30" s="38" t="str">
        <f t="shared" si="13"/>
        <v/>
      </c>
      <c r="P30" s="38" t="str">
        <f t="shared" si="14"/>
        <v/>
      </c>
      <c r="Q30" s="38" t="str">
        <f t="shared" si="15"/>
        <v/>
      </c>
      <c r="R30" s="38" t="str">
        <f t="shared" si="16"/>
        <v/>
      </c>
      <c r="S30" s="39" t="str">
        <f t="shared" si="17"/>
        <v/>
      </c>
    </row>
    <row r="31" spans="1:19" ht="15.75" customHeight="1" x14ac:dyDescent="0.25">
      <c r="A31" s="36"/>
      <c r="B31" s="36" t="str">
        <f t="shared" si="0"/>
        <v/>
      </c>
      <c r="C31" s="37" t="str">
        <f t="shared" si="1"/>
        <v/>
      </c>
      <c r="D31" s="38" t="str">
        <f t="shared" si="2"/>
        <v/>
      </c>
      <c r="E31" s="38" t="str">
        <f t="shared" si="3"/>
        <v/>
      </c>
      <c r="F31" s="38" t="str">
        <f t="shared" si="4"/>
        <v/>
      </c>
      <c r="G31" s="38" t="str">
        <f t="shared" si="5"/>
        <v/>
      </c>
      <c r="H31" s="38" t="str">
        <f t="shared" si="6"/>
        <v/>
      </c>
      <c r="I31" s="38" t="str">
        <f t="shared" si="7"/>
        <v/>
      </c>
      <c r="J31" s="38" t="str">
        <f t="shared" si="8"/>
        <v/>
      </c>
      <c r="K31" s="38" t="str">
        <f t="shared" si="9"/>
        <v/>
      </c>
      <c r="L31" s="38" t="str">
        <f t="shared" si="10"/>
        <v/>
      </c>
      <c r="M31" s="38" t="str">
        <f t="shared" si="11"/>
        <v/>
      </c>
      <c r="N31" s="38" t="str">
        <f t="shared" si="12"/>
        <v/>
      </c>
      <c r="O31" s="38" t="str">
        <f t="shared" si="13"/>
        <v/>
      </c>
      <c r="P31" s="38" t="str">
        <f t="shared" si="14"/>
        <v/>
      </c>
      <c r="Q31" s="38" t="str">
        <f t="shared" si="15"/>
        <v/>
      </c>
      <c r="R31" s="38" t="str">
        <f t="shared" si="16"/>
        <v/>
      </c>
      <c r="S31" s="39" t="str">
        <f t="shared" si="17"/>
        <v/>
      </c>
    </row>
    <row r="32" spans="1:19" ht="15.75" customHeight="1" x14ac:dyDescent="0.25">
      <c r="A32" s="36"/>
      <c r="B32" s="36" t="str">
        <f t="shared" si="0"/>
        <v/>
      </c>
      <c r="C32" s="37" t="str">
        <f t="shared" si="1"/>
        <v/>
      </c>
      <c r="D32" s="38" t="str">
        <f t="shared" si="2"/>
        <v/>
      </c>
      <c r="E32" s="38" t="str">
        <f t="shared" si="3"/>
        <v/>
      </c>
      <c r="F32" s="38" t="str">
        <f t="shared" si="4"/>
        <v/>
      </c>
      <c r="G32" s="38" t="str">
        <f t="shared" si="5"/>
        <v/>
      </c>
      <c r="H32" s="38" t="str">
        <f t="shared" si="6"/>
        <v/>
      </c>
      <c r="I32" s="38" t="str">
        <f t="shared" si="7"/>
        <v/>
      </c>
      <c r="J32" s="38" t="str">
        <f t="shared" si="8"/>
        <v/>
      </c>
      <c r="K32" s="38" t="str">
        <f t="shared" si="9"/>
        <v/>
      </c>
      <c r="L32" s="38" t="str">
        <f t="shared" si="10"/>
        <v/>
      </c>
      <c r="M32" s="38" t="str">
        <f t="shared" si="11"/>
        <v/>
      </c>
      <c r="N32" s="38" t="str">
        <f t="shared" si="12"/>
        <v/>
      </c>
      <c r="O32" s="38" t="str">
        <f t="shared" si="13"/>
        <v/>
      </c>
      <c r="P32" s="38" t="str">
        <f t="shared" si="14"/>
        <v/>
      </c>
      <c r="Q32" s="38" t="str">
        <f t="shared" si="15"/>
        <v/>
      </c>
      <c r="R32" s="38" t="str">
        <f t="shared" si="16"/>
        <v/>
      </c>
      <c r="S32" s="39" t="str">
        <f t="shared" si="17"/>
        <v/>
      </c>
    </row>
    <row r="33" spans="1:19" ht="15.75" customHeight="1" x14ac:dyDescent="0.25">
      <c r="A33" s="36"/>
      <c r="B33" s="36" t="str">
        <f t="shared" si="0"/>
        <v/>
      </c>
      <c r="C33" s="37" t="str">
        <f t="shared" si="1"/>
        <v/>
      </c>
      <c r="D33" s="38" t="str">
        <f t="shared" si="2"/>
        <v/>
      </c>
      <c r="E33" s="38" t="str">
        <f t="shared" si="3"/>
        <v/>
      </c>
      <c r="F33" s="38" t="str">
        <f t="shared" si="4"/>
        <v/>
      </c>
      <c r="G33" s="38" t="str">
        <f t="shared" si="5"/>
        <v/>
      </c>
      <c r="H33" s="38" t="str">
        <f t="shared" si="6"/>
        <v/>
      </c>
      <c r="I33" s="38" t="str">
        <f t="shared" si="7"/>
        <v/>
      </c>
      <c r="J33" s="38" t="str">
        <f t="shared" si="8"/>
        <v/>
      </c>
      <c r="K33" s="38" t="str">
        <f t="shared" si="9"/>
        <v/>
      </c>
      <c r="L33" s="38" t="str">
        <f t="shared" si="10"/>
        <v/>
      </c>
      <c r="M33" s="38" t="str">
        <f t="shared" si="11"/>
        <v/>
      </c>
      <c r="N33" s="38" t="str">
        <f t="shared" si="12"/>
        <v/>
      </c>
      <c r="O33" s="38" t="str">
        <f t="shared" si="13"/>
        <v/>
      </c>
      <c r="P33" s="38" t="str">
        <f t="shared" si="14"/>
        <v/>
      </c>
      <c r="Q33" s="38" t="str">
        <f t="shared" si="15"/>
        <v/>
      </c>
      <c r="R33" s="38" t="str">
        <f t="shared" si="16"/>
        <v/>
      </c>
      <c r="S33" s="39" t="str">
        <f t="shared" si="17"/>
        <v/>
      </c>
    </row>
    <row r="34" spans="1:19" ht="15.75" customHeight="1" x14ac:dyDescent="0.25">
      <c r="A34" s="36"/>
      <c r="B34" s="36" t="str">
        <f t="shared" ref="B34:B65" si="18">IFERROR(VLOOKUP(A34,DATA_MATRIZ,2,FALSE),"")</f>
        <v/>
      </c>
      <c r="C34" s="37" t="str">
        <f t="shared" ref="C34:C65" si="19">IFERROR(VLOOKUP(A34,DATA_MATRIZ,3,FALSE),"")</f>
        <v/>
      </c>
      <c r="D34" s="38" t="str">
        <f t="shared" ref="D34:D65" si="20">IFERROR(VLOOKUP(A34,DATA_MATRIZ,89,FALSE),"")</f>
        <v/>
      </c>
      <c r="E34" s="38" t="str">
        <f t="shared" ref="E34:E65" si="21">IFERROR(VLOOKUP(A34,DATA_MATRIZ,90,FALSE),"")</f>
        <v/>
      </c>
      <c r="F34" s="38" t="str">
        <f t="shared" ref="F34:F65" si="22">IFERROR(VLOOKUP(A34,DATA_MATRIZ,96,FALSE),"")</f>
        <v/>
      </c>
      <c r="G34" s="38" t="str">
        <f t="shared" ref="G34:G65" si="23">IFERROR(VLOOKUP(A34,DATA_MATRIZ,91,FALSE),"")</f>
        <v/>
      </c>
      <c r="H34" s="38" t="str">
        <f t="shared" ref="H34:H65" si="24">IFERROR(VLOOKUP(A34,DATA_MATRIZ,97,FALSE),"")</f>
        <v/>
      </c>
      <c r="I34" s="38" t="str">
        <f t="shared" ref="I34:I65" si="25">IFERROR(VLOOKUP(A34,DATA_MATRIZ,92,FALSE),"")</f>
        <v/>
      </c>
      <c r="J34" s="38" t="str">
        <f t="shared" ref="J34:J65" si="26">IFERROR(VLOOKUP(A34,DATA_MATRIZ,98,FALSE),"")</f>
        <v/>
      </c>
      <c r="K34" s="38" t="str">
        <f t="shared" ref="K34:K65" si="27">IFERROR(VLOOKUP(A34,DATA_MATRIZ,93,FALSE),"")</f>
        <v/>
      </c>
      <c r="L34" s="38" t="str">
        <f t="shared" ref="L34:L65" si="28">IFERROR(VLOOKUP(A34,DATA_MATRIZ,99,FALSE),"")</f>
        <v/>
      </c>
      <c r="M34" s="38" t="str">
        <f t="shared" ref="M34:M65" si="29">IFERROR(VLOOKUP(A34,DATA_MATRIZ,94,FALSE),"")</f>
        <v/>
      </c>
      <c r="N34" s="38" t="str">
        <f t="shared" ref="N34:N65" si="30">IFERROR(VLOOKUP(A34,DATA_MATRIZ,100,FALSE),"")</f>
        <v/>
      </c>
      <c r="O34" s="38" t="str">
        <f t="shared" ref="O34:O65" si="31">IFERROR(VLOOKUP(A34,DATA_MATRIZ,95,FALSE),"")</f>
        <v/>
      </c>
      <c r="P34" s="38" t="str">
        <f t="shared" ref="P34:P65" si="32">IFERROR(VLOOKUP(A34,DATA_MATRIZ,101,FALSE),"")</f>
        <v/>
      </c>
      <c r="Q34" s="38" t="str">
        <f t="shared" ref="Q34:Q65" si="33">IFERROR(VLOOKUP(A34,DATA_MATRIZ,103,FALSE),"")</f>
        <v/>
      </c>
      <c r="R34" s="38" t="str">
        <f t="shared" ref="R34:R65" si="34">IFERROR(VLOOKUP(A34,DATA_MATRIZ,105,FALSE),"")</f>
        <v/>
      </c>
      <c r="S34" s="39" t="str">
        <f t="shared" ref="S34:S65" si="35">IFERROR(VLOOKUP(A34,DATA_MATRIZ,106,FALSE),"")</f>
        <v/>
      </c>
    </row>
    <row r="35" spans="1:19" ht="15.75" customHeight="1" x14ac:dyDescent="0.25">
      <c r="A35" s="36"/>
      <c r="B35" s="36" t="str">
        <f t="shared" si="18"/>
        <v/>
      </c>
      <c r="C35" s="37" t="str">
        <f t="shared" si="19"/>
        <v/>
      </c>
      <c r="D35" s="38" t="str">
        <f t="shared" si="20"/>
        <v/>
      </c>
      <c r="E35" s="38" t="str">
        <f t="shared" si="21"/>
        <v/>
      </c>
      <c r="F35" s="38" t="str">
        <f t="shared" si="22"/>
        <v/>
      </c>
      <c r="G35" s="38" t="str">
        <f t="shared" si="23"/>
        <v/>
      </c>
      <c r="H35" s="38" t="str">
        <f t="shared" si="24"/>
        <v/>
      </c>
      <c r="I35" s="38" t="str">
        <f t="shared" si="25"/>
        <v/>
      </c>
      <c r="J35" s="38" t="str">
        <f t="shared" si="26"/>
        <v/>
      </c>
      <c r="K35" s="38" t="str">
        <f t="shared" si="27"/>
        <v/>
      </c>
      <c r="L35" s="38" t="str">
        <f t="shared" si="28"/>
        <v/>
      </c>
      <c r="M35" s="38" t="str">
        <f t="shared" si="29"/>
        <v/>
      </c>
      <c r="N35" s="38" t="str">
        <f t="shared" si="30"/>
        <v/>
      </c>
      <c r="O35" s="38" t="str">
        <f t="shared" si="31"/>
        <v/>
      </c>
      <c r="P35" s="38" t="str">
        <f t="shared" si="32"/>
        <v/>
      </c>
      <c r="Q35" s="38" t="str">
        <f t="shared" si="33"/>
        <v/>
      </c>
      <c r="R35" s="38" t="str">
        <f t="shared" si="34"/>
        <v/>
      </c>
      <c r="S35" s="39" t="str">
        <f t="shared" si="35"/>
        <v/>
      </c>
    </row>
    <row r="36" spans="1:19" ht="15.75" customHeight="1" x14ac:dyDescent="0.25">
      <c r="A36" s="36"/>
      <c r="B36" s="36" t="str">
        <f t="shared" si="18"/>
        <v/>
      </c>
      <c r="C36" s="37" t="str">
        <f t="shared" si="19"/>
        <v/>
      </c>
      <c r="D36" s="38" t="str">
        <f t="shared" si="20"/>
        <v/>
      </c>
      <c r="E36" s="38" t="str">
        <f t="shared" si="21"/>
        <v/>
      </c>
      <c r="F36" s="38" t="str">
        <f t="shared" si="22"/>
        <v/>
      </c>
      <c r="G36" s="38" t="str">
        <f t="shared" si="23"/>
        <v/>
      </c>
      <c r="H36" s="38" t="str">
        <f t="shared" si="24"/>
        <v/>
      </c>
      <c r="I36" s="38" t="str">
        <f t="shared" si="25"/>
        <v/>
      </c>
      <c r="J36" s="38" t="str">
        <f t="shared" si="26"/>
        <v/>
      </c>
      <c r="K36" s="38" t="str">
        <f t="shared" si="27"/>
        <v/>
      </c>
      <c r="L36" s="38" t="str">
        <f t="shared" si="28"/>
        <v/>
      </c>
      <c r="M36" s="38" t="str">
        <f t="shared" si="29"/>
        <v/>
      </c>
      <c r="N36" s="38" t="str">
        <f t="shared" si="30"/>
        <v/>
      </c>
      <c r="O36" s="38" t="str">
        <f t="shared" si="31"/>
        <v/>
      </c>
      <c r="P36" s="38" t="str">
        <f t="shared" si="32"/>
        <v/>
      </c>
      <c r="Q36" s="38" t="str">
        <f t="shared" si="33"/>
        <v/>
      </c>
      <c r="R36" s="38" t="str">
        <f t="shared" si="34"/>
        <v/>
      </c>
      <c r="S36" s="39" t="str">
        <f t="shared" si="35"/>
        <v/>
      </c>
    </row>
    <row r="37" spans="1:19" ht="15.75" customHeight="1" x14ac:dyDescent="0.25">
      <c r="A37" s="36"/>
      <c r="B37" s="36" t="str">
        <f t="shared" si="18"/>
        <v/>
      </c>
      <c r="C37" s="37" t="str">
        <f t="shared" si="19"/>
        <v/>
      </c>
      <c r="D37" s="38" t="str">
        <f t="shared" si="20"/>
        <v/>
      </c>
      <c r="E37" s="38" t="str">
        <f t="shared" si="21"/>
        <v/>
      </c>
      <c r="F37" s="38" t="str">
        <f t="shared" si="22"/>
        <v/>
      </c>
      <c r="G37" s="38" t="str">
        <f t="shared" si="23"/>
        <v/>
      </c>
      <c r="H37" s="38" t="str">
        <f t="shared" si="24"/>
        <v/>
      </c>
      <c r="I37" s="38" t="str">
        <f t="shared" si="25"/>
        <v/>
      </c>
      <c r="J37" s="38" t="str">
        <f t="shared" si="26"/>
        <v/>
      </c>
      <c r="K37" s="38" t="str">
        <f t="shared" si="27"/>
        <v/>
      </c>
      <c r="L37" s="38" t="str">
        <f t="shared" si="28"/>
        <v/>
      </c>
      <c r="M37" s="38" t="str">
        <f t="shared" si="29"/>
        <v/>
      </c>
      <c r="N37" s="38" t="str">
        <f t="shared" si="30"/>
        <v/>
      </c>
      <c r="O37" s="38" t="str">
        <f t="shared" si="31"/>
        <v/>
      </c>
      <c r="P37" s="38" t="str">
        <f t="shared" si="32"/>
        <v/>
      </c>
      <c r="Q37" s="38" t="str">
        <f t="shared" si="33"/>
        <v/>
      </c>
      <c r="R37" s="38" t="str">
        <f t="shared" si="34"/>
        <v/>
      </c>
      <c r="S37" s="39" t="str">
        <f t="shared" si="35"/>
        <v/>
      </c>
    </row>
    <row r="38" spans="1:19" ht="15.75" customHeight="1" x14ac:dyDescent="0.25">
      <c r="A38" s="36"/>
      <c r="B38" s="36" t="str">
        <f t="shared" si="18"/>
        <v/>
      </c>
      <c r="C38" s="37" t="str">
        <f t="shared" si="19"/>
        <v/>
      </c>
      <c r="D38" s="38" t="str">
        <f t="shared" si="20"/>
        <v/>
      </c>
      <c r="E38" s="38" t="str">
        <f t="shared" si="21"/>
        <v/>
      </c>
      <c r="F38" s="38" t="str">
        <f t="shared" si="22"/>
        <v/>
      </c>
      <c r="G38" s="38" t="str">
        <f t="shared" si="23"/>
        <v/>
      </c>
      <c r="H38" s="38" t="str">
        <f t="shared" si="24"/>
        <v/>
      </c>
      <c r="I38" s="38" t="str">
        <f t="shared" si="25"/>
        <v/>
      </c>
      <c r="J38" s="38" t="str">
        <f t="shared" si="26"/>
        <v/>
      </c>
      <c r="K38" s="38" t="str">
        <f t="shared" si="27"/>
        <v/>
      </c>
      <c r="L38" s="38" t="str">
        <f t="shared" si="28"/>
        <v/>
      </c>
      <c r="M38" s="38" t="str">
        <f t="shared" si="29"/>
        <v/>
      </c>
      <c r="N38" s="38" t="str">
        <f t="shared" si="30"/>
        <v/>
      </c>
      <c r="O38" s="38" t="str">
        <f t="shared" si="31"/>
        <v/>
      </c>
      <c r="P38" s="38" t="str">
        <f t="shared" si="32"/>
        <v/>
      </c>
      <c r="Q38" s="38" t="str">
        <f t="shared" si="33"/>
        <v/>
      </c>
      <c r="R38" s="38" t="str">
        <f t="shared" si="34"/>
        <v/>
      </c>
      <c r="S38" s="39" t="str">
        <f t="shared" si="35"/>
        <v/>
      </c>
    </row>
    <row r="39" spans="1:19" ht="15.75" customHeight="1" x14ac:dyDescent="0.25">
      <c r="A39" s="36"/>
      <c r="B39" s="36" t="str">
        <f t="shared" si="18"/>
        <v/>
      </c>
      <c r="C39" s="37" t="str">
        <f t="shared" si="19"/>
        <v/>
      </c>
      <c r="D39" s="38" t="str">
        <f t="shared" si="20"/>
        <v/>
      </c>
      <c r="E39" s="38" t="str">
        <f t="shared" si="21"/>
        <v/>
      </c>
      <c r="F39" s="38" t="str">
        <f t="shared" si="22"/>
        <v/>
      </c>
      <c r="G39" s="38" t="str">
        <f t="shared" si="23"/>
        <v/>
      </c>
      <c r="H39" s="38" t="str">
        <f t="shared" si="24"/>
        <v/>
      </c>
      <c r="I39" s="38" t="str">
        <f t="shared" si="25"/>
        <v/>
      </c>
      <c r="J39" s="38" t="str">
        <f t="shared" si="26"/>
        <v/>
      </c>
      <c r="K39" s="38" t="str">
        <f t="shared" si="27"/>
        <v/>
      </c>
      <c r="L39" s="38" t="str">
        <f t="shared" si="28"/>
        <v/>
      </c>
      <c r="M39" s="38" t="str">
        <f t="shared" si="29"/>
        <v/>
      </c>
      <c r="N39" s="38" t="str">
        <f t="shared" si="30"/>
        <v/>
      </c>
      <c r="O39" s="38" t="str">
        <f t="shared" si="31"/>
        <v/>
      </c>
      <c r="P39" s="38" t="str">
        <f t="shared" si="32"/>
        <v/>
      </c>
      <c r="Q39" s="38" t="str">
        <f t="shared" si="33"/>
        <v/>
      </c>
      <c r="R39" s="38" t="str">
        <f t="shared" si="34"/>
        <v/>
      </c>
      <c r="S39" s="39" t="str">
        <f t="shared" si="35"/>
        <v/>
      </c>
    </row>
    <row r="40" spans="1:19" ht="15.75" customHeight="1" x14ac:dyDescent="0.25">
      <c r="A40" s="36"/>
      <c r="B40" s="36" t="str">
        <f t="shared" si="18"/>
        <v/>
      </c>
      <c r="C40" s="37" t="str">
        <f t="shared" si="19"/>
        <v/>
      </c>
      <c r="D40" s="38" t="str">
        <f t="shared" si="20"/>
        <v/>
      </c>
      <c r="E40" s="38" t="str">
        <f t="shared" si="21"/>
        <v/>
      </c>
      <c r="F40" s="38" t="str">
        <f t="shared" si="22"/>
        <v/>
      </c>
      <c r="G40" s="38" t="str">
        <f t="shared" si="23"/>
        <v/>
      </c>
      <c r="H40" s="38" t="str">
        <f t="shared" si="24"/>
        <v/>
      </c>
      <c r="I40" s="38" t="str">
        <f t="shared" si="25"/>
        <v/>
      </c>
      <c r="J40" s="38" t="str">
        <f t="shared" si="26"/>
        <v/>
      </c>
      <c r="K40" s="38" t="str">
        <f t="shared" si="27"/>
        <v/>
      </c>
      <c r="L40" s="38" t="str">
        <f t="shared" si="28"/>
        <v/>
      </c>
      <c r="M40" s="38" t="str">
        <f t="shared" si="29"/>
        <v/>
      </c>
      <c r="N40" s="38" t="str">
        <f t="shared" si="30"/>
        <v/>
      </c>
      <c r="O40" s="38" t="str">
        <f t="shared" si="31"/>
        <v/>
      </c>
      <c r="P40" s="38" t="str">
        <f t="shared" si="32"/>
        <v/>
      </c>
      <c r="Q40" s="38" t="str">
        <f t="shared" si="33"/>
        <v/>
      </c>
      <c r="R40" s="38" t="str">
        <f t="shared" si="34"/>
        <v/>
      </c>
      <c r="S40" s="39" t="str">
        <f t="shared" si="35"/>
        <v/>
      </c>
    </row>
    <row r="41" spans="1:19" ht="15.75" customHeight="1" x14ac:dyDescent="0.25">
      <c r="A41" s="36"/>
      <c r="B41" s="36" t="str">
        <f t="shared" si="18"/>
        <v/>
      </c>
      <c r="C41" s="37" t="str">
        <f t="shared" si="19"/>
        <v/>
      </c>
      <c r="D41" s="38" t="str">
        <f t="shared" si="20"/>
        <v/>
      </c>
      <c r="E41" s="38" t="str">
        <f t="shared" si="21"/>
        <v/>
      </c>
      <c r="F41" s="38" t="str">
        <f t="shared" si="22"/>
        <v/>
      </c>
      <c r="G41" s="38" t="str">
        <f t="shared" si="23"/>
        <v/>
      </c>
      <c r="H41" s="38" t="str">
        <f t="shared" si="24"/>
        <v/>
      </c>
      <c r="I41" s="38" t="str">
        <f t="shared" si="25"/>
        <v/>
      </c>
      <c r="J41" s="38" t="str">
        <f t="shared" si="26"/>
        <v/>
      </c>
      <c r="K41" s="38" t="str">
        <f t="shared" si="27"/>
        <v/>
      </c>
      <c r="L41" s="38" t="str">
        <f t="shared" si="28"/>
        <v/>
      </c>
      <c r="M41" s="38" t="str">
        <f t="shared" si="29"/>
        <v/>
      </c>
      <c r="N41" s="38" t="str">
        <f t="shared" si="30"/>
        <v/>
      </c>
      <c r="O41" s="38" t="str">
        <f t="shared" si="31"/>
        <v/>
      </c>
      <c r="P41" s="38" t="str">
        <f t="shared" si="32"/>
        <v/>
      </c>
      <c r="Q41" s="38" t="str">
        <f t="shared" si="33"/>
        <v/>
      </c>
      <c r="R41" s="38" t="str">
        <f t="shared" si="34"/>
        <v/>
      </c>
      <c r="S41" s="39" t="str">
        <f t="shared" si="35"/>
        <v/>
      </c>
    </row>
    <row r="42" spans="1:19" ht="15.75" customHeight="1" x14ac:dyDescent="0.25">
      <c r="A42" s="36"/>
      <c r="B42" s="36" t="str">
        <f t="shared" si="18"/>
        <v/>
      </c>
      <c r="C42" s="37" t="str">
        <f t="shared" si="19"/>
        <v/>
      </c>
      <c r="D42" s="38" t="str">
        <f t="shared" si="20"/>
        <v/>
      </c>
      <c r="E42" s="38" t="str">
        <f t="shared" si="21"/>
        <v/>
      </c>
      <c r="F42" s="38" t="str">
        <f t="shared" si="22"/>
        <v/>
      </c>
      <c r="G42" s="38" t="str">
        <f t="shared" si="23"/>
        <v/>
      </c>
      <c r="H42" s="38" t="str">
        <f t="shared" si="24"/>
        <v/>
      </c>
      <c r="I42" s="38" t="str">
        <f t="shared" si="25"/>
        <v/>
      </c>
      <c r="J42" s="38" t="str">
        <f t="shared" si="26"/>
        <v/>
      </c>
      <c r="K42" s="38" t="str">
        <f t="shared" si="27"/>
        <v/>
      </c>
      <c r="L42" s="38" t="str">
        <f t="shared" si="28"/>
        <v/>
      </c>
      <c r="M42" s="38" t="str">
        <f t="shared" si="29"/>
        <v/>
      </c>
      <c r="N42" s="38" t="str">
        <f t="shared" si="30"/>
        <v/>
      </c>
      <c r="O42" s="38" t="str">
        <f t="shared" si="31"/>
        <v/>
      </c>
      <c r="P42" s="38" t="str">
        <f t="shared" si="32"/>
        <v/>
      </c>
      <c r="Q42" s="38" t="str">
        <f t="shared" si="33"/>
        <v/>
      </c>
      <c r="R42" s="38" t="str">
        <f t="shared" si="34"/>
        <v/>
      </c>
      <c r="S42" s="39" t="str">
        <f t="shared" si="35"/>
        <v/>
      </c>
    </row>
    <row r="43" spans="1:19" ht="15.75" customHeight="1" x14ac:dyDescent="0.25">
      <c r="A43" s="36"/>
      <c r="B43" s="36" t="str">
        <f t="shared" si="18"/>
        <v/>
      </c>
      <c r="C43" s="37" t="str">
        <f t="shared" si="19"/>
        <v/>
      </c>
      <c r="D43" s="38" t="str">
        <f t="shared" si="20"/>
        <v/>
      </c>
      <c r="E43" s="38" t="str">
        <f t="shared" si="21"/>
        <v/>
      </c>
      <c r="F43" s="38" t="str">
        <f t="shared" si="22"/>
        <v/>
      </c>
      <c r="G43" s="38" t="str">
        <f t="shared" si="23"/>
        <v/>
      </c>
      <c r="H43" s="38" t="str">
        <f t="shared" si="24"/>
        <v/>
      </c>
      <c r="I43" s="38" t="str">
        <f t="shared" si="25"/>
        <v/>
      </c>
      <c r="J43" s="38" t="str">
        <f t="shared" si="26"/>
        <v/>
      </c>
      <c r="K43" s="38" t="str">
        <f t="shared" si="27"/>
        <v/>
      </c>
      <c r="L43" s="38" t="str">
        <f t="shared" si="28"/>
        <v/>
      </c>
      <c r="M43" s="38" t="str">
        <f t="shared" si="29"/>
        <v/>
      </c>
      <c r="N43" s="38" t="str">
        <f t="shared" si="30"/>
        <v/>
      </c>
      <c r="O43" s="38" t="str">
        <f t="shared" si="31"/>
        <v/>
      </c>
      <c r="P43" s="38" t="str">
        <f t="shared" si="32"/>
        <v/>
      </c>
      <c r="Q43" s="38" t="str">
        <f t="shared" si="33"/>
        <v/>
      </c>
      <c r="R43" s="38" t="str">
        <f t="shared" si="34"/>
        <v/>
      </c>
      <c r="S43" s="39" t="str">
        <f t="shared" si="35"/>
        <v/>
      </c>
    </row>
    <row r="44" spans="1:19" ht="15.75" customHeight="1" x14ac:dyDescent="0.25">
      <c r="A44" s="36"/>
      <c r="B44" s="36" t="str">
        <f t="shared" si="18"/>
        <v/>
      </c>
      <c r="C44" s="37" t="str">
        <f t="shared" si="19"/>
        <v/>
      </c>
      <c r="D44" s="38" t="str">
        <f t="shared" si="20"/>
        <v/>
      </c>
      <c r="E44" s="38" t="str">
        <f t="shared" si="21"/>
        <v/>
      </c>
      <c r="F44" s="38" t="str">
        <f t="shared" si="22"/>
        <v/>
      </c>
      <c r="G44" s="38" t="str">
        <f t="shared" si="23"/>
        <v/>
      </c>
      <c r="H44" s="38" t="str">
        <f t="shared" si="24"/>
        <v/>
      </c>
      <c r="I44" s="38" t="str">
        <f t="shared" si="25"/>
        <v/>
      </c>
      <c r="J44" s="38" t="str">
        <f t="shared" si="26"/>
        <v/>
      </c>
      <c r="K44" s="38" t="str">
        <f t="shared" si="27"/>
        <v/>
      </c>
      <c r="L44" s="38" t="str">
        <f t="shared" si="28"/>
        <v/>
      </c>
      <c r="M44" s="38" t="str">
        <f t="shared" si="29"/>
        <v/>
      </c>
      <c r="N44" s="38" t="str">
        <f t="shared" si="30"/>
        <v/>
      </c>
      <c r="O44" s="38" t="str">
        <f t="shared" si="31"/>
        <v/>
      </c>
      <c r="P44" s="38" t="str">
        <f t="shared" si="32"/>
        <v/>
      </c>
      <c r="Q44" s="38" t="str">
        <f t="shared" si="33"/>
        <v/>
      </c>
      <c r="R44" s="38" t="str">
        <f t="shared" si="34"/>
        <v/>
      </c>
      <c r="S44" s="39" t="str">
        <f t="shared" si="35"/>
        <v/>
      </c>
    </row>
    <row r="45" spans="1:19" ht="15.75" customHeight="1" x14ac:dyDescent="0.25">
      <c r="A45" s="36"/>
      <c r="B45" s="36" t="str">
        <f t="shared" si="18"/>
        <v/>
      </c>
      <c r="C45" s="37" t="str">
        <f t="shared" si="19"/>
        <v/>
      </c>
      <c r="D45" s="38" t="str">
        <f t="shared" si="20"/>
        <v/>
      </c>
      <c r="E45" s="38" t="str">
        <f t="shared" si="21"/>
        <v/>
      </c>
      <c r="F45" s="38" t="str">
        <f t="shared" si="22"/>
        <v/>
      </c>
      <c r="G45" s="38" t="str">
        <f t="shared" si="23"/>
        <v/>
      </c>
      <c r="H45" s="38" t="str">
        <f t="shared" si="24"/>
        <v/>
      </c>
      <c r="I45" s="38" t="str">
        <f t="shared" si="25"/>
        <v/>
      </c>
      <c r="J45" s="38" t="str">
        <f t="shared" si="26"/>
        <v/>
      </c>
      <c r="K45" s="38" t="str">
        <f t="shared" si="27"/>
        <v/>
      </c>
      <c r="L45" s="38" t="str">
        <f t="shared" si="28"/>
        <v/>
      </c>
      <c r="M45" s="38" t="str">
        <f t="shared" si="29"/>
        <v/>
      </c>
      <c r="N45" s="38" t="str">
        <f t="shared" si="30"/>
        <v/>
      </c>
      <c r="O45" s="38" t="str">
        <f t="shared" si="31"/>
        <v/>
      </c>
      <c r="P45" s="38" t="str">
        <f t="shared" si="32"/>
        <v/>
      </c>
      <c r="Q45" s="38" t="str">
        <f t="shared" si="33"/>
        <v/>
      </c>
      <c r="R45" s="38" t="str">
        <f t="shared" si="34"/>
        <v/>
      </c>
      <c r="S45" s="39" t="str">
        <f t="shared" si="35"/>
        <v/>
      </c>
    </row>
    <row r="46" spans="1:19" ht="15.75" customHeight="1" x14ac:dyDescent="0.25">
      <c r="A46" s="36"/>
      <c r="B46" s="36" t="str">
        <f t="shared" si="18"/>
        <v/>
      </c>
      <c r="C46" s="37" t="str">
        <f t="shared" si="19"/>
        <v/>
      </c>
      <c r="D46" s="38" t="str">
        <f t="shared" si="20"/>
        <v/>
      </c>
      <c r="E46" s="38" t="str">
        <f t="shared" si="21"/>
        <v/>
      </c>
      <c r="F46" s="38" t="str">
        <f t="shared" si="22"/>
        <v/>
      </c>
      <c r="G46" s="38" t="str">
        <f t="shared" si="23"/>
        <v/>
      </c>
      <c r="H46" s="38" t="str">
        <f t="shared" si="24"/>
        <v/>
      </c>
      <c r="I46" s="38" t="str">
        <f t="shared" si="25"/>
        <v/>
      </c>
      <c r="J46" s="38" t="str">
        <f t="shared" si="26"/>
        <v/>
      </c>
      <c r="K46" s="38" t="str">
        <f t="shared" si="27"/>
        <v/>
      </c>
      <c r="L46" s="38" t="str">
        <f t="shared" si="28"/>
        <v/>
      </c>
      <c r="M46" s="38" t="str">
        <f t="shared" si="29"/>
        <v/>
      </c>
      <c r="N46" s="38" t="str">
        <f t="shared" si="30"/>
        <v/>
      </c>
      <c r="O46" s="38" t="str">
        <f t="shared" si="31"/>
        <v/>
      </c>
      <c r="P46" s="38" t="str">
        <f t="shared" si="32"/>
        <v/>
      </c>
      <c r="Q46" s="38" t="str">
        <f t="shared" si="33"/>
        <v/>
      </c>
      <c r="R46" s="38" t="str">
        <f t="shared" si="34"/>
        <v/>
      </c>
      <c r="S46" s="39" t="str">
        <f t="shared" si="35"/>
        <v/>
      </c>
    </row>
    <row r="47" spans="1:19" ht="15.75" customHeight="1" x14ac:dyDescent="0.25">
      <c r="A47" s="36"/>
      <c r="B47" s="36" t="str">
        <f t="shared" si="18"/>
        <v/>
      </c>
      <c r="C47" s="37" t="str">
        <f t="shared" si="19"/>
        <v/>
      </c>
      <c r="D47" s="38" t="str">
        <f t="shared" si="20"/>
        <v/>
      </c>
      <c r="E47" s="38" t="str">
        <f t="shared" si="21"/>
        <v/>
      </c>
      <c r="F47" s="38" t="str">
        <f t="shared" si="22"/>
        <v/>
      </c>
      <c r="G47" s="38" t="str">
        <f t="shared" si="23"/>
        <v/>
      </c>
      <c r="H47" s="38" t="str">
        <f t="shared" si="24"/>
        <v/>
      </c>
      <c r="I47" s="38" t="str">
        <f t="shared" si="25"/>
        <v/>
      </c>
      <c r="J47" s="38" t="str">
        <f t="shared" si="26"/>
        <v/>
      </c>
      <c r="K47" s="38" t="str">
        <f t="shared" si="27"/>
        <v/>
      </c>
      <c r="L47" s="38" t="str">
        <f t="shared" si="28"/>
        <v/>
      </c>
      <c r="M47" s="38" t="str">
        <f t="shared" si="29"/>
        <v/>
      </c>
      <c r="N47" s="38" t="str">
        <f t="shared" si="30"/>
        <v/>
      </c>
      <c r="O47" s="38" t="str">
        <f t="shared" si="31"/>
        <v/>
      </c>
      <c r="P47" s="38" t="str">
        <f t="shared" si="32"/>
        <v/>
      </c>
      <c r="Q47" s="38" t="str">
        <f t="shared" si="33"/>
        <v/>
      </c>
      <c r="R47" s="38" t="str">
        <f t="shared" si="34"/>
        <v/>
      </c>
      <c r="S47" s="39" t="str">
        <f t="shared" si="35"/>
        <v/>
      </c>
    </row>
    <row r="48" spans="1:19" ht="15.75" customHeight="1" x14ac:dyDescent="0.25">
      <c r="A48" s="36"/>
      <c r="B48" s="36" t="str">
        <f t="shared" si="18"/>
        <v/>
      </c>
      <c r="C48" s="37" t="str">
        <f t="shared" si="19"/>
        <v/>
      </c>
      <c r="D48" s="38" t="str">
        <f t="shared" si="20"/>
        <v/>
      </c>
      <c r="E48" s="38" t="str">
        <f t="shared" si="21"/>
        <v/>
      </c>
      <c r="F48" s="38" t="str">
        <f t="shared" si="22"/>
        <v/>
      </c>
      <c r="G48" s="38" t="str">
        <f t="shared" si="23"/>
        <v/>
      </c>
      <c r="H48" s="38" t="str">
        <f t="shared" si="24"/>
        <v/>
      </c>
      <c r="I48" s="38" t="str">
        <f t="shared" si="25"/>
        <v/>
      </c>
      <c r="J48" s="38" t="str">
        <f t="shared" si="26"/>
        <v/>
      </c>
      <c r="K48" s="38" t="str">
        <f t="shared" si="27"/>
        <v/>
      </c>
      <c r="L48" s="38" t="str">
        <f t="shared" si="28"/>
        <v/>
      </c>
      <c r="M48" s="38" t="str">
        <f t="shared" si="29"/>
        <v/>
      </c>
      <c r="N48" s="38" t="str">
        <f t="shared" si="30"/>
        <v/>
      </c>
      <c r="O48" s="38" t="str">
        <f t="shared" si="31"/>
        <v/>
      </c>
      <c r="P48" s="38" t="str">
        <f t="shared" si="32"/>
        <v/>
      </c>
      <c r="Q48" s="38" t="str">
        <f t="shared" si="33"/>
        <v/>
      </c>
      <c r="R48" s="38" t="str">
        <f t="shared" si="34"/>
        <v/>
      </c>
      <c r="S48" s="39" t="str">
        <f t="shared" si="35"/>
        <v/>
      </c>
    </row>
    <row r="49" spans="1:19" ht="15.75" customHeight="1" x14ac:dyDescent="0.25">
      <c r="A49" s="36"/>
      <c r="B49" s="36" t="str">
        <f t="shared" si="18"/>
        <v/>
      </c>
      <c r="C49" s="37" t="str">
        <f t="shared" si="19"/>
        <v/>
      </c>
      <c r="D49" s="38" t="str">
        <f t="shared" si="20"/>
        <v/>
      </c>
      <c r="E49" s="38" t="str">
        <f t="shared" si="21"/>
        <v/>
      </c>
      <c r="F49" s="38" t="str">
        <f t="shared" si="22"/>
        <v/>
      </c>
      <c r="G49" s="38" t="str">
        <f t="shared" si="23"/>
        <v/>
      </c>
      <c r="H49" s="38" t="str">
        <f t="shared" si="24"/>
        <v/>
      </c>
      <c r="I49" s="38" t="str">
        <f t="shared" si="25"/>
        <v/>
      </c>
      <c r="J49" s="38" t="str">
        <f t="shared" si="26"/>
        <v/>
      </c>
      <c r="K49" s="38" t="str">
        <f t="shared" si="27"/>
        <v/>
      </c>
      <c r="L49" s="38" t="str">
        <f t="shared" si="28"/>
        <v/>
      </c>
      <c r="M49" s="38" t="str">
        <f t="shared" si="29"/>
        <v/>
      </c>
      <c r="N49" s="38" t="str">
        <f t="shared" si="30"/>
        <v/>
      </c>
      <c r="O49" s="38" t="str">
        <f t="shared" si="31"/>
        <v/>
      </c>
      <c r="P49" s="38" t="str">
        <f t="shared" si="32"/>
        <v/>
      </c>
      <c r="Q49" s="38" t="str">
        <f t="shared" si="33"/>
        <v/>
      </c>
      <c r="R49" s="38" t="str">
        <f t="shared" si="34"/>
        <v/>
      </c>
      <c r="S49" s="39" t="str">
        <f t="shared" si="35"/>
        <v/>
      </c>
    </row>
    <row r="50" spans="1:19" ht="15.75" customHeight="1" x14ac:dyDescent="0.25">
      <c r="A50" s="36"/>
      <c r="B50" s="36" t="str">
        <f t="shared" si="18"/>
        <v/>
      </c>
      <c r="C50" s="37" t="str">
        <f t="shared" si="19"/>
        <v/>
      </c>
      <c r="D50" s="38" t="str">
        <f t="shared" si="20"/>
        <v/>
      </c>
      <c r="E50" s="38" t="str">
        <f t="shared" si="21"/>
        <v/>
      </c>
      <c r="F50" s="38" t="str">
        <f t="shared" si="22"/>
        <v/>
      </c>
      <c r="G50" s="38" t="str">
        <f t="shared" si="23"/>
        <v/>
      </c>
      <c r="H50" s="38" t="str">
        <f t="shared" si="24"/>
        <v/>
      </c>
      <c r="I50" s="38" t="str">
        <f t="shared" si="25"/>
        <v/>
      </c>
      <c r="J50" s="38" t="str">
        <f t="shared" si="26"/>
        <v/>
      </c>
      <c r="K50" s="38" t="str">
        <f t="shared" si="27"/>
        <v/>
      </c>
      <c r="L50" s="38" t="str">
        <f t="shared" si="28"/>
        <v/>
      </c>
      <c r="M50" s="38" t="str">
        <f t="shared" si="29"/>
        <v/>
      </c>
      <c r="N50" s="38" t="str">
        <f t="shared" si="30"/>
        <v/>
      </c>
      <c r="O50" s="38" t="str">
        <f t="shared" si="31"/>
        <v/>
      </c>
      <c r="P50" s="38" t="str">
        <f t="shared" si="32"/>
        <v/>
      </c>
      <c r="Q50" s="38" t="str">
        <f t="shared" si="33"/>
        <v/>
      </c>
      <c r="R50" s="38" t="str">
        <f t="shared" si="34"/>
        <v/>
      </c>
      <c r="S50" s="39" t="str">
        <f t="shared" si="35"/>
        <v/>
      </c>
    </row>
    <row r="51" spans="1:19" ht="15.75" customHeight="1" x14ac:dyDescent="0.25">
      <c r="A51" s="36"/>
      <c r="B51" s="36" t="str">
        <f t="shared" si="18"/>
        <v/>
      </c>
      <c r="C51" s="37" t="str">
        <f t="shared" si="19"/>
        <v/>
      </c>
      <c r="D51" s="38" t="str">
        <f t="shared" si="20"/>
        <v/>
      </c>
      <c r="E51" s="38" t="str">
        <f t="shared" si="21"/>
        <v/>
      </c>
      <c r="F51" s="38" t="str">
        <f t="shared" si="22"/>
        <v/>
      </c>
      <c r="G51" s="38" t="str">
        <f t="shared" si="23"/>
        <v/>
      </c>
      <c r="H51" s="38" t="str">
        <f t="shared" si="24"/>
        <v/>
      </c>
      <c r="I51" s="38" t="str">
        <f t="shared" si="25"/>
        <v/>
      </c>
      <c r="J51" s="38" t="str">
        <f t="shared" si="26"/>
        <v/>
      </c>
      <c r="K51" s="38" t="str">
        <f t="shared" si="27"/>
        <v/>
      </c>
      <c r="L51" s="38" t="str">
        <f t="shared" si="28"/>
        <v/>
      </c>
      <c r="M51" s="38" t="str">
        <f t="shared" si="29"/>
        <v/>
      </c>
      <c r="N51" s="38" t="str">
        <f t="shared" si="30"/>
        <v/>
      </c>
      <c r="O51" s="38" t="str">
        <f t="shared" si="31"/>
        <v/>
      </c>
      <c r="P51" s="38" t="str">
        <f t="shared" si="32"/>
        <v/>
      </c>
      <c r="Q51" s="38" t="str">
        <f t="shared" si="33"/>
        <v/>
      </c>
      <c r="R51" s="38" t="str">
        <f t="shared" si="34"/>
        <v/>
      </c>
      <c r="S51" s="39" t="str">
        <f t="shared" si="35"/>
        <v/>
      </c>
    </row>
    <row r="52" spans="1:19" ht="15.75" customHeight="1" x14ac:dyDescent="0.25">
      <c r="A52" s="36"/>
      <c r="B52" s="36" t="str">
        <f t="shared" si="18"/>
        <v/>
      </c>
      <c r="C52" s="37" t="str">
        <f t="shared" si="19"/>
        <v/>
      </c>
      <c r="D52" s="38" t="str">
        <f t="shared" si="20"/>
        <v/>
      </c>
      <c r="E52" s="38" t="str">
        <f t="shared" si="21"/>
        <v/>
      </c>
      <c r="F52" s="38" t="str">
        <f t="shared" si="22"/>
        <v/>
      </c>
      <c r="G52" s="38" t="str">
        <f t="shared" si="23"/>
        <v/>
      </c>
      <c r="H52" s="38" t="str">
        <f t="shared" si="24"/>
        <v/>
      </c>
      <c r="I52" s="38" t="str">
        <f t="shared" si="25"/>
        <v/>
      </c>
      <c r="J52" s="38" t="str">
        <f t="shared" si="26"/>
        <v/>
      </c>
      <c r="K52" s="38" t="str">
        <f t="shared" si="27"/>
        <v/>
      </c>
      <c r="L52" s="38" t="str">
        <f t="shared" si="28"/>
        <v/>
      </c>
      <c r="M52" s="38" t="str">
        <f t="shared" si="29"/>
        <v/>
      </c>
      <c r="N52" s="38" t="str">
        <f t="shared" si="30"/>
        <v/>
      </c>
      <c r="O52" s="38" t="str">
        <f t="shared" si="31"/>
        <v/>
      </c>
      <c r="P52" s="38" t="str">
        <f t="shared" si="32"/>
        <v/>
      </c>
      <c r="Q52" s="38" t="str">
        <f t="shared" si="33"/>
        <v/>
      </c>
      <c r="R52" s="38" t="str">
        <f t="shared" si="34"/>
        <v/>
      </c>
      <c r="S52" s="39" t="str">
        <f t="shared" si="35"/>
        <v/>
      </c>
    </row>
    <row r="53" spans="1:19" ht="15.75" customHeight="1" x14ac:dyDescent="0.25">
      <c r="A53" s="36"/>
      <c r="B53" s="36" t="str">
        <f t="shared" si="18"/>
        <v/>
      </c>
      <c r="C53" s="37" t="str">
        <f t="shared" si="19"/>
        <v/>
      </c>
      <c r="D53" s="38" t="str">
        <f t="shared" si="20"/>
        <v/>
      </c>
      <c r="E53" s="38" t="str">
        <f t="shared" si="21"/>
        <v/>
      </c>
      <c r="F53" s="38" t="str">
        <f t="shared" si="22"/>
        <v/>
      </c>
      <c r="G53" s="38" t="str">
        <f t="shared" si="23"/>
        <v/>
      </c>
      <c r="H53" s="38" t="str">
        <f t="shared" si="24"/>
        <v/>
      </c>
      <c r="I53" s="38" t="str">
        <f t="shared" si="25"/>
        <v/>
      </c>
      <c r="J53" s="38" t="str">
        <f t="shared" si="26"/>
        <v/>
      </c>
      <c r="K53" s="38" t="str">
        <f t="shared" si="27"/>
        <v/>
      </c>
      <c r="L53" s="38" t="str">
        <f t="shared" si="28"/>
        <v/>
      </c>
      <c r="M53" s="38" t="str">
        <f t="shared" si="29"/>
        <v/>
      </c>
      <c r="N53" s="38" t="str">
        <f t="shared" si="30"/>
        <v/>
      </c>
      <c r="O53" s="38" t="str">
        <f t="shared" si="31"/>
        <v/>
      </c>
      <c r="P53" s="38" t="str">
        <f t="shared" si="32"/>
        <v/>
      </c>
      <c r="Q53" s="38" t="str">
        <f t="shared" si="33"/>
        <v/>
      </c>
      <c r="R53" s="38" t="str">
        <f t="shared" si="34"/>
        <v/>
      </c>
      <c r="S53" s="39" t="str">
        <f t="shared" si="35"/>
        <v/>
      </c>
    </row>
    <row r="54" spans="1:19" ht="15.75" customHeight="1" x14ac:dyDescent="0.25">
      <c r="A54" s="36"/>
      <c r="B54" s="36" t="str">
        <f t="shared" si="18"/>
        <v/>
      </c>
      <c r="C54" s="37" t="str">
        <f t="shared" si="19"/>
        <v/>
      </c>
      <c r="D54" s="38" t="str">
        <f t="shared" si="20"/>
        <v/>
      </c>
      <c r="E54" s="38" t="str">
        <f t="shared" si="21"/>
        <v/>
      </c>
      <c r="F54" s="38" t="str">
        <f t="shared" si="22"/>
        <v/>
      </c>
      <c r="G54" s="38" t="str">
        <f t="shared" si="23"/>
        <v/>
      </c>
      <c r="H54" s="38" t="str">
        <f t="shared" si="24"/>
        <v/>
      </c>
      <c r="I54" s="38" t="str">
        <f t="shared" si="25"/>
        <v/>
      </c>
      <c r="J54" s="38" t="str">
        <f t="shared" si="26"/>
        <v/>
      </c>
      <c r="K54" s="38" t="str">
        <f t="shared" si="27"/>
        <v/>
      </c>
      <c r="L54" s="38" t="str">
        <f t="shared" si="28"/>
        <v/>
      </c>
      <c r="M54" s="38" t="str">
        <f t="shared" si="29"/>
        <v/>
      </c>
      <c r="N54" s="38" t="str">
        <f t="shared" si="30"/>
        <v/>
      </c>
      <c r="O54" s="38" t="str">
        <f t="shared" si="31"/>
        <v/>
      </c>
      <c r="P54" s="38" t="str">
        <f t="shared" si="32"/>
        <v/>
      </c>
      <c r="Q54" s="38" t="str">
        <f t="shared" si="33"/>
        <v/>
      </c>
      <c r="R54" s="38" t="str">
        <f t="shared" si="34"/>
        <v/>
      </c>
      <c r="S54" s="39" t="str">
        <f t="shared" si="35"/>
        <v/>
      </c>
    </row>
    <row r="55" spans="1:19" ht="15.75" customHeight="1" x14ac:dyDescent="0.25">
      <c r="A55" s="36"/>
      <c r="B55" s="36" t="str">
        <f t="shared" si="18"/>
        <v/>
      </c>
      <c r="C55" s="37" t="str">
        <f t="shared" si="19"/>
        <v/>
      </c>
      <c r="D55" s="38" t="str">
        <f t="shared" si="20"/>
        <v/>
      </c>
      <c r="E55" s="38" t="str">
        <f t="shared" si="21"/>
        <v/>
      </c>
      <c r="F55" s="38" t="str">
        <f t="shared" si="22"/>
        <v/>
      </c>
      <c r="G55" s="38" t="str">
        <f t="shared" si="23"/>
        <v/>
      </c>
      <c r="H55" s="38" t="str">
        <f t="shared" si="24"/>
        <v/>
      </c>
      <c r="I55" s="38" t="str">
        <f t="shared" si="25"/>
        <v/>
      </c>
      <c r="J55" s="38" t="str">
        <f t="shared" si="26"/>
        <v/>
      </c>
      <c r="K55" s="38" t="str">
        <f t="shared" si="27"/>
        <v/>
      </c>
      <c r="L55" s="38" t="str">
        <f t="shared" si="28"/>
        <v/>
      </c>
      <c r="M55" s="38" t="str">
        <f t="shared" si="29"/>
        <v/>
      </c>
      <c r="N55" s="38" t="str">
        <f t="shared" si="30"/>
        <v/>
      </c>
      <c r="O55" s="38" t="str">
        <f t="shared" si="31"/>
        <v/>
      </c>
      <c r="P55" s="38" t="str">
        <f t="shared" si="32"/>
        <v/>
      </c>
      <c r="Q55" s="38" t="str">
        <f t="shared" si="33"/>
        <v/>
      </c>
      <c r="R55" s="38" t="str">
        <f t="shared" si="34"/>
        <v/>
      </c>
      <c r="S55" s="39" t="str">
        <f t="shared" si="35"/>
        <v/>
      </c>
    </row>
    <row r="56" spans="1:19" ht="15.75" customHeight="1" x14ac:dyDescent="0.25">
      <c r="A56" s="36"/>
      <c r="B56" s="36" t="str">
        <f t="shared" si="18"/>
        <v/>
      </c>
      <c r="C56" s="37" t="str">
        <f t="shared" si="19"/>
        <v/>
      </c>
      <c r="D56" s="38" t="str">
        <f t="shared" si="20"/>
        <v/>
      </c>
      <c r="E56" s="38" t="str">
        <f t="shared" si="21"/>
        <v/>
      </c>
      <c r="F56" s="38" t="str">
        <f t="shared" si="22"/>
        <v/>
      </c>
      <c r="G56" s="38" t="str">
        <f t="shared" si="23"/>
        <v/>
      </c>
      <c r="H56" s="38" t="str">
        <f t="shared" si="24"/>
        <v/>
      </c>
      <c r="I56" s="38" t="str">
        <f t="shared" si="25"/>
        <v/>
      </c>
      <c r="J56" s="38" t="str">
        <f t="shared" si="26"/>
        <v/>
      </c>
      <c r="K56" s="38" t="str">
        <f t="shared" si="27"/>
        <v/>
      </c>
      <c r="L56" s="38" t="str">
        <f t="shared" si="28"/>
        <v/>
      </c>
      <c r="M56" s="38" t="str">
        <f t="shared" si="29"/>
        <v/>
      </c>
      <c r="N56" s="38" t="str">
        <f t="shared" si="30"/>
        <v/>
      </c>
      <c r="O56" s="38" t="str">
        <f t="shared" si="31"/>
        <v/>
      </c>
      <c r="P56" s="38" t="str">
        <f t="shared" si="32"/>
        <v/>
      </c>
      <c r="Q56" s="38" t="str">
        <f t="shared" si="33"/>
        <v/>
      </c>
      <c r="R56" s="38" t="str">
        <f t="shared" si="34"/>
        <v/>
      </c>
      <c r="S56" s="39" t="str">
        <f t="shared" si="35"/>
        <v/>
      </c>
    </row>
    <row r="57" spans="1:19" ht="15.75" customHeight="1" x14ac:dyDescent="0.25">
      <c r="A57" s="36"/>
      <c r="B57" s="36" t="str">
        <f t="shared" si="18"/>
        <v/>
      </c>
      <c r="C57" s="37" t="str">
        <f t="shared" si="19"/>
        <v/>
      </c>
      <c r="D57" s="38" t="str">
        <f t="shared" si="20"/>
        <v/>
      </c>
      <c r="E57" s="38" t="str">
        <f t="shared" si="21"/>
        <v/>
      </c>
      <c r="F57" s="38" t="str">
        <f t="shared" si="22"/>
        <v/>
      </c>
      <c r="G57" s="38" t="str">
        <f t="shared" si="23"/>
        <v/>
      </c>
      <c r="H57" s="38" t="str">
        <f t="shared" si="24"/>
        <v/>
      </c>
      <c r="I57" s="38" t="str">
        <f t="shared" si="25"/>
        <v/>
      </c>
      <c r="J57" s="38" t="str">
        <f t="shared" si="26"/>
        <v/>
      </c>
      <c r="K57" s="38" t="str">
        <f t="shared" si="27"/>
        <v/>
      </c>
      <c r="L57" s="38" t="str">
        <f t="shared" si="28"/>
        <v/>
      </c>
      <c r="M57" s="38" t="str">
        <f t="shared" si="29"/>
        <v/>
      </c>
      <c r="N57" s="38" t="str">
        <f t="shared" si="30"/>
        <v/>
      </c>
      <c r="O57" s="38" t="str">
        <f t="shared" si="31"/>
        <v/>
      </c>
      <c r="P57" s="38" t="str">
        <f t="shared" si="32"/>
        <v/>
      </c>
      <c r="Q57" s="38" t="str">
        <f t="shared" si="33"/>
        <v/>
      </c>
      <c r="R57" s="38" t="str">
        <f t="shared" si="34"/>
        <v/>
      </c>
      <c r="S57" s="39" t="str">
        <f t="shared" si="35"/>
        <v/>
      </c>
    </row>
    <row r="58" spans="1:19" ht="15.75" customHeight="1" x14ac:dyDescent="0.25">
      <c r="A58" s="36"/>
      <c r="B58" s="36" t="str">
        <f t="shared" si="18"/>
        <v/>
      </c>
      <c r="C58" s="37" t="str">
        <f t="shared" si="19"/>
        <v/>
      </c>
      <c r="D58" s="38" t="str">
        <f t="shared" si="20"/>
        <v/>
      </c>
      <c r="E58" s="38" t="str">
        <f t="shared" si="21"/>
        <v/>
      </c>
      <c r="F58" s="38" t="str">
        <f t="shared" si="22"/>
        <v/>
      </c>
      <c r="G58" s="38" t="str">
        <f t="shared" si="23"/>
        <v/>
      </c>
      <c r="H58" s="38" t="str">
        <f t="shared" si="24"/>
        <v/>
      </c>
      <c r="I58" s="38" t="str">
        <f t="shared" si="25"/>
        <v/>
      </c>
      <c r="J58" s="38" t="str">
        <f t="shared" si="26"/>
        <v/>
      </c>
      <c r="K58" s="38" t="str">
        <f t="shared" si="27"/>
        <v/>
      </c>
      <c r="L58" s="38" t="str">
        <f t="shared" si="28"/>
        <v/>
      </c>
      <c r="M58" s="38" t="str">
        <f t="shared" si="29"/>
        <v/>
      </c>
      <c r="N58" s="38" t="str">
        <f t="shared" si="30"/>
        <v/>
      </c>
      <c r="O58" s="38" t="str">
        <f t="shared" si="31"/>
        <v/>
      </c>
      <c r="P58" s="38" t="str">
        <f t="shared" si="32"/>
        <v/>
      </c>
      <c r="Q58" s="38" t="str">
        <f t="shared" si="33"/>
        <v/>
      </c>
      <c r="R58" s="38" t="str">
        <f t="shared" si="34"/>
        <v/>
      </c>
      <c r="S58" s="39" t="str">
        <f t="shared" si="35"/>
        <v/>
      </c>
    </row>
    <row r="59" spans="1:19" ht="15.75" customHeight="1" x14ac:dyDescent="0.25">
      <c r="A59" s="36"/>
      <c r="B59" s="36" t="str">
        <f t="shared" si="18"/>
        <v/>
      </c>
      <c r="C59" s="37" t="str">
        <f t="shared" si="19"/>
        <v/>
      </c>
      <c r="D59" s="38" t="str">
        <f t="shared" si="20"/>
        <v/>
      </c>
      <c r="E59" s="38" t="str">
        <f t="shared" si="21"/>
        <v/>
      </c>
      <c r="F59" s="38" t="str">
        <f t="shared" si="22"/>
        <v/>
      </c>
      <c r="G59" s="38" t="str">
        <f t="shared" si="23"/>
        <v/>
      </c>
      <c r="H59" s="38" t="str">
        <f t="shared" si="24"/>
        <v/>
      </c>
      <c r="I59" s="38" t="str">
        <f t="shared" si="25"/>
        <v/>
      </c>
      <c r="J59" s="38" t="str">
        <f t="shared" si="26"/>
        <v/>
      </c>
      <c r="K59" s="38" t="str">
        <f t="shared" si="27"/>
        <v/>
      </c>
      <c r="L59" s="38" t="str">
        <f t="shared" si="28"/>
        <v/>
      </c>
      <c r="M59" s="38" t="str">
        <f t="shared" si="29"/>
        <v/>
      </c>
      <c r="N59" s="38" t="str">
        <f t="shared" si="30"/>
        <v/>
      </c>
      <c r="O59" s="38" t="str">
        <f t="shared" si="31"/>
        <v/>
      </c>
      <c r="P59" s="38" t="str">
        <f t="shared" si="32"/>
        <v/>
      </c>
      <c r="Q59" s="38" t="str">
        <f t="shared" si="33"/>
        <v/>
      </c>
      <c r="R59" s="38" t="str">
        <f t="shared" si="34"/>
        <v/>
      </c>
      <c r="S59" s="39" t="str">
        <f t="shared" si="35"/>
        <v/>
      </c>
    </row>
    <row r="60" spans="1:19" ht="15.75" customHeight="1" x14ac:dyDescent="0.25">
      <c r="A60" s="36"/>
      <c r="B60" s="36" t="str">
        <f t="shared" si="18"/>
        <v/>
      </c>
      <c r="C60" s="37" t="str">
        <f t="shared" si="19"/>
        <v/>
      </c>
      <c r="D60" s="38" t="str">
        <f t="shared" si="20"/>
        <v/>
      </c>
      <c r="E60" s="38" t="str">
        <f t="shared" si="21"/>
        <v/>
      </c>
      <c r="F60" s="38" t="str">
        <f t="shared" si="22"/>
        <v/>
      </c>
      <c r="G60" s="38" t="str">
        <f t="shared" si="23"/>
        <v/>
      </c>
      <c r="H60" s="38" t="str">
        <f t="shared" si="24"/>
        <v/>
      </c>
      <c r="I60" s="38" t="str">
        <f t="shared" si="25"/>
        <v/>
      </c>
      <c r="J60" s="38" t="str">
        <f t="shared" si="26"/>
        <v/>
      </c>
      <c r="K60" s="38" t="str">
        <f t="shared" si="27"/>
        <v/>
      </c>
      <c r="L60" s="38" t="str">
        <f t="shared" si="28"/>
        <v/>
      </c>
      <c r="M60" s="38" t="str">
        <f t="shared" si="29"/>
        <v/>
      </c>
      <c r="N60" s="38" t="str">
        <f t="shared" si="30"/>
        <v/>
      </c>
      <c r="O60" s="38" t="str">
        <f t="shared" si="31"/>
        <v/>
      </c>
      <c r="P60" s="38" t="str">
        <f t="shared" si="32"/>
        <v/>
      </c>
      <c r="Q60" s="38" t="str">
        <f t="shared" si="33"/>
        <v/>
      </c>
      <c r="R60" s="38" t="str">
        <f t="shared" si="34"/>
        <v/>
      </c>
      <c r="S60" s="39" t="str">
        <f t="shared" si="35"/>
        <v/>
      </c>
    </row>
    <row r="61" spans="1:19" ht="15.75" customHeight="1" x14ac:dyDescent="0.25">
      <c r="A61" s="36"/>
      <c r="B61" s="36" t="str">
        <f t="shared" si="18"/>
        <v/>
      </c>
      <c r="C61" s="37" t="str">
        <f t="shared" si="19"/>
        <v/>
      </c>
      <c r="D61" s="38" t="str">
        <f t="shared" si="20"/>
        <v/>
      </c>
      <c r="E61" s="38" t="str">
        <f t="shared" si="21"/>
        <v/>
      </c>
      <c r="F61" s="38" t="str">
        <f t="shared" si="22"/>
        <v/>
      </c>
      <c r="G61" s="38" t="str">
        <f t="shared" si="23"/>
        <v/>
      </c>
      <c r="H61" s="38" t="str">
        <f t="shared" si="24"/>
        <v/>
      </c>
      <c r="I61" s="38" t="str">
        <f t="shared" si="25"/>
        <v/>
      </c>
      <c r="J61" s="38" t="str">
        <f t="shared" si="26"/>
        <v/>
      </c>
      <c r="K61" s="38" t="str">
        <f t="shared" si="27"/>
        <v/>
      </c>
      <c r="L61" s="38" t="str">
        <f t="shared" si="28"/>
        <v/>
      </c>
      <c r="M61" s="38" t="str">
        <f t="shared" si="29"/>
        <v/>
      </c>
      <c r="N61" s="38" t="str">
        <f t="shared" si="30"/>
        <v/>
      </c>
      <c r="O61" s="38" t="str">
        <f t="shared" si="31"/>
        <v/>
      </c>
      <c r="P61" s="38" t="str">
        <f t="shared" si="32"/>
        <v/>
      </c>
      <c r="Q61" s="38" t="str">
        <f t="shared" si="33"/>
        <v/>
      </c>
      <c r="R61" s="38" t="str">
        <f t="shared" si="34"/>
        <v/>
      </c>
      <c r="S61" s="39" t="str">
        <f t="shared" si="35"/>
        <v/>
      </c>
    </row>
    <row r="62" spans="1:19" ht="15.75" customHeight="1" x14ac:dyDescent="0.25">
      <c r="A62" s="36"/>
      <c r="B62" s="36" t="str">
        <f t="shared" si="18"/>
        <v/>
      </c>
      <c r="C62" s="37" t="str">
        <f t="shared" si="19"/>
        <v/>
      </c>
      <c r="D62" s="38" t="str">
        <f t="shared" si="20"/>
        <v/>
      </c>
      <c r="E62" s="38" t="str">
        <f t="shared" si="21"/>
        <v/>
      </c>
      <c r="F62" s="38" t="str">
        <f t="shared" si="22"/>
        <v/>
      </c>
      <c r="G62" s="38" t="str">
        <f t="shared" si="23"/>
        <v/>
      </c>
      <c r="H62" s="38" t="str">
        <f t="shared" si="24"/>
        <v/>
      </c>
      <c r="I62" s="38" t="str">
        <f t="shared" si="25"/>
        <v/>
      </c>
      <c r="J62" s="38" t="str">
        <f t="shared" si="26"/>
        <v/>
      </c>
      <c r="K62" s="38" t="str">
        <f t="shared" si="27"/>
        <v/>
      </c>
      <c r="L62" s="38" t="str">
        <f t="shared" si="28"/>
        <v/>
      </c>
      <c r="M62" s="38" t="str">
        <f t="shared" si="29"/>
        <v/>
      </c>
      <c r="N62" s="38" t="str">
        <f t="shared" si="30"/>
        <v/>
      </c>
      <c r="O62" s="38" t="str">
        <f t="shared" si="31"/>
        <v/>
      </c>
      <c r="P62" s="38" t="str">
        <f t="shared" si="32"/>
        <v/>
      </c>
      <c r="Q62" s="38" t="str">
        <f t="shared" si="33"/>
        <v/>
      </c>
      <c r="R62" s="38" t="str">
        <f t="shared" si="34"/>
        <v/>
      </c>
      <c r="S62" s="39" t="str">
        <f t="shared" si="35"/>
        <v/>
      </c>
    </row>
    <row r="63" spans="1:19" ht="15.75" customHeight="1" x14ac:dyDescent="0.25">
      <c r="A63" s="36"/>
      <c r="B63" s="36" t="str">
        <f t="shared" si="18"/>
        <v/>
      </c>
      <c r="C63" s="37" t="str">
        <f t="shared" si="19"/>
        <v/>
      </c>
      <c r="D63" s="38" t="str">
        <f t="shared" si="20"/>
        <v/>
      </c>
      <c r="E63" s="38" t="str">
        <f t="shared" si="21"/>
        <v/>
      </c>
      <c r="F63" s="38" t="str">
        <f t="shared" si="22"/>
        <v/>
      </c>
      <c r="G63" s="38" t="str">
        <f t="shared" si="23"/>
        <v/>
      </c>
      <c r="H63" s="38" t="str">
        <f t="shared" si="24"/>
        <v/>
      </c>
      <c r="I63" s="38" t="str">
        <f t="shared" si="25"/>
        <v/>
      </c>
      <c r="J63" s="38" t="str">
        <f t="shared" si="26"/>
        <v/>
      </c>
      <c r="K63" s="38" t="str">
        <f t="shared" si="27"/>
        <v/>
      </c>
      <c r="L63" s="38" t="str">
        <f t="shared" si="28"/>
        <v/>
      </c>
      <c r="M63" s="38" t="str">
        <f t="shared" si="29"/>
        <v/>
      </c>
      <c r="N63" s="38" t="str">
        <f t="shared" si="30"/>
        <v/>
      </c>
      <c r="O63" s="38" t="str">
        <f t="shared" si="31"/>
        <v/>
      </c>
      <c r="P63" s="38" t="str">
        <f t="shared" si="32"/>
        <v/>
      </c>
      <c r="Q63" s="38" t="str">
        <f t="shared" si="33"/>
        <v/>
      </c>
      <c r="R63" s="38" t="str">
        <f t="shared" si="34"/>
        <v/>
      </c>
      <c r="S63" s="39" t="str">
        <f t="shared" si="35"/>
        <v/>
      </c>
    </row>
    <row r="64" spans="1:19" ht="15.75" customHeight="1" x14ac:dyDescent="0.25">
      <c r="A64" s="36"/>
      <c r="B64" s="36" t="str">
        <f t="shared" si="18"/>
        <v/>
      </c>
      <c r="C64" s="37" t="str">
        <f t="shared" si="19"/>
        <v/>
      </c>
      <c r="D64" s="38" t="str">
        <f t="shared" si="20"/>
        <v/>
      </c>
      <c r="E64" s="38" t="str">
        <f t="shared" si="21"/>
        <v/>
      </c>
      <c r="F64" s="38" t="str">
        <f t="shared" si="22"/>
        <v/>
      </c>
      <c r="G64" s="38" t="str">
        <f t="shared" si="23"/>
        <v/>
      </c>
      <c r="H64" s="38" t="str">
        <f t="shared" si="24"/>
        <v/>
      </c>
      <c r="I64" s="38" t="str">
        <f t="shared" si="25"/>
        <v/>
      </c>
      <c r="J64" s="38" t="str">
        <f t="shared" si="26"/>
        <v/>
      </c>
      <c r="K64" s="38" t="str">
        <f t="shared" si="27"/>
        <v/>
      </c>
      <c r="L64" s="38" t="str">
        <f t="shared" si="28"/>
        <v/>
      </c>
      <c r="M64" s="38" t="str">
        <f t="shared" si="29"/>
        <v/>
      </c>
      <c r="N64" s="38" t="str">
        <f t="shared" si="30"/>
        <v/>
      </c>
      <c r="O64" s="38" t="str">
        <f t="shared" si="31"/>
        <v/>
      </c>
      <c r="P64" s="38" t="str">
        <f t="shared" si="32"/>
        <v/>
      </c>
      <c r="Q64" s="38" t="str">
        <f t="shared" si="33"/>
        <v/>
      </c>
      <c r="R64" s="38" t="str">
        <f t="shared" si="34"/>
        <v/>
      </c>
      <c r="S64" s="39" t="str">
        <f t="shared" si="35"/>
        <v/>
      </c>
    </row>
    <row r="65" spans="1:19" ht="15.75" customHeight="1" x14ac:dyDescent="0.25">
      <c r="A65" s="36"/>
      <c r="B65" s="36" t="str">
        <f t="shared" si="18"/>
        <v/>
      </c>
      <c r="C65" s="37" t="str">
        <f t="shared" si="19"/>
        <v/>
      </c>
      <c r="D65" s="38" t="str">
        <f t="shared" si="20"/>
        <v/>
      </c>
      <c r="E65" s="38" t="str">
        <f t="shared" si="21"/>
        <v/>
      </c>
      <c r="F65" s="38" t="str">
        <f t="shared" si="22"/>
        <v/>
      </c>
      <c r="G65" s="38" t="str">
        <f t="shared" si="23"/>
        <v/>
      </c>
      <c r="H65" s="38" t="str">
        <f t="shared" si="24"/>
        <v/>
      </c>
      <c r="I65" s="38" t="str">
        <f t="shared" si="25"/>
        <v/>
      </c>
      <c r="J65" s="38" t="str">
        <f t="shared" si="26"/>
        <v/>
      </c>
      <c r="K65" s="38" t="str">
        <f t="shared" si="27"/>
        <v/>
      </c>
      <c r="L65" s="38" t="str">
        <f t="shared" si="28"/>
        <v/>
      </c>
      <c r="M65" s="38" t="str">
        <f t="shared" si="29"/>
        <v/>
      </c>
      <c r="N65" s="38" t="str">
        <f t="shared" si="30"/>
        <v/>
      </c>
      <c r="O65" s="38" t="str">
        <f t="shared" si="31"/>
        <v/>
      </c>
      <c r="P65" s="38" t="str">
        <f t="shared" si="32"/>
        <v/>
      </c>
      <c r="Q65" s="38" t="str">
        <f t="shared" si="33"/>
        <v/>
      </c>
      <c r="R65" s="38" t="str">
        <f t="shared" si="34"/>
        <v/>
      </c>
      <c r="S65" s="39" t="str">
        <f t="shared" si="35"/>
        <v/>
      </c>
    </row>
    <row r="66" spans="1:19" ht="15.75" customHeight="1" x14ac:dyDescent="0.25">
      <c r="A66" s="36"/>
      <c r="B66" s="36" t="str">
        <f t="shared" ref="B66:B97" si="36">IFERROR(VLOOKUP(A66,DATA_MATRIZ,2,FALSE),"")</f>
        <v/>
      </c>
      <c r="C66" s="37" t="str">
        <f t="shared" ref="C66:C97" si="37">IFERROR(VLOOKUP(A66,DATA_MATRIZ,3,FALSE),"")</f>
        <v/>
      </c>
      <c r="D66" s="38" t="str">
        <f t="shared" ref="D66:D97" si="38">IFERROR(VLOOKUP(A66,DATA_MATRIZ,89,FALSE),"")</f>
        <v/>
      </c>
      <c r="E66" s="38" t="str">
        <f t="shared" ref="E66:E97" si="39">IFERROR(VLOOKUP(A66,DATA_MATRIZ,90,FALSE),"")</f>
        <v/>
      </c>
      <c r="F66" s="38" t="str">
        <f t="shared" ref="F66:F97" si="40">IFERROR(VLOOKUP(A66,DATA_MATRIZ,96,FALSE),"")</f>
        <v/>
      </c>
      <c r="G66" s="38" t="str">
        <f t="shared" ref="G66:G97" si="41">IFERROR(VLOOKUP(A66,DATA_MATRIZ,91,FALSE),"")</f>
        <v/>
      </c>
      <c r="H66" s="38" t="str">
        <f t="shared" ref="H66:H97" si="42">IFERROR(VLOOKUP(A66,DATA_MATRIZ,97,FALSE),"")</f>
        <v/>
      </c>
      <c r="I66" s="38" t="str">
        <f t="shared" ref="I66:I97" si="43">IFERROR(VLOOKUP(A66,DATA_MATRIZ,92,FALSE),"")</f>
        <v/>
      </c>
      <c r="J66" s="38" t="str">
        <f t="shared" ref="J66:J97" si="44">IFERROR(VLOOKUP(A66,DATA_MATRIZ,98,FALSE),"")</f>
        <v/>
      </c>
      <c r="K66" s="38" t="str">
        <f t="shared" ref="K66:K97" si="45">IFERROR(VLOOKUP(A66,DATA_MATRIZ,93,FALSE),"")</f>
        <v/>
      </c>
      <c r="L66" s="38" t="str">
        <f t="shared" ref="L66:L97" si="46">IFERROR(VLOOKUP(A66,DATA_MATRIZ,99,FALSE),"")</f>
        <v/>
      </c>
      <c r="M66" s="38" t="str">
        <f t="shared" ref="M66:M97" si="47">IFERROR(VLOOKUP(A66,DATA_MATRIZ,94,FALSE),"")</f>
        <v/>
      </c>
      <c r="N66" s="38" t="str">
        <f t="shared" ref="N66:N97" si="48">IFERROR(VLOOKUP(A66,DATA_MATRIZ,100,FALSE),"")</f>
        <v/>
      </c>
      <c r="O66" s="38" t="str">
        <f t="shared" ref="O66:O97" si="49">IFERROR(VLOOKUP(A66,DATA_MATRIZ,95,FALSE),"")</f>
        <v/>
      </c>
      <c r="P66" s="38" t="str">
        <f t="shared" ref="P66:P97" si="50">IFERROR(VLOOKUP(A66,DATA_MATRIZ,101,FALSE),"")</f>
        <v/>
      </c>
      <c r="Q66" s="38" t="str">
        <f t="shared" ref="Q66:Q97" si="51">IFERROR(VLOOKUP(A66,DATA_MATRIZ,103,FALSE),"")</f>
        <v/>
      </c>
      <c r="R66" s="38" t="str">
        <f t="shared" ref="R66:R97" si="52">IFERROR(VLOOKUP(A66,DATA_MATRIZ,105,FALSE),"")</f>
        <v/>
      </c>
      <c r="S66" s="39" t="str">
        <f t="shared" ref="S66:S97" si="53">IFERROR(VLOOKUP(A66,DATA_MATRIZ,106,FALSE),"")</f>
        <v/>
      </c>
    </row>
    <row r="67" spans="1:19" ht="15.75" customHeight="1" x14ac:dyDescent="0.25">
      <c r="A67" s="36"/>
      <c r="B67" s="36" t="str">
        <f t="shared" si="36"/>
        <v/>
      </c>
      <c r="C67" s="37" t="str">
        <f t="shared" si="37"/>
        <v/>
      </c>
      <c r="D67" s="38" t="str">
        <f t="shared" si="38"/>
        <v/>
      </c>
      <c r="E67" s="38" t="str">
        <f t="shared" si="39"/>
        <v/>
      </c>
      <c r="F67" s="38" t="str">
        <f t="shared" si="40"/>
        <v/>
      </c>
      <c r="G67" s="38" t="str">
        <f t="shared" si="41"/>
        <v/>
      </c>
      <c r="H67" s="38" t="str">
        <f t="shared" si="42"/>
        <v/>
      </c>
      <c r="I67" s="38" t="str">
        <f t="shared" si="43"/>
        <v/>
      </c>
      <c r="J67" s="38" t="str">
        <f t="shared" si="44"/>
        <v/>
      </c>
      <c r="K67" s="38" t="str">
        <f t="shared" si="45"/>
        <v/>
      </c>
      <c r="L67" s="38" t="str">
        <f t="shared" si="46"/>
        <v/>
      </c>
      <c r="M67" s="38" t="str">
        <f t="shared" si="47"/>
        <v/>
      </c>
      <c r="N67" s="38" t="str">
        <f t="shared" si="48"/>
        <v/>
      </c>
      <c r="O67" s="38" t="str">
        <f t="shared" si="49"/>
        <v/>
      </c>
      <c r="P67" s="38" t="str">
        <f t="shared" si="50"/>
        <v/>
      </c>
      <c r="Q67" s="38" t="str">
        <f t="shared" si="51"/>
        <v/>
      </c>
      <c r="R67" s="38" t="str">
        <f t="shared" si="52"/>
        <v/>
      </c>
      <c r="S67" s="39" t="str">
        <f t="shared" si="53"/>
        <v/>
      </c>
    </row>
    <row r="68" spans="1:19" ht="15.75" customHeight="1" x14ac:dyDescent="0.25">
      <c r="A68" s="36"/>
      <c r="B68" s="36" t="str">
        <f t="shared" si="36"/>
        <v/>
      </c>
      <c r="C68" s="37" t="str">
        <f t="shared" si="37"/>
        <v/>
      </c>
      <c r="D68" s="38" t="str">
        <f t="shared" si="38"/>
        <v/>
      </c>
      <c r="E68" s="38" t="str">
        <f t="shared" si="39"/>
        <v/>
      </c>
      <c r="F68" s="38" t="str">
        <f t="shared" si="40"/>
        <v/>
      </c>
      <c r="G68" s="38" t="str">
        <f t="shared" si="41"/>
        <v/>
      </c>
      <c r="H68" s="38" t="str">
        <f t="shared" si="42"/>
        <v/>
      </c>
      <c r="I68" s="38" t="str">
        <f t="shared" si="43"/>
        <v/>
      </c>
      <c r="J68" s="38" t="str">
        <f t="shared" si="44"/>
        <v/>
      </c>
      <c r="K68" s="38" t="str">
        <f t="shared" si="45"/>
        <v/>
      </c>
      <c r="L68" s="38" t="str">
        <f t="shared" si="46"/>
        <v/>
      </c>
      <c r="M68" s="38" t="str">
        <f t="shared" si="47"/>
        <v/>
      </c>
      <c r="N68" s="38" t="str">
        <f t="shared" si="48"/>
        <v/>
      </c>
      <c r="O68" s="38" t="str">
        <f t="shared" si="49"/>
        <v/>
      </c>
      <c r="P68" s="38" t="str">
        <f t="shared" si="50"/>
        <v/>
      </c>
      <c r="Q68" s="38" t="str">
        <f t="shared" si="51"/>
        <v/>
      </c>
      <c r="R68" s="38" t="str">
        <f t="shared" si="52"/>
        <v/>
      </c>
      <c r="S68" s="39" t="str">
        <f t="shared" si="53"/>
        <v/>
      </c>
    </row>
    <row r="69" spans="1:19" ht="15.75" customHeight="1" x14ac:dyDescent="0.25">
      <c r="A69" s="36"/>
      <c r="B69" s="36" t="str">
        <f t="shared" si="36"/>
        <v/>
      </c>
      <c r="C69" s="37" t="str">
        <f t="shared" si="37"/>
        <v/>
      </c>
      <c r="D69" s="38" t="str">
        <f t="shared" si="38"/>
        <v/>
      </c>
      <c r="E69" s="38" t="str">
        <f t="shared" si="39"/>
        <v/>
      </c>
      <c r="F69" s="38" t="str">
        <f t="shared" si="40"/>
        <v/>
      </c>
      <c r="G69" s="38" t="str">
        <f t="shared" si="41"/>
        <v/>
      </c>
      <c r="H69" s="38" t="str">
        <f t="shared" si="42"/>
        <v/>
      </c>
      <c r="I69" s="38" t="str">
        <f t="shared" si="43"/>
        <v/>
      </c>
      <c r="J69" s="38" t="str">
        <f t="shared" si="44"/>
        <v/>
      </c>
      <c r="K69" s="38" t="str">
        <f t="shared" si="45"/>
        <v/>
      </c>
      <c r="L69" s="38" t="str">
        <f t="shared" si="46"/>
        <v/>
      </c>
      <c r="M69" s="38" t="str">
        <f t="shared" si="47"/>
        <v/>
      </c>
      <c r="N69" s="38" t="str">
        <f t="shared" si="48"/>
        <v/>
      </c>
      <c r="O69" s="38" t="str">
        <f t="shared" si="49"/>
        <v/>
      </c>
      <c r="P69" s="38" t="str">
        <f t="shared" si="50"/>
        <v/>
      </c>
      <c r="Q69" s="38" t="str">
        <f t="shared" si="51"/>
        <v/>
      </c>
      <c r="R69" s="38" t="str">
        <f t="shared" si="52"/>
        <v/>
      </c>
      <c r="S69" s="39" t="str">
        <f t="shared" si="53"/>
        <v/>
      </c>
    </row>
    <row r="70" spans="1:19" ht="15.75" customHeight="1" x14ac:dyDescent="0.25">
      <c r="A70" s="36"/>
      <c r="B70" s="36" t="str">
        <f t="shared" si="36"/>
        <v/>
      </c>
      <c r="C70" s="37" t="str">
        <f t="shared" si="37"/>
        <v/>
      </c>
      <c r="D70" s="38" t="str">
        <f t="shared" si="38"/>
        <v/>
      </c>
      <c r="E70" s="38" t="str">
        <f t="shared" si="39"/>
        <v/>
      </c>
      <c r="F70" s="38" t="str">
        <f t="shared" si="40"/>
        <v/>
      </c>
      <c r="G70" s="38" t="str">
        <f t="shared" si="41"/>
        <v/>
      </c>
      <c r="H70" s="38" t="str">
        <f t="shared" si="42"/>
        <v/>
      </c>
      <c r="I70" s="38" t="str">
        <f t="shared" si="43"/>
        <v/>
      </c>
      <c r="J70" s="38" t="str">
        <f t="shared" si="44"/>
        <v/>
      </c>
      <c r="K70" s="38" t="str">
        <f t="shared" si="45"/>
        <v/>
      </c>
      <c r="L70" s="38" t="str">
        <f t="shared" si="46"/>
        <v/>
      </c>
      <c r="M70" s="38" t="str">
        <f t="shared" si="47"/>
        <v/>
      </c>
      <c r="N70" s="38" t="str">
        <f t="shared" si="48"/>
        <v/>
      </c>
      <c r="O70" s="38" t="str">
        <f t="shared" si="49"/>
        <v/>
      </c>
      <c r="P70" s="38" t="str">
        <f t="shared" si="50"/>
        <v/>
      </c>
      <c r="Q70" s="38" t="str">
        <f t="shared" si="51"/>
        <v/>
      </c>
      <c r="R70" s="38" t="str">
        <f t="shared" si="52"/>
        <v/>
      </c>
      <c r="S70" s="39" t="str">
        <f t="shared" si="53"/>
        <v/>
      </c>
    </row>
    <row r="71" spans="1:19" ht="15.75" customHeight="1" x14ac:dyDescent="0.25">
      <c r="A71" s="36"/>
      <c r="B71" s="36" t="str">
        <f t="shared" si="36"/>
        <v/>
      </c>
      <c r="C71" s="37" t="str">
        <f t="shared" si="37"/>
        <v/>
      </c>
      <c r="D71" s="38" t="str">
        <f t="shared" si="38"/>
        <v/>
      </c>
      <c r="E71" s="38" t="str">
        <f t="shared" si="39"/>
        <v/>
      </c>
      <c r="F71" s="38" t="str">
        <f t="shared" si="40"/>
        <v/>
      </c>
      <c r="G71" s="38" t="str">
        <f t="shared" si="41"/>
        <v/>
      </c>
      <c r="H71" s="38" t="str">
        <f t="shared" si="42"/>
        <v/>
      </c>
      <c r="I71" s="38" t="str">
        <f t="shared" si="43"/>
        <v/>
      </c>
      <c r="J71" s="38" t="str">
        <f t="shared" si="44"/>
        <v/>
      </c>
      <c r="K71" s="38" t="str">
        <f t="shared" si="45"/>
        <v/>
      </c>
      <c r="L71" s="38" t="str">
        <f t="shared" si="46"/>
        <v/>
      </c>
      <c r="M71" s="38" t="str">
        <f t="shared" si="47"/>
        <v/>
      </c>
      <c r="N71" s="38" t="str">
        <f t="shared" si="48"/>
        <v/>
      </c>
      <c r="O71" s="38" t="str">
        <f t="shared" si="49"/>
        <v/>
      </c>
      <c r="P71" s="38" t="str">
        <f t="shared" si="50"/>
        <v/>
      </c>
      <c r="Q71" s="38" t="str">
        <f t="shared" si="51"/>
        <v/>
      </c>
      <c r="R71" s="38" t="str">
        <f t="shared" si="52"/>
        <v/>
      </c>
      <c r="S71" s="39" t="str">
        <f t="shared" si="53"/>
        <v/>
      </c>
    </row>
    <row r="72" spans="1:19" ht="15.75" customHeight="1" x14ac:dyDescent="0.25">
      <c r="A72" s="36"/>
      <c r="B72" s="36" t="str">
        <f t="shared" si="36"/>
        <v/>
      </c>
      <c r="C72" s="37" t="str">
        <f t="shared" si="37"/>
        <v/>
      </c>
      <c r="D72" s="38" t="str">
        <f t="shared" si="38"/>
        <v/>
      </c>
      <c r="E72" s="38" t="str">
        <f t="shared" si="39"/>
        <v/>
      </c>
      <c r="F72" s="38" t="str">
        <f t="shared" si="40"/>
        <v/>
      </c>
      <c r="G72" s="38" t="str">
        <f t="shared" si="41"/>
        <v/>
      </c>
      <c r="H72" s="38" t="str">
        <f t="shared" si="42"/>
        <v/>
      </c>
      <c r="I72" s="38" t="str">
        <f t="shared" si="43"/>
        <v/>
      </c>
      <c r="J72" s="38" t="str">
        <f t="shared" si="44"/>
        <v/>
      </c>
      <c r="K72" s="38" t="str">
        <f t="shared" si="45"/>
        <v/>
      </c>
      <c r="L72" s="38" t="str">
        <f t="shared" si="46"/>
        <v/>
      </c>
      <c r="M72" s="38" t="str">
        <f t="shared" si="47"/>
        <v/>
      </c>
      <c r="N72" s="38" t="str">
        <f t="shared" si="48"/>
        <v/>
      </c>
      <c r="O72" s="38" t="str">
        <f t="shared" si="49"/>
        <v/>
      </c>
      <c r="P72" s="38" t="str">
        <f t="shared" si="50"/>
        <v/>
      </c>
      <c r="Q72" s="38" t="str">
        <f t="shared" si="51"/>
        <v/>
      </c>
      <c r="R72" s="38" t="str">
        <f t="shared" si="52"/>
        <v/>
      </c>
      <c r="S72" s="39" t="str">
        <f t="shared" si="53"/>
        <v/>
      </c>
    </row>
    <row r="73" spans="1:19" ht="15.75" customHeight="1" x14ac:dyDescent="0.25">
      <c r="A73" s="36"/>
      <c r="B73" s="36" t="str">
        <f t="shared" si="36"/>
        <v/>
      </c>
      <c r="C73" s="37" t="str">
        <f t="shared" si="37"/>
        <v/>
      </c>
      <c r="D73" s="38" t="str">
        <f t="shared" si="38"/>
        <v/>
      </c>
      <c r="E73" s="38" t="str">
        <f t="shared" si="39"/>
        <v/>
      </c>
      <c r="F73" s="38" t="str">
        <f t="shared" si="40"/>
        <v/>
      </c>
      <c r="G73" s="38" t="str">
        <f t="shared" si="41"/>
        <v/>
      </c>
      <c r="H73" s="38" t="str">
        <f t="shared" si="42"/>
        <v/>
      </c>
      <c r="I73" s="38" t="str">
        <f t="shared" si="43"/>
        <v/>
      </c>
      <c r="J73" s="38" t="str">
        <f t="shared" si="44"/>
        <v/>
      </c>
      <c r="K73" s="38" t="str">
        <f t="shared" si="45"/>
        <v/>
      </c>
      <c r="L73" s="38" t="str">
        <f t="shared" si="46"/>
        <v/>
      </c>
      <c r="M73" s="38" t="str">
        <f t="shared" si="47"/>
        <v/>
      </c>
      <c r="N73" s="38" t="str">
        <f t="shared" si="48"/>
        <v/>
      </c>
      <c r="O73" s="38" t="str">
        <f t="shared" si="49"/>
        <v/>
      </c>
      <c r="P73" s="38" t="str">
        <f t="shared" si="50"/>
        <v/>
      </c>
      <c r="Q73" s="38" t="str">
        <f t="shared" si="51"/>
        <v/>
      </c>
      <c r="R73" s="38" t="str">
        <f t="shared" si="52"/>
        <v/>
      </c>
      <c r="S73" s="39" t="str">
        <f t="shared" si="53"/>
        <v/>
      </c>
    </row>
    <row r="74" spans="1:19" ht="15.75" customHeight="1" x14ac:dyDescent="0.25">
      <c r="A74" s="36"/>
      <c r="B74" s="36" t="str">
        <f t="shared" si="36"/>
        <v/>
      </c>
      <c r="C74" s="37" t="str">
        <f t="shared" si="37"/>
        <v/>
      </c>
      <c r="D74" s="38" t="str">
        <f t="shared" si="38"/>
        <v/>
      </c>
      <c r="E74" s="38" t="str">
        <f t="shared" si="39"/>
        <v/>
      </c>
      <c r="F74" s="38" t="str">
        <f t="shared" si="40"/>
        <v/>
      </c>
      <c r="G74" s="38" t="str">
        <f t="shared" si="41"/>
        <v/>
      </c>
      <c r="H74" s="38" t="str">
        <f t="shared" si="42"/>
        <v/>
      </c>
      <c r="I74" s="38" t="str">
        <f t="shared" si="43"/>
        <v/>
      </c>
      <c r="J74" s="38" t="str">
        <f t="shared" si="44"/>
        <v/>
      </c>
      <c r="K74" s="38" t="str">
        <f t="shared" si="45"/>
        <v/>
      </c>
      <c r="L74" s="38" t="str">
        <f t="shared" si="46"/>
        <v/>
      </c>
      <c r="M74" s="38" t="str">
        <f t="shared" si="47"/>
        <v/>
      </c>
      <c r="N74" s="38" t="str">
        <f t="shared" si="48"/>
        <v/>
      </c>
      <c r="O74" s="38" t="str">
        <f t="shared" si="49"/>
        <v/>
      </c>
      <c r="P74" s="38" t="str">
        <f t="shared" si="50"/>
        <v/>
      </c>
      <c r="Q74" s="38" t="str">
        <f t="shared" si="51"/>
        <v/>
      </c>
      <c r="R74" s="38" t="str">
        <f t="shared" si="52"/>
        <v/>
      </c>
      <c r="S74" s="39" t="str">
        <f t="shared" si="53"/>
        <v/>
      </c>
    </row>
    <row r="75" spans="1:19" ht="15.75" customHeight="1" x14ac:dyDescent="0.25">
      <c r="A75" s="36"/>
      <c r="B75" s="36" t="str">
        <f t="shared" si="36"/>
        <v/>
      </c>
      <c r="C75" s="37" t="str">
        <f t="shared" si="37"/>
        <v/>
      </c>
      <c r="D75" s="38" t="str">
        <f t="shared" si="38"/>
        <v/>
      </c>
      <c r="E75" s="38" t="str">
        <f t="shared" si="39"/>
        <v/>
      </c>
      <c r="F75" s="38" t="str">
        <f t="shared" si="40"/>
        <v/>
      </c>
      <c r="G75" s="38" t="str">
        <f t="shared" si="41"/>
        <v/>
      </c>
      <c r="H75" s="38" t="str">
        <f t="shared" si="42"/>
        <v/>
      </c>
      <c r="I75" s="38" t="str">
        <f t="shared" si="43"/>
        <v/>
      </c>
      <c r="J75" s="38" t="str">
        <f t="shared" si="44"/>
        <v/>
      </c>
      <c r="K75" s="38" t="str">
        <f t="shared" si="45"/>
        <v/>
      </c>
      <c r="L75" s="38" t="str">
        <f t="shared" si="46"/>
        <v/>
      </c>
      <c r="M75" s="38" t="str">
        <f t="shared" si="47"/>
        <v/>
      </c>
      <c r="N75" s="38" t="str">
        <f t="shared" si="48"/>
        <v/>
      </c>
      <c r="O75" s="38" t="str">
        <f t="shared" si="49"/>
        <v/>
      </c>
      <c r="P75" s="38" t="str">
        <f t="shared" si="50"/>
        <v/>
      </c>
      <c r="Q75" s="38" t="str">
        <f t="shared" si="51"/>
        <v/>
      </c>
      <c r="R75" s="38" t="str">
        <f t="shared" si="52"/>
        <v/>
      </c>
      <c r="S75" s="39" t="str">
        <f t="shared" si="53"/>
        <v/>
      </c>
    </row>
    <row r="76" spans="1:19" ht="15.75" customHeight="1" x14ac:dyDescent="0.25">
      <c r="A76" s="36"/>
      <c r="B76" s="36" t="str">
        <f t="shared" si="36"/>
        <v/>
      </c>
      <c r="C76" s="37" t="str">
        <f t="shared" si="37"/>
        <v/>
      </c>
      <c r="D76" s="38" t="str">
        <f t="shared" si="38"/>
        <v/>
      </c>
      <c r="E76" s="38" t="str">
        <f t="shared" si="39"/>
        <v/>
      </c>
      <c r="F76" s="38" t="str">
        <f t="shared" si="40"/>
        <v/>
      </c>
      <c r="G76" s="38" t="str">
        <f t="shared" si="41"/>
        <v/>
      </c>
      <c r="H76" s="38" t="str">
        <f t="shared" si="42"/>
        <v/>
      </c>
      <c r="I76" s="38" t="str">
        <f t="shared" si="43"/>
        <v/>
      </c>
      <c r="J76" s="38" t="str">
        <f t="shared" si="44"/>
        <v/>
      </c>
      <c r="K76" s="38" t="str">
        <f t="shared" si="45"/>
        <v/>
      </c>
      <c r="L76" s="38" t="str">
        <f t="shared" si="46"/>
        <v/>
      </c>
      <c r="M76" s="38" t="str">
        <f t="shared" si="47"/>
        <v/>
      </c>
      <c r="N76" s="38" t="str">
        <f t="shared" si="48"/>
        <v/>
      </c>
      <c r="O76" s="38" t="str">
        <f t="shared" si="49"/>
        <v/>
      </c>
      <c r="P76" s="38" t="str">
        <f t="shared" si="50"/>
        <v/>
      </c>
      <c r="Q76" s="38" t="str">
        <f t="shared" si="51"/>
        <v/>
      </c>
      <c r="R76" s="38" t="str">
        <f t="shared" si="52"/>
        <v/>
      </c>
      <c r="S76" s="39" t="str">
        <f t="shared" si="53"/>
        <v/>
      </c>
    </row>
    <row r="77" spans="1:19" ht="15.75" customHeight="1" x14ac:dyDescent="0.25">
      <c r="A77" s="36"/>
      <c r="B77" s="36" t="str">
        <f t="shared" si="36"/>
        <v/>
      </c>
      <c r="C77" s="37" t="str">
        <f t="shared" si="37"/>
        <v/>
      </c>
      <c r="D77" s="38" t="str">
        <f t="shared" si="38"/>
        <v/>
      </c>
      <c r="E77" s="38" t="str">
        <f t="shared" si="39"/>
        <v/>
      </c>
      <c r="F77" s="38" t="str">
        <f t="shared" si="40"/>
        <v/>
      </c>
      <c r="G77" s="38" t="str">
        <f t="shared" si="41"/>
        <v/>
      </c>
      <c r="H77" s="38" t="str">
        <f t="shared" si="42"/>
        <v/>
      </c>
      <c r="I77" s="38" t="str">
        <f t="shared" si="43"/>
        <v/>
      </c>
      <c r="J77" s="38" t="str">
        <f t="shared" si="44"/>
        <v/>
      </c>
      <c r="K77" s="38" t="str">
        <f t="shared" si="45"/>
        <v/>
      </c>
      <c r="L77" s="38" t="str">
        <f t="shared" si="46"/>
        <v/>
      </c>
      <c r="M77" s="38" t="str">
        <f t="shared" si="47"/>
        <v/>
      </c>
      <c r="N77" s="38" t="str">
        <f t="shared" si="48"/>
        <v/>
      </c>
      <c r="O77" s="38" t="str">
        <f t="shared" si="49"/>
        <v/>
      </c>
      <c r="P77" s="38" t="str">
        <f t="shared" si="50"/>
        <v/>
      </c>
      <c r="Q77" s="38" t="str">
        <f t="shared" si="51"/>
        <v/>
      </c>
      <c r="R77" s="38" t="str">
        <f t="shared" si="52"/>
        <v/>
      </c>
      <c r="S77" s="39" t="str">
        <f t="shared" si="53"/>
        <v/>
      </c>
    </row>
    <row r="78" spans="1:19" ht="15.75" customHeight="1" x14ac:dyDescent="0.25">
      <c r="A78" s="36"/>
      <c r="B78" s="36" t="str">
        <f t="shared" si="36"/>
        <v/>
      </c>
      <c r="C78" s="37" t="str">
        <f t="shared" si="37"/>
        <v/>
      </c>
      <c r="D78" s="38" t="str">
        <f t="shared" si="38"/>
        <v/>
      </c>
      <c r="E78" s="38" t="str">
        <f t="shared" si="39"/>
        <v/>
      </c>
      <c r="F78" s="38" t="str">
        <f t="shared" si="40"/>
        <v/>
      </c>
      <c r="G78" s="38" t="str">
        <f t="shared" si="41"/>
        <v/>
      </c>
      <c r="H78" s="38" t="str">
        <f t="shared" si="42"/>
        <v/>
      </c>
      <c r="I78" s="38" t="str">
        <f t="shared" si="43"/>
        <v/>
      </c>
      <c r="J78" s="38" t="str">
        <f t="shared" si="44"/>
        <v/>
      </c>
      <c r="K78" s="38" t="str">
        <f t="shared" si="45"/>
        <v/>
      </c>
      <c r="L78" s="38" t="str">
        <f t="shared" si="46"/>
        <v/>
      </c>
      <c r="M78" s="38" t="str">
        <f t="shared" si="47"/>
        <v/>
      </c>
      <c r="N78" s="38" t="str">
        <f t="shared" si="48"/>
        <v/>
      </c>
      <c r="O78" s="38" t="str">
        <f t="shared" si="49"/>
        <v/>
      </c>
      <c r="P78" s="38" t="str">
        <f t="shared" si="50"/>
        <v/>
      </c>
      <c r="Q78" s="38" t="str">
        <f t="shared" si="51"/>
        <v/>
      </c>
      <c r="R78" s="38" t="str">
        <f t="shared" si="52"/>
        <v/>
      </c>
      <c r="S78" s="39" t="str">
        <f t="shared" si="53"/>
        <v/>
      </c>
    </row>
    <row r="79" spans="1:19" ht="15.75" customHeight="1" x14ac:dyDescent="0.25">
      <c r="A79" s="36"/>
      <c r="B79" s="36" t="str">
        <f t="shared" si="36"/>
        <v/>
      </c>
      <c r="C79" s="37" t="str">
        <f t="shared" si="37"/>
        <v/>
      </c>
      <c r="D79" s="38" t="str">
        <f t="shared" si="38"/>
        <v/>
      </c>
      <c r="E79" s="38" t="str">
        <f t="shared" si="39"/>
        <v/>
      </c>
      <c r="F79" s="38" t="str">
        <f t="shared" si="40"/>
        <v/>
      </c>
      <c r="G79" s="38" t="str">
        <f t="shared" si="41"/>
        <v/>
      </c>
      <c r="H79" s="38" t="str">
        <f t="shared" si="42"/>
        <v/>
      </c>
      <c r="I79" s="38" t="str">
        <f t="shared" si="43"/>
        <v/>
      </c>
      <c r="J79" s="38" t="str">
        <f t="shared" si="44"/>
        <v/>
      </c>
      <c r="K79" s="38" t="str">
        <f t="shared" si="45"/>
        <v/>
      </c>
      <c r="L79" s="38" t="str">
        <f t="shared" si="46"/>
        <v/>
      </c>
      <c r="M79" s="38" t="str">
        <f t="shared" si="47"/>
        <v/>
      </c>
      <c r="N79" s="38" t="str">
        <f t="shared" si="48"/>
        <v/>
      </c>
      <c r="O79" s="38" t="str">
        <f t="shared" si="49"/>
        <v/>
      </c>
      <c r="P79" s="38" t="str">
        <f t="shared" si="50"/>
        <v/>
      </c>
      <c r="Q79" s="38" t="str">
        <f t="shared" si="51"/>
        <v/>
      </c>
      <c r="R79" s="38" t="str">
        <f t="shared" si="52"/>
        <v/>
      </c>
      <c r="S79" s="39" t="str">
        <f t="shared" si="53"/>
        <v/>
      </c>
    </row>
    <row r="80" spans="1:19" ht="15.75" customHeight="1" x14ac:dyDescent="0.25">
      <c r="A80" s="36"/>
      <c r="B80" s="36" t="str">
        <f t="shared" si="36"/>
        <v/>
      </c>
      <c r="C80" s="37" t="str">
        <f t="shared" si="37"/>
        <v/>
      </c>
      <c r="D80" s="38" t="str">
        <f t="shared" si="38"/>
        <v/>
      </c>
      <c r="E80" s="38" t="str">
        <f t="shared" si="39"/>
        <v/>
      </c>
      <c r="F80" s="38" t="str">
        <f t="shared" si="40"/>
        <v/>
      </c>
      <c r="G80" s="38" t="str">
        <f t="shared" si="41"/>
        <v/>
      </c>
      <c r="H80" s="38" t="str">
        <f t="shared" si="42"/>
        <v/>
      </c>
      <c r="I80" s="38" t="str">
        <f t="shared" si="43"/>
        <v/>
      </c>
      <c r="J80" s="38" t="str">
        <f t="shared" si="44"/>
        <v/>
      </c>
      <c r="K80" s="38" t="str">
        <f t="shared" si="45"/>
        <v/>
      </c>
      <c r="L80" s="38" t="str">
        <f t="shared" si="46"/>
        <v/>
      </c>
      <c r="M80" s="38" t="str">
        <f t="shared" si="47"/>
        <v/>
      </c>
      <c r="N80" s="38" t="str">
        <f t="shared" si="48"/>
        <v/>
      </c>
      <c r="O80" s="38" t="str">
        <f t="shared" si="49"/>
        <v/>
      </c>
      <c r="P80" s="38" t="str">
        <f t="shared" si="50"/>
        <v/>
      </c>
      <c r="Q80" s="38" t="str">
        <f t="shared" si="51"/>
        <v/>
      </c>
      <c r="R80" s="38" t="str">
        <f t="shared" si="52"/>
        <v/>
      </c>
      <c r="S80" s="39" t="str">
        <f t="shared" si="53"/>
        <v/>
      </c>
    </row>
    <row r="81" spans="1:19" ht="15.75" customHeight="1" x14ac:dyDescent="0.25">
      <c r="A81" s="36"/>
      <c r="B81" s="36" t="str">
        <f t="shared" si="36"/>
        <v/>
      </c>
      <c r="C81" s="37" t="str">
        <f t="shared" si="37"/>
        <v/>
      </c>
      <c r="D81" s="38" t="str">
        <f t="shared" si="38"/>
        <v/>
      </c>
      <c r="E81" s="38" t="str">
        <f t="shared" si="39"/>
        <v/>
      </c>
      <c r="F81" s="38" t="str">
        <f t="shared" si="40"/>
        <v/>
      </c>
      <c r="G81" s="38" t="str">
        <f t="shared" si="41"/>
        <v/>
      </c>
      <c r="H81" s="38" t="str">
        <f t="shared" si="42"/>
        <v/>
      </c>
      <c r="I81" s="38" t="str">
        <f t="shared" si="43"/>
        <v/>
      </c>
      <c r="J81" s="38" t="str">
        <f t="shared" si="44"/>
        <v/>
      </c>
      <c r="K81" s="38" t="str">
        <f t="shared" si="45"/>
        <v/>
      </c>
      <c r="L81" s="38" t="str">
        <f t="shared" si="46"/>
        <v/>
      </c>
      <c r="M81" s="38" t="str">
        <f t="shared" si="47"/>
        <v/>
      </c>
      <c r="N81" s="38" t="str">
        <f t="shared" si="48"/>
        <v/>
      </c>
      <c r="O81" s="38" t="str">
        <f t="shared" si="49"/>
        <v/>
      </c>
      <c r="P81" s="38" t="str">
        <f t="shared" si="50"/>
        <v/>
      </c>
      <c r="Q81" s="38" t="str">
        <f t="shared" si="51"/>
        <v/>
      </c>
      <c r="R81" s="38" t="str">
        <f t="shared" si="52"/>
        <v/>
      </c>
      <c r="S81" s="39" t="str">
        <f t="shared" si="53"/>
        <v/>
      </c>
    </row>
    <row r="82" spans="1:19" ht="15.75" customHeight="1" x14ac:dyDescent="0.25">
      <c r="A82" s="36"/>
      <c r="B82" s="36" t="str">
        <f t="shared" si="36"/>
        <v/>
      </c>
      <c r="C82" s="37" t="str">
        <f t="shared" si="37"/>
        <v/>
      </c>
      <c r="D82" s="38" t="str">
        <f t="shared" si="38"/>
        <v/>
      </c>
      <c r="E82" s="38" t="str">
        <f t="shared" si="39"/>
        <v/>
      </c>
      <c r="F82" s="38" t="str">
        <f t="shared" si="40"/>
        <v/>
      </c>
      <c r="G82" s="38" t="str">
        <f t="shared" si="41"/>
        <v/>
      </c>
      <c r="H82" s="38" t="str">
        <f t="shared" si="42"/>
        <v/>
      </c>
      <c r="I82" s="38" t="str">
        <f t="shared" si="43"/>
        <v/>
      </c>
      <c r="J82" s="38" t="str">
        <f t="shared" si="44"/>
        <v/>
      </c>
      <c r="K82" s="38" t="str">
        <f t="shared" si="45"/>
        <v/>
      </c>
      <c r="L82" s="38" t="str">
        <f t="shared" si="46"/>
        <v/>
      </c>
      <c r="M82" s="38" t="str">
        <f t="shared" si="47"/>
        <v/>
      </c>
      <c r="N82" s="38" t="str">
        <f t="shared" si="48"/>
        <v/>
      </c>
      <c r="O82" s="38" t="str">
        <f t="shared" si="49"/>
        <v/>
      </c>
      <c r="P82" s="38" t="str">
        <f t="shared" si="50"/>
        <v/>
      </c>
      <c r="Q82" s="38" t="str">
        <f t="shared" si="51"/>
        <v/>
      </c>
      <c r="R82" s="38" t="str">
        <f t="shared" si="52"/>
        <v/>
      </c>
      <c r="S82" s="39" t="str">
        <f t="shared" si="53"/>
        <v/>
      </c>
    </row>
    <row r="83" spans="1:19" ht="15.75" customHeight="1" x14ac:dyDescent="0.25">
      <c r="A83" s="36"/>
      <c r="B83" s="36" t="str">
        <f t="shared" si="36"/>
        <v/>
      </c>
      <c r="C83" s="37" t="str">
        <f t="shared" si="37"/>
        <v/>
      </c>
      <c r="D83" s="38" t="str">
        <f t="shared" si="38"/>
        <v/>
      </c>
      <c r="E83" s="38" t="str">
        <f t="shared" si="39"/>
        <v/>
      </c>
      <c r="F83" s="38" t="str">
        <f t="shared" si="40"/>
        <v/>
      </c>
      <c r="G83" s="38" t="str">
        <f t="shared" si="41"/>
        <v/>
      </c>
      <c r="H83" s="38" t="str">
        <f t="shared" si="42"/>
        <v/>
      </c>
      <c r="I83" s="38" t="str">
        <f t="shared" si="43"/>
        <v/>
      </c>
      <c r="J83" s="38" t="str">
        <f t="shared" si="44"/>
        <v/>
      </c>
      <c r="K83" s="38" t="str">
        <f t="shared" si="45"/>
        <v/>
      </c>
      <c r="L83" s="38" t="str">
        <f t="shared" si="46"/>
        <v/>
      </c>
      <c r="M83" s="38" t="str">
        <f t="shared" si="47"/>
        <v/>
      </c>
      <c r="N83" s="38" t="str">
        <f t="shared" si="48"/>
        <v/>
      </c>
      <c r="O83" s="38" t="str">
        <f t="shared" si="49"/>
        <v/>
      </c>
      <c r="P83" s="38" t="str">
        <f t="shared" si="50"/>
        <v/>
      </c>
      <c r="Q83" s="38" t="str">
        <f t="shared" si="51"/>
        <v/>
      </c>
      <c r="R83" s="38" t="str">
        <f t="shared" si="52"/>
        <v/>
      </c>
      <c r="S83" s="39" t="str">
        <f t="shared" si="53"/>
        <v/>
      </c>
    </row>
    <row r="84" spans="1:19" ht="15.75" customHeight="1" x14ac:dyDescent="0.25">
      <c r="A84" s="36"/>
      <c r="B84" s="36" t="str">
        <f t="shared" si="36"/>
        <v/>
      </c>
      <c r="C84" s="37" t="str">
        <f t="shared" si="37"/>
        <v/>
      </c>
      <c r="D84" s="38" t="str">
        <f t="shared" si="38"/>
        <v/>
      </c>
      <c r="E84" s="38" t="str">
        <f t="shared" si="39"/>
        <v/>
      </c>
      <c r="F84" s="38" t="str">
        <f t="shared" si="40"/>
        <v/>
      </c>
      <c r="G84" s="38" t="str">
        <f t="shared" si="41"/>
        <v/>
      </c>
      <c r="H84" s="38" t="str">
        <f t="shared" si="42"/>
        <v/>
      </c>
      <c r="I84" s="38" t="str">
        <f t="shared" si="43"/>
        <v/>
      </c>
      <c r="J84" s="38" t="str">
        <f t="shared" si="44"/>
        <v/>
      </c>
      <c r="K84" s="38" t="str">
        <f t="shared" si="45"/>
        <v/>
      </c>
      <c r="L84" s="38" t="str">
        <f t="shared" si="46"/>
        <v/>
      </c>
      <c r="M84" s="38" t="str">
        <f t="shared" si="47"/>
        <v/>
      </c>
      <c r="N84" s="38" t="str">
        <f t="shared" si="48"/>
        <v/>
      </c>
      <c r="O84" s="38" t="str">
        <f t="shared" si="49"/>
        <v/>
      </c>
      <c r="P84" s="38" t="str">
        <f t="shared" si="50"/>
        <v/>
      </c>
      <c r="Q84" s="38" t="str">
        <f t="shared" si="51"/>
        <v/>
      </c>
      <c r="R84" s="38" t="str">
        <f t="shared" si="52"/>
        <v/>
      </c>
      <c r="S84" s="39" t="str">
        <f t="shared" si="53"/>
        <v/>
      </c>
    </row>
    <row r="85" spans="1:19" ht="15.75" customHeight="1" x14ac:dyDescent="0.25">
      <c r="A85" s="36"/>
      <c r="B85" s="36" t="str">
        <f t="shared" si="36"/>
        <v/>
      </c>
      <c r="C85" s="37" t="str">
        <f t="shared" si="37"/>
        <v/>
      </c>
      <c r="D85" s="38" t="str">
        <f t="shared" si="38"/>
        <v/>
      </c>
      <c r="E85" s="38" t="str">
        <f t="shared" si="39"/>
        <v/>
      </c>
      <c r="F85" s="38" t="str">
        <f t="shared" si="40"/>
        <v/>
      </c>
      <c r="G85" s="38" t="str">
        <f t="shared" si="41"/>
        <v/>
      </c>
      <c r="H85" s="38" t="str">
        <f t="shared" si="42"/>
        <v/>
      </c>
      <c r="I85" s="38" t="str">
        <f t="shared" si="43"/>
        <v/>
      </c>
      <c r="J85" s="38" t="str">
        <f t="shared" si="44"/>
        <v/>
      </c>
      <c r="K85" s="38" t="str">
        <f t="shared" si="45"/>
        <v/>
      </c>
      <c r="L85" s="38" t="str">
        <f t="shared" si="46"/>
        <v/>
      </c>
      <c r="M85" s="38" t="str">
        <f t="shared" si="47"/>
        <v/>
      </c>
      <c r="N85" s="38" t="str">
        <f t="shared" si="48"/>
        <v/>
      </c>
      <c r="O85" s="38" t="str">
        <f t="shared" si="49"/>
        <v/>
      </c>
      <c r="P85" s="38" t="str">
        <f t="shared" si="50"/>
        <v/>
      </c>
      <c r="Q85" s="38" t="str">
        <f t="shared" si="51"/>
        <v/>
      </c>
      <c r="R85" s="38" t="str">
        <f t="shared" si="52"/>
        <v/>
      </c>
      <c r="S85" s="39" t="str">
        <f t="shared" si="53"/>
        <v/>
      </c>
    </row>
    <row r="86" spans="1:19" ht="15.75" customHeight="1" x14ac:dyDescent="0.25">
      <c r="A86" s="36"/>
      <c r="B86" s="36" t="str">
        <f t="shared" si="36"/>
        <v/>
      </c>
      <c r="C86" s="37" t="str">
        <f t="shared" si="37"/>
        <v/>
      </c>
      <c r="D86" s="38" t="str">
        <f t="shared" si="38"/>
        <v/>
      </c>
      <c r="E86" s="38" t="str">
        <f t="shared" si="39"/>
        <v/>
      </c>
      <c r="F86" s="38" t="str">
        <f t="shared" si="40"/>
        <v/>
      </c>
      <c r="G86" s="38" t="str">
        <f t="shared" si="41"/>
        <v/>
      </c>
      <c r="H86" s="38" t="str">
        <f t="shared" si="42"/>
        <v/>
      </c>
      <c r="I86" s="38" t="str">
        <f t="shared" si="43"/>
        <v/>
      </c>
      <c r="J86" s="38" t="str">
        <f t="shared" si="44"/>
        <v/>
      </c>
      <c r="K86" s="38" t="str">
        <f t="shared" si="45"/>
        <v/>
      </c>
      <c r="L86" s="38" t="str">
        <f t="shared" si="46"/>
        <v/>
      </c>
      <c r="M86" s="38" t="str">
        <f t="shared" si="47"/>
        <v/>
      </c>
      <c r="N86" s="38" t="str">
        <f t="shared" si="48"/>
        <v/>
      </c>
      <c r="O86" s="38" t="str">
        <f t="shared" si="49"/>
        <v/>
      </c>
      <c r="P86" s="38" t="str">
        <f t="shared" si="50"/>
        <v/>
      </c>
      <c r="Q86" s="38" t="str">
        <f t="shared" si="51"/>
        <v/>
      </c>
      <c r="R86" s="38" t="str">
        <f t="shared" si="52"/>
        <v/>
      </c>
      <c r="S86" s="39" t="str">
        <f t="shared" si="53"/>
        <v/>
      </c>
    </row>
    <row r="87" spans="1:19" ht="15.75" customHeight="1" x14ac:dyDescent="0.25">
      <c r="A87" s="36"/>
      <c r="B87" s="36" t="str">
        <f t="shared" si="36"/>
        <v/>
      </c>
      <c r="C87" s="37" t="str">
        <f t="shared" si="37"/>
        <v/>
      </c>
      <c r="D87" s="38" t="str">
        <f t="shared" si="38"/>
        <v/>
      </c>
      <c r="E87" s="38" t="str">
        <f t="shared" si="39"/>
        <v/>
      </c>
      <c r="F87" s="38" t="str">
        <f t="shared" si="40"/>
        <v/>
      </c>
      <c r="G87" s="38" t="str">
        <f t="shared" si="41"/>
        <v/>
      </c>
      <c r="H87" s="38" t="str">
        <f t="shared" si="42"/>
        <v/>
      </c>
      <c r="I87" s="38" t="str">
        <f t="shared" si="43"/>
        <v/>
      </c>
      <c r="J87" s="38" t="str">
        <f t="shared" si="44"/>
        <v/>
      </c>
      <c r="K87" s="38" t="str">
        <f t="shared" si="45"/>
        <v/>
      </c>
      <c r="L87" s="38" t="str">
        <f t="shared" si="46"/>
        <v/>
      </c>
      <c r="M87" s="38" t="str">
        <f t="shared" si="47"/>
        <v/>
      </c>
      <c r="N87" s="38" t="str">
        <f t="shared" si="48"/>
        <v/>
      </c>
      <c r="O87" s="38" t="str">
        <f t="shared" si="49"/>
        <v/>
      </c>
      <c r="P87" s="38" t="str">
        <f t="shared" si="50"/>
        <v/>
      </c>
      <c r="Q87" s="38" t="str">
        <f t="shared" si="51"/>
        <v/>
      </c>
      <c r="R87" s="38" t="str">
        <f t="shared" si="52"/>
        <v/>
      </c>
      <c r="S87" s="39" t="str">
        <f t="shared" si="53"/>
        <v/>
      </c>
    </row>
    <row r="88" spans="1:19" ht="15.75" customHeight="1" x14ac:dyDescent="0.25">
      <c r="A88" s="36"/>
      <c r="B88" s="36" t="str">
        <f t="shared" si="36"/>
        <v/>
      </c>
      <c r="C88" s="37" t="str">
        <f t="shared" si="37"/>
        <v/>
      </c>
      <c r="D88" s="38" t="str">
        <f t="shared" si="38"/>
        <v/>
      </c>
      <c r="E88" s="38" t="str">
        <f t="shared" si="39"/>
        <v/>
      </c>
      <c r="F88" s="38" t="str">
        <f t="shared" si="40"/>
        <v/>
      </c>
      <c r="G88" s="38" t="str">
        <f t="shared" si="41"/>
        <v/>
      </c>
      <c r="H88" s="38" t="str">
        <f t="shared" si="42"/>
        <v/>
      </c>
      <c r="I88" s="38" t="str">
        <f t="shared" si="43"/>
        <v/>
      </c>
      <c r="J88" s="38" t="str">
        <f t="shared" si="44"/>
        <v/>
      </c>
      <c r="K88" s="38" t="str">
        <f t="shared" si="45"/>
        <v/>
      </c>
      <c r="L88" s="38" t="str">
        <f t="shared" si="46"/>
        <v/>
      </c>
      <c r="M88" s="38" t="str">
        <f t="shared" si="47"/>
        <v/>
      </c>
      <c r="N88" s="38" t="str">
        <f t="shared" si="48"/>
        <v/>
      </c>
      <c r="O88" s="38" t="str">
        <f t="shared" si="49"/>
        <v/>
      </c>
      <c r="P88" s="38" t="str">
        <f t="shared" si="50"/>
        <v/>
      </c>
      <c r="Q88" s="38" t="str">
        <f t="shared" si="51"/>
        <v/>
      </c>
      <c r="R88" s="38" t="str">
        <f t="shared" si="52"/>
        <v/>
      </c>
      <c r="S88" s="39" t="str">
        <f t="shared" si="53"/>
        <v/>
      </c>
    </row>
    <row r="89" spans="1:19" ht="15.75" customHeight="1" x14ac:dyDescent="0.25">
      <c r="A89" s="36"/>
      <c r="B89" s="36" t="str">
        <f t="shared" si="36"/>
        <v/>
      </c>
      <c r="C89" s="37" t="str">
        <f t="shared" si="37"/>
        <v/>
      </c>
      <c r="D89" s="38" t="str">
        <f t="shared" si="38"/>
        <v/>
      </c>
      <c r="E89" s="38" t="str">
        <f t="shared" si="39"/>
        <v/>
      </c>
      <c r="F89" s="38" t="str">
        <f t="shared" si="40"/>
        <v/>
      </c>
      <c r="G89" s="38" t="str">
        <f t="shared" si="41"/>
        <v/>
      </c>
      <c r="H89" s="38" t="str">
        <f t="shared" si="42"/>
        <v/>
      </c>
      <c r="I89" s="38" t="str">
        <f t="shared" si="43"/>
        <v/>
      </c>
      <c r="J89" s="38" t="str">
        <f t="shared" si="44"/>
        <v/>
      </c>
      <c r="K89" s="38" t="str">
        <f t="shared" si="45"/>
        <v/>
      </c>
      <c r="L89" s="38" t="str">
        <f t="shared" si="46"/>
        <v/>
      </c>
      <c r="M89" s="38" t="str">
        <f t="shared" si="47"/>
        <v/>
      </c>
      <c r="N89" s="38" t="str">
        <f t="shared" si="48"/>
        <v/>
      </c>
      <c r="O89" s="38" t="str">
        <f t="shared" si="49"/>
        <v/>
      </c>
      <c r="P89" s="38" t="str">
        <f t="shared" si="50"/>
        <v/>
      </c>
      <c r="Q89" s="38" t="str">
        <f t="shared" si="51"/>
        <v/>
      </c>
      <c r="R89" s="38" t="str">
        <f t="shared" si="52"/>
        <v/>
      </c>
      <c r="S89" s="39" t="str">
        <f t="shared" si="53"/>
        <v/>
      </c>
    </row>
    <row r="90" spans="1:19" ht="15.75" customHeight="1" x14ac:dyDescent="0.25">
      <c r="A90" s="36"/>
      <c r="B90" s="36" t="str">
        <f t="shared" si="36"/>
        <v/>
      </c>
      <c r="C90" s="37" t="str">
        <f t="shared" si="37"/>
        <v/>
      </c>
      <c r="D90" s="38" t="str">
        <f t="shared" si="38"/>
        <v/>
      </c>
      <c r="E90" s="38" t="str">
        <f t="shared" si="39"/>
        <v/>
      </c>
      <c r="F90" s="38" t="str">
        <f t="shared" si="40"/>
        <v/>
      </c>
      <c r="G90" s="38" t="str">
        <f t="shared" si="41"/>
        <v/>
      </c>
      <c r="H90" s="38" t="str">
        <f t="shared" si="42"/>
        <v/>
      </c>
      <c r="I90" s="38" t="str">
        <f t="shared" si="43"/>
        <v/>
      </c>
      <c r="J90" s="38" t="str">
        <f t="shared" si="44"/>
        <v/>
      </c>
      <c r="K90" s="38" t="str">
        <f t="shared" si="45"/>
        <v/>
      </c>
      <c r="L90" s="38" t="str">
        <f t="shared" si="46"/>
        <v/>
      </c>
      <c r="M90" s="38" t="str">
        <f t="shared" si="47"/>
        <v/>
      </c>
      <c r="N90" s="38" t="str">
        <f t="shared" si="48"/>
        <v/>
      </c>
      <c r="O90" s="38" t="str">
        <f t="shared" si="49"/>
        <v/>
      </c>
      <c r="P90" s="38" t="str">
        <f t="shared" si="50"/>
        <v/>
      </c>
      <c r="Q90" s="38" t="str">
        <f t="shared" si="51"/>
        <v/>
      </c>
      <c r="R90" s="38" t="str">
        <f t="shared" si="52"/>
        <v/>
      </c>
      <c r="S90" s="39" t="str">
        <f t="shared" si="53"/>
        <v/>
      </c>
    </row>
    <row r="91" spans="1:19" ht="15.75" customHeight="1" x14ac:dyDescent="0.25">
      <c r="A91" s="36"/>
      <c r="B91" s="36" t="str">
        <f t="shared" si="36"/>
        <v/>
      </c>
      <c r="C91" s="37" t="str">
        <f t="shared" si="37"/>
        <v/>
      </c>
      <c r="D91" s="38" t="str">
        <f t="shared" si="38"/>
        <v/>
      </c>
      <c r="E91" s="38" t="str">
        <f t="shared" si="39"/>
        <v/>
      </c>
      <c r="F91" s="38" t="str">
        <f t="shared" si="40"/>
        <v/>
      </c>
      <c r="G91" s="38" t="str">
        <f t="shared" si="41"/>
        <v/>
      </c>
      <c r="H91" s="38" t="str">
        <f t="shared" si="42"/>
        <v/>
      </c>
      <c r="I91" s="38" t="str">
        <f t="shared" si="43"/>
        <v/>
      </c>
      <c r="J91" s="38" t="str">
        <f t="shared" si="44"/>
        <v/>
      </c>
      <c r="K91" s="38" t="str">
        <f t="shared" si="45"/>
        <v/>
      </c>
      <c r="L91" s="38" t="str">
        <f t="shared" si="46"/>
        <v/>
      </c>
      <c r="M91" s="38" t="str">
        <f t="shared" si="47"/>
        <v/>
      </c>
      <c r="N91" s="38" t="str">
        <f t="shared" si="48"/>
        <v/>
      </c>
      <c r="O91" s="38" t="str">
        <f t="shared" si="49"/>
        <v/>
      </c>
      <c r="P91" s="38" t="str">
        <f t="shared" si="50"/>
        <v/>
      </c>
      <c r="Q91" s="38" t="str">
        <f t="shared" si="51"/>
        <v/>
      </c>
      <c r="R91" s="38" t="str">
        <f t="shared" si="52"/>
        <v/>
      </c>
      <c r="S91" s="39" t="str">
        <f t="shared" si="53"/>
        <v/>
      </c>
    </row>
    <row r="92" spans="1:19" ht="15.75" customHeight="1" x14ac:dyDescent="0.25">
      <c r="A92" s="36"/>
      <c r="B92" s="36" t="str">
        <f t="shared" si="36"/>
        <v/>
      </c>
      <c r="C92" s="37" t="str">
        <f t="shared" si="37"/>
        <v/>
      </c>
      <c r="D92" s="38" t="str">
        <f t="shared" si="38"/>
        <v/>
      </c>
      <c r="E92" s="38" t="str">
        <f t="shared" si="39"/>
        <v/>
      </c>
      <c r="F92" s="38" t="str">
        <f t="shared" si="40"/>
        <v/>
      </c>
      <c r="G92" s="38" t="str">
        <f t="shared" si="41"/>
        <v/>
      </c>
      <c r="H92" s="38" t="str">
        <f t="shared" si="42"/>
        <v/>
      </c>
      <c r="I92" s="38" t="str">
        <f t="shared" si="43"/>
        <v/>
      </c>
      <c r="J92" s="38" t="str">
        <f t="shared" si="44"/>
        <v/>
      </c>
      <c r="K92" s="38" t="str">
        <f t="shared" si="45"/>
        <v/>
      </c>
      <c r="L92" s="38" t="str">
        <f t="shared" si="46"/>
        <v/>
      </c>
      <c r="M92" s="38" t="str">
        <f t="shared" si="47"/>
        <v/>
      </c>
      <c r="N92" s="38" t="str">
        <f t="shared" si="48"/>
        <v/>
      </c>
      <c r="O92" s="38" t="str">
        <f t="shared" si="49"/>
        <v/>
      </c>
      <c r="P92" s="38" t="str">
        <f t="shared" si="50"/>
        <v/>
      </c>
      <c r="Q92" s="38" t="str">
        <f t="shared" si="51"/>
        <v/>
      </c>
      <c r="R92" s="38" t="str">
        <f t="shared" si="52"/>
        <v/>
      </c>
      <c r="S92" s="39" t="str">
        <f t="shared" si="53"/>
        <v/>
      </c>
    </row>
    <row r="93" spans="1:19" ht="15.75" customHeight="1" x14ac:dyDescent="0.25">
      <c r="A93" s="36"/>
      <c r="B93" s="36" t="str">
        <f t="shared" si="36"/>
        <v/>
      </c>
      <c r="C93" s="37" t="str">
        <f t="shared" si="37"/>
        <v/>
      </c>
      <c r="D93" s="38" t="str">
        <f t="shared" si="38"/>
        <v/>
      </c>
      <c r="E93" s="38" t="str">
        <f t="shared" si="39"/>
        <v/>
      </c>
      <c r="F93" s="38" t="str">
        <f t="shared" si="40"/>
        <v/>
      </c>
      <c r="G93" s="38" t="str">
        <f t="shared" si="41"/>
        <v/>
      </c>
      <c r="H93" s="38" t="str">
        <f t="shared" si="42"/>
        <v/>
      </c>
      <c r="I93" s="38" t="str">
        <f t="shared" si="43"/>
        <v/>
      </c>
      <c r="J93" s="38" t="str">
        <f t="shared" si="44"/>
        <v/>
      </c>
      <c r="K93" s="38" t="str">
        <f t="shared" si="45"/>
        <v/>
      </c>
      <c r="L93" s="38" t="str">
        <f t="shared" si="46"/>
        <v/>
      </c>
      <c r="M93" s="38" t="str">
        <f t="shared" si="47"/>
        <v/>
      </c>
      <c r="N93" s="38" t="str">
        <f t="shared" si="48"/>
        <v/>
      </c>
      <c r="O93" s="38" t="str">
        <f t="shared" si="49"/>
        <v/>
      </c>
      <c r="P93" s="38" t="str">
        <f t="shared" si="50"/>
        <v/>
      </c>
      <c r="Q93" s="38" t="str">
        <f t="shared" si="51"/>
        <v/>
      </c>
      <c r="R93" s="38" t="str">
        <f t="shared" si="52"/>
        <v/>
      </c>
      <c r="S93" s="39" t="str">
        <f t="shared" si="53"/>
        <v/>
      </c>
    </row>
    <row r="94" spans="1:19" ht="15.75" customHeight="1" x14ac:dyDescent="0.25">
      <c r="A94" s="36"/>
      <c r="B94" s="36" t="str">
        <f t="shared" si="36"/>
        <v/>
      </c>
      <c r="C94" s="37" t="str">
        <f t="shared" si="37"/>
        <v/>
      </c>
      <c r="D94" s="38" t="str">
        <f t="shared" si="38"/>
        <v/>
      </c>
      <c r="E94" s="38" t="str">
        <f t="shared" si="39"/>
        <v/>
      </c>
      <c r="F94" s="38" t="str">
        <f t="shared" si="40"/>
        <v/>
      </c>
      <c r="G94" s="38" t="str">
        <f t="shared" si="41"/>
        <v/>
      </c>
      <c r="H94" s="38" t="str">
        <f t="shared" si="42"/>
        <v/>
      </c>
      <c r="I94" s="38" t="str">
        <f t="shared" si="43"/>
        <v/>
      </c>
      <c r="J94" s="38" t="str">
        <f t="shared" si="44"/>
        <v/>
      </c>
      <c r="K94" s="38" t="str">
        <f t="shared" si="45"/>
        <v/>
      </c>
      <c r="L94" s="38" t="str">
        <f t="shared" si="46"/>
        <v/>
      </c>
      <c r="M94" s="38" t="str">
        <f t="shared" si="47"/>
        <v/>
      </c>
      <c r="N94" s="38" t="str">
        <f t="shared" si="48"/>
        <v/>
      </c>
      <c r="O94" s="38" t="str">
        <f t="shared" si="49"/>
        <v/>
      </c>
      <c r="P94" s="38" t="str">
        <f t="shared" si="50"/>
        <v/>
      </c>
      <c r="Q94" s="38" t="str">
        <f t="shared" si="51"/>
        <v/>
      </c>
      <c r="R94" s="38" t="str">
        <f t="shared" si="52"/>
        <v/>
      </c>
      <c r="S94" s="39" t="str">
        <f t="shared" si="53"/>
        <v/>
      </c>
    </row>
    <row r="95" spans="1:19" ht="15.75" customHeight="1" x14ac:dyDescent="0.25">
      <c r="A95" s="36"/>
      <c r="B95" s="36" t="str">
        <f t="shared" si="36"/>
        <v/>
      </c>
      <c r="C95" s="37" t="str">
        <f t="shared" si="37"/>
        <v/>
      </c>
      <c r="D95" s="38" t="str">
        <f t="shared" si="38"/>
        <v/>
      </c>
      <c r="E95" s="38" t="str">
        <f t="shared" si="39"/>
        <v/>
      </c>
      <c r="F95" s="38" t="str">
        <f t="shared" si="40"/>
        <v/>
      </c>
      <c r="G95" s="38" t="str">
        <f t="shared" si="41"/>
        <v/>
      </c>
      <c r="H95" s="38" t="str">
        <f t="shared" si="42"/>
        <v/>
      </c>
      <c r="I95" s="38" t="str">
        <f t="shared" si="43"/>
        <v/>
      </c>
      <c r="J95" s="38" t="str">
        <f t="shared" si="44"/>
        <v/>
      </c>
      <c r="K95" s="38" t="str">
        <f t="shared" si="45"/>
        <v/>
      </c>
      <c r="L95" s="38" t="str">
        <f t="shared" si="46"/>
        <v/>
      </c>
      <c r="M95" s="38" t="str">
        <f t="shared" si="47"/>
        <v/>
      </c>
      <c r="N95" s="38" t="str">
        <f t="shared" si="48"/>
        <v/>
      </c>
      <c r="O95" s="38" t="str">
        <f t="shared" si="49"/>
        <v/>
      </c>
      <c r="P95" s="38" t="str">
        <f t="shared" si="50"/>
        <v/>
      </c>
      <c r="Q95" s="38" t="str">
        <f t="shared" si="51"/>
        <v/>
      </c>
      <c r="R95" s="38" t="str">
        <f t="shared" si="52"/>
        <v/>
      </c>
      <c r="S95" s="39" t="str">
        <f t="shared" si="53"/>
        <v/>
      </c>
    </row>
    <row r="96" spans="1:19" ht="15.75" customHeight="1" x14ac:dyDescent="0.25">
      <c r="A96" s="36"/>
      <c r="B96" s="36" t="str">
        <f t="shared" si="36"/>
        <v/>
      </c>
      <c r="C96" s="37" t="str">
        <f t="shared" si="37"/>
        <v/>
      </c>
      <c r="D96" s="38" t="str">
        <f t="shared" si="38"/>
        <v/>
      </c>
      <c r="E96" s="38" t="str">
        <f t="shared" si="39"/>
        <v/>
      </c>
      <c r="F96" s="38" t="str">
        <f t="shared" si="40"/>
        <v/>
      </c>
      <c r="G96" s="38" t="str">
        <f t="shared" si="41"/>
        <v/>
      </c>
      <c r="H96" s="38" t="str">
        <f t="shared" si="42"/>
        <v/>
      </c>
      <c r="I96" s="38" t="str">
        <f t="shared" si="43"/>
        <v/>
      </c>
      <c r="J96" s="38" t="str">
        <f t="shared" si="44"/>
        <v/>
      </c>
      <c r="K96" s="38" t="str">
        <f t="shared" si="45"/>
        <v/>
      </c>
      <c r="L96" s="38" t="str">
        <f t="shared" si="46"/>
        <v/>
      </c>
      <c r="M96" s="38" t="str">
        <f t="shared" si="47"/>
        <v/>
      </c>
      <c r="N96" s="38" t="str">
        <f t="shared" si="48"/>
        <v/>
      </c>
      <c r="O96" s="38" t="str">
        <f t="shared" si="49"/>
        <v/>
      </c>
      <c r="P96" s="38" t="str">
        <f t="shared" si="50"/>
        <v/>
      </c>
      <c r="Q96" s="38" t="str">
        <f t="shared" si="51"/>
        <v/>
      </c>
      <c r="R96" s="38" t="str">
        <f t="shared" si="52"/>
        <v/>
      </c>
      <c r="S96" s="39" t="str">
        <f t="shared" si="53"/>
        <v/>
      </c>
    </row>
    <row r="97" spans="1:19" ht="15.75" customHeight="1" x14ac:dyDescent="0.25">
      <c r="A97" s="36"/>
      <c r="B97" s="36" t="str">
        <f t="shared" si="36"/>
        <v/>
      </c>
      <c r="C97" s="37" t="str">
        <f t="shared" si="37"/>
        <v/>
      </c>
      <c r="D97" s="38" t="str">
        <f t="shared" si="38"/>
        <v/>
      </c>
      <c r="E97" s="38" t="str">
        <f t="shared" si="39"/>
        <v/>
      </c>
      <c r="F97" s="38" t="str">
        <f t="shared" si="40"/>
        <v/>
      </c>
      <c r="G97" s="38" t="str">
        <f t="shared" si="41"/>
        <v/>
      </c>
      <c r="H97" s="38" t="str">
        <f t="shared" si="42"/>
        <v/>
      </c>
      <c r="I97" s="38" t="str">
        <f t="shared" si="43"/>
        <v/>
      </c>
      <c r="J97" s="38" t="str">
        <f t="shared" si="44"/>
        <v/>
      </c>
      <c r="K97" s="38" t="str">
        <f t="shared" si="45"/>
        <v/>
      </c>
      <c r="L97" s="38" t="str">
        <f t="shared" si="46"/>
        <v/>
      </c>
      <c r="M97" s="38" t="str">
        <f t="shared" si="47"/>
        <v/>
      </c>
      <c r="N97" s="38" t="str">
        <f t="shared" si="48"/>
        <v/>
      </c>
      <c r="O97" s="38" t="str">
        <f t="shared" si="49"/>
        <v/>
      </c>
      <c r="P97" s="38" t="str">
        <f t="shared" si="50"/>
        <v/>
      </c>
      <c r="Q97" s="38" t="str">
        <f t="shared" si="51"/>
        <v/>
      </c>
      <c r="R97" s="38" t="str">
        <f t="shared" si="52"/>
        <v/>
      </c>
      <c r="S97" s="39" t="str">
        <f t="shared" si="53"/>
        <v/>
      </c>
    </row>
    <row r="98" spans="1:19" ht="15.75" customHeight="1" x14ac:dyDescent="0.25">
      <c r="A98" s="36"/>
      <c r="B98" s="36" t="str">
        <f t="shared" ref="B98:B129" si="54">IFERROR(VLOOKUP(A98,DATA_MATRIZ,2,FALSE),"")</f>
        <v/>
      </c>
      <c r="C98" s="37" t="str">
        <f t="shared" ref="C98:C129" si="55">IFERROR(VLOOKUP(A98,DATA_MATRIZ,3,FALSE),"")</f>
        <v/>
      </c>
      <c r="D98" s="38" t="str">
        <f t="shared" ref="D98:D129" si="56">IFERROR(VLOOKUP(A98,DATA_MATRIZ,89,FALSE),"")</f>
        <v/>
      </c>
      <c r="E98" s="38" t="str">
        <f t="shared" ref="E98:E129" si="57">IFERROR(VLOOKUP(A98,DATA_MATRIZ,90,FALSE),"")</f>
        <v/>
      </c>
      <c r="F98" s="38" t="str">
        <f t="shared" ref="F98:F129" si="58">IFERROR(VLOOKUP(A98,DATA_MATRIZ,96,FALSE),"")</f>
        <v/>
      </c>
      <c r="G98" s="38" t="str">
        <f t="shared" ref="G98:G129" si="59">IFERROR(VLOOKUP(A98,DATA_MATRIZ,91,FALSE),"")</f>
        <v/>
      </c>
      <c r="H98" s="38" t="str">
        <f t="shared" ref="H98:H129" si="60">IFERROR(VLOOKUP(A98,DATA_MATRIZ,97,FALSE),"")</f>
        <v/>
      </c>
      <c r="I98" s="38" t="str">
        <f t="shared" ref="I98:I129" si="61">IFERROR(VLOOKUP(A98,DATA_MATRIZ,92,FALSE),"")</f>
        <v/>
      </c>
      <c r="J98" s="38" t="str">
        <f t="shared" ref="J98:J129" si="62">IFERROR(VLOOKUP(A98,DATA_MATRIZ,98,FALSE),"")</f>
        <v/>
      </c>
      <c r="K98" s="38" t="str">
        <f t="shared" ref="K98:K129" si="63">IFERROR(VLOOKUP(A98,DATA_MATRIZ,93,FALSE),"")</f>
        <v/>
      </c>
      <c r="L98" s="38" t="str">
        <f t="shared" ref="L98:L129" si="64">IFERROR(VLOOKUP(A98,DATA_MATRIZ,99,FALSE),"")</f>
        <v/>
      </c>
      <c r="M98" s="38" t="str">
        <f t="shared" ref="M98:M129" si="65">IFERROR(VLOOKUP(A98,DATA_MATRIZ,94,FALSE),"")</f>
        <v/>
      </c>
      <c r="N98" s="38" t="str">
        <f t="shared" ref="N98:N129" si="66">IFERROR(VLOOKUP(A98,DATA_MATRIZ,100,FALSE),"")</f>
        <v/>
      </c>
      <c r="O98" s="38" t="str">
        <f t="shared" ref="O98:O129" si="67">IFERROR(VLOOKUP(A98,DATA_MATRIZ,95,FALSE),"")</f>
        <v/>
      </c>
      <c r="P98" s="38" t="str">
        <f t="shared" ref="P98:P129" si="68">IFERROR(VLOOKUP(A98,DATA_MATRIZ,101,FALSE),"")</f>
        <v/>
      </c>
      <c r="Q98" s="38" t="str">
        <f t="shared" ref="Q98:Q129" si="69">IFERROR(VLOOKUP(A98,DATA_MATRIZ,103,FALSE),"")</f>
        <v/>
      </c>
      <c r="R98" s="38" t="str">
        <f t="shared" ref="R98:R129" si="70">IFERROR(VLOOKUP(A98,DATA_MATRIZ,105,FALSE),"")</f>
        <v/>
      </c>
      <c r="S98" s="39" t="str">
        <f t="shared" ref="S98:S129" si="71">IFERROR(VLOOKUP(A98,DATA_MATRIZ,106,FALSE),"")</f>
        <v/>
      </c>
    </row>
    <row r="99" spans="1:19" ht="15.75" customHeight="1" x14ac:dyDescent="0.25">
      <c r="A99" s="36"/>
      <c r="B99" s="36" t="str">
        <f t="shared" si="54"/>
        <v/>
      </c>
      <c r="C99" s="37" t="str">
        <f t="shared" si="55"/>
        <v/>
      </c>
      <c r="D99" s="38" t="str">
        <f t="shared" si="56"/>
        <v/>
      </c>
      <c r="E99" s="38" t="str">
        <f t="shared" si="57"/>
        <v/>
      </c>
      <c r="F99" s="38" t="str">
        <f t="shared" si="58"/>
        <v/>
      </c>
      <c r="G99" s="38" t="str">
        <f t="shared" si="59"/>
        <v/>
      </c>
      <c r="H99" s="38" t="str">
        <f t="shared" si="60"/>
        <v/>
      </c>
      <c r="I99" s="38" t="str">
        <f t="shared" si="61"/>
        <v/>
      </c>
      <c r="J99" s="38" t="str">
        <f t="shared" si="62"/>
        <v/>
      </c>
      <c r="K99" s="38" t="str">
        <f t="shared" si="63"/>
        <v/>
      </c>
      <c r="L99" s="38" t="str">
        <f t="shared" si="64"/>
        <v/>
      </c>
      <c r="M99" s="38" t="str">
        <f t="shared" si="65"/>
        <v/>
      </c>
      <c r="N99" s="38" t="str">
        <f t="shared" si="66"/>
        <v/>
      </c>
      <c r="O99" s="38" t="str">
        <f t="shared" si="67"/>
        <v/>
      </c>
      <c r="P99" s="38" t="str">
        <f t="shared" si="68"/>
        <v/>
      </c>
      <c r="Q99" s="38" t="str">
        <f t="shared" si="69"/>
        <v/>
      </c>
      <c r="R99" s="38" t="str">
        <f t="shared" si="70"/>
        <v/>
      </c>
      <c r="S99" s="39" t="str">
        <f t="shared" si="71"/>
        <v/>
      </c>
    </row>
    <row r="100" spans="1:19" ht="15.75" customHeight="1" x14ac:dyDescent="0.25">
      <c r="A100" s="36"/>
      <c r="B100" s="36" t="str">
        <f t="shared" si="54"/>
        <v/>
      </c>
      <c r="C100" s="37" t="str">
        <f t="shared" si="55"/>
        <v/>
      </c>
      <c r="D100" s="38" t="str">
        <f t="shared" si="56"/>
        <v/>
      </c>
      <c r="E100" s="38" t="str">
        <f t="shared" si="57"/>
        <v/>
      </c>
      <c r="F100" s="38" t="str">
        <f t="shared" si="58"/>
        <v/>
      </c>
      <c r="G100" s="38" t="str">
        <f t="shared" si="59"/>
        <v/>
      </c>
      <c r="H100" s="38" t="str">
        <f t="shared" si="60"/>
        <v/>
      </c>
      <c r="I100" s="38" t="str">
        <f t="shared" si="61"/>
        <v/>
      </c>
      <c r="J100" s="38" t="str">
        <f t="shared" si="62"/>
        <v/>
      </c>
      <c r="K100" s="38" t="str">
        <f t="shared" si="63"/>
        <v/>
      </c>
      <c r="L100" s="38" t="str">
        <f t="shared" si="64"/>
        <v/>
      </c>
      <c r="M100" s="38" t="str">
        <f t="shared" si="65"/>
        <v/>
      </c>
      <c r="N100" s="38" t="str">
        <f t="shared" si="66"/>
        <v/>
      </c>
      <c r="O100" s="38" t="str">
        <f t="shared" si="67"/>
        <v/>
      </c>
      <c r="P100" s="38" t="str">
        <f t="shared" si="68"/>
        <v/>
      </c>
      <c r="Q100" s="38" t="str">
        <f t="shared" si="69"/>
        <v/>
      </c>
      <c r="R100" s="38" t="str">
        <f t="shared" si="70"/>
        <v/>
      </c>
      <c r="S100" s="39" t="str">
        <f t="shared" si="71"/>
        <v/>
      </c>
    </row>
    <row r="101" spans="1:19" ht="15.75" customHeight="1" x14ac:dyDescent="0.25">
      <c r="A101" s="36"/>
      <c r="B101" s="36" t="str">
        <f t="shared" si="54"/>
        <v/>
      </c>
      <c r="C101" s="37" t="str">
        <f t="shared" si="55"/>
        <v/>
      </c>
      <c r="D101" s="38" t="str">
        <f t="shared" si="56"/>
        <v/>
      </c>
      <c r="E101" s="38" t="str">
        <f t="shared" si="57"/>
        <v/>
      </c>
      <c r="F101" s="38" t="str">
        <f t="shared" si="58"/>
        <v/>
      </c>
      <c r="G101" s="38" t="str">
        <f t="shared" si="59"/>
        <v/>
      </c>
      <c r="H101" s="38" t="str">
        <f t="shared" si="60"/>
        <v/>
      </c>
      <c r="I101" s="38" t="str">
        <f t="shared" si="61"/>
        <v/>
      </c>
      <c r="J101" s="38" t="str">
        <f t="shared" si="62"/>
        <v/>
      </c>
      <c r="K101" s="38" t="str">
        <f t="shared" si="63"/>
        <v/>
      </c>
      <c r="L101" s="38" t="str">
        <f t="shared" si="64"/>
        <v/>
      </c>
      <c r="M101" s="38" t="str">
        <f t="shared" si="65"/>
        <v/>
      </c>
      <c r="N101" s="38" t="str">
        <f t="shared" si="66"/>
        <v/>
      </c>
      <c r="O101" s="38" t="str">
        <f t="shared" si="67"/>
        <v/>
      </c>
      <c r="P101" s="38" t="str">
        <f t="shared" si="68"/>
        <v/>
      </c>
      <c r="Q101" s="38" t="str">
        <f t="shared" si="69"/>
        <v/>
      </c>
      <c r="R101" s="38" t="str">
        <f t="shared" si="70"/>
        <v/>
      </c>
      <c r="S101" s="39" t="str">
        <f t="shared" si="71"/>
        <v/>
      </c>
    </row>
    <row r="102" spans="1:19" ht="15.75" customHeight="1" x14ac:dyDescent="0.25">
      <c r="A102" s="36"/>
      <c r="B102" s="36" t="str">
        <f t="shared" si="54"/>
        <v/>
      </c>
      <c r="C102" s="37" t="str">
        <f t="shared" si="55"/>
        <v/>
      </c>
      <c r="D102" s="38" t="str">
        <f t="shared" si="56"/>
        <v/>
      </c>
      <c r="E102" s="38" t="str">
        <f t="shared" si="57"/>
        <v/>
      </c>
      <c r="F102" s="38" t="str">
        <f t="shared" si="58"/>
        <v/>
      </c>
      <c r="G102" s="38" t="str">
        <f t="shared" si="59"/>
        <v/>
      </c>
      <c r="H102" s="38" t="str">
        <f t="shared" si="60"/>
        <v/>
      </c>
      <c r="I102" s="38" t="str">
        <f t="shared" si="61"/>
        <v/>
      </c>
      <c r="J102" s="38" t="str">
        <f t="shared" si="62"/>
        <v/>
      </c>
      <c r="K102" s="38" t="str">
        <f t="shared" si="63"/>
        <v/>
      </c>
      <c r="L102" s="38" t="str">
        <f t="shared" si="64"/>
        <v/>
      </c>
      <c r="M102" s="38" t="str">
        <f t="shared" si="65"/>
        <v/>
      </c>
      <c r="N102" s="38" t="str">
        <f t="shared" si="66"/>
        <v/>
      </c>
      <c r="O102" s="38" t="str">
        <f t="shared" si="67"/>
        <v/>
      </c>
      <c r="P102" s="38" t="str">
        <f t="shared" si="68"/>
        <v/>
      </c>
      <c r="Q102" s="38" t="str">
        <f t="shared" si="69"/>
        <v/>
      </c>
      <c r="R102" s="38" t="str">
        <f t="shared" si="70"/>
        <v/>
      </c>
      <c r="S102" s="39" t="str">
        <f t="shared" si="71"/>
        <v/>
      </c>
    </row>
    <row r="103" spans="1:19" ht="15.75" customHeight="1" x14ac:dyDescent="0.25">
      <c r="A103" s="36"/>
      <c r="B103" s="36" t="str">
        <f t="shared" si="54"/>
        <v/>
      </c>
      <c r="C103" s="37" t="str">
        <f t="shared" si="55"/>
        <v/>
      </c>
      <c r="D103" s="38" t="str">
        <f t="shared" si="56"/>
        <v/>
      </c>
      <c r="E103" s="38" t="str">
        <f t="shared" si="57"/>
        <v/>
      </c>
      <c r="F103" s="38" t="str">
        <f t="shared" si="58"/>
        <v/>
      </c>
      <c r="G103" s="38" t="str">
        <f t="shared" si="59"/>
        <v/>
      </c>
      <c r="H103" s="38" t="str">
        <f t="shared" si="60"/>
        <v/>
      </c>
      <c r="I103" s="38" t="str">
        <f t="shared" si="61"/>
        <v/>
      </c>
      <c r="J103" s="38" t="str">
        <f t="shared" si="62"/>
        <v/>
      </c>
      <c r="K103" s="38" t="str">
        <f t="shared" si="63"/>
        <v/>
      </c>
      <c r="L103" s="38" t="str">
        <f t="shared" si="64"/>
        <v/>
      </c>
      <c r="M103" s="38" t="str">
        <f t="shared" si="65"/>
        <v/>
      </c>
      <c r="N103" s="38" t="str">
        <f t="shared" si="66"/>
        <v/>
      </c>
      <c r="O103" s="38" t="str">
        <f t="shared" si="67"/>
        <v/>
      </c>
      <c r="P103" s="38" t="str">
        <f t="shared" si="68"/>
        <v/>
      </c>
      <c r="Q103" s="38" t="str">
        <f t="shared" si="69"/>
        <v/>
      </c>
      <c r="R103" s="38" t="str">
        <f t="shared" si="70"/>
        <v/>
      </c>
      <c r="S103" s="39" t="str">
        <f t="shared" si="71"/>
        <v/>
      </c>
    </row>
    <row r="104" spans="1:19" ht="15.75" customHeight="1" x14ac:dyDescent="0.25">
      <c r="A104" s="36"/>
      <c r="B104" s="36" t="str">
        <f t="shared" si="54"/>
        <v/>
      </c>
      <c r="C104" s="37" t="str">
        <f t="shared" si="55"/>
        <v/>
      </c>
      <c r="D104" s="38" t="str">
        <f t="shared" si="56"/>
        <v/>
      </c>
      <c r="E104" s="38" t="str">
        <f t="shared" si="57"/>
        <v/>
      </c>
      <c r="F104" s="38" t="str">
        <f t="shared" si="58"/>
        <v/>
      </c>
      <c r="G104" s="38" t="str">
        <f t="shared" si="59"/>
        <v/>
      </c>
      <c r="H104" s="38" t="str">
        <f t="shared" si="60"/>
        <v/>
      </c>
      <c r="I104" s="38" t="str">
        <f t="shared" si="61"/>
        <v/>
      </c>
      <c r="J104" s="38" t="str">
        <f t="shared" si="62"/>
        <v/>
      </c>
      <c r="K104" s="38" t="str">
        <f t="shared" si="63"/>
        <v/>
      </c>
      <c r="L104" s="38" t="str">
        <f t="shared" si="64"/>
        <v/>
      </c>
      <c r="M104" s="38" t="str">
        <f t="shared" si="65"/>
        <v/>
      </c>
      <c r="N104" s="38" t="str">
        <f t="shared" si="66"/>
        <v/>
      </c>
      <c r="O104" s="38" t="str">
        <f t="shared" si="67"/>
        <v/>
      </c>
      <c r="P104" s="38" t="str">
        <f t="shared" si="68"/>
        <v/>
      </c>
      <c r="Q104" s="38" t="str">
        <f t="shared" si="69"/>
        <v/>
      </c>
      <c r="R104" s="38" t="str">
        <f t="shared" si="70"/>
        <v/>
      </c>
      <c r="S104" s="39" t="str">
        <f t="shared" si="71"/>
        <v/>
      </c>
    </row>
    <row r="105" spans="1:19" ht="15.75" customHeight="1" x14ac:dyDescent="0.25">
      <c r="A105" s="36"/>
      <c r="B105" s="36" t="str">
        <f t="shared" si="54"/>
        <v/>
      </c>
      <c r="C105" s="37" t="str">
        <f t="shared" si="55"/>
        <v/>
      </c>
      <c r="D105" s="38" t="str">
        <f t="shared" si="56"/>
        <v/>
      </c>
      <c r="E105" s="38" t="str">
        <f t="shared" si="57"/>
        <v/>
      </c>
      <c r="F105" s="38" t="str">
        <f t="shared" si="58"/>
        <v/>
      </c>
      <c r="G105" s="38" t="str">
        <f t="shared" si="59"/>
        <v/>
      </c>
      <c r="H105" s="38" t="str">
        <f t="shared" si="60"/>
        <v/>
      </c>
      <c r="I105" s="38" t="str">
        <f t="shared" si="61"/>
        <v/>
      </c>
      <c r="J105" s="38" t="str">
        <f t="shared" si="62"/>
        <v/>
      </c>
      <c r="K105" s="38" t="str">
        <f t="shared" si="63"/>
        <v/>
      </c>
      <c r="L105" s="38" t="str">
        <f t="shared" si="64"/>
        <v/>
      </c>
      <c r="M105" s="38" t="str">
        <f t="shared" si="65"/>
        <v/>
      </c>
      <c r="N105" s="38" t="str">
        <f t="shared" si="66"/>
        <v/>
      </c>
      <c r="O105" s="38" t="str">
        <f t="shared" si="67"/>
        <v/>
      </c>
      <c r="P105" s="38" t="str">
        <f t="shared" si="68"/>
        <v/>
      </c>
      <c r="Q105" s="38" t="str">
        <f t="shared" si="69"/>
        <v/>
      </c>
      <c r="R105" s="38" t="str">
        <f t="shared" si="70"/>
        <v/>
      </c>
      <c r="S105" s="39" t="str">
        <f t="shared" si="71"/>
        <v/>
      </c>
    </row>
    <row r="106" spans="1:19" ht="15.75" customHeight="1" x14ac:dyDescent="0.25">
      <c r="A106" s="36"/>
      <c r="B106" s="36" t="str">
        <f t="shared" si="54"/>
        <v/>
      </c>
      <c r="C106" s="37" t="str">
        <f t="shared" si="55"/>
        <v/>
      </c>
      <c r="D106" s="38" t="str">
        <f t="shared" si="56"/>
        <v/>
      </c>
      <c r="E106" s="38" t="str">
        <f t="shared" si="57"/>
        <v/>
      </c>
      <c r="F106" s="38" t="str">
        <f t="shared" si="58"/>
        <v/>
      </c>
      <c r="G106" s="38" t="str">
        <f t="shared" si="59"/>
        <v/>
      </c>
      <c r="H106" s="38" t="str">
        <f t="shared" si="60"/>
        <v/>
      </c>
      <c r="I106" s="38" t="str">
        <f t="shared" si="61"/>
        <v/>
      </c>
      <c r="J106" s="38" t="str">
        <f t="shared" si="62"/>
        <v/>
      </c>
      <c r="K106" s="38" t="str">
        <f t="shared" si="63"/>
        <v/>
      </c>
      <c r="L106" s="38" t="str">
        <f t="shared" si="64"/>
        <v/>
      </c>
      <c r="M106" s="38" t="str">
        <f t="shared" si="65"/>
        <v/>
      </c>
      <c r="N106" s="38" t="str">
        <f t="shared" si="66"/>
        <v/>
      </c>
      <c r="O106" s="38" t="str">
        <f t="shared" si="67"/>
        <v/>
      </c>
      <c r="P106" s="38" t="str">
        <f t="shared" si="68"/>
        <v/>
      </c>
      <c r="Q106" s="38" t="str">
        <f t="shared" si="69"/>
        <v/>
      </c>
      <c r="R106" s="38" t="str">
        <f t="shared" si="70"/>
        <v/>
      </c>
      <c r="S106" s="39" t="str">
        <f t="shared" si="71"/>
        <v/>
      </c>
    </row>
    <row r="107" spans="1:19" ht="15.75" customHeight="1" x14ac:dyDescent="0.25">
      <c r="A107" s="36"/>
      <c r="B107" s="36" t="str">
        <f t="shared" si="54"/>
        <v/>
      </c>
      <c r="C107" s="37" t="str">
        <f t="shared" si="55"/>
        <v/>
      </c>
      <c r="D107" s="38" t="str">
        <f t="shared" si="56"/>
        <v/>
      </c>
      <c r="E107" s="38" t="str">
        <f t="shared" si="57"/>
        <v/>
      </c>
      <c r="F107" s="38" t="str">
        <f t="shared" si="58"/>
        <v/>
      </c>
      <c r="G107" s="38" t="str">
        <f t="shared" si="59"/>
        <v/>
      </c>
      <c r="H107" s="38" t="str">
        <f t="shared" si="60"/>
        <v/>
      </c>
      <c r="I107" s="38" t="str">
        <f t="shared" si="61"/>
        <v/>
      </c>
      <c r="J107" s="38" t="str">
        <f t="shared" si="62"/>
        <v/>
      </c>
      <c r="K107" s="38" t="str">
        <f t="shared" si="63"/>
        <v/>
      </c>
      <c r="L107" s="38" t="str">
        <f t="shared" si="64"/>
        <v/>
      </c>
      <c r="M107" s="38" t="str">
        <f t="shared" si="65"/>
        <v/>
      </c>
      <c r="N107" s="38" t="str">
        <f t="shared" si="66"/>
        <v/>
      </c>
      <c r="O107" s="38" t="str">
        <f t="shared" si="67"/>
        <v/>
      </c>
      <c r="P107" s="38" t="str">
        <f t="shared" si="68"/>
        <v/>
      </c>
      <c r="Q107" s="38" t="str">
        <f t="shared" si="69"/>
        <v/>
      </c>
      <c r="R107" s="38" t="str">
        <f t="shared" si="70"/>
        <v/>
      </c>
      <c r="S107" s="39" t="str">
        <f t="shared" si="71"/>
        <v/>
      </c>
    </row>
    <row r="108" spans="1:19" ht="15.75" customHeight="1" x14ac:dyDescent="0.25">
      <c r="A108" s="36"/>
      <c r="B108" s="36" t="str">
        <f t="shared" si="54"/>
        <v/>
      </c>
      <c r="C108" s="37" t="str">
        <f t="shared" si="55"/>
        <v/>
      </c>
      <c r="D108" s="38" t="str">
        <f t="shared" si="56"/>
        <v/>
      </c>
      <c r="E108" s="38" t="str">
        <f t="shared" si="57"/>
        <v/>
      </c>
      <c r="F108" s="38" t="str">
        <f t="shared" si="58"/>
        <v/>
      </c>
      <c r="G108" s="38" t="str">
        <f t="shared" si="59"/>
        <v/>
      </c>
      <c r="H108" s="38" t="str">
        <f t="shared" si="60"/>
        <v/>
      </c>
      <c r="I108" s="38" t="str">
        <f t="shared" si="61"/>
        <v/>
      </c>
      <c r="J108" s="38" t="str">
        <f t="shared" si="62"/>
        <v/>
      </c>
      <c r="K108" s="38" t="str">
        <f t="shared" si="63"/>
        <v/>
      </c>
      <c r="L108" s="38" t="str">
        <f t="shared" si="64"/>
        <v/>
      </c>
      <c r="M108" s="38" t="str">
        <f t="shared" si="65"/>
        <v/>
      </c>
      <c r="N108" s="38" t="str">
        <f t="shared" si="66"/>
        <v/>
      </c>
      <c r="O108" s="38" t="str">
        <f t="shared" si="67"/>
        <v/>
      </c>
      <c r="P108" s="38" t="str">
        <f t="shared" si="68"/>
        <v/>
      </c>
      <c r="Q108" s="38" t="str">
        <f t="shared" si="69"/>
        <v/>
      </c>
      <c r="R108" s="38" t="str">
        <f t="shared" si="70"/>
        <v/>
      </c>
      <c r="S108" s="39" t="str">
        <f t="shared" si="71"/>
        <v/>
      </c>
    </row>
    <row r="109" spans="1:19" ht="15.75" customHeight="1" x14ac:dyDescent="0.25">
      <c r="A109" s="36"/>
      <c r="B109" s="36" t="str">
        <f t="shared" si="54"/>
        <v/>
      </c>
      <c r="C109" s="37" t="str">
        <f t="shared" si="55"/>
        <v/>
      </c>
      <c r="D109" s="38" t="str">
        <f t="shared" si="56"/>
        <v/>
      </c>
      <c r="E109" s="38" t="str">
        <f t="shared" si="57"/>
        <v/>
      </c>
      <c r="F109" s="38" t="str">
        <f t="shared" si="58"/>
        <v/>
      </c>
      <c r="G109" s="38" t="str">
        <f t="shared" si="59"/>
        <v/>
      </c>
      <c r="H109" s="38" t="str">
        <f t="shared" si="60"/>
        <v/>
      </c>
      <c r="I109" s="38" t="str">
        <f t="shared" si="61"/>
        <v/>
      </c>
      <c r="J109" s="38" t="str">
        <f t="shared" si="62"/>
        <v/>
      </c>
      <c r="K109" s="38" t="str">
        <f t="shared" si="63"/>
        <v/>
      </c>
      <c r="L109" s="38" t="str">
        <f t="shared" si="64"/>
        <v/>
      </c>
      <c r="M109" s="38" t="str">
        <f t="shared" si="65"/>
        <v/>
      </c>
      <c r="N109" s="38" t="str">
        <f t="shared" si="66"/>
        <v/>
      </c>
      <c r="O109" s="38" t="str">
        <f t="shared" si="67"/>
        <v/>
      </c>
      <c r="P109" s="38" t="str">
        <f t="shared" si="68"/>
        <v/>
      </c>
      <c r="Q109" s="38" t="str">
        <f t="shared" si="69"/>
        <v/>
      </c>
      <c r="R109" s="38" t="str">
        <f t="shared" si="70"/>
        <v/>
      </c>
      <c r="S109" s="39" t="str">
        <f t="shared" si="71"/>
        <v/>
      </c>
    </row>
    <row r="110" spans="1:19" ht="15.75" customHeight="1" x14ac:dyDescent="0.25">
      <c r="A110" s="36"/>
      <c r="B110" s="36" t="str">
        <f t="shared" si="54"/>
        <v/>
      </c>
      <c r="C110" s="37" t="str">
        <f t="shared" si="55"/>
        <v/>
      </c>
      <c r="D110" s="38" t="str">
        <f t="shared" si="56"/>
        <v/>
      </c>
      <c r="E110" s="38" t="str">
        <f t="shared" si="57"/>
        <v/>
      </c>
      <c r="F110" s="38" t="str">
        <f t="shared" si="58"/>
        <v/>
      </c>
      <c r="G110" s="38" t="str">
        <f t="shared" si="59"/>
        <v/>
      </c>
      <c r="H110" s="38" t="str">
        <f t="shared" si="60"/>
        <v/>
      </c>
      <c r="I110" s="38" t="str">
        <f t="shared" si="61"/>
        <v/>
      </c>
      <c r="J110" s="38" t="str">
        <f t="shared" si="62"/>
        <v/>
      </c>
      <c r="K110" s="38" t="str">
        <f t="shared" si="63"/>
        <v/>
      </c>
      <c r="L110" s="38" t="str">
        <f t="shared" si="64"/>
        <v/>
      </c>
      <c r="M110" s="38" t="str">
        <f t="shared" si="65"/>
        <v/>
      </c>
      <c r="N110" s="38" t="str">
        <f t="shared" si="66"/>
        <v/>
      </c>
      <c r="O110" s="38" t="str">
        <f t="shared" si="67"/>
        <v/>
      </c>
      <c r="P110" s="38" t="str">
        <f t="shared" si="68"/>
        <v/>
      </c>
      <c r="Q110" s="38" t="str">
        <f t="shared" si="69"/>
        <v/>
      </c>
      <c r="R110" s="38" t="str">
        <f t="shared" si="70"/>
        <v/>
      </c>
      <c r="S110" s="39" t="str">
        <f t="shared" si="71"/>
        <v/>
      </c>
    </row>
    <row r="111" spans="1:19" ht="15.75" customHeight="1" x14ac:dyDescent="0.25">
      <c r="A111" s="36"/>
      <c r="B111" s="36" t="str">
        <f t="shared" si="54"/>
        <v/>
      </c>
      <c r="C111" s="37" t="str">
        <f t="shared" si="55"/>
        <v/>
      </c>
      <c r="D111" s="38" t="str">
        <f t="shared" si="56"/>
        <v/>
      </c>
      <c r="E111" s="38" t="str">
        <f t="shared" si="57"/>
        <v/>
      </c>
      <c r="F111" s="38" t="str">
        <f t="shared" si="58"/>
        <v/>
      </c>
      <c r="G111" s="38" t="str">
        <f t="shared" si="59"/>
        <v/>
      </c>
      <c r="H111" s="38" t="str">
        <f t="shared" si="60"/>
        <v/>
      </c>
      <c r="I111" s="38" t="str">
        <f t="shared" si="61"/>
        <v/>
      </c>
      <c r="J111" s="38" t="str">
        <f t="shared" si="62"/>
        <v/>
      </c>
      <c r="K111" s="38" t="str">
        <f t="shared" si="63"/>
        <v/>
      </c>
      <c r="L111" s="38" t="str">
        <f t="shared" si="64"/>
        <v/>
      </c>
      <c r="M111" s="38" t="str">
        <f t="shared" si="65"/>
        <v/>
      </c>
      <c r="N111" s="38" t="str">
        <f t="shared" si="66"/>
        <v/>
      </c>
      <c r="O111" s="38" t="str">
        <f t="shared" si="67"/>
        <v/>
      </c>
      <c r="P111" s="38" t="str">
        <f t="shared" si="68"/>
        <v/>
      </c>
      <c r="Q111" s="38" t="str">
        <f t="shared" si="69"/>
        <v/>
      </c>
      <c r="R111" s="38" t="str">
        <f t="shared" si="70"/>
        <v/>
      </c>
      <c r="S111" s="39" t="str">
        <f t="shared" si="71"/>
        <v/>
      </c>
    </row>
    <row r="112" spans="1:19" ht="15.75" customHeight="1" x14ac:dyDescent="0.25">
      <c r="A112" s="36"/>
      <c r="B112" s="36" t="str">
        <f t="shared" si="54"/>
        <v/>
      </c>
      <c r="C112" s="37" t="str">
        <f t="shared" si="55"/>
        <v/>
      </c>
      <c r="D112" s="38" t="str">
        <f t="shared" si="56"/>
        <v/>
      </c>
      <c r="E112" s="38" t="str">
        <f t="shared" si="57"/>
        <v/>
      </c>
      <c r="F112" s="38" t="str">
        <f t="shared" si="58"/>
        <v/>
      </c>
      <c r="G112" s="38" t="str">
        <f t="shared" si="59"/>
        <v/>
      </c>
      <c r="H112" s="38" t="str">
        <f t="shared" si="60"/>
        <v/>
      </c>
      <c r="I112" s="38" t="str">
        <f t="shared" si="61"/>
        <v/>
      </c>
      <c r="J112" s="38" t="str">
        <f t="shared" si="62"/>
        <v/>
      </c>
      <c r="K112" s="38" t="str">
        <f t="shared" si="63"/>
        <v/>
      </c>
      <c r="L112" s="38" t="str">
        <f t="shared" si="64"/>
        <v/>
      </c>
      <c r="M112" s="38" t="str">
        <f t="shared" si="65"/>
        <v/>
      </c>
      <c r="N112" s="38" t="str">
        <f t="shared" si="66"/>
        <v/>
      </c>
      <c r="O112" s="38" t="str">
        <f t="shared" si="67"/>
        <v/>
      </c>
      <c r="P112" s="38" t="str">
        <f t="shared" si="68"/>
        <v/>
      </c>
      <c r="Q112" s="38" t="str">
        <f t="shared" si="69"/>
        <v/>
      </c>
      <c r="R112" s="38" t="str">
        <f t="shared" si="70"/>
        <v/>
      </c>
      <c r="S112" s="39" t="str">
        <f t="shared" si="71"/>
        <v/>
      </c>
    </row>
    <row r="113" spans="1:19" ht="15.75" customHeight="1" x14ac:dyDescent="0.25">
      <c r="A113" s="36"/>
      <c r="B113" s="36" t="str">
        <f t="shared" si="54"/>
        <v/>
      </c>
      <c r="C113" s="37" t="str">
        <f t="shared" si="55"/>
        <v/>
      </c>
      <c r="D113" s="38" t="str">
        <f t="shared" si="56"/>
        <v/>
      </c>
      <c r="E113" s="38" t="str">
        <f t="shared" si="57"/>
        <v/>
      </c>
      <c r="F113" s="38" t="str">
        <f t="shared" si="58"/>
        <v/>
      </c>
      <c r="G113" s="38" t="str">
        <f t="shared" si="59"/>
        <v/>
      </c>
      <c r="H113" s="38" t="str">
        <f t="shared" si="60"/>
        <v/>
      </c>
      <c r="I113" s="38" t="str">
        <f t="shared" si="61"/>
        <v/>
      </c>
      <c r="J113" s="38" t="str">
        <f t="shared" si="62"/>
        <v/>
      </c>
      <c r="K113" s="38" t="str">
        <f t="shared" si="63"/>
        <v/>
      </c>
      <c r="L113" s="38" t="str">
        <f t="shared" si="64"/>
        <v/>
      </c>
      <c r="M113" s="38" t="str">
        <f t="shared" si="65"/>
        <v/>
      </c>
      <c r="N113" s="38" t="str">
        <f t="shared" si="66"/>
        <v/>
      </c>
      <c r="O113" s="38" t="str">
        <f t="shared" si="67"/>
        <v/>
      </c>
      <c r="P113" s="38" t="str">
        <f t="shared" si="68"/>
        <v/>
      </c>
      <c r="Q113" s="38" t="str">
        <f t="shared" si="69"/>
        <v/>
      </c>
      <c r="R113" s="38" t="str">
        <f t="shared" si="70"/>
        <v/>
      </c>
      <c r="S113" s="39" t="str">
        <f t="shared" si="71"/>
        <v/>
      </c>
    </row>
    <row r="114" spans="1:19" ht="15.75" customHeight="1" x14ac:dyDescent="0.25">
      <c r="A114" s="36"/>
      <c r="B114" s="36" t="str">
        <f t="shared" si="54"/>
        <v/>
      </c>
      <c r="C114" s="37" t="str">
        <f t="shared" si="55"/>
        <v/>
      </c>
      <c r="D114" s="38" t="str">
        <f t="shared" si="56"/>
        <v/>
      </c>
      <c r="E114" s="38" t="str">
        <f t="shared" si="57"/>
        <v/>
      </c>
      <c r="F114" s="38" t="str">
        <f t="shared" si="58"/>
        <v/>
      </c>
      <c r="G114" s="38" t="str">
        <f t="shared" si="59"/>
        <v/>
      </c>
      <c r="H114" s="38" t="str">
        <f t="shared" si="60"/>
        <v/>
      </c>
      <c r="I114" s="38" t="str">
        <f t="shared" si="61"/>
        <v/>
      </c>
      <c r="J114" s="38" t="str">
        <f t="shared" si="62"/>
        <v/>
      </c>
      <c r="K114" s="38" t="str">
        <f t="shared" si="63"/>
        <v/>
      </c>
      <c r="L114" s="38" t="str">
        <f t="shared" si="64"/>
        <v/>
      </c>
      <c r="M114" s="38" t="str">
        <f t="shared" si="65"/>
        <v/>
      </c>
      <c r="N114" s="38" t="str">
        <f t="shared" si="66"/>
        <v/>
      </c>
      <c r="O114" s="38" t="str">
        <f t="shared" si="67"/>
        <v/>
      </c>
      <c r="P114" s="38" t="str">
        <f t="shared" si="68"/>
        <v/>
      </c>
      <c r="Q114" s="38" t="str">
        <f t="shared" si="69"/>
        <v/>
      </c>
      <c r="R114" s="38" t="str">
        <f t="shared" si="70"/>
        <v/>
      </c>
      <c r="S114" s="39" t="str">
        <f t="shared" si="71"/>
        <v/>
      </c>
    </row>
    <row r="115" spans="1:19" ht="15.75" customHeight="1" x14ac:dyDescent="0.25">
      <c r="A115" s="36"/>
      <c r="B115" s="36" t="str">
        <f t="shared" si="54"/>
        <v/>
      </c>
      <c r="C115" s="37" t="str">
        <f t="shared" si="55"/>
        <v/>
      </c>
      <c r="D115" s="38" t="str">
        <f t="shared" si="56"/>
        <v/>
      </c>
      <c r="E115" s="38" t="str">
        <f t="shared" si="57"/>
        <v/>
      </c>
      <c r="F115" s="38" t="str">
        <f t="shared" si="58"/>
        <v/>
      </c>
      <c r="G115" s="38" t="str">
        <f t="shared" si="59"/>
        <v/>
      </c>
      <c r="H115" s="38" t="str">
        <f t="shared" si="60"/>
        <v/>
      </c>
      <c r="I115" s="38" t="str">
        <f t="shared" si="61"/>
        <v/>
      </c>
      <c r="J115" s="38" t="str">
        <f t="shared" si="62"/>
        <v/>
      </c>
      <c r="K115" s="38" t="str">
        <f t="shared" si="63"/>
        <v/>
      </c>
      <c r="L115" s="38" t="str">
        <f t="shared" si="64"/>
        <v/>
      </c>
      <c r="M115" s="38" t="str">
        <f t="shared" si="65"/>
        <v/>
      </c>
      <c r="N115" s="38" t="str">
        <f t="shared" si="66"/>
        <v/>
      </c>
      <c r="O115" s="38" t="str">
        <f t="shared" si="67"/>
        <v/>
      </c>
      <c r="P115" s="38" t="str">
        <f t="shared" si="68"/>
        <v/>
      </c>
      <c r="Q115" s="38" t="str">
        <f t="shared" si="69"/>
        <v/>
      </c>
      <c r="R115" s="38" t="str">
        <f t="shared" si="70"/>
        <v/>
      </c>
      <c r="S115" s="39" t="str">
        <f t="shared" si="71"/>
        <v/>
      </c>
    </row>
    <row r="116" spans="1:19" ht="15.75" customHeight="1" x14ac:dyDescent="0.25">
      <c r="A116" s="36"/>
      <c r="B116" s="36" t="str">
        <f t="shared" si="54"/>
        <v/>
      </c>
      <c r="C116" s="37" t="str">
        <f t="shared" si="55"/>
        <v/>
      </c>
      <c r="D116" s="38" t="str">
        <f t="shared" si="56"/>
        <v/>
      </c>
      <c r="E116" s="38" t="str">
        <f t="shared" si="57"/>
        <v/>
      </c>
      <c r="F116" s="38" t="str">
        <f t="shared" si="58"/>
        <v/>
      </c>
      <c r="G116" s="38" t="str">
        <f t="shared" si="59"/>
        <v/>
      </c>
      <c r="H116" s="38" t="str">
        <f t="shared" si="60"/>
        <v/>
      </c>
      <c r="I116" s="38" t="str">
        <f t="shared" si="61"/>
        <v/>
      </c>
      <c r="J116" s="38" t="str">
        <f t="shared" si="62"/>
        <v/>
      </c>
      <c r="K116" s="38" t="str">
        <f t="shared" si="63"/>
        <v/>
      </c>
      <c r="L116" s="38" t="str">
        <f t="shared" si="64"/>
        <v/>
      </c>
      <c r="M116" s="38" t="str">
        <f t="shared" si="65"/>
        <v/>
      </c>
      <c r="N116" s="38" t="str">
        <f t="shared" si="66"/>
        <v/>
      </c>
      <c r="O116" s="38" t="str">
        <f t="shared" si="67"/>
        <v/>
      </c>
      <c r="P116" s="38" t="str">
        <f t="shared" si="68"/>
        <v/>
      </c>
      <c r="Q116" s="38" t="str">
        <f t="shared" si="69"/>
        <v/>
      </c>
      <c r="R116" s="38" t="str">
        <f t="shared" si="70"/>
        <v/>
      </c>
      <c r="S116" s="39" t="str">
        <f t="shared" si="71"/>
        <v/>
      </c>
    </row>
    <row r="117" spans="1:19" ht="15.75" customHeight="1" x14ac:dyDescent="0.25">
      <c r="A117" s="36"/>
      <c r="B117" s="36" t="str">
        <f t="shared" si="54"/>
        <v/>
      </c>
      <c r="C117" s="37" t="str">
        <f t="shared" si="55"/>
        <v/>
      </c>
      <c r="D117" s="38" t="str">
        <f t="shared" si="56"/>
        <v/>
      </c>
      <c r="E117" s="38" t="str">
        <f t="shared" si="57"/>
        <v/>
      </c>
      <c r="F117" s="38" t="str">
        <f t="shared" si="58"/>
        <v/>
      </c>
      <c r="G117" s="38" t="str">
        <f t="shared" si="59"/>
        <v/>
      </c>
      <c r="H117" s="38" t="str">
        <f t="shared" si="60"/>
        <v/>
      </c>
      <c r="I117" s="38" t="str">
        <f t="shared" si="61"/>
        <v/>
      </c>
      <c r="J117" s="38" t="str">
        <f t="shared" si="62"/>
        <v/>
      </c>
      <c r="K117" s="38" t="str">
        <f t="shared" si="63"/>
        <v/>
      </c>
      <c r="L117" s="38" t="str">
        <f t="shared" si="64"/>
        <v/>
      </c>
      <c r="M117" s="38" t="str">
        <f t="shared" si="65"/>
        <v/>
      </c>
      <c r="N117" s="38" t="str">
        <f t="shared" si="66"/>
        <v/>
      </c>
      <c r="O117" s="38" t="str">
        <f t="shared" si="67"/>
        <v/>
      </c>
      <c r="P117" s="38" t="str">
        <f t="shared" si="68"/>
        <v/>
      </c>
      <c r="Q117" s="38" t="str">
        <f t="shared" si="69"/>
        <v/>
      </c>
      <c r="R117" s="38" t="str">
        <f t="shared" si="70"/>
        <v/>
      </c>
      <c r="S117" s="39" t="str">
        <f t="shared" si="71"/>
        <v/>
      </c>
    </row>
    <row r="118" spans="1:19" ht="15.75" customHeight="1" x14ac:dyDescent="0.25">
      <c r="A118" s="36"/>
      <c r="B118" s="36" t="str">
        <f t="shared" si="54"/>
        <v/>
      </c>
      <c r="C118" s="37" t="str">
        <f t="shared" si="55"/>
        <v/>
      </c>
      <c r="D118" s="38" t="str">
        <f t="shared" si="56"/>
        <v/>
      </c>
      <c r="E118" s="38" t="str">
        <f t="shared" si="57"/>
        <v/>
      </c>
      <c r="F118" s="38" t="str">
        <f t="shared" si="58"/>
        <v/>
      </c>
      <c r="G118" s="38" t="str">
        <f t="shared" si="59"/>
        <v/>
      </c>
      <c r="H118" s="38" t="str">
        <f t="shared" si="60"/>
        <v/>
      </c>
      <c r="I118" s="38" t="str">
        <f t="shared" si="61"/>
        <v/>
      </c>
      <c r="J118" s="38" t="str">
        <f t="shared" si="62"/>
        <v/>
      </c>
      <c r="K118" s="38" t="str">
        <f t="shared" si="63"/>
        <v/>
      </c>
      <c r="L118" s="38" t="str">
        <f t="shared" si="64"/>
        <v/>
      </c>
      <c r="M118" s="38" t="str">
        <f t="shared" si="65"/>
        <v/>
      </c>
      <c r="N118" s="38" t="str">
        <f t="shared" si="66"/>
        <v/>
      </c>
      <c r="O118" s="38" t="str">
        <f t="shared" si="67"/>
        <v/>
      </c>
      <c r="P118" s="38" t="str">
        <f t="shared" si="68"/>
        <v/>
      </c>
      <c r="Q118" s="38" t="str">
        <f t="shared" si="69"/>
        <v/>
      </c>
      <c r="R118" s="38" t="str">
        <f t="shared" si="70"/>
        <v/>
      </c>
      <c r="S118" s="39" t="str">
        <f t="shared" si="71"/>
        <v/>
      </c>
    </row>
    <row r="119" spans="1:19" ht="15.75" customHeight="1" x14ac:dyDescent="0.25">
      <c r="A119" s="36"/>
      <c r="B119" s="36" t="str">
        <f t="shared" si="54"/>
        <v/>
      </c>
      <c r="C119" s="37" t="str">
        <f t="shared" si="55"/>
        <v/>
      </c>
      <c r="D119" s="38" t="str">
        <f t="shared" si="56"/>
        <v/>
      </c>
      <c r="E119" s="38" t="str">
        <f t="shared" si="57"/>
        <v/>
      </c>
      <c r="F119" s="38" t="str">
        <f t="shared" si="58"/>
        <v/>
      </c>
      <c r="G119" s="38" t="str">
        <f t="shared" si="59"/>
        <v/>
      </c>
      <c r="H119" s="38" t="str">
        <f t="shared" si="60"/>
        <v/>
      </c>
      <c r="I119" s="38" t="str">
        <f t="shared" si="61"/>
        <v/>
      </c>
      <c r="J119" s="38" t="str">
        <f t="shared" si="62"/>
        <v/>
      </c>
      <c r="K119" s="38" t="str">
        <f t="shared" si="63"/>
        <v/>
      </c>
      <c r="L119" s="38" t="str">
        <f t="shared" si="64"/>
        <v/>
      </c>
      <c r="M119" s="38" t="str">
        <f t="shared" si="65"/>
        <v/>
      </c>
      <c r="N119" s="38" t="str">
        <f t="shared" si="66"/>
        <v/>
      </c>
      <c r="O119" s="38" t="str">
        <f t="shared" si="67"/>
        <v/>
      </c>
      <c r="P119" s="38" t="str">
        <f t="shared" si="68"/>
        <v/>
      </c>
      <c r="Q119" s="38" t="str">
        <f t="shared" si="69"/>
        <v/>
      </c>
      <c r="R119" s="38" t="str">
        <f t="shared" si="70"/>
        <v/>
      </c>
      <c r="S119" s="39" t="str">
        <f t="shared" si="71"/>
        <v/>
      </c>
    </row>
    <row r="120" spans="1:19" ht="15.75" customHeight="1" x14ac:dyDescent="0.25">
      <c r="A120" s="36"/>
      <c r="B120" s="36" t="str">
        <f t="shared" si="54"/>
        <v/>
      </c>
      <c r="C120" s="37" t="str">
        <f t="shared" si="55"/>
        <v/>
      </c>
      <c r="D120" s="38" t="str">
        <f t="shared" si="56"/>
        <v/>
      </c>
      <c r="E120" s="38" t="str">
        <f t="shared" si="57"/>
        <v/>
      </c>
      <c r="F120" s="38" t="str">
        <f t="shared" si="58"/>
        <v/>
      </c>
      <c r="G120" s="38" t="str">
        <f t="shared" si="59"/>
        <v/>
      </c>
      <c r="H120" s="38" t="str">
        <f t="shared" si="60"/>
        <v/>
      </c>
      <c r="I120" s="38" t="str">
        <f t="shared" si="61"/>
        <v/>
      </c>
      <c r="J120" s="38" t="str">
        <f t="shared" si="62"/>
        <v/>
      </c>
      <c r="K120" s="38" t="str">
        <f t="shared" si="63"/>
        <v/>
      </c>
      <c r="L120" s="38" t="str">
        <f t="shared" si="64"/>
        <v/>
      </c>
      <c r="M120" s="38" t="str">
        <f t="shared" si="65"/>
        <v/>
      </c>
      <c r="N120" s="38" t="str">
        <f t="shared" si="66"/>
        <v/>
      </c>
      <c r="O120" s="38" t="str">
        <f t="shared" si="67"/>
        <v/>
      </c>
      <c r="P120" s="38" t="str">
        <f t="shared" si="68"/>
        <v/>
      </c>
      <c r="Q120" s="38" t="str">
        <f t="shared" si="69"/>
        <v/>
      </c>
      <c r="R120" s="38" t="str">
        <f t="shared" si="70"/>
        <v/>
      </c>
      <c r="S120" s="39" t="str">
        <f t="shared" si="71"/>
        <v/>
      </c>
    </row>
    <row r="121" spans="1:19" ht="15.75" customHeight="1" x14ac:dyDescent="0.25">
      <c r="A121" s="36"/>
      <c r="B121" s="36" t="str">
        <f t="shared" si="54"/>
        <v/>
      </c>
      <c r="C121" s="37" t="str">
        <f t="shared" si="55"/>
        <v/>
      </c>
      <c r="D121" s="38" t="str">
        <f t="shared" si="56"/>
        <v/>
      </c>
      <c r="E121" s="38" t="str">
        <f t="shared" si="57"/>
        <v/>
      </c>
      <c r="F121" s="38" t="str">
        <f t="shared" si="58"/>
        <v/>
      </c>
      <c r="G121" s="38" t="str">
        <f t="shared" si="59"/>
        <v/>
      </c>
      <c r="H121" s="38" t="str">
        <f t="shared" si="60"/>
        <v/>
      </c>
      <c r="I121" s="38" t="str">
        <f t="shared" si="61"/>
        <v/>
      </c>
      <c r="J121" s="38" t="str">
        <f t="shared" si="62"/>
        <v/>
      </c>
      <c r="K121" s="38" t="str">
        <f t="shared" si="63"/>
        <v/>
      </c>
      <c r="L121" s="38" t="str">
        <f t="shared" si="64"/>
        <v/>
      </c>
      <c r="M121" s="38" t="str">
        <f t="shared" si="65"/>
        <v/>
      </c>
      <c r="N121" s="38" t="str">
        <f t="shared" si="66"/>
        <v/>
      </c>
      <c r="O121" s="38" t="str">
        <f t="shared" si="67"/>
        <v/>
      </c>
      <c r="P121" s="38" t="str">
        <f t="shared" si="68"/>
        <v/>
      </c>
      <c r="Q121" s="38" t="str">
        <f t="shared" si="69"/>
        <v/>
      </c>
      <c r="R121" s="38" t="str">
        <f t="shared" si="70"/>
        <v/>
      </c>
      <c r="S121" s="39" t="str">
        <f t="shared" si="71"/>
        <v/>
      </c>
    </row>
    <row r="122" spans="1:19" ht="15.75" customHeight="1" x14ac:dyDescent="0.25">
      <c r="A122" s="36"/>
      <c r="B122" s="36" t="str">
        <f t="shared" si="54"/>
        <v/>
      </c>
      <c r="C122" s="37" t="str">
        <f t="shared" si="55"/>
        <v/>
      </c>
      <c r="D122" s="38" t="str">
        <f t="shared" si="56"/>
        <v/>
      </c>
      <c r="E122" s="38" t="str">
        <f t="shared" si="57"/>
        <v/>
      </c>
      <c r="F122" s="38" t="str">
        <f t="shared" si="58"/>
        <v/>
      </c>
      <c r="G122" s="38" t="str">
        <f t="shared" si="59"/>
        <v/>
      </c>
      <c r="H122" s="38" t="str">
        <f t="shared" si="60"/>
        <v/>
      </c>
      <c r="I122" s="38" t="str">
        <f t="shared" si="61"/>
        <v/>
      </c>
      <c r="J122" s="38" t="str">
        <f t="shared" si="62"/>
        <v/>
      </c>
      <c r="K122" s="38" t="str">
        <f t="shared" si="63"/>
        <v/>
      </c>
      <c r="L122" s="38" t="str">
        <f t="shared" si="64"/>
        <v/>
      </c>
      <c r="M122" s="38" t="str">
        <f t="shared" si="65"/>
        <v/>
      </c>
      <c r="N122" s="38" t="str">
        <f t="shared" si="66"/>
        <v/>
      </c>
      <c r="O122" s="38" t="str">
        <f t="shared" si="67"/>
        <v/>
      </c>
      <c r="P122" s="38" t="str">
        <f t="shared" si="68"/>
        <v/>
      </c>
      <c r="Q122" s="38" t="str">
        <f t="shared" si="69"/>
        <v/>
      </c>
      <c r="R122" s="38" t="str">
        <f t="shared" si="70"/>
        <v/>
      </c>
      <c r="S122" s="39" t="str">
        <f t="shared" si="71"/>
        <v/>
      </c>
    </row>
    <row r="123" spans="1:19" ht="15.75" customHeight="1" x14ac:dyDescent="0.25">
      <c r="A123" s="36"/>
      <c r="B123" s="36" t="str">
        <f t="shared" si="54"/>
        <v/>
      </c>
      <c r="C123" s="37" t="str">
        <f t="shared" si="55"/>
        <v/>
      </c>
      <c r="D123" s="38" t="str">
        <f t="shared" si="56"/>
        <v/>
      </c>
      <c r="E123" s="38" t="str">
        <f t="shared" si="57"/>
        <v/>
      </c>
      <c r="F123" s="38" t="str">
        <f t="shared" si="58"/>
        <v/>
      </c>
      <c r="G123" s="38" t="str">
        <f t="shared" si="59"/>
        <v/>
      </c>
      <c r="H123" s="38" t="str">
        <f t="shared" si="60"/>
        <v/>
      </c>
      <c r="I123" s="38" t="str">
        <f t="shared" si="61"/>
        <v/>
      </c>
      <c r="J123" s="38" t="str">
        <f t="shared" si="62"/>
        <v/>
      </c>
      <c r="K123" s="38" t="str">
        <f t="shared" si="63"/>
        <v/>
      </c>
      <c r="L123" s="38" t="str">
        <f t="shared" si="64"/>
        <v/>
      </c>
      <c r="M123" s="38" t="str">
        <f t="shared" si="65"/>
        <v/>
      </c>
      <c r="N123" s="38" t="str">
        <f t="shared" si="66"/>
        <v/>
      </c>
      <c r="O123" s="38" t="str">
        <f t="shared" si="67"/>
        <v/>
      </c>
      <c r="P123" s="38" t="str">
        <f t="shared" si="68"/>
        <v/>
      </c>
      <c r="Q123" s="38" t="str">
        <f t="shared" si="69"/>
        <v/>
      </c>
      <c r="R123" s="38" t="str">
        <f t="shared" si="70"/>
        <v/>
      </c>
      <c r="S123" s="39" t="str">
        <f t="shared" si="71"/>
        <v/>
      </c>
    </row>
    <row r="124" spans="1:19" ht="15.75" customHeight="1" x14ac:dyDescent="0.25">
      <c r="A124" s="36"/>
      <c r="B124" s="36" t="str">
        <f t="shared" si="54"/>
        <v/>
      </c>
      <c r="C124" s="37" t="str">
        <f t="shared" si="55"/>
        <v/>
      </c>
      <c r="D124" s="38" t="str">
        <f t="shared" si="56"/>
        <v/>
      </c>
      <c r="E124" s="38" t="str">
        <f t="shared" si="57"/>
        <v/>
      </c>
      <c r="F124" s="38" t="str">
        <f t="shared" si="58"/>
        <v/>
      </c>
      <c r="G124" s="38" t="str">
        <f t="shared" si="59"/>
        <v/>
      </c>
      <c r="H124" s="38" t="str">
        <f t="shared" si="60"/>
        <v/>
      </c>
      <c r="I124" s="38" t="str">
        <f t="shared" si="61"/>
        <v/>
      </c>
      <c r="J124" s="38" t="str">
        <f t="shared" si="62"/>
        <v/>
      </c>
      <c r="K124" s="38" t="str">
        <f t="shared" si="63"/>
        <v/>
      </c>
      <c r="L124" s="38" t="str">
        <f t="shared" si="64"/>
        <v/>
      </c>
      <c r="M124" s="38" t="str">
        <f t="shared" si="65"/>
        <v/>
      </c>
      <c r="N124" s="38" t="str">
        <f t="shared" si="66"/>
        <v/>
      </c>
      <c r="O124" s="38" t="str">
        <f t="shared" si="67"/>
        <v/>
      </c>
      <c r="P124" s="38" t="str">
        <f t="shared" si="68"/>
        <v/>
      </c>
      <c r="Q124" s="38" t="str">
        <f t="shared" si="69"/>
        <v/>
      </c>
      <c r="R124" s="38" t="str">
        <f t="shared" si="70"/>
        <v/>
      </c>
      <c r="S124" s="39" t="str">
        <f t="shared" si="71"/>
        <v/>
      </c>
    </row>
    <row r="125" spans="1:19" ht="15.75" customHeight="1" x14ac:dyDescent="0.25">
      <c r="A125" s="36"/>
      <c r="B125" s="36" t="str">
        <f t="shared" si="54"/>
        <v/>
      </c>
      <c r="C125" s="37" t="str">
        <f t="shared" si="55"/>
        <v/>
      </c>
      <c r="D125" s="38" t="str">
        <f t="shared" si="56"/>
        <v/>
      </c>
      <c r="E125" s="38" t="str">
        <f t="shared" si="57"/>
        <v/>
      </c>
      <c r="F125" s="38" t="str">
        <f t="shared" si="58"/>
        <v/>
      </c>
      <c r="G125" s="38" t="str">
        <f t="shared" si="59"/>
        <v/>
      </c>
      <c r="H125" s="38" t="str">
        <f t="shared" si="60"/>
        <v/>
      </c>
      <c r="I125" s="38" t="str">
        <f t="shared" si="61"/>
        <v/>
      </c>
      <c r="J125" s="38" t="str">
        <f t="shared" si="62"/>
        <v/>
      </c>
      <c r="K125" s="38" t="str">
        <f t="shared" si="63"/>
        <v/>
      </c>
      <c r="L125" s="38" t="str">
        <f t="shared" si="64"/>
        <v/>
      </c>
      <c r="M125" s="38" t="str">
        <f t="shared" si="65"/>
        <v/>
      </c>
      <c r="N125" s="38" t="str">
        <f t="shared" si="66"/>
        <v/>
      </c>
      <c r="O125" s="38" t="str">
        <f t="shared" si="67"/>
        <v/>
      </c>
      <c r="P125" s="38" t="str">
        <f t="shared" si="68"/>
        <v/>
      </c>
      <c r="Q125" s="38" t="str">
        <f t="shared" si="69"/>
        <v/>
      </c>
      <c r="R125" s="38" t="str">
        <f t="shared" si="70"/>
        <v/>
      </c>
      <c r="S125" s="39" t="str">
        <f t="shared" si="71"/>
        <v/>
      </c>
    </row>
    <row r="126" spans="1:19" ht="15.75" customHeight="1" x14ac:dyDescent="0.25">
      <c r="A126" s="36"/>
      <c r="B126" s="36" t="str">
        <f t="shared" si="54"/>
        <v/>
      </c>
      <c r="C126" s="37" t="str">
        <f t="shared" si="55"/>
        <v/>
      </c>
      <c r="D126" s="38" t="str">
        <f t="shared" si="56"/>
        <v/>
      </c>
      <c r="E126" s="38" t="str">
        <f t="shared" si="57"/>
        <v/>
      </c>
      <c r="F126" s="38" t="str">
        <f t="shared" si="58"/>
        <v/>
      </c>
      <c r="G126" s="38" t="str">
        <f t="shared" si="59"/>
        <v/>
      </c>
      <c r="H126" s="38" t="str">
        <f t="shared" si="60"/>
        <v/>
      </c>
      <c r="I126" s="38" t="str">
        <f t="shared" si="61"/>
        <v/>
      </c>
      <c r="J126" s="38" t="str">
        <f t="shared" si="62"/>
        <v/>
      </c>
      <c r="K126" s="38" t="str">
        <f t="shared" si="63"/>
        <v/>
      </c>
      <c r="L126" s="38" t="str">
        <f t="shared" si="64"/>
        <v/>
      </c>
      <c r="M126" s="38" t="str">
        <f t="shared" si="65"/>
        <v/>
      </c>
      <c r="N126" s="38" t="str">
        <f t="shared" si="66"/>
        <v/>
      </c>
      <c r="O126" s="38" t="str">
        <f t="shared" si="67"/>
        <v/>
      </c>
      <c r="P126" s="38" t="str">
        <f t="shared" si="68"/>
        <v/>
      </c>
      <c r="Q126" s="38" t="str">
        <f t="shared" si="69"/>
        <v/>
      </c>
      <c r="R126" s="38" t="str">
        <f t="shared" si="70"/>
        <v/>
      </c>
      <c r="S126" s="39" t="str">
        <f t="shared" si="71"/>
        <v/>
      </c>
    </row>
    <row r="127" spans="1:19" ht="15.75" customHeight="1" x14ac:dyDescent="0.25">
      <c r="A127" s="36"/>
      <c r="B127" s="36" t="str">
        <f t="shared" si="54"/>
        <v/>
      </c>
      <c r="C127" s="37" t="str">
        <f t="shared" si="55"/>
        <v/>
      </c>
      <c r="D127" s="38" t="str">
        <f t="shared" si="56"/>
        <v/>
      </c>
      <c r="E127" s="38" t="str">
        <f t="shared" si="57"/>
        <v/>
      </c>
      <c r="F127" s="38" t="str">
        <f t="shared" si="58"/>
        <v/>
      </c>
      <c r="G127" s="38" t="str">
        <f t="shared" si="59"/>
        <v/>
      </c>
      <c r="H127" s="38" t="str">
        <f t="shared" si="60"/>
        <v/>
      </c>
      <c r="I127" s="38" t="str">
        <f t="shared" si="61"/>
        <v/>
      </c>
      <c r="J127" s="38" t="str">
        <f t="shared" si="62"/>
        <v/>
      </c>
      <c r="K127" s="38" t="str">
        <f t="shared" si="63"/>
        <v/>
      </c>
      <c r="L127" s="38" t="str">
        <f t="shared" si="64"/>
        <v/>
      </c>
      <c r="M127" s="38" t="str">
        <f t="shared" si="65"/>
        <v/>
      </c>
      <c r="N127" s="38" t="str">
        <f t="shared" si="66"/>
        <v/>
      </c>
      <c r="O127" s="38" t="str">
        <f t="shared" si="67"/>
        <v/>
      </c>
      <c r="P127" s="38" t="str">
        <f t="shared" si="68"/>
        <v/>
      </c>
      <c r="Q127" s="38" t="str">
        <f t="shared" si="69"/>
        <v/>
      </c>
      <c r="R127" s="38" t="str">
        <f t="shared" si="70"/>
        <v/>
      </c>
      <c r="S127" s="39" t="str">
        <f t="shared" si="71"/>
        <v/>
      </c>
    </row>
    <row r="128" spans="1:19" ht="15.75" customHeight="1" x14ac:dyDescent="0.25">
      <c r="A128" s="36"/>
      <c r="B128" s="36" t="str">
        <f t="shared" si="54"/>
        <v/>
      </c>
      <c r="C128" s="37" t="str">
        <f t="shared" si="55"/>
        <v/>
      </c>
      <c r="D128" s="38" t="str">
        <f t="shared" si="56"/>
        <v/>
      </c>
      <c r="E128" s="38" t="str">
        <f t="shared" si="57"/>
        <v/>
      </c>
      <c r="F128" s="38" t="str">
        <f t="shared" si="58"/>
        <v/>
      </c>
      <c r="G128" s="38" t="str">
        <f t="shared" si="59"/>
        <v/>
      </c>
      <c r="H128" s="38" t="str">
        <f t="shared" si="60"/>
        <v/>
      </c>
      <c r="I128" s="38" t="str">
        <f t="shared" si="61"/>
        <v/>
      </c>
      <c r="J128" s="38" t="str">
        <f t="shared" si="62"/>
        <v/>
      </c>
      <c r="K128" s="38" t="str">
        <f t="shared" si="63"/>
        <v/>
      </c>
      <c r="L128" s="38" t="str">
        <f t="shared" si="64"/>
        <v/>
      </c>
      <c r="M128" s="38" t="str">
        <f t="shared" si="65"/>
        <v/>
      </c>
      <c r="N128" s="38" t="str">
        <f t="shared" si="66"/>
        <v/>
      </c>
      <c r="O128" s="38" t="str">
        <f t="shared" si="67"/>
        <v/>
      </c>
      <c r="P128" s="38" t="str">
        <f t="shared" si="68"/>
        <v/>
      </c>
      <c r="Q128" s="38" t="str">
        <f t="shared" si="69"/>
        <v/>
      </c>
      <c r="R128" s="38" t="str">
        <f t="shared" si="70"/>
        <v/>
      </c>
      <c r="S128" s="39" t="str">
        <f t="shared" si="71"/>
        <v/>
      </c>
    </row>
    <row r="129" spans="1:19" ht="15.75" customHeight="1" x14ac:dyDescent="0.25">
      <c r="A129" s="36"/>
      <c r="B129" s="36" t="str">
        <f t="shared" si="54"/>
        <v/>
      </c>
      <c r="C129" s="37" t="str">
        <f t="shared" si="55"/>
        <v/>
      </c>
      <c r="D129" s="38" t="str">
        <f t="shared" si="56"/>
        <v/>
      </c>
      <c r="E129" s="38" t="str">
        <f t="shared" si="57"/>
        <v/>
      </c>
      <c r="F129" s="38" t="str">
        <f t="shared" si="58"/>
        <v/>
      </c>
      <c r="G129" s="38" t="str">
        <f t="shared" si="59"/>
        <v/>
      </c>
      <c r="H129" s="38" t="str">
        <f t="shared" si="60"/>
        <v/>
      </c>
      <c r="I129" s="38" t="str">
        <f t="shared" si="61"/>
        <v/>
      </c>
      <c r="J129" s="38" t="str">
        <f t="shared" si="62"/>
        <v/>
      </c>
      <c r="K129" s="38" t="str">
        <f t="shared" si="63"/>
        <v/>
      </c>
      <c r="L129" s="38" t="str">
        <f t="shared" si="64"/>
        <v/>
      </c>
      <c r="M129" s="38" t="str">
        <f t="shared" si="65"/>
        <v/>
      </c>
      <c r="N129" s="38" t="str">
        <f t="shared" si="66"/>
        <v/>
      </c>
      <c r="O129" s="38" t="str">
        <f t="shared" si="67"/>
        <v/>
      </c>
      <c r="P129" s="38" t="str">
        <f t="shared" si="68"/>
        <v/>
      </c>
      <c r="Q129" s="38" t="str">
        <f t="shared" si="69"/>
        <v/>
      </c>
      <c r="R129" s="38" t="str">
        <f t="shared" si="70"/>
        <v/>
      </c>
      <c r="S129" s="39" t="str">
        <f t="shared" si="71"/>
        <v/>
      </c>
    </row>
    <row r="130" spans="1:19" ht="15.75" customHeight="1" x14ac:dyDescent="0.25">
      <c r="A130" s="36"/>
      <c r="B130" s="36" t="str">
        <f t="shared" ref="B130:B161" si="72">IFERROR(VLOOKUP(A130,DATA_MATRIZ,2,FALSE),"")</f>
        <v/>
      </c>
      <c r="C130" s="37" t="str">
        <f t="shared" ref="C130:C161" si="73">IFERROR(VLOOKUP(A130,DATA_MATRIZ,3,FALSE),"")</f>
        <v/>
      </c>
      <c r="D130" s="38" t="str">
        <f t="shared" ref="D130:D161" si="74">IFERROR(VLOOKUP(A130,DATA_MATRIZ,89,FALSE),"")</f>
        <v/>
      </c>
      <c r="E130" s="38" t="str">
        <f t="shared" ref="E130:E161" si="75">IFERROR(VLOOKUP(A130,DATA_MATRIZ,90,FALSE),"")</f>
        <v/>
      </c>
      <c r="F130" s="38" t="str">
        <f t="shared" ref="F130:F161" si="76">IFERROR(VLOOKUP(A130,DATA_MATRIZ,96,FALSE),"")</f>
        <v/>
      </c>
      <c r="G130" s="38" t="str">
        <f t="shared" ref="G130:G161" si="77">IFERROR(VLOOKUP(A130,DATA_MATRIZ,91,FALSE),"")</f>
        <v/>
      </c>
      <c r="H130" s="38" t="str">
        <f t="shared" ref="H130:H161" si="78">IFERROR(VLOOKUP(A130,DATA_MATRIZ,97,FALSE),"")</f>
        <v/>
      </c>
      <c r="I130" s="38" t="str">
        <f t="shared" ref="I130:I161" si="79">IFERROR(VLOOKUP(A130,DATA_MATRIZ,92,FALSE),"")</f>
        <v/>
      </c>
      <c r="J130" s="38" t="str">
        <f t="shared" ref="J130:J161" si="80">IFERROR(VLOOKUP(A130,DATA_MATRIZ,98,FALSE),"")</f>
        <v/>
      </c>
      <c r="K130" s="38" t="str">
        <f t="shared" ref="K130:K161" si="81">IFERROR(VLOOKUP(A130,DATA_MATRIZ,93,FALSE),"")</f>
        <v/>
      </c>
      <c r="L130" s="38" t="str">
        <f t="shared" ref="L130:L161" si="82">IFERROR(VLOOKUP(A130,DATA_MATRIZ,99,FALSE),"")</f>
        <v/>
      </c>
      <c r="M130" s="38" t="str">
        <f t="shared" ref="M130:M161" si="83">IFERROR(VLOOKUP(A130,DATA_MATRIZ,94,FALSE),"")</f>
        <v/>
      </c>
      <c r="N130" s="38" t="str">
        <f t="shared" ref="N130:N161" si="84">IFERROR(VLOOKUP(A130,DATA_MATRIZ,100,FALSE),"")</f>
        <v/>
      </c>
      <c r="O130" s="38" t="str">
        <f t="shared" ref="O130:O161" si="85">IFERROR(VLOOKUP(A130,DATA_MATRIZ,95,FALSE),"")</f>
        <v/>
      </c>
      <c r="P130" s="38" t="str">
        <f t="shared" ref="P130:P161" si="86">IFERROR(VLOOKUP(A130,DATA_MATRIZ,101,FALSE),"")</f>
        <v/>
      </c>
      <c r="Q130" s="38" t="str">
        <f t="shared" ref="Q130:Q157" si="87">IFERROR(VLOOKUP(A130,DATA_MATRIZ,103,FALSE),"")</f>
        <v/>
      </c>
      <c r="R130" s="38" t="str">
        <f t="shared" ref="R130:R157" si="88">IFERROR(VLOOKUP(A130,DATA_MATRIZ,105,FALSE),"")</f>
        <v/>
      </c>
      <c r="S130" s="39" t="str">
        <f t="shared" ref="S130:S157" si="89">IFERROR(VLOOKUP(A130,DATA_MATRIZ,106,FALSE),"")</f>
        <v/>
      </c>
    </row>
    <row r="131" spans="1:19" ht="15.75" customHeight="1" x14ac:dyDescent="0.25">
      <c r="A131" s="36"/>
      <c r="B131" s="36" t="str">
        <f t="shared" si="72"/>
        <v/>
      </c>
      <c r="C131" s="37" t="str">
        <f t="shared" si="73"/>
        <v/>
      </c>
      <c r="D131" s="38" t="str">
        <f t="shared" si="74"/>
        <v/>
      </c>
      <c r="E131" s="38" t="str">
        <f t="shared" si="75"/>
        <v/>
      </c>
      <c r="F131" s="38" t="str">
        <f t="shared" si="76"/>
        <v/>
      </c>
      <c r="G131" s="38" t="str">
        <f t="shared" si="77"/>
        <v/>
      </c>
      <c r="H131" s="38" t="str">
        <f t="shared" si="78"/>
        <v/>
      </c>
      <c r="I131" s="38" t="str">
        <f t="shared" si="79"/>
        <v/>
      </c>
      <c r="J131" s="38" t="str">
        <f t="shared" si="80"/>
        <v/>
      </c>
      <c r="K131" s="38" t="str">
        <f t="shared" si="81"/>
        <v/>
      </c>
      <c r="L131" s="38" t="str">
        <f t="shared" si="82"/>
        <v/>
      </c>
      <c r="M131" s="38" t="str">
        <f t="shared" si="83"/>
        <v/>
      </c>
      <c r="N131" s="38" t="str">
        <f t="shared" si="84"/>
        <v/>
      </c>
      <c r="O131" s="38" t="str">
        <f t="shared" si="85"/>
        <v/>
      </c>
      <c r="P131" s="38" t="str">
        <f t="shared" si="86"/>
        <v/>
      </c>
      <c r="Q131" s="38" t="str">
        <f t="shared" si="87"/>
        <v/>
      </c>
      <c r="R131" s="38" t="str">
        <f t="shared" si="88"/>
        <v/>
      </c>
      <c r="S131" s="39" t="str">
        <f t="shared" si="89"/>
        <v/>
      </c>
    </row>
    <row r="132" spans="1:19" ht="15.75" customHeight="1" x14ac:dyDescent="0.25">
      <c r="A132" s="36"/>
      <c r="B132" s="36" t="str">
        <f t="shared" si="72"/>
        <v/>
      </c>
      <c r="C132" s="37" t="str">
        <f t="shared" si="73"/>
        <v/>
      </c>
      <c r="D132" s="38" t="str">
        <f t="shared" si="74"/>
        <v/>
      </c>
      <c r="E132" s="38" t="str">
        <f t="shared" si="75"/>
        <v/>
      </c>
      <c r="F132" s="38" t="str">
        <f t="shared" si="76"/>
        <v/>
      </c>
      <c r="G132" s="38" t="str">
        <f t="shared" si="77"/>
        <v/>
      </c>
      <c r="H132" s="38" t="str">
        <f t="shared" si="78"/>
        <v/>
      </c>
      <c r="I132" s="38" t="str">
        <f t="shared" si="79"/>
        <v/>
      </c>
      <c r="J132" s="38" t="str">
        <f t="shared" si="80"/>
        <v/>
      </c>
      <c r="K132" s="38" t="str">
        <f t="shared" si="81"/>
        <v/>
      </c>
      <c r="L132" s="38" t="str">
        <f t="shared" si="82"/>
        <v/>
      </c>
      <c r="M132" s="38" t="str">
        <f t="shared" si="83"/>
        <v/>
      </c>
      <c r="N132" s="38" t="str">
        <f t="shared" si="84"/>
        <v/>
      </c>
      <c r="O132" s="38" t="str">
        <f t="shared" si="85"/>
        <v/>
      </c>
      <c r="P132" s="38" t="str">
        <f t="shared" si="86"/>
        <v/>
      </c>
      <c r="Q132" s="38" t="str">
        <f t="shared" si="87"/>
        <v/>
      </c>
      <c r="R132" s="38" t="str">
        <f t="shared" si="88"/>
        <v/>
      </c>
      <c r="S132" s="39" t="str">
        <f t="shared" si="89"/>
        <v/>
      </c>
    </row>
    <row r="133" spans="1:19" ht="15.75" customHeight="1" x14ac:dyDescent="0.25">
      <c r="A133" s="36"/>
      <c r="B133" s="36" t="str">
        <f t="shared" si="72"/>
        <v/>
      </c>
      <c r="C133" s="37" t="str">
        <f t="shared" si="73"/>
        <v/>
      </c>
      <c r="D133" s="38" t="str">
        <f t="shared" si="74"/>
        <v/>
      </c>
      <c r="E133" s="38" t="str">
        <f t="shared" si="75"/>
        <v/>
      </c>
      <c r="F133" s="38" t="str">
        <f t="shared" si="76"/>
        <v/>
      </c>
      <c r="G133" s="38" t="str">
        <f t="shared" si="77"/>
        <v/>
      </c>
      <c r="H133" s="38" t="str">
        <f t="shared" si="78"/>
        <v/>
      </c>
      <c r="I133" s="38" t="str">
        <f t="shared" si="79"/>
        <v/>
      </c>
      <c r="J133" s="38" t="str">
        <f t="shared" si="80"/>
        <v/>
      </c>
      <c r="K133" s="38" t="str">
        <f t="shared" si="81"/>
        <v/>
      </c>
      <c r="L133" s="38" t="str">
        <f t="shared" si="82"/>
        <v/>
      </c>
      <c r="M133" s="38" t="str">
        <f t="shared" si="83"/>
        <v/>
      </c>
      <c r="N133" s="38" t="str">
        <f t="shared" si="84"/>
        <v/>
      </c>
      <c r="O133" s="38" t="str">
        <f t="shared" si="85"/>
        <v/>
      </c>
      <c r="P133" s="38" t="str">
        <f t="shared" si="86"/>
        <v/>
      </c>
      <c r="Q133" s="38" t="str">
        <f t="shared" si="87"/>
        <v/>
      </c>
      <c r="R133" s="38" t="str">
        <f t="shared" si="88"/>
        <v/>
      </c>
      <c r="S133" s="39" t="str">
        <f t="shared" si="89"/>
        <v/>
      </c>
    </row>
    <row r="134" spans="1:19" ht="15.75" customHeight="1" x14ac:dyDescent="0.25">
      <c r="A134" s="36"/>
      <c r="B134" s="36" t="str">
        <f t="shared" si="72"/>
        <v/>
      </c>
      <c r="C134" s="37" t="str">
        <f t="shared" si="73"/>
        <v/>
      </c>
      <c r="D134" s="38" t="str">
        <f t="shared" si="74"/>
        <v/>
      </c>
      <c r="E134" s="38" t="str">
        <f t="shared" si="75"/>
        <v/>
      </c>
      <c r="F134" s="38" t="str">
        <f t="shared" si="76"/>
        <v/>
      </c>
      <c r="G134" s="38" t="str">
        <f t="shared" si="77"/>
        <v/>
      </c>
      <c r="H134" s="38" t="str">
        <f t="shared" si="78"/>
        <v/>
      </c>
      <c r="I134" s="38" t="str">
        <f t="shared" si="79"/>
        <v/>
      </c>
      <c r="J134" s="38" t="str">
        <f t="shared" si="80"/>
        <v/>
      </c>
      <c r="K134" s="38" t="str">
        <f t="shared" si="81"/>
        <v/>
      </c>
      <c r="L134" s="38" t="str">
        <f t="shared" si="82"/>
        <v/>
      </c>
      <c r="M134" s="38" t="str">
        <f t="shared" si="83"/>
        <v/>
      </c>
      <c r="N134" s="38" t="str">
        <f t="shared" si="84"/>
        <v/>
      </c>
      <c r="O134" s="38" t="str">
        <f t="shared" si="85"/>
        <v/>
      </c>
      <c r="P134" s="38" t="str">
        <f t="shared" si="86"/>
        <v/>
      </c>
      <c r="Q134" s="38" t="str">
        <f t="shared" si="87"/>
        <v/>
      </c>
      <c r="R134" s="38" t="str">
        <f t="shared" si="88"/>
        <v/>
      </c>
      <c r="S134" s="39" t="str">
        <f t="shared" si="89"/>
        <v/>
      </c>
    </row>
    <row r="135" spans="1:19" ht="15.75" customHeight="1" x14ac:dyDescent="0.25">
      <c r="A135" s="36"/>
      <c r="B135" s="36" t="str">
        <f t="shared" si="72"/>
        <v/>
      </c>
      <c r="C135" s="37" t="str">
        <f t="shared" si="73"/>
        <v/>
      </c>
      <c r="D135" s="38" t="str">
        <f t="shared" si="74"/>
        <v/>
      </c>
      <c r="E135" s="38" t="str">
        <f t="shared" si="75"/>
        <v/>
      </c>
      <c r="F135" s="38" t="str">
        <f t="shared" si="76"/>
        <v/>
      </c>
      <c r="G135" s="38" t="str">
        <f t="shared" si="77"/>
        <v/>
      </c>
      <c r="H135" s="38" t="str">
        <f t="shared" si="78"/>
        <v/>
      </c>
      <c r="I135" s="38" t="str">
        <f t="shared" si="79"/>
        <v/>
      </c>
      <c r="J135" s="38" t="str">
        <f t="shared" si="80"/>
        <v/>
      </c>
      <c r="K135" s="38" t="str">
        <f t="shared" si="81"/>
        <v/>
      </c>
      <c r="L135" s="38" t="str">
        <f t="shared" si="82"/>
        <v/>
      </c>
      <c r="M135" s="38" t="str">
        <f t="shared" si="83"/>
        <v/>
      </c>
      <c r="N135" s="38" t="str">
        <f t="shared" si="84"/>
        <v/>
      </c>
      <c r="O135" s="38" t="str">
        <f t="shared" si="85"/>
        <v/>
      </c>
      <c r="P135" s="38" t="str">
        <f t="shared" si="86"/>
        <v/>
      </c>
      <c r="Q135" s="38" t="str">
        <f t="shared" si="87"/>
        <v/>
      </c>
      <c r="R135" s="38" t="str">
        <f t="shared" si="88"/>
        <v/>
      </c>
      <c r="S135" s="39" t="str">
        <f t="shared" si="89"/>
        <v/>
      </c>
    </row>
    <row r="136" spans="1:19" ht="15.75" customHeight="1" x14ac:dyDescent="0.25">
      <c r="A136" s="36"/>
      <c r="B136" s="36" t="str">
        <f t="shared" si="72"/>
        <v/>
      </c>
      <c r="C136" s="37" t="str">
        <f t="shared" si="73"/>
        <v/>
      </c>
      <c r="D136" s="38" t="str">
        <f t="shared" si="74"/>
        <v/>
      </c>
      <c r="E136" s="38" t="str">
        <f t="shared" si="75"/>
        <v/>
      </c>
      <c r="F136" s="38" t="str">
        <f t="shared" si="76"/>
        <v/>
      </c>
      <c r="G136" s="38" t="str">
        <f t="shared" si="77"/>
        <v/>
      </c>
      <c r="H136" s="38" t="str">
        <f t="shared" si="78"/>
        <v/>
      </c>
      <c r="I136" s="38" t="str">
        <f t="shared" si="79"/>
        <v/>
      </c>
      <c r="J136" s="38" t="str">
        <f t="shared" si="80"/>
        <v/>
      </c>
      <c r="K136" s="38" t="str">
        <f t="shared" si="81"/>
        <v/>
      </c>
      <c r="L136" s="38" t="str">
        <f t="shared" si="82"/>
        <v/>
      </c>
      <c r="M136" s="38" t="str">
        <f t="shared" si="83"/>
        <v/>
      </c>
      <c r="N136" s="38" t="str">
        <f t="shared" si="84"/>
        <v/>
      </c>
      <c r="O136" s="38" t="str">
        <f t="shared" si="85"/>
        <v/>
      </c>
      <c r="P136" s="38" t="str">
        <f t="shared" si="86"/>
        <v/>
      </c>
      <c r="Q136" s="38" t="str">
        <f t="shared" si="87"/>
        <v/>
      </c>
      <c r="R136" s="38" t="str">
        <f t="shared" si="88"/>
        <v/>
      </c>
      <c r="S136" s="39" t="str">
        <f t="shared" si="89"/>
        <v/>
      </c>
    </row>
    <row r="137" spans="1:19" ht="15.75" customHeight="1" x14ac:dyDescent="0.25">
      <c r="A137" s="36"/>
      <c r="B137" s="36" t="str">
        <f t="shared" si="72"/>
        <v/>
      </c>
      <c r="C137" s="37" t="str">
        <f t="shared" si="73"/>
        <v/>
      </c>
      <c r="D137" s="38" t="str">
        <f t="shared" si="74"/>
        <v/>
      </c>
      <c r="E137" s="38" t="str">
        <f t="shared" si="75"/>
        <v/>
      </c>
      <c r="F137" s="38" t="str">
        <f t="shared" si="76"/>
        <v/>
      </c>
      <c r="G137" s="38" t="str">
        <f t="shared" si="77"/>
        <v/>
      </c>
      <c r="H137" s="38" t="str">
        <f t="shared" si="78"/>
        <v/>
      </c>
      <c r="I137" s="38" t="str">
        <f t="shared" si="79"/>
        <v/>
      </c>
      <c r="J137" s="38" t="str">
        <f t="shared" si="80"/>
        <v/>
      </c>
      <c r="K137" s="38" t="str">
        <f t="shared" si="81"/>
        <v/>
      </c>
      <c r="L137" s="38" t="str">
        <f t="shared" si="82"/>
        <v/>
      </c>
      <c r="M137" s="38" t="str">
        <f t="shared" si="83"/>
        <v/>
      </c>
      <c r="N137" s="38" t="str">
        <f t="shared" si="84"/>
        <v/>
      </c>
      <c r="O137" s="38" t="str">
        <f t="shared" si="85"/>
        <v/>
      </c>
      <c r="P137" s="38" t="str">
        <f t="shared" si="86"/>
        <v/>
      </c>
      <c r="Q137" s="38" t="str">
        <f t="shared" si="87"/>
        <v/>
      </c>
      <c r="R137" s="38" t="str">
        <f t="shared" si="88"/>
        <v/>
      </c>
      <c r="S137" s="39" t="str">
        <f t="shared" si="89"/>
        <v/>
      </c>
    </row>
    <row r="138" spans="1:19" ht="15.75" customHeight="1" x14ac:dyDescent="0.25">
      <c r="A138" s="36"/>
      <c r="B138" s="36" t="str">
        <f t="shared" si="72"/>
        <v/>
      </c>
      <c r="C138" s="37" t="str">
        <f t="shared" si="73"/>
        <v/>
      </c>
      <c r="D138" s="38" t="str">
        <f t="shared" si="74"/>
        <v/>
      </c>
      <c r="E138" s="38" t="str">
        <f t="shared" si="75"/>
        <v/>
      </c>
      <c r="F138" s="38" t="str">
        <f t="shared" si="76"/>
        <v/>
      </c>
      <c r="G138" s="38" t="str">
        <f t="shared" si="77"/>
        <v/>
      </c>
      <c r="H138" s="38" t="str">
        <f t="shared" si="78"/>
        <v/>
      </c>
      <c r="I138" s="38" t="str">
        <f t="shared" si="79"/>
        <v/>
      </c>
      <c r="J138" s="38" t="str">
        <f t="shared" si="80"/>
        <v/>
      </c>
      <c r="K138" s="38" t="str">
        <f t="shared" si="81"/>
        <v/>
      </c>
      <c r="L138" s="38" t="str">
        <f t="shared" si="82"/>
        <v/>
      </c>
      <c r="M138" s="38" t="str">
        <f t="shared" si="83"/>
        <v/>
      </c>
      <c r="N138" s="38" t="str">
        <f t="shared" si="84"/>
        <v/>
      </c>
      <c r="O138" s="38" t="str">
        <f t="shared" si="85"/>
        <v/>
      </c>
      <c r="P138" s="38" t="str">
        <f t="shared" si="86"/>
        <v/>
      </c>
      <c r="Q138" s="38" t="str">
        <f t="shared" si="87"/>
        <v/>
      </c>
      <c r="R138" s="38" t="str">
        <f t="shared" si="88"/>
        <v/>
      </c>
      <c r="S138" s="39" t="str">
        <f t="shared" si="89"/>
        <v/>
      </c>
    </row>
    <row r="139" spans="1:19" ht="15.75" customHeight="1" x14ac:dyDescent="0.25">
      <c r="A139" s="36"/>
      <c r="B139" s="36" t="str">
        <f t="shared" si="72"/>
        <v/>
      </c>
      <c r="C139" s="37" t="str">
        <f t="shared" si="73"/>
        <v/>
      </c>
      <c r="D139" s="38" t="str">
        <f t="shared" si="74"/>
        <v/>
      </c>
      <c r="E139" s="38" t="str">
        <f t="shared" si="75"/>
        <v/>
      </c>
      <c r="F139" s="38" t="str">
        <f t="shared" si="76"/>
        <v/>
      </c>
      <c r="G139" s="38" t="str">
        <f t="shared" si="77"/>
        <v/>
      </c>
      <c r="H139" s="38" t="str">
        <f t="shared" si="78"/>
        <v/>
      </c>
      <c r="I139" s="38" t="str">
        <f t="shared" si="79"/>
        <v/>
      </c>
      <c r="J139" s="38" t="str">
        <f t="shared" si="80"/>
        <v/>
      </c>
      <c r="K139" s="38" t="str">
        <f t="shared" si="81"/>
        <v/>
      </c>
      <c r="L139" s="38" t="str">
        <f t="shared" si="82"/>
        <v/>
      </c>
      <c r="M139" s="38" t="str">
        <f t="shared" si="83"/>
        <v/>
      </c>
      <c r="N139" s="38" t="str">
        <f t="shared" si="84"/>
        <v/>
      </c>
      <c r="O139" s="38" t="str">
        <f t="shared" si="85"/>
        <v/>
      </c>
      <c r="P139" s="38" t="str">
        <f t="shared" si="86"/>
        <v/>
      </c>
      <c r="Q139" s="38" t="str">
        <f t="shared" si="87"/>
        <v/>
      </c>
      <c r="R139" s="38" t="str">
        <f t="shared" si="88"/>
        <v/>
      </c>
      <c r="S139" s="39" t="str">
        <f t="shared" si="89"/>
        <v/>
      </c>
    </row>
    <row r="140" spans="1:19" ht="15.75" customHeight="1" x14ac:dyDescent="0.25">
      <c r="A140" s="36"/>
      <c r="B140" s="36" t="str">
        <f t="shared" si="72"/>
        <v/>
      </c>
      <c r="C140" s="37" t="str">
        <f t="shared" si="73"/>
        <v/>
      </c>
      <c r="D140" s="38" t="str">
        <f t="shared" si="74"/>
        <v/>
      </c>
      <c r="E140" s="38" t="str">
        <f t="shared" si="75"/>
        <v/>
      </c>
      <c r="F140" s="38" t="str">
        <f t="shared" si="76"/>
        <v/>
      </c>
      <c r="G140" s="38" t="str">
        <f t="shared" si="77"/>
        <v/>
      </c>
      <c r="H140" s="38" t="str">
        <f t="shared" si="78"/>
        <v/>
      </c>
      <c r="I140" s="38" t="str">
        <f t="shared" si="79"/>
        <v/>
      </c>
      <c r="J140" s="38" t="str">
        <f t="shared" si="80"/>
        <v/>
      </c>
      <c r="K140" s="38" t="str">
        <f t="shared" si="81"/>
        <v/>
      </c>
      <c r="L140" s="38" t="str">
        <f t="shared" si="82"/>
        <v/>
      </c>
      <c r="M140" s="38" t="str">
        <f t="shared" si="83"/>
        <v/>
      </c>
      <c r="N140" s="38" t="str">
        <f t="shared" si="84"/>
        <v/>
      </c>
      <c r="O140" s="38" t="str">
        <f t="shared" si="85"/>
        <v/>
      </c>
      <c r="P140" s="38" t="str">
        <f t="shared" si="86"/>
        <v/>
      </c>
      <c r="Q140" s="38" t="str">
        <f t="shared" si="87"/>
        <v/>
      </c>
      <c r="R140" s="38" t="str">
        <f t="shared" si="88"/>
        <v/>
      </c>
      <c r="S140" s="39" t="str">
        <f t="shared" si="89"/>
        <v/>
      </c>
    </row>
    <row r="141" spans="1:19" ht="15.75" customHeight="1" x14ac:dyDescent="0.25">
      <c r="A141" s="36"/>
      <c r="B141" s="36" t="str">
        <f t="shared" si="72"/>
        <v/>
      </c>
      <c r="C141" s="37" t="str">
        <f t="shared" si="73"/>
        <v/>
      </c>
      <c r="D141" s="38" t="str">
        <f t="shared" si="74"/>
        <v/>
      </c>
      <c r="E141" s="38" t="str">
        <f t="shared" si="75"/>
        <v/>
      </c>
      <c r="F141" s="38" t="str">
        <f t="shared" si="76"/>
        <v/>
      </c>
      <c r="G141" s="38" t="str">
        <f t="shared" si="77"/>
        <v/>
      </c>
      <c r="H141" s="38" t="str">
        <f t="shared" si="78"/>
        <v/>
      </c>
      <c r="I141" s="38" t="str">
        <f t="shared" si="79"/>
        <v/>
      </c>
      <c r="J141" s="38" t="str">
        <f t="shared" si="80"/>
        <v/>
      </c>
      <c r="K141" s="38" t="str">
        <f t="shared" si="81"/>
        <v/>
      </c>
      <c r="L141" s="38" t="str">
        <f t="shared" si="82"/>
        <v/>
      </c>
      <c r="M141" s="38" t="str">
        <f t="shared" si="83"/>
        <v/>
      </c>
      <c r="N141" s="38" t="str">
        <f t="shared" si="84"/>
        <v/>
      </c>
      <c r="O141" s="38" t="str">
        <f t="shared" si="85"/>
        <v/>
      </c>
      <c r="P141" s="38" t="str">
        <f t="shared" si="86"/>
        <v/>
      </c>
      <c r="Q141" s="38" t="str">
        <f t="shared" si="87"/>
        <v/>
      </c>
      <c r="R141" s="38" t="str">
        <f t="shared" si="88"/>
        <v/>
      </c>
      <c r="S141" s="39" t="str">
        <f t="shared" si="89"/>
        <v/>
      </c>
    </row>
    <row r="142" spans="1:19" ht="15.75" customHeight="1" x14ac:dyDescent="0.25">
      <c r="A142" s="36"/>
      <c r="B142" s="36" t="str">
        <f t="shared" si="72"/>
        <v/>
      </c>
      <c r="C142" s="37" t="str">
        <f t="shared" si="73"/>
        <v/>
      </c>
      <c r="D142" s="38" t="str">
        <f t="shared" si="74"/>
        <v/>
      </c>
      <c r="E142" s="38" t="str">
        <f t="shared" si="75"/>
        <v/>
      </c>
      <c r="F142" s="38" t="str">
        <f t="shared" si="76"/>
        <v/>
      </c>
      <c r="G142" s="38" t="str">
        <f t="shared" si="77"/>
        <v/>
      </c>
      <c r="H142" s="38" t="str">
        <f t="shared" si="78"/>
        <v/>
      </c>
      <c r="I142" s="38" t="str">
        <f t="shared" si="79"/>
        <v/>
      </c>
      <c r="J142" s="38" t="str">
        <f t="shared" si="80"/>
        <v/>
      </c>
      <c r="K142" s="38" t="str">
        <f t="shared" si="81"/>
        <v/>
      </c>
      <c r="L142" s="38" t="str">
        <f t="shared" si="82"/>
        <v/>
      </c>
      <c r="M142" s="38" t="str">
        <f t="shared" si="83"/>
        <v/>
      </c>
      <c r="N142" s="38" t="str">
        <f t="shared" si="84"/>
        <v/>
      </c>
      <c r="O142" s="38" t="str">
        <f t="shared" si="85"/>
        <v/>
      </c>
      <c r="P142" s="38" t="str">
        <f t="shared" si="86"/>
        <v/>
      </c>
      <c r="Q142" s="38" t="str">
        <f t="shared" si="87"/>
        <v/>
      </c>
      <c r="R142" s="38" t="str">
        <f t="shared" si="88"/>
        <v/>
      </c>
      <c r="S142" s="39" t="str">
        <f t="shared" si="89"/>
        <v/>
      </c>
    </row>
    <row r="143" spans="1:19" ht="15.75" customHeight="1" x14ac:dyDescent="0.25">
      <c r="A143" s="36"/>
      <c r="B143" s="36" t="str">
        <f t="shared" si="72"/>
        <v/>
      </c>
      <c r="C143" s="37" t="str">
        <f t="shared" si="73"/>
        <v/>
      </c>
      <c r="D143" s="38" t="str">
        <f t="shared" si="74"/>
        <v/>
      </c>
      <c r="E143" s="38" t="str">
        <f t="shared" si="75"/>
        <v/>
      </c>
      <c r="F143" s="38" t="str">
        <f t="shared" si="76"/>
        <v/>
      </c>
      <c r="G143" s="38" t="str">
        <f t="shared" si="77"/>
        <v/>
      </c>
      <c r="H143" s="38" t="str">
        <f t="shared" si="78"/>
        <v/>
      </c>
      <c r="I143" s="38" t="str">
        <f t="shared" si="79"/>
        <v/>
      </c>
      <c r="J143" s="38" t="str">
        <f t="shared" si="80"/>
        <v/>
      </c>
      <c r="K143" s="38" t="str">
        <f t="shared" si="81"/>
        <v/>
      </c>
      <c r="L143" s="38" t="str">
        <f t="shared" si="82"/>
        <v/>
      </c>
      <c r="M143" s="38" t="str">
        <f t="shared" si="83"/>
        <v/>
      </c>
      <c r="N143" s="38" t="str">
        <f t="shared" si="84"/>
        <v/>
      </c>
      <c r="O143" s="38" t="str">
        <f t="shared" si="85"/>
        <v/>
      </c>
      <c r="P143" s="38" t="str">
        <f t="shared" si="86"/>
        <v/>
      </c>
      <c r="Q143" s="38" t="str">
        <f t="shared" si="87"/>
        <v/>
      </c>
      <c r="R143" s="38" t="str">
        <f t="shared" si="88"/>
        <v/>
      </c>
      <c r="S143" s="39" t="str">
        <f t="shared" si="89"/>
        <v/>
      </c>
    </row>
    <row r="144" spans="1:19" ht="15.75" customHeight="1" x14ac:dyDescent="0.25">
      <c r="A144" s="36"/>
      <c r="B144" s="36" t="str">
        <f t="shared" si="72"/>
        <v/>
      </c>
      <c r="C144" s="37" t="str">
        <f t="shared" si="73"/>
        <v/>
      </c>
      <c r="D144" s="38" t="str">
        <f t="shared" si="74"/>
        <v/>
      </c>
      <c r="E144" s="38" t="str">
        <f t="shared" si="75"/>
        <v/>
      </c>
      <c r="F144" s="38" t="str">
        <f t="shared" si="76"/>
        <v/>
      </c>
      <c r="G144" s="38" t="str">
        <f t="shared" si="77"/>
        <v/>
      </c>
      <c r="H144" s="38" t="str">
        <f t="shared" si="78"/>
        <v/>
      </c>
      <c r="I144" s="38" t="str">
        <f t="shared" si="79"/>
        <v/>
      </c>
      <c r="J144" s="38" t="str">
        <f t="shared" si="80"/>
        <v/>
      </c>
      <c r="K144" s="38" t="str">
        <f t="shared" si="81"/>
        <v/>
      </c>
      <c r="L144" s="38" t="str">
        <f t="shared" si="82"/>
        <v/>
      </c>
      <c r="M144" s="38" t="str">
        <f t="shared" si="83"/>
        <v/>
      </c>
      <c r="N144" s="38" t="str">
        <f t="shared" si="84"/>
        <v/>
      </c>
      <c r="O144" s="38" t="str">
        <f t="shared" si="85"/>
        <v/>
      </c>
      <c r="P144" s="38" t="str">
        <f t="shared" si="86"/>
        <v/>
      </c>
      <c r="Q144" s="38" t="str">
        <f t="shared" si="87"/>
        <v/>
      </c>
      <c r="R144" s="38" t="str">
        <f t="shared" si="88"/>
        <v/>
      </c>
      <c r="S144" s="39" t="str">
        <f t="shared" si="89"/>
        <v/>
      </c>
    </row>
    <row r="145" spans="1:19" ht="15.75" customHeight="1" x14ac:dyDescent="0.25">
      <c r="A145" s="36"/>
      <c r="B145" s="36" t="str">
        <f t="shared" si="72"/>
        <v/>
      </c>
      <c r="C145" s="37" t="str">
        <f t="shared" si="73"/>
        <v/>
      </c>
      <c r="D145" s="38" t="str">
        <f t="shared" si="74"/>
        <v/>
      </c>
      <c r="E145" s="38" t="str">
        <f t="shared" si="75"/>
        <v/>
      </c>
      <c r="F145" s="38" t="str">
        <f t="shared" si="76"/>
        <v/>
      </c>
      <c r="G145" s="38" t="str">
        <f t="shared" si="77"/>
        <v/>
      </c>
      <c r="H145" s="38" t="str">
        <f t="shared" si="78"/>
        <v/>
      </c>
      <c r="I145" s="38" t="str">
        <f t="shared" si="79"/>
        <v/>
      </c>
      <c r="J145" s="38" t="str">
        <f t="shared" si="80"/>
        <v/>
      </c>
      <c r="K145" s="38" t="str">
        <f t="shared" si="81"/>
        <v/>
      </c>
      <c r="L145" s="38" t="str">
        <f t="shared" si="82"/>
        <v/>
      </c>
      <c r="M145" s="38" t="str">
        <f t="shared" si="83"/>
        <v/>
      </c>
      <c r="N145" s="38" t="str">
        <f t="shared" si="84"/>
        <v/>
      </c>
      <c r="O145" s="38" t="str">
        <f t="shared" si="85"/>
        <v/>
      </c>
      <c r="P145" s="38" t="str">
        <f t="shared" si="86"/>
        <v/>
      </c>
      <c r="Q145" s="38" t="str">
        <f t="shared" si="87"/>
        <v/>
      </c>
      <c r="R145" s="38" t="str">
        <f t="shared" si="88"/>
        <v/>
      </c>
      <c r="S145" s="39" t="str">
        <f t="shared" si="89"/>
        <v/>
      </c>
    </row>
    <row r="146" spans="1:19" ht="15.75" customHeight="1" x14ac:dyDescent="0.25">
      <c r="A146" s="36"/>
      <c r="B146" s="36" t="str">
        <f t="shared" si="72"/>
        <v/>
      </c>
      <c r="C146" s="37" t="str">
        <f t="shared" si="73"/>
        <v/>
      </c>
      <c r="D146" s="38" t="str">
        <f t="shared" si="74"/>
        <v/>
      </c>
      <c r="E146" s="38" t="str">
        <f t="shared" si="75"/>
        <v/>
      </c>
      <c r="F146" s="38" t="str">
        <f t="shared" si="76"/>
        <v/>
      </c>
      <c r="G146" s="38" t="str">
        <f t="shared" si="77"/>
        <v/>
      </c>
      <c r="H146" s="38" t="str">
        <f t="shared" si="78"/>
        <v/>
      </c>
      <c r="I146" s="38" t="str">
        <f t="shared" si="79"/>
        <v/>
      </c>
      <c r="J146" s="38" t="str">
        <f t="shared" si="80"/>
        <v/>
      </c>
      <c r="K146" s="38" t="str">
        <f t="shared" si="81"/>
        <v/>
      </c>
      <c r="L146" s="38" t="str">
        <f t="shared" si="82"/>
        <v/>
      </c>
      <c r="M146" s="38" t="str">
        <f t="shared" si="83"/>
        <v/>
      </c>
      <c r="N146" s="38" t="str">
        <f t="shared" si="84"/>
        <v/>
      </c>
      <c r="O146" s="38" t="str">
        <f t="shared" si="85"/>
        <v/>
      </c>
      <c r="P146" s="38" t="str">
        <f t="shared" si="86"/>
        <v/>
      </c>
      <c r="Q146" s="38" t="str">
        <f t="shared" si="87"/>
        <v/>
      </c>
      <c r="R146" s="38" t="str">
        <f t="shared" si="88"/>
        <v/>
      </c>
      <c r="S146" s="39" t="str">
        <f t="shared" si="89"/>
        <v/>
      </c>
    </row>
    <row r="147" spans="1:19" ht="15.75" customHeight="1" x14ac:dyDescent="0.25">
      <c r="A147" s="36"/>
      <c r="B147" s="36" t="str">
        <f t="shared" si="72"/>
        <v/>
      </c>
      <c r="C147" s="37" t="str">
        <f t="shared" si="73"/>
        <v/>
      </c>
      <c r="D147" s="38" t="str">
        <f t="shared" si="74"/>
        <v/>
      </c>
      <c r="E147" s="38" t="str">
        <f t="shared" si="75"/>
        <v/>
      </c>
      <c r="F147" s="38" t="str">
        <f t="shared" si="76"/>
        <v/>
      </c>
      <c r="G147" s="38" t="str">
        <f t="shared" si="77"/>
        <v/>
      </c>
      <c r="H147" s="38" t="str">
        <f t="shared" si="78"/>
        <v/>
      </c>
      <c r="I147" s="38" t="str">
        <f t="shared" si="79"/>
        <v/>
      </c>
      <c r="J147" s="38" t="str">
        <f t="shared" si="80"/>
        <v/>
      </c>
      <c r="K147" s="38" t="str">
        <f t="shared" si="81"/>
        <v/>
      </c>
      <c r="L147" s="38" t="str">
        <f t="shared" si="82"/>
        <v/>
      </c>
      <c r="M147" s="38" t="str">
        <f t="shared" si="83"/>
        <v/>
      </c>
      <c r="N147" s="38" t="str">
        <f t="shared" si="84"/>
        <v/>
      </c>
      <c r="O147" s="38" t="str">
        <f t="shared" si="85"/>
        <v/>
      </c>
      <c r="P147" s="38" t="str">
        <f t="shared" si="86"/>
        <v/>
      </c>
      <c r="Q147" s="38" t="str">
        <f t="shared" si="87"/>
        <v/>
      </c>
      <c r="R147" s="38" t="str">
        <f t="shared" si="88"/>
        <v/>
      </c>
      <c r="S147" s="39" t="str">
        <f t="shared" si="89"/>
        <v/>
      </c>
    </row>
    <row r="148" spans="1:19" ht="15.75" customHeight="1" x14ac:dyDescent="0.25">
      <c r="A148" s="36"/>
      <c r="B148" s="36" t="str">
        <f t="shared" si="72"/>
        <v/>
      </c>
      <c r="C148" s="37" t="str">
        <f t="shared" si="73"/>
        <v/>
      </c>
      <c r="D148" s="38" t="str">
        <f t="shared" si="74"/>
        <v/>
      </c>
      <c r="E148" s="38" t="str">
        <f t="shared" si="75"/>
        <v/>
      </c>
      <c r="F148" s="38" t="str">
        <f t="shared" si="76"/>
        <v/>
      </c>
      <c r="G148" s="38" t="str">
        <f t="shared" si="77"/>
        <v/>
      </c>
      <c r="H148" s="38" t="str">
        <f t="shared" si="78"/>
        <v/>
      </c>
      <c r="I148" s="38" t="str">
        <f t="shared" si="79"/>
        <v/>
      </c>
      <c r="J148" s="38" t="str">
        <f t="shared" si="80"/>
        <v/>
      </c>
      <c r="K148" s="38" t="str">
        <f t="shared" si="81"/>
        <v/>
      </c>
      <c r="L148" s="38" t="str">
        <f t="shared" si="82"/>
        <v/>
      </c>
      <c r="M148" s="38" t="str">
        <f t="shared" si="83"/>
        <v/>
      </c>
      <c r="N148" s="38" t="str">
        <f t="shared" si="84"/>
        <v/>
      </c>
      <c r="O148" s="38" t="str">
        <f t="shared" si="85"/>
        <v/>
      </c>
      <c r="P148" s="38" t="str">
        <f t="shared" si="86"/>
        <v/>
      </c>
      <c r="Q148" s="38" t="str">
        <f t="shared" si="87"/>
        <v/>
      </c>
      <c r="R148" s="38" t="str">
        <f t="shared" si="88"/>
        <v/>
      </c>
      <c r="S148" s="39" t="str">
        <f t="shared" si="89"/>
        <v/>
      </c>
    </row>
    <row r="149" spans="1:19" ht="15.75" customHeight="1" x14ac:dyDescent="0.25">
      <c r="A149" s="36"/>
      <c r="B149" s="36" t="str">
        <f t="shared" si="72"/>
        <v/>
      </c>
      <c r="C149" s="37" t="str">
        <f t="shared" si="73"/>
        <v/>
      </c>
      <c r="D149" s="38" t="str">
        <f t="shared" si="74"/>
        <v/>
      </c>
      <c r="E149" s="38" t="str">
        <f t="shared" si="75"/>
        <v/>
      </c>
      <c r="F149" s="38" t="str">
        <f t="shared" si="76"/>
        <v/>
      </c>
      <c r="G149" s="38" t="str">
        <f t="shared" si="77"/>
        <v/>
      </c>
      <c r="H149" s="38" t="str">
        <f t="shared" si="78"/>
        <v/>
      </c>
      <c r="I149" s="38" t="str">
        <f t="shared" si="79"/>
        <v/>
      </c>
      <c r="J149" s="38" t="str">
        <f t="shared" si="80"/>
        <v/>
      </c>
      <c r="K149" s="38" t="str">
        <f t="shared" si="81"/>
        <v/>
      </c>
      <c r="L149" s="38" t="str">
        <f t="shared" si="82"/>
        <v/>
      </c>
      <c r="M149" s="38" t="str">
        <f t="shared" si="83"/>
        <v/>
      </c>
      <c r="N149" s="38" t="str">
        <f t="shared" si="84"/>
        <v/>
      </c>
      <c r="O149" s="38" t="str">
        <f t="shared" si="85"/>
        <v/>
      </c>
      <c r="P149" s="38" t="str">
        <f t="shared" si="86"/>
        <v/>
      </c>
      <c r="Q149" s="38" t="str">
        <f t="shared" si="87"/>
        <v/>
      </c>
      <c r="R149" s="38" t="str">
        <f t="shared" si="88"/>
        <v/>
      </c>
      <c r="S149" s="39" t="str">
        <f t="shared" si="89"/>
        <v/>
      </c>
    </row>
    <row r="150" spans="1:19" ht="15.75" customHeight="1" x14ac:dyDescent="0.25">
      <c r="A150" s="36"/>
      <c r="B150" s="36" t="str">
        <f t="shared" si="72"/>
        <v/>
      </c>
      <c r="C150" s="37" t="str">
        <f t="shared" si="73"/>
        <v/>
      </c>
      <c r="D150" s="38" t="str">
        <f t="shared" si="74"/>
        <v/>
      </c>
      <c r="E150" s="38" t="str">
        <f t="shared" si="75"/>
        <v/>
      </c>
      <c r="F150" s="38" t="str">
        <f t="shared" si="76"/>
        <v/>
      </c>
      <c r="G150" s="38" t="str">
        <f t="shared" si="77"/>
        <v/>
      </c>
      <c r="H150" s="38" t="str">
        <f t="shared" si="78"/>
        <v/>
      </c>
      <c r="I150" s="38" t="str">
        <f t="shared" si="79"/>
        <v/>
      </c>
      <c r="J150" s="38" t="str">
        <f t="shared" si="80"/>
        <v/>
      </c>
      <c r="K150" s="38" t="str">
        <f t="shared" si="81"/>
        <v/>
      </c>
      <c r="L150" s="38" t="str">
        <f t="shared" si="82"/>
        <v/>
      </c>
      <c r="M150" s="38" t="str">
        <f t="shared" si="83"/>
        <v/>
      </c>
      <c r="N150" s="38" t="str">
        <f t="shared" si="84"/>
        <v/>
      </c>
      <c r="O150" s="38" t="str">
        <f t="shared" si="85"/>
        <v/>
      </c>
      <c r="P150" s="38" t="str">
        <f t="shared" si="86"/>
        <v/>
      </c>
      <c r="Q150" s="38" t="str">
        <f t="shared" si="87"/>
        <v/>
      </c>
      <c r="R150" s="38" t="str">
        <f t="shared" si="88"/>
        <v/>
      </c>
      <c r="S150" s="39" t="str">
        <f t="shared" si="89"/>
        <v/>
      </c>
    </row>
    <row r="151" spans="1:19" ht="15.75" customHeight="1" x14ac:dyDescent="0.25">
      <c r="A151" s="36"/>
      <c r="B151" s="36" t="str">
        <f t="shared" si="72"/>
        <v/>
      </c>
      <c r="C151" s="37" t="str">
        <f t="shared" si="73"/>
        <v/>
      </c>
      <c r="D151" s="38" t="str">
        <f t="shared" si="74"/>
        <v/>
      </c>
      <c r="E151" s="38" t="str">
        <f t="shared" si="75"/>
        <v/>
      </c>
      <c r="F151" s="38" t="str">
        <f t="shared" si="76"/>
        <v/>
      </c>
      <c r="G151" s="38" t="str">
        <f t="shared" si="77"/>
        <v/>
      </c>
      <c r="H151" s="38" t="str">
        <f t="shared" si="78"/>
        <v/>
      </c>
      <c r="I151" s="38" t="str">
        <f t="shared" si="79"/>
        <v/>
      </c>
      <c r="J151" s="38" t="str">
        <f t="shared" si="80"/>
        <v/>
      </c>
      <c r="K151" s="38" t="str">
        <f t="shared" si="81"/>
        <v/>
      </c>
      <c r="L151" s="38" t="str">
        <f t="shared" si="82"/>
        <v/>
      </c>
      <c r="M151" s="38" t="str">
        <f t="shared" si="83"/>
        <v/>
      </c>
      <c r="N151" s="38" t="str">
        <f t="shared" si="84"/>
        <v/>
      </c>
      <c r="O151" s="38" t="str">
        <f t="shared" si="85"/>
        <v/>
      </c>
      <c r="P151" s="38" t="str">
        <f t="shared" si="86"/>
        <v/>
      </c>
      <c r="Q151" s="38" t="str">
        <f t="shared" si="87"/>
        <v/>
      </c>
      <c r="R151" s="38" t="str">
        <f t="shared" si="88"/>
        <v/>
      </c>
      <c r="S151" s="39" t="str">
        <f t="shared" si="89"/>
        <v/>
      </c>
    </row>
    <row r="152" spans="1:19" ht="15.75" customHeight="1" x14ac:dyDescent="0.25">
      <c r="A152" s="36"/>
      <c r="B152" s="36" t="str">
        <f t="shared" si="72"/>
        <v/>
      </c>
      <c r="C152" s="37" t="str">
        <f t="shared" si="73"/>
        <v/>
      </c>
      <c r="D152" s="38" t="str">
        <f t="shared" si="74"/>
        <v/>
      </c>
      <c r="E152" s="38" t="str">
        <f t="shared" si="75"/>
        <v/>
      </c>
      <c r="F152" s="38" t="str">
        <f t="shared" si="76"/>
        <v/>
      </c>
      <c r="G152" s="38" t="str">
        <f t="shared" si="77"/>
        <v/>
      </c>
      <c r="H152" s="38" t="str">
        <f t="shared" si="78"/>
        <v/>
      </c>
      <c r="I152" s="38" t="str">
        <f t="shared" si="79"/>
        <v/>
      </c>
      <c r="J152" s="38" t="str">
        <f t="shared" si="80"/>
        <v/>
      </c>
      <c r="K152" s="38" t="str">
        <f t="shared" si="81"/>
        <v/>
      </c>
      <c r="L152" s="38" t="str">
        <f t="shared" si="82"/>
        <v/>
      </c>
      <c r="M152" s="38" t="str">
        <f t="shared" si="83"/>
        <v/>
      </c>
      <c r="N152" s="38" t="str">
        <f t="shared" si="84"/>
        <v/>
      </c>
      <c r="O152" s="38" t="str">
        <f t="shared" si="85"/>
        <v/>
      </c>
      <c r="P152" s="38" t="str">
        <f t="shared" si="86"/>
        <v/>
      </c>
      <c r="Q152" s="38" t="str">
        <f t="shared" si="87"/>
        <v/>
      </c>
      <c r="R152" s="38" t="str">
        <f t="shared" si="88"/>
        <v/>
      </c>
      <c r="S152" s="39" t="str">
        <f t="shared" si="89"/>
        <v/>
      </c>
    </row>
    <row r="153" spans="1:19" ht="15.75" customHeight="1" x14ac:dyDescent="0.25">
      <c r="A153" s="36"/>
      <c r="B153" s="36" t="str">
        <f t="shared" si="72"/>
        <v/>
      </c>
      <c r="C153" s="37" t="str">
        <f t="shared" si="73"/>
        <v/>
      </c>
      <c r="D153" s="38" t="str">
        <f t="shared" si="74"/>
        <v/>
      </c>
      <c r="E153" s="38" t="str">
        <f t="shared" si="75"/>
        <v/>
      </c>
      <c r="F153" s="38" t="str">
        <f t="shared" si="76"/>
        <v/>
      </c>
      <c r="G153" s="38" t="str">
        <f t="shared" si="77"/>
        <v/>
      </c>
      <c r="H153" s="38" t="str">
        <f t="shared" si="78"/>
        <v/>
      </c>
      <c r="I153" s="38" t="str">
        <f t="shared" si="79"/>
        <v/>
      </c>
      <c r="J153" s="38" t="str">
        <f t="shared" si="80"/>
        <v/>
      </c>
      <c r="K153" s="38" t="str">
        <f t="shared" si="81"/>
        <v/>
      </c>
      <c r="L153" s="38" t="str">
        <f t="shared" si="82"/>
        <v/>
      </c>
      <c r="M153" s="38" t="str">
        <f t="shared" si="83"/>
        <v/>
      </c>
      <c r="N153" s="38" t="str">
        <f t="shared" si="84"/>
        <v/>
      </c>
      <c r="O153" s="38" t="str">
        <f t="shared" si="85"/>
        <v/>
      </c>
      <c r="P153" s="38" t="str">
        <f t="shared" si="86"/>
        <v/>
      </c>
      <c r="Q153" s="38" t="str">
        <f t="shared" si="87"/>
        <v/>
      </c>
      <c r="R153" s="38" t="str">
        <f t="shared" si="88"/>
        <v/>
      </c>
      <c r="S153" s="39" t="str">
        <f t="shared" si="89"/>
        <v/>
      </c>
    </row>
    <row r="154" spans="1:19" ht="15.75" customHeight="1" x14ac:dyDescent="0.25">
      <c r="A154" s="36"/>
      <c r="B154" s="36" t="str">
        <f t="shared" si="72"/>
        <v/>
      </c>
      <c r="C154" s="37" t="str">
        <f t="shared" si="73"/>
        <v/>
      </c>
      <c r="D154" s="38" t="str">
        <f t="shared" si="74"/>
        <v/>
      </c>
      <c r="E154" s="38" t="str">
        <f t="shared" si="75"/>
        <v/>
      </c>
      <c r="F154" s="38" t="str">
        <f t="shared" si="76"/>
        <v/>
      </c>
      <c r="G154" s="38" t="str">
        <f t="shared" si="77"/>
        <v/>
      </c>
      <c r="H154" s="38" t="str">
        <f t="shared" si="78"/>
        <v/>
      </c>
      <c r="I154" s="38" t="str">
        <f t="shared" si="79"/>
        <v/>
      </c>
      <c r="J154" s="38" t="str">
        <f t="shared" si="80"/>
        <v/>
      </c>
      <c r="K154" s="38" t="str">
        <f t="shared" si="81"/>
        <v/>
      </c>
      <c r="L154" s="38" t="str">
        <f t="shared" si="82"/>
        <v/>
      </c>
      <c r="M154" s="38" t="str">
        <f t="shared" si="83"/>
        <v/>
      </c>
      <c r="N154" s="38" t="str">
        <f t="shared" si="84"/>
        <v/>
      </c>
      <c r="O154" s="38" t="str">
        <f t="shared" si="85"/>
        <v/>
      </c>
      <c r="P154" s="38" t="str">
        <f t="shared" si="86"/>
        <v/>
      </c>
      <c r="Q154" s="38" t="str">
        <f t="shared" si="87"/>
        <v/>
      </c>
      <c r="R154" s="38" t="str">
        <f t="shared" si="88"/>
        <v/>
      </c>
      <c r="S154" s="39" t="str">
        <f t="shared" si="89"/>
        <v/>
      </c>
    </row>
    <row r="155" spans="1:19" ht="15.75" customHeight="1" x14ac:dyDescent="0.25">
      <c r="A155" s="36"/>
      <c r="B155" s="36" t="str">
        <f t="shared" si="72"/>
        <v/>
      </c>
      <c r="C155" s="37" t="str">
        <f t="shared" si="73"/>
        <v/>
      </c>
      <c r="D155" s="38" t="str">
        <f t="shared" si="74"/>
        <v/>
      </c>
      <c r="E155" s="38" t="str">
        <f t="shared" si="75"/>
        <v/>
      </c>
      <c r="F155" s="38" t="str">
        <f t="shared" si="76"/>
        <v/>
      </c>
      <c r="G155" s="38" t="str">
        <f t="shared" si="77"/>
        <v/>
      </c>
      <c r="H155" s="38" t="str">
        <f t="shared" si="78"/>
        <v/>
      </c>
      <c r="I155" s="38" t="str">
        <f t="shared" si="79"/>
        <v/>
      </c>
      <c r="J155" s="38" t="str">
        <f t="shared" si="80"/>
        <v/>
      </c>
      <c r="K155" s="38" t="str">
        <f t="shared" si="81"/>
        <v/>
      </c>
      <c r="L155" s="38" t="str">
        <f t="shared" si="82"/>
        <v/>
      </c>
      <c r="M155" s="38" t="str">
        <f t="shared" si="83"/>
        <v/>
      </c>
      <c r="N155" s="38" t="str">
        <f t="shared" si="84"/>
        <v/>
      </c>
      <c r="O155" s="38" t="str">
        <f t="shared" si="85"/>
        <v/>
      </c>
      <c r="P155" s="38" t="str">
        <f t="shared" si="86"/>
        <v/>
      </c>
      <c r="Q155" s="38" t="str">
        <f t="shared" si="87"/>
        <v/>
      </c>
      <c r="R155" s="38" t="str">
        <f t="shared" si="88"/>
        <v/>
      </c>
      <c r="S155" s="39" t="str">
        <f t="shared" si="89"/>
        <v/>
      </c>
    </row>
    <row r="156" spans="1:19" ht="15.75" customHeight="1" x14ac:dyDescent="0.25">
      <c r="A156" s="36"/>
      <c r="B156" s="36" t="str">
        <f t="shared" si="72"/>
        <v/>
      </c>
      <c r="C156" s="37" t="str">
        <f t="shared" si="73"/>
        <v/>
      </c>
      <c r="D156" s="38" t="str">
        <f t="shared" si="74"/>
        <v/>
      </c>
      <c r="E156" s="38" t="str">
        <f t="shared" si="75"/>
        <v/>
      </c>
      <c r="F156" s="38" t="str">
        <f t="shared" si="76"/>
        <v/>
      </c>
      <c r="G156" s="38" t="str">
        <f t="shared" si="77"/>
        <v/>
      </c>
      <c r="H156" s="38" t="str">
        <f t="shared" si="78"/>
        <v/>
      </c>
      <c r="I156" s="38" t="str">
        <f t="shared" si="79"/>
        <v/>
      </c>
      <c r="J156" s="38" t="str">
        <f t="shared" si="80"/>
        <v/>
      </c>
      <c r="K156" s="38" t="str">
        <f t="shared" si="81"/>
        <v/>
      </c>
      <c r="L156" s="38" t="str">
        <f t="shared" si="82"/>
        <v/>
      </c>
      <c r="M156" s="38" t="str">
        <f t="shared" si="83"/>
        <v/>
      </c>
      <c r="N156" s="38" t="str">
        <f t="shared" si="84"/>
        <v/>
      </c>
      <c r="O156" s="38" t="str">
        <f t="shared" si="85"/>
        <v/>
      </c>
      <c r="P156" s="38" t="str">
        <f t="shared" si="86"/>
        <v/>
      </c>
      <c r="Q156" s="38" t="str">
        <f t="shared" si="87"/>
        <v/>
      </c>
      <c r="R156" s="38" t="str">
        <f t="shared" si="88"/>
        <v/>
      </c>
      <c r="S156" s="39" t="str">
        <f t="shared" si="89"/>
        <v/>
      </c>
    </row>
    <row r="157" spans="1:19" ht="15.75" customHeight="1" x14ac:dyDescent="0.25">
      <c r="A157" s="36"/>
      <c r="B157" s="36" t="str">
        <f t="shared" si="72"/>
        <v/>
      </c>
      <c r="C157" s="37" t="str">
        <f t="shared" si="73"/>
        <v/>
      </c>
      <c r="D157" s="38" t="str">
        <f t="shared" si="74"/>
        <v/>
      </c>
      <c r="E157" s="38" t="str">
        <f t="shared" si="75"/>
        <v/>
      </c>
      <c r="F157" s="38" t="str">
        <f t="shared" si="76"/>
        <v/>
      </c>
      <c r="G157" s="38" t="str">
        <f t="shared" si="77"/>
        <v/>
      </c>
      <c r="H157" s="38" t="str">
        <f t="shared" si="78"/>
        <v/>
      </c>
      <c r="I157" s="38" t="str">
        <f t="shared" si="79"/>
        <v/>
      </c>
      <c r="J157" s="38" t="str">
        <f t="shared" si="80"/>
        <v/>
      </c>
      <c r="K157" s="38" t="str">
        <f t="shared" si="81"/>
        <v/>
      </c>
      <c r="L157" s="38" t="str">
        <f t="shared" si="82"/>
        <v/>
      </c>
      <c r="M157" s="38" t="str">
        <f t="shared" si="83"/>
        <v/>
      </c>
      <c r="N157" s="38" t="str">
        <f t="shared" si="84"/>
        <v/>
      </c>
      <c r="O157" s="38" t="str">
        <f t="shared" si="85"/>
        <v/>
      </c>
      <c r="P157" s="38" t="str">
        <f t="shared" si="86"/>
        <v/>
      </c>
      <c r="Q157" s="38" t="str">
        <f t="shared" si="87"/>
        <v/>
      </c>
      <c r="R157" s="38" t="str">
        <f t="shared" si="88"/>
        <v/>
      </c>
      <c r="S157" s="39" t="str">
        <f t="shared" si="89"/>
        <v/>
      </c>
    </row>
    <row r="158" spans="1:19" ht="15.75" customHeight="1" x14ac:dyDescent="0.25">
      <c r="A158" s="36"/>
      <c r="B158" s="36" t="str">
        <f t="shared" si="72"/>
        <v/>
      </c>
      <c r="C158" s="37" t="str">
        <f t="shared" si="73"/>
        <v/>
      </c>
      <c r="D158" s="38" t="str">
        <f t="shared" si="74"/>
        <v/>
      </c>
      <c r="E158" s="38" t="str">
        <f t="shared" si="75"/>
        <v/>
      </c>
      <c r="F158" s="38" t="str">
        <f t="shared" si="76"/>
        <v/>
      </c>
      <c r="G158" s="38" t="str">
        <f t="shared" si="77"/>
        <v/>
      </c>
      <c r="H158" s="38" t="str">
        <f t="shared" si="78"/>
        <v/>
      </c>
      <c r="I158" s="38" t="str">
        <f t="shared" si="79"/>
        <v/>
      </c>
      <c r="J158" s="38" t="str">
        <f t="shared" si="80"/>
        <v/>
      </c>
      <c r="K158" s="38" t="str">
        <f t="shared" si="81"/>
        <v/>
      </c>
      <c r="L158" s="38" t="str">
        <f t="shared" si="82"/>
        <v/>
      </c>
      <c r="M158" s="38" t="str">
        <f t="shared" si="83"/>
        <v/>
      </c>
      <c r="N158" s="38" t="str">
        <f t="shared" si="84"/>
        <v/>
      </c>
      <c r="O158" s="38" t="str">
        <f t="shared" si="85"/>
        <v/>
      </c>
      <c r="P158" s="38" t="str">
        <f t="shared" si="86"/>
        <v/>
      </c>
      <c r="S158" s="40"/>
    </row>
    <row r="159" spans="1:19" ht="15.75" customHeight="1" x14ac:dyDescent="0.25">
      <c r="A159" s="36"/>
      <c r="B159" s="36" t="str">
        <f t="shared" si="72"/>
        <v/>
      </c>
      <c r="C159" s="37" t="str">
        <f t="shared" si="73"/>
        <v/>
      </c>
      <c r="D159" s="38" t="str">
        <f t="shared" si="74"/>
        <v/>
      </c>
      <c r="E159" s="38" t="str">
        <f t="shared" si="75"/>
        <v/>
      </c>
      <c r="F159" s="38" t="str">
        <f t="shared" si="76"/>
        <v/>
      </c>
      <c r="G159" s="38" t="str">
        <f t="shared" si="77"/>
        <v/>
      </c>
      <c r="H159" s="38" t="str">
        <f t="shared" si="78"/>
        <v/>
      </c>
      <c r="I159" s="38" t="str">
        <f t="shared" si="79"/>
        <v/>
      </c>
      <c r="J159" s="38" t="str">
        <f t="shared" si="80"/>
        <v/>
      </c>
      <c r="K159" s="38" t="str">
        <f t="shared" si="81"/>
        <v/>
      </c>
      <c r="L159" s="38" t="str">
        <f t="shared" si="82"/>
        <v/>
      </c>
      <c r="M159" s="38" t="str">
        <f t="shared" si="83"/>
        <v/>
      </c>
      <c r="N159" s="38" t="str">
        <f t="shared" si="84"/>
        <v/>
      </c>
      <c r="O159" s="38" t="str">
        <f t="shared" si="85"/>
        <v/>
      </c>
      <c r="P159" s="38" t="str">
        <f t="shared" si="86"/>
        <v/>
      </c>
      <c r="S159" s="40"/>
    </row>
    <row r="160" spans="1:19" ht="15.75" customHeight="1" x14ac:dyDescent="0.25">
      <c r="A160" s="36"/>
      <c r="B160" s="36" t="str">
        <f t="shared" si="72"/>
        <v/>
      </c>
      <c r="C160" s="37" t="str">
        <f t="shared" si="73"/>
        <v/>
      </c>
      <c r="D160" s="38" t="str">
        <f t="shared" si="74"/>
        <v/>
      </c>
      <c r="E160" s="38" t="str">
        <f t="shared" si="75"/>
        <v/>
      </c>
      <c r="F160" s="38" t="str">
        <f t="shared" si="76"/>
        <v/>
      </c>
      <c r="G160" s="38" t="str">
        <f t="shared" si="77"/>
        <v/>
      </c>
      <c r="H160" s="38" t="str">
        <f t="shared" si="78"/>
        <v/>
      </c>
      <c r="I160" s="38" t="str">
        <f t="shared" si="79"/>
        <v/>
      </c>
      <c r="J160" s="38" t="str">
        <f t="shared" si="80"/>
        <v/>
      </c>
      <c r="K160" s="38" t="str">
        <f t="shared" si="81"/>
        <v/>
      </c>
      <c r="L160" s="38" t="str">
        <f t="shared" si="82"/>
        <v/>
      </c>
      <c r="M160" s="38" t="str">
        <f t="shared" si="83"/>
        <v/>
      </c>
      <c r="N160" s="38" t="str">
        <f t="shared" si="84"/>
        <v/>
      </c>
      <c r="O160" s="38" t="str">
        <f t="shared" si="85"/>
        <v/>
      </c>
      <c r="P160" s="38" t="str">
        <f t="shared" si="86"/>
        <v/>
      </c>
      <c r="S160" s="40"/>
    </row>
    <row r="161" spans="1:19" ht="15.75" customHeight="1" x14ac:dyDescent="0.25">
      <c r="A161" s="36"/>
      <c r="B161" s="36" t="str">
        <f t="shared" si="72"/>
        <v/>
      </c>
      <c r="C161" s="37" t="str">
        <f t="shared" si="73"/>
        <v/>
      </c>
      <c r="D161" s="38" t="str">
        <f t="shared" si="74"/>
        <v/>
      </c>
      <c r="E161" s="38" t="str">
        <f t="shared" si="75"/>
        <v/>
      </c>
      <c r="F161" s="38" t="str">
        <f t="shared" si="76"/>
        <v/>
      </c>
      <c r="G161" s="38" t="str">
        <f t="shared" si="77"/>
        <v/>
      </c>
      <c r="H161" s="38" t="str">
        <f t="shared" si="78"/>
        <v/>
      </c>
      <c r="I161" s="38" t="str">
        <f t="shared" si="79"/>
        <v/>
      </c>
      <c r="J161" s="38" t="str">
        <f t="shared" si="80"/>
        <v/>
      </c>
      <c r="K161" s="38" t="str">
        <f t="shared" si="81"/>
        <v/>
      </c>
      <c r="L161" s="38" t="str">
        <f t="shared" si="82"/>
        <v/>
      </c>
      <c r="M161" s="38" t="str">
        <f t="shared" si="83"/>
        <v/>
      </c>
      <c r="N161" s="38" t="str">
        <f t="shared" si="84"/>
        <v/>
      </c>
      <c r="O161" s="38" t="str">
        <f t="shared" si="85"/>
        <v/>
      </c>
      <c r="P161" s="38" t="str">
        <f t="shared" si="86"/>
        <v/>
      </c>
      <c r="S161" s="40"/>
    </row>
    <row r="162" spans="1:19" ht="15.75" customHeight="1" x14ac:dyDescent="0.25">
      <c r="A162" s="36"/>
      <c r="B162" s="36" t="str">
        <f t="shared" ref="B162:B172" si="90">IFERROR(VLOOKUP(A162,DATA_MATRIZ,2,FALSE),"")</f>
        <v/>
      </c>
      <c r="C162" s="37" t="str">
        <f t="shared" ref="C162:C172" si="91">IFERROR(VLOOKUP(A162,DATA_MATRIZ,3,FALSE),"")</f>
        <v/>
      </c>
      <c r="D162" s="38" t="str">
        <f t="shared" ref="D162:D172" si="92">IFERROR(VLOOKUP(A162,DATA_MATRIZ,89,FALSE),"")</f>
        <v/>
      </c>
      <c r="E162" s="38" t="str">
        <f t="shared" ref="E162:E172" si="93">IFERROR(VLOOKUP(A162,DATA_MATRIZ,90,FALSE),"")</f>
        <v/>
      </c>
      <c r="F162" s="38" t="str">
        <f t="shared" ref="F162:F172" si="94">IFERROR(VLOOKUP(A162,DATA_MATRIZ,96,FALSE),"")</f>
        <v/>
      </c>
      <c r="G162" s="38" t="str">
        <f t="shared" ref="G162:G172" si="95">IFERROR(VLOOKUP(A162,DATA_MATRIZ,91,FALSE),"")</f>
        <v/>
      </c>
      <c r="H162" s="38" t="str">
        <f t="shared" ref="H162:H172" si="96">IFERROR(VLOOKUP(A162,DATA_MATRIZ,97,FALSE),"")</f>
        <v/>
      </c>
      <c r="I162" s="38" t="str">
        <f t="shared" ref="I162:I172" si="97">IFERROR(VLOOKUP(A162,DATA_MATRIZ,92,FALSE),"")</f>
        <v/>
      </c>
      <c r="J162" s="38" t="str">
        <f t="shared" ref="J162:J172" si="98">IFERROR(VLOOKUP(A162,DATA_MATRIZ,98,FALSE),"")</f>
        <v/>
      </c>
      <c r="K162" s="38" t="str">
        <f t="shared" ref="K162:K172" si="99">IFERROR(VLOOKUP(A162,DATA_MATRIZ,93,FALSE),"")</f>
        <v/>
      </c>
      <c r="L162" s="38" t="str">
        <f t="shared" ref="L162:L172" si="100">IFERROR(VLOOKUP(A162,DATA_MATRIZ,99,FALSE),"")</f>
        <v/>
      </c>
      <c r="M162" s="38" t="str">
        <f t="shared" ref="M162:M172" si="101">IFERROR(VLOOKUP(A162,DATA_MATRIZ,94,FALSE),"")</f>
        <v/>
      </c>
      <c r="N162" s="38" t="str">
        <f t="shared" ref="N162:N172" si="102">IFERROR(VLOOKUP(A162,DATA_MATRIZ,100,FALSE),"")</f>
        <v/>
      </c>
      <c r="O162" s="38" t="str">
        <f t="shared" ref="O162:O172" si="103">IFERROR(VLOOKUP(A162,DATA_MATRIZ,95,FALSE),"")</f>
        <v/>
      </c>
      <c r="P162" s="38" t="str">
        <f t="shared" ref="P162:P172" si="104">IFERROR(VLOOKUP(A162,DATA_MATRIZ,101,FALSE),"")</f>
        <v/>
      </c>
      <c r="S162" s="40"/>
    </row>
    <row r="163" spans="1:19" ht="15.75" customHeight="1" x14ac:dyDescent="0.25">
      <c r="A163" s="36"/>
      <c r="B163" s="36" t="str">
        <f t="shared" si="90"/>
        <v/>
      </c>
      <c r="C163" s="37" t="str">
        <f t="shared" si="91"/>
        <v/>
      </c>
      <c r="D163" s="38" t="str">
        <f t="shared" si="92"/>
        <v/>
      </c>
      <c r="E163" s="38" t="str">
        <f t="shared" si="93"/>
        <v/>
      </c>
      <c r="F163" s="38" t="str">
        <f t="shared" si="94"/>
        <v/>
      </c>
      <c r="G163" s="38" t="str">
        <f t="shared" si="95"/>
        <v/>
      </c>
      <c r="H163" s="38" t="str">
        <f t="shared" si="96"/>
        <v/>
      </c>
      <c r="I163" s="38" t="str">
        <f t="shared" si="97"/>
        <v/>
      </c>
      <c r="J163" s="38" t="str">
        <f t="shared" si="98"/>
        <v/>
      </c>
      <c r="K163" s="38" t="str">
        <f t="shared" si="99"/>
        <v/>
      </c>
      <c r="L163" s="38" t="str">
        <f t="shared" si="100"/>
        <v/>
      </c>
      <c r="M163" s="38" t="str">
        <f t="shared" si="101"/>
        <v/>
      </c>
      <c r="N163" s="38" t="str">
        <f t="shared" si="102"/>
        <v/>
      </c>
      <c r="O163" s="38" t="str">
        <f t="shared" si="103"/>
        <v/>
      </c>
      <c r="P163" s="38" t="str">
        <f t="shared" si="104"/>
        <v/>
      </c>
      <c r="S163" s="40"/>
    </row>
    <row r="164" spans="1:19" ht="15.75" customHeight="1" x14ac:dyDescent="0.25">
      <c r="A164" s="36"/>
      <c r="B164" s="36" t="str">
        <f t="shared" si="90"/>
        <v/>
      </c>
      <c r="C164" s="37" t="str">
        <f t="shared" si="91"/>
        <v/>
      </c>
      <c r="D164" s="38" t="str">
        <f t="shared" si="92"/>
        <v/>
      </c>
      <c r="E164" s="38" t="str">
        <f t="shared" si="93"/>
        <v/>
      </c>
      <c r="F164" s="38" t="str">
        <f t="shared" si="94"/>
        <v/>
      </c>
      <c r="G164" s="38" t="str">
        <f t="shared" si="95"/>
        <v/>
      </c>
      <c r="H164" s="38" t="str">
        <f t="shared" si="96"/>
        <v/>
      </c>
      <c r="I164" s="38" t="str">
        <f t="shared" si="97"/>
        <v/>
      </c>
      <c r="J164" s="38" t="str">
        <f t="shared" si="98"/>
        <v/>
      </c>
      <c r="K164" s="38" t="str">
        <f t="shared" si="99"/>
        <v/>
      </c>
      <c r="L164" s="38" t="str">
        <f t="shared" si="100"/>
        <v/>
      </c>
      <c r="M164" s="38" t="str">
        <f t="shared" si="101"/>
        <v/>
      </c>
      <c r="N164" s="38" t="str">
        <f t="shared" si="102"/>
        <v/>
      </c>
      <c r="O164" s="38" t="str">
        <f t="shared" si="103"/>
        <v/>
      </c>
      <c r="P164" s="38" t="str">
        <f t="shared" si="104"/>
        <v/>
      </c>
      <c r="S164" s="40"/>
    </row>
    <row r="165" spans="1:19" ht="15.75" customHeight="1" x14ac:dyDescent="0.25">
      <c r="A165" s="36"/>
      <c r="B165" s="36" t="str">
        <f t="shared" si="90"/>
        <v/>
      </c>
      <c r="C165" s="37" t="str">
        <f t="shared" si="91"/>
        <v/>
      </c>
      <c r="D165" s="38" t="str">
        <f t="shared" si="92"/>
        <v/>
      </c>
      <c r="E165" s="38" t="str">
        <f t="shared" si="93"/>
        <v/>
      </c>
      <c r="F165" s="38" t="str">
        <f t="shared" si="94"/>
        <v/>
      </c>
      <c r="G165" s="38" t="str">
        <f t="shared" si="95"/>
        <v/>
      </c>
      <c r="H165" s="38" t="str">
        <f t="shared" si="96"/>
        <v/>
      </c>
      <c r="I165" s="38" t="str">
        <f t="shared" si="97"/>
        <v/>
      </c>
      <c r="J165" s="38" t="str">
        <f t="shared" si="98"/>
        <v/>
      </c>
      <c r="K165" s="38" t="str">
        <f t="shared" si="99"/>
        <v/>
      </c>
      <c r="L165" s="38" t="str">
        <f t="shared" si="100"/>
        <v/>
      </c>
      <c r="M165" s="38" t="str">
        <f t="shared" si="101"/>
        <v/>
      </c>
      <c r="N165" s="38" t="str">
        <f t="shared" si="102"/>
        <v/>
      </c>
      <c r="O165" s="38" t="str">
        <f t="shared" si="103"/>
        <v/>
      </c>
      <c r="P165" s="38" t="str">
        <f t="shared" si="104"/>
        <v/>
      </c>
      <c r="S165" s="40"/>
    </row>
    <row r="166" spans="1:19" ht="15.75" customHeight="1" x14ac:dyDescent="0.25">
      <c r="A166" s="36"/>
      <c r="B166" s="36" t="str">
        <f t="shared" si="90"/>
        <v/>
      </c>
      <c r="C166" s="37" t="str">
        <f t="shared" si="91"/>
        <v/>
      </c>
      <c r="D166" s="38" t="str">
        <f t="shared" si="92"/>
        <v/>
      </c>
      <c r="E166" s="38" t="str">
        <f t="shared" si="93"/>
        <v/>
      </c>
      <c r="F166" s="38" t="str">
        <f t="shared" si="94"/>
        <v/>
      </c>
      <c r="G166" s="38" t="str">
        <f t="shared" si="95"/>
        <v/>
      </c>
      <c r="H166" s="38" t="str">
        <f t="shared" si="96"/>
        <v/>
      </c>
      <c r="I166" s="38" t="str">
        <f t="shared" si="97"/>
        <v/>
      </c>
      <c r="J166" s="38" t="str">
        <f t="shared" si="98"/>
        <v/>
      </c>
      <c r="K166" s="38" t="str">
        <f t="shared" si="99"/>
        <v/>
      </c>
      <c r="L166" s="38" t="str">
        <f t="shared" si="100"/>
        <v/>
      </c>
      <c r="M166" s="38" t="str">
        <f t="shared" si="101"/>
        <v/>
      </c>
      <c r="N166" s="38" t="str">
        <f t="shared" si="102"/>
        <v/>
      </c>
      <c r="O166" s="38" t="str">
        <f t="shared" si="103"/>
        <v/>
      </c>
      <c r="P166" s="38" t="str">
        <f t="shared" si="104"/>
        <v/>
      </c>
      <c r="S166" s="40"/>
    </row>
    <row r="167" spans="1:19" ht="15.75" customHeight="1" x14ac:dyDescent="0.25">
      <c r="A167" s="36"/>
      <c r="B167" s="36" t="str">
        <f t="shared" si="90"/>
        <v/>
      </c>
      <c r="C167" s="37" t="str">
        <f t="shared" si="91"/>
        <v/>
      </c>
      <c r="D167" s="38" t="str">
        <f t="shared" si="92"/>
        <v/>
      </c>
      <c r="E167" s="38" t="str">
        <f t="shared" si="93"/>
        <v/>
      </c>
      <c r="F167" s="38" t="str">
        <f t="shared" si="94"/>
        <v/>
      </c>
      <c r="G167" s="38" t="str">
        <f t="shared" si="95"/>
        <v/>
      </c>
      <c r="H167" s="38" t="str">
        <f t="shared" si="96"/>
        <v/>
      </c>
      <c r="I167" s="38" t="str">
        <f t="shared" si="97"/>
        <v/>
      </c>
      <c r="J167" s="38" t="str">
        <f t="shared" si="98"/>
        <v/>
      </c>
      <c r="K167" s="38" t="str">
        <f t="shared" si="99"/>
        <v/>
      </c>
      <c r="L167" s="38" t="str">
        <f t="shared" si="100"/>
        <v/>
      </c>
      <c r="M167" s="38" t="str">
        <f t="shared" si="101"/>
        <v/>
      </c>
      <c r="N167" s="38" t="str">
        <f t="shared" si="102"/>
        <v/>
      </c>
      <c r="O167" s="38" t="str">
        <f t="shared" si="103"/>
        <v/>
      </c>
      <c r="P167" s="38" t="str">
        <f t="shared" si="104"/>
        <v/>
      </c>
      <c r="S167" s="40"/>
    </row>
    <row r="168" spans="1:19" ht="15.75" customHeight="1" x14ac:dyDescent="0.25">
      <c r="A168" s="36"/>
      <c r="B168" s="36" t="str">
        <f t="shared" si="90"/>
        <v/>
      </c>
      <c r="C168" s="37" t="str">
        <f t="shared" si="91"/>
        <v/>
      </c>
      <c r="D168" s="38" t="str">
        <f t="shared" si="92"/>
        <v/>
      </c>
      <c r="E168" s="38" t="str">
        <f t="shared" si="93"/>
        <v/>
      </c>
      <c r="F168" s="38" t="str">
        <f t="shared" si="94"/>
        <v/>
      </c>
      <c r="G168" s="38" t="str">
        <f t="shared" si="95"/>
        <v/>
      </c>
      <c r="H168" s="38" t="str">
        <f t="shared" si="96"/>
        <v/>
      </c>
      <c r="I168" s="38" t="str">
        <f t="shared" si="97"/>
        <v/>
      </c>
      <c r="J168" s="38" t="str">
        <f t="shared" si="98"/>
        <v/>
      </c>
      <c r="K168" s="38" t="str">
        <f t="shared" si="99"/>
        <v/>
      </c>
      <c r="L168" s="38" t="str">
        <f t="shared" si="100"/>
        <v/>
      </c>
      <c r="M168" s="38" t="str">
        <f t="shared" si="101"/>
        <v/>
      </c>
      <c r="N168" s="38" t="str">
        <f t="shared" si="102"/>
        <v/>
      </c>
      <c r="O168" s="38" t="str">
        <f t="shared" si="103"/>
        <v/>
      </c>
      <c r="P168" s="38" t="str">
        <f t="shared" si="104"/>
        <v/>
      </c>
      <c r="S168" s="40"/>
    </row>
    <row r="169" spans="1:19" ht="15.75" customHeight="1" x14ac:dyDescent="0.25">
      <c r="A169" s="36"/>
      <c r="B169" s="36" t="str">
        <f t="shared" si="90"/>
        <v/>
      </c>
      <c r="C169" s="37" t="str">
        <f t="shared" si="91"/>
        <v/>
      </c>
      <c r="D169" s="38" t="str">
        <f t="shared" si="92"/>
        <v/>
      </c>
      <c r="E169" s="38" t="str">
        <f t="shared" si="93"/>
        <v/>
      </c>
      <c r="F169" s="38" t="str">
        <f t="shared" si="94"/>
        <v/>
      </c>
      <c r="G169" s="38" t="str">
        <f t="shared" si="95"/>
        <v/>
      </c>
      <c r="H169" s="38" t="str">
        <f t="shared" si="96"/>
        <v/>
      </c>
      <c r="I169" s="38" t="str">
        <f t="shared" si="97"/>
        <v/>
      </c>
      <c r="J169" s="38" t="str">
        <f t="shared" si="98"/>
        <v/>
      </c>
      <c r="K169" s="38" t="str">
        <f t="shared" si="99"/>
        <v/>
      </c>
      <c r="L169" s="38" t="str">
        <f t="shared" si="100"/>
        <v/>
      </c>
      <c r="M169" s="38" t="str">
        <f t="shared" si="101"/>
        <v/>
      </c>
      <c r="N169" s="38" t="str">
        <f t="shared" si="102"/>
        <v/>
      </c>
      <c r="O169" s="38" t="str">
        <f t="shared" si="103"/>
        <v/>
      </c>
      <c r="P169" s="38" t="str">
        <f t="shared" si="104"/>
        <v/>
      </c>
      <c r="S169" s="40"/>
    </row>
    <row r="170" spans="1:19" ht="15.75" customHeight="1" x14ac:dyDescent="0.25">
      <c r="A170" s="36"/>
      <c r="B170" s="36" t="str">
        <f t="shared" si="90"/>
        <v/>
      </c>
      <c r="C170" s="37" t="str">
        <f t="shared" si="91"/>
        <v/>
      </c>
      <c r="D170" s="38" t="str">
        <f t="shared" si="92"/>
        <v/>
      </c>
      <c r="E170" s="38" t="str">
        <f t="shared" si="93"/>
        <v/>
      </c>
      <c r="F170" s="38" t="str">
        <f t="shared" si="94"/>
        <v/>
      </c>
      <c r="G170" s="38" t="str">
        <f t="shared" si="95"/>
        <v/>
      </c>
      <c r="H170" s="38" t="str">
        <f t="shared" si="96"/>
        <v/>
      </c>
      <c r="I170" s="38" t="str">
        <f t="shared" si="97"/>
        <v/>
      </c>
      <c r="J170" s="38" t="str">
        <f t="shared" si="98"/>
        <v/>
      </c>
      <c r="K170" s="38" t="str">
        <f t="shared" si="99"/>
        <v/>
      </c>
      <c r="L170" s="38" t="str">
        <f t="shared" si="100"/>
        <v/>
      </c>
      <c r="M170" s="38" t="str">
        <f t="shared" si="101"/>
        <v/>
      </c>
      <c r="N170" s="38" t="str">
        <f t="shared" si="102"/>
        <v/>
      </c>
      <c r="O170" s="38" t="str">
        <f t="shared" si="103"/>
        <v/>
      </c>
      <c r="P170" s="38" t="str">
        <f t="shared" si="104"/>
        <v/>
      </c>
      <c r="S170" s="40"/>
    </row>
    <row r="171" spans="1:19" ht="15.75" customHeight="1" x14ac:dyDescent="0.25">
      <c r="A171" s="36"/>
      <c r="B171" s="36" t="str">
        <f t="shared" si="90"/>
        <v/>
      </c>
      <c r="C171" s="37" t="str">
        <f t="shared" si="91"/>
        <v/>
      </c>
      <c r="D171" s="38" t="str">
        <f t="shared" si="92"/>
        <v/>
      </c>
      <c r="E171" s="38" t="str">
        <f t="shared" si="93"/>
        <v/>
      </c>
      <c r="F171" s="38" t="str">
        <f t="shared" si="94"/>
        <v/>
      </c>
      <c r="G171" s="38" t="str">
        <f t="shared" si="95"/>
        <v/>
      </c>
      <c r="H171" s="38" t="str">
        <f t="shared" si="96"/>
        <v/>
      </c>
      <c r="I171" s="38" t="str">
        <f t="shared" si="97"/>
        <v/>
      </c>
      <c r="J171" s="38" t="str">
        <f t="shared" si="98"/>
        <v/>
      </c>
      <c r="K171" s="38" t="str">
        <f t="shared" si="99"/>
        <v/>
      </c>
      <c r="L171" s="38" t="str">
        <f t="shared" si="100"/>
        <v/>
      </c>
      <c r="M171" s="38" t="str">
        <f t="shared" si="101"/>
        <v/>
      </c>
      <c r="N171" s="38" t="str">
        <f t="shared" si="102"/>
        <v/>
      </c>
      <c r="O171" s="38" t="str">
        <f t="shared" si="103"/>
        <v/>
      </c>
      <c r="P171" s="38" t="str">
        <f t="shared" si="104"/>
        <v/>
      </c>
      <c r="S171" s="40"/>
    </row>
    <row r="172" spans="1:19" ht="15.75" customHeight="1" x14ac:dyDescent="0.25">
      <c r="A172" s="36"/>
      <c r="B172" s="36" t="str">
        <f t="shared" si="90"/>
        <v/>
      </c>
      <c r="C172" s="37" t="str">
        <f t="shared" si="91"/>
        <v/>
      </c>
      <c r="D172" s="38" t="str">
        <f t="shared" si="92"/>
        <v/>
      </c>
      <c r="E172" s="38" t="str">
        <f t="shared" si="93"/>
        <v/>
      </c>
      <c r="F172" s="38" t="str">
        <f t="shared" si="94"/>
        <v/>
      </c>
      <c r="G172" s="38" t="str">
        <f t="shared" si="95"/>
        <v/>
      </c>
      <c r="H172" s="38" t="str">
        <f t="shared" si="96"/>
        <v/>
      </c>
      <c r="I172" s="38" t="str">
        <f t="shared" si="97"/>
        <v/>
      </c>
      <c r="J172" s="38" t="str">
        <f t="shared" si="98"/>
        <v/>
      </c>
      <c r="K172" s="38" t="str">
        <f t="shared" si="99"/>
        <v/>
      </c>
      <c r="L172" s="38" t="str">
        <f t="shared" si="100"/>
        <v/>
      </c>
      <c r="M172" s="38" t="str">
        <f t="shared" si="101"/>
        <v/>
      </c>
      <c r="N172" s="38" t="str">
        <f t="shared" si="102"/>
        <v/>
      </c>
      <c r="O172" s="38" t="str">
        <f t="shared" si="103"/>
        <v/>
      </c>
      <c r="P172" s="38" t="str">
        <f t="shared" si="104"/>
        <v/>
      </c>
      <c r="S172" s="40"/>
    </row>
    <row r="173" spans="1:19" ht="15.75" customHeight="1" x14ac:dyDescent="0.25">
      <c r="A173" s="41"/>
      <c r="B173" s="36"/>
      <c r="C173" s="42"/>
      <c r="D173" s="43"/>
      <c r="E173" s="38"/>
      <c r="F173" s="38"/>
      <c r="G173" s="38"/>
      <c r="H173" s="38"/>
      <c r="I173" s="38"/>
      <c r="J173" s="38"/>
      <c r="K173" s="38"/>
      <c r="L173" s="38"/>
      <c r="M173" s="38"/>
      <c r="N173" s="38"/>
      <c r="O173" s="38"/>
      <c r="S173" s="40"/>
    </row>
    <row r="174" spans="1:19" ht="15.75" customHeight="1" x14ac:dyDescent="0.25">
      <c r="A174" s="41"/>
      <c r="B174" s="36"/>
      <c r="C174" s="42"/>
      <c r="D174" s="43"/>
      <c r="E174" s="38"/>
      <c r="F174" s="38"/>
      <c r="G174" s="38"/>
      <c r="H174" s="38"/>
      <c r="I174" s="38"/>
      <c r="J174" s="38"/>
      <c r="K174" s="38"/>
      <c r="L174" s="38"/>
      <c r="M174" s="38"/>
      <c r="N174" s="38"/>
      <c r="O174" s="38"/>
      <c r="S174" s="40"/>
    </row>
    <row r="175" spans="1:19" ht="15.75" customHeight="1" x14ac:dyDescent="0.25">
      <c r="A175" s="41"/>
      <c r="B175" s="36"/>
      <c r="C175" s="42"/>
      <c r="D175" s="43"/>
      <c r="E175" s="38"/>
      <c r="F175" s="38"/>
      <c r="G175" s="38"/>
      <c r="H175" s="38"/>
      <c r="I175" s="38"/>
      <c r="J175" s="38"/>
      <c r="K175" s="38"/>
      <c r="L175" s="38"/>
      <c r="M175" s="38"/>
      <c r="N175" s="38"/>
      <c r="O175" s="38"/>
      <c r="S175" s="40"/>
    </row>
    <row r="176" spans="1:19" ht="15.75" customHeight="1" x14ac:dyDescent="0.25">
      <c r="A176" s="41"/>
      <c r="B176" s="36"/>
      <c r="C176" s="42"/>
      <c r="D176" s="43"/>
      <c r="E176" s="38"/>
      <c r="F176" s="38"/>
      <c r="G176" s="38"/>
      <c r="H176" s="38"/>
      <c r="I176" s="38"/>
      <c r="J176" s="38"/>
      <c r="K176" s="38"/>
      <c r="L176" s="38"/>
      <c r="M176" s="38"/>
      <c r="N176" s="38"/>
      <c r="O176" s="38"/>
      <c r="S176" s="40"/>
    </row>
    <row r="177" spans="1:19" ht="15.75" customHeight="1" x14ac:dyDescent="0.25">
      <c r="A177" s="41"/>
      <c r="B177" s="36"/>
      <c r="C177" s="42"/>
      <c r="D177" s="43"/>
      <c r="E177" s="38"/>
      <c r="F177" s="38"/>
      <c r="G177" s="38"/>
      <c r="H177" s="38"/>
      <c r="I177" s="38"/>
      <c r="J177" s="38"/>
      <c r="K177" s="38"/>
      <c r="L177" s="38"/>
      <c r="M177" s="38"/>
      <c r="N177" s="38"/>
      <c r="O177" s="38"/>
      <c r="S177" s="40"/>
    </row>
    <row r="178" spans="1:19" ht="15.75" customHeight="1" x14ac:dyDescent="0.25">
      <c r="A178" s="41"/>
      <c r="B178" s="36"/>
      <c r="C178" s="42"/>
      <c r="D178" s="43"/>
      <c r="E178" s="38"/>
      <c r="F178" s="38"/>
      <c r="G178" s="38"/>
      <c r="H178" s="38"/>
      <c r="I178" s="38"/>
      <c r="J178" s="38"/>
      <c r="K178" s="38"/>
      <c r="L178" s="38"/>
      <c r="M178" s="38"/>
      <c r="N178" s="38"/>
      <c r="O178" s="38"/>
      <c r="S178" s="40"/>
    </row>
    <row r="179" spans="1:19" ht="15.75" customHeight="1" x14ac:dyDescent="0.25">
      <c r="A179" s="41"/>
      <c r="B179" s="36"/>
      <c r="C179" s="42"/>
      <c r="D179" s="43"/>
      <c r="E179" s="38"/>
      <c r="F179" s="38"/>
      <c r="G179" s="38"/>
      <c r="H179" s="38"/>
      <c r="I179" s="38"/>
      <c r="J179" s="38"/>
      <c r="K179" s="38"/>
      <c r="L179" s="38"/>
      <c r="M179" s="38"/>
      <c r="N179" s="38"/>
      <c r="O179" s="38"/>
      <c r="S179" s="40"/>
    </row>
    <row r="180" spans="1:19" ht="15.75" customHeight="1" x14ac:dyDescent="0.25">
      <c r="A180" s="41"/>
      <c r="B180" s="36"/>
      <c r="C180" s="42"/>
      <c r="D180" s="43"/>
      <c r="E180" s="38"/>
      <c r="F180" s="38"/>
      <c r="G180" s="38"/>
      <c r="H180" s="38"/>
      <c r="I180" s="38"/>
      <c r="J180" s="38"/>
      <c r="K180" s="38"/>
      <c r="L180" s="38"/>
      <c r="M180" s="38"/>
      <c r="N180" s="38"/>
      <c r="O180" s="38"/>
      <c r="S180" s="40"/>
    </row>
    <row r="181" spans="1:19" ht="15.75" customHeight="1" x14ac:dyDescent="0.25">
      <c r="A181" s="41"/>
      <c r="B181" s="36"/>
      <c r="C181" s="42"/>
      <c r="D181" s="43"/>
      <c r="E181" s="38"/>
      <c r="F181" s="38"/>
      <c r="G181" s="38"/>
      <c r="H181" s="38"/>
      <c r="I181" s="38"/>
      <c r="J181" s="38"/>
      <c r="K181" s="38"/>
      <c r="L181" s="38"/>
      <c r="M181" s="38"/>
      <c r="N181" s="38"/>
      <c r="O181" s="38"/>
      <c r="S181" s="40"/>
    </row>
    <row r="182" spans="1:19" ht="15.75" customHeight="1" x14ac:dyDescent="0.25">
      <c r="A182" s="41"/>
      <c r="B182" s="36"/>
      <c r="C182" s="42"/>
      <c r="D182" s="43"/>
      <c r="E182" s="38"/>
      <c r="F182" s="38"/>
      <c r="G182" s="38"/>
      <c r="H182" s="38"/>
      <c r="I182" s="38"/>
      <c r="J182" s="38"/>
      <c r="K182" s="38"/>
      <c r="L182" s="38"/>
      <c r="M182" s="38"/>
      <c r="N182" s="38"/>
      <c r="O182" s="38"/>
      <c r="S182" s="40"/>
    </row>
    <row r="183" spans="1:19" ht="15.75" customHeight="1" x14ac:dyDescent="0.25">
      <c r="A183" s="41"/>
      <c r="B183" s="36"/>
      <c r="C183" s="42"/>
      <c r="D183" s="43"/>
      <c r="E183" s="38"/>
      <c r="F183" s="38"/>
      <c r="G183" s="38"/>
      <c r="H183" s="38"/>
      <c r="I183" s="38"/>
      <c r="J183" s="38"/>
      <c r="K183" s="38"/>
      <c r="L183" s="38"/>
      <c r="M183" s="38"/>
      <c r="N183" s="38"/>
      <c r="O183" s="38"/>
      <c r="S183" s="40"/>
    </row>
    <row r="184" spans="1:19" ht="15.75" customHeight="1" x14ac:dyDescent="0.25">
      <c r="A184" s="41"/>
      <c r="B184" s="36"/>
      <c r="C184" s="42"/>
      <c r="D184" s="43"/>
      <c r="E184" s="38"/>
      <c r="F184" s="38"/>
      <c r="G184" s="38"/>
      <c r="H184" s="38"/>
      <c r="I184" s="38"/>
      <c r="J184" s="38"/>
      <c r="K184" s="38"/>
      <c r="L184" s="38"/>
      <c r="M184" s="38"/>
      <c r="N184" s="38"/>
      <c r="O184" s="38"/>
      <c r="S184" s="40"/>
    </row>
    <row r="185" spans="1:19" ht="15.75" customHeight="1" x14ac:dyDescent="0.25">
      <c r="A185" s="41"/>
      <c r="B185" s="36"/>
      <c r="C185" s="42"/>
      <c r="D185" s="43"/>
      <c r="E185" s="38"/>
      <c r="F185" s="38"/>
      <c r="G185" s="38"/>
      <c r="H185" s="38"/>
      <c r="I185" s="38"/>
      <c r="J185" s="38"/>
      <c r="K185" s="38"/>
      <c r="L185" s="38"/>
      <c r="M185" s="38"/>
      <c r="N185" s="38"/>
      <c r="O185" s="38"/>
      <c r="S185" s="40"/>
    </row>
    <row r="186" spans="1:19" ht="15.75" customHeight="1" x14ac:dyDescent="0.25">
      <c r="A186" s="41"/>
      <c r="B186" s="36"/>
      <c r="C186" s="42"/>
      <c r="D186" s="43"/>
      <c r="E186" s="38"/>
      <c r="F186" s="38"/>
      <c r="G186" s="38"/>
      <c r="H186" s="38"/>
      <c r="I186" s="38"/>
      <c r="J186" s="38"/>
      <c r="K186" s="38"/>
      <c r="L186" s="38"/>
      <c r="M186" s="38"/>
      <c r="N186" s="38"/>
      <c r="O186" s="38"/>
      <c r="S186" s="40"/>
    </row>
    <row r="187" spans="1:19" ht="15.75" customHeight="1" x14ac:dyDescent="0.25">
      <c r="A187" s="41"/>
      <c r="B187" s="36"/>
      <c r="C187" s="42"/>
      <c r="D187" s="43"/>
      <c r="E187" s="38"/>
      <c r="F187" s="38"/>
      <c r="G187" s="38"/>
      <c r="H187" s="38"/>
      <c r="I187" s="38"/>
      <c r="J187" s="38"/>
      <c r="K187" s="38"/>
      <c r="L187" s="38"/>
      <c r="M187" s="38"/>
      <c r="N187" s="38"/>
      <c r="O187" s="38"/>
      <c r="S187" s="40"/>
    </row>
    <row r="188" spans="1:19" ht="15.75" customHeight="1" x14ac:dyDescent="0.25">
      <c r="A188" s="41"/>
      <c r="B188" s="36"/>
      <c r="C188" s="42"/>
      <c r="D188" s="43"/>
      <c r="E188" s="38"/>
      <c r="F188" s="38"/>
      <c r="G188" s="38"/>
      <c r="H188" s="38"/>
      <c r="I188" s="38"/>
      <c r="J188" s="38"/>
      <c r="K188" s="38"/>
      <c r="L188" s="38"/>
      <c r="M188" s="38"/>
      <c r="N188" s="38"/>
      <c r="O188" s="38"/>
      <c r="S188" s="40"/>
    </row>
    <row r="189" spans="1:19" ht="15.75" customHeight="1" x14ac:dyDescent="0.25">
      <c r="A189" s="41"/>
      <c r="B189" s="36"/>
      <c r="C189" s="42"/>
      <c r="D189" s="43"/>
      <c r="E189" s="38"/>
      <c r="F189" s="38"/>
      <c r="G189" s="38"/>
      <c r="H189" s="38"/>
      <c r="I189" s="38"/>
      <c r="J189" s="38"/>
      <c r="K189" s="38"/>
      <c r="L189" s="38"/>
      <c r="M189" s="38"/>
      <c r="N189" s="38"/>
      <c r="O189" s="38"/>
      <c r="S189" s="40"/>
    </row>
    <row r="190" spans="1:19" ht="15.75" customHeight="1" x14ac:dyDescent="0.25">
      <c r="A190" s="41"/>
      <c r="B190" s="36"/>
      <c r="C190" s="42"/>
      <c r="D190" s="43"/>
      <c r="E190" s="38"/>
      <c r="F190" s="38"/>
      <c r="G190" s="38"/>
      <c r="H190" s="38"/>
      <c r="I190" s="38"/>
      <c r="J190" s="38"/>
      <c r="K190" s="38"/>
      <c r="L190" s="38"/>
      <c r="M190" s="38"/>
      <c r="N190" s="38"/>
      <c r="O190" s="38"/>
      <c r="S190" s="40"/>
    </row>
    <row r="191" spans="1:19" ht="15.75" customHeight="1" x14ac:dyDescent="0.25">
      <c r="A191" s="41"/>
      <c r="B191" s="36"/>
      <c r="C191" s="42"/>
      <c r="D191" s="43"/>
      <c r="E191" s="38"/>
      <c r="F191" s="38"/>
      <c r="G191" s="38"/>
      <c r="H191" s="38"/>
      <c r="I191" s="38"/>
      <c r="J191" s="38"/>
      <c r="K191" s="38"/>
      <c r="L191" s="38"/>
      <c r="M191" s="38"/>
      <c r="N191" s="38"/>
      <c r="O191" s="38"/>
      <c r="S191" s="40"/>
    </row>
    <row r="192" spans="1:19" ht="15.75" customHeight="1" x14ac:dyDescent="0.25">
      <c r="A192" s="41"/>
      <c r="B192" s="36"/>
      <c r="C192" s="42"/>
      <c r="D192" s="43"/>
      <c r="E192" s="38"/>
      <c r="F192" s="38"/>
      <c r="G192" s="38"/>
      <c r="H192" s="38"/>
      <c r="I192" s="38"/>
      <c r="J192" s="38"/>
      <c r="K192" s="38"/>
      <c r="L192" s="38"/>
      <c r="M192" s="38"/>
      <c r="N192" s="38"/>
      <c r="O192" s="38"/>
      <c r="S192" s="40"/>
    </row>
    <row r="193" spans="1:19" ht="15.75" customHeight="1" x14ac:dyDescent="0.25">
      <c r="A193" s="41"/>
      <c r="B193" s="36"/>
      <c r="C193" s="42"/>
      <c r="D193" s="43"/>
      <c r="E193" s="38"/>
      <c r="F193" s="38"/>
      <c r="G193" s="38"/>
      <c r="H193" s="38"/>
      <c r="I193" s="38"/>
      <c r="J193" s="38"/>
      <c r="K193" s="38"/>
      <c r="L193" s="38"/>
      <c r="M193" s="38"/>
      <c r="N193" s="38"/>
      <c r="O193" s="38"/>
      <c r="S193" s="40"/>
    </row>
    <row r="194" spans="1:19" ht="15.75" customHeight="1" x14ac:dyDescent="0.25">
      <c r="A194" s="41"/>
      <c r="B194" s="36"/>
      <c r="C194" s="42"/>
      <c r="D194" s="43"/>
      <c r="E194" s="38"/>
      <c r="F194" s="38"/>
      <c r="G194" s="38"/>
      <c r="H194" s="38"/>
      <c r="I194" s="38"/>
      <c r="J194" s="38"/>
      <c r="K194" s="38"/>
      <c r="L194" s="38"/>
      <c r="M194" s="38"/>
      <c r="N194" s="38"/>
      <c r="O194" s="38"/>
      <c r="S194" s="40"/>
    </row>
    <row r="195" spans="1:19" ht="15.75" customHeight="1" x14ac:dyDescent="0.25">
      <c r="A195" s="41"/>
      <c r="B195" s="36"/>
      <c r="C195" s="42"/>
      <c r="D195" s="43"/>
      <c r="E195" s="38"/>
      <c r="F195" s="38"/>
      <c r="G195" s="38"/>
      <c r="H195" s="38"/>
      <c r="I195" s="38"/>
      <c r="J195" s="38"/>
      <c r="K195" s="38"/>
      <c r="L195" s="38"/>
      <c r="M195" s="38"/>
      <c r="N195" s="38"/>
      <c r="O195" s="38"/>
      <c r="S195" s="40"/>
    </row>
    <row r="196" spans="1:19" ht="15.75" customHeight="1" x14ac:dyDescent="0.25">
      <c r="A196" s="41"/>
      <c r="B196" s="36"/>
      <c r="C196" s="42"/>
      <c r="D196" s="43"/>
      <c r="E196" s="38"/>
      <c r="F196" s="38"/>
      <c r="G196" s="38"/>
      <c r="H196" s="38"/>
      <c r="I196" s="38"/>
      <c r="J196" s="38"/>
      <c r="K196" s="38"/>
      <c r="L196" s="38"/>
      <c r="M196" s="38"/>
      <c r="N196" s="38"/>
      <c r="O196" s="38"/>
      <c r="S196" s="40"/>
    </row>
    <row r="197" spans="1:19" ht="15.75" customHeight="1" x14ac:dyDescent="0.25">
      <c r="A197" s="41"/>
      <c r="B197" s="36"/>
      <c r="C197" s="42"/>
      <c r="D197" s="43"/>
      <c r="E197" s="38"/>
      <c r="F197" s="38"/>
      <c r="G197" s="38"/>
      <c r="H197" s="38"/>
      <c r="I197" s="38"/>
      <c r="J197" s="38"/>
      <c r="K197" s="38"/>
      <c r="L197" s="38"/>
      <c r="M197" s="38"/>
      <c r="N197" s="38"/>
      <c r="O197" s="38"/>
      <c r="S197" s="40"/>
    </row>
    <row r="198" spans="1:19" ht="15.75" customHeight="1" x14ac:dyDescent="0.25">
      <c r="A198" s="41"/>
      <c r="B198" s="36"/>
      <c r="C198" s="42"/>
      <c r="D198" s="43"/>
      <c r="E198" s="38"/>
      <c r="F198" s="38"/>
      <c r="G198" s="38"/>
      <c r="H198" s="38"/>
      <c r="I198" s="38"/>
      <c r="J198" s="38"/>
      <c r="K198" s="38"/>
      <c r="L198" s="38"/>
      <c r="M198" s="38"/>
      <c r="N198" s="38"/>
      <c r="O198" s="38"/>
      <c r="S198" s="40"/>
    </row>
    <row r="199" spans="1:19" ht="15.75" customHeight="1" x14ac:dyDescent="0.25">
      <c r="A199" s="41"/>
      <c r="B199" s="36"/>
      <c r="C199" s="42"/>
      <c r="D199" s="43"/>
      <c r="E199" s="38"/>
      <c r="F199" s="38"/>
      <c r="G199" s="38"/>
      <c r="H199" s="38"/>
      <c r="I199" s="38"/>
      <c r="J199" s="38"/>
      <c r="K199" s="38"/>
      <c r="L199" s="38"/>
      <c r="M199" s="38"/>
      <c r="N199" s="38"/>
      <c r="O199" s="38"/>
      <c r="S199" s="40"/>
    </row>
    <row r="200" spans="1:19" ht="15.75" customHeight="1" x14ac:dyDescent="0.25">
      <c r="A200" s="41"/>
      <c r="B200" s="36"/>
      <c r="C200" s="42"/>
      <c r="D200" s="43"/>
      <c r="E200" s="38"/>
      <c r="F200" s="38"/>
      <c r="G200" s="38"/>
      <c r="H200" s="38"/>
      <c r="I200" s="38"/>
      <c r="J200" s="38"/>
      <c r="K200" s="38"/>
      <c r="L200" s="38"/>
      <c r="M200" s="38"/>
      <c r="N200" s="38"/>
      <c r="O200" s="38"/>
      <c r="S200" s="40"/>
    </row>
    <row r="201" spans="1:19" ht="15.75" customHeight="1" x14ac:dyDescent="0.25">
      <c r="A201" s="41"/>
      <c r="B201" s="36"/>
      <c r="C201" s="42"/>
      <c r="D201" s="43"/>
      <c r="E201" s="38"/>
      <c r="F201" s="38"/>
      <c r="G201" s="38"/>
      <c r="H201" s="38"/>
      <c r="I201" s="38"/>
      <c r="J201" s="38"/>
      <c r="K201" s="38"/>
      <c r="L201" s="38"/>
      <c r="M201" s="38"/>
      <c r="N201" s="38"/>
      <c r="O201" s="38"/>
      <c r="S201" s="40"/>
    </row>
    <row r="202" spans="1:19" ht="15.75" customHeight="1" x14ac:dyDescent="0.25">
      <c r="A202" s="41"/>
      <c r="C202" s="42"/>
      <c r="D202" s="43"/>
      <c r="E202" s="38"/>
      <c r="F202" s="38"/>
      <c r="G202" s="38"/>
      <c r="H202" s="38"/>
      <c r="I202" s="38"/>
      <c r="J202" s="38"/>
      <c r="K202" s="38"/>
      <c r="L202" s="38"/>
      <c r="M202" s="38"/>
      <c r="N202" s="38"/>
      <c r="O202" s="38"/>
      <c r="S202" s="40"/>
    </row>
    <row r="203" spans="1:19" ht="15.75" customHeight="1" x14ac:dyDescent="0.25">
      <c r="A203" s="41"/>
      <c r="C203" s="42"/>
      <c r="D203" s="43"/>
      <c r="E203" s="38"/>
      <c r="F203" s="38"/>
      <c r="G203" s="38"/>
      <c r="H203" s="38"/>
      <c r="I203" s="38"/>
      <c r="J203" s="38"/>
      <c r="K203" s="38"/>
      <c r="L203" s="38"/>
      <c r="M203" s="38"/>
      <c r="N203" s="38"/>
      <c r="O203" s="38"/>
      <c r="S203" s="40"/>
    </row>
    <row r="204" spans="1:19" ht="15.75" customHeight="1" x14ac:dyDescent="0.25">
      <c r="A204" s="41"/>
      <c r="C204" s="42"/>
      <c r="D204" s="43"/>
      <c r="E204" s="38"/>
      <c r="F204" s="38"/>
      <c r="G204" s="38"/>
      <c r="H204" s="38"/>
      <c r="I204" s="38"/>
      <c r="J204" s="38"/>
      <c r="K204" s="38"/>
      <c r="L204" s="38"/>
      <c r="M204" s="38"/>
      <c r="N204" s="38"/>
      <c r="O204" s="38"/>
      <c r="S204" s="40"/>
    </row>
    <row r="205" spans="1:19" ht="15.75" customHeight="1" x14ac:dyDescent="0.25">
      <c r="A205" s="41"/>
      <c r="C205" s="42"/>
      <c r="D205" s="43"/>
      <c r="E205" s="38"/>
      <c r="F205" s="38"/>
      <c r="G205" s="38"/>
      <c r="H205" s="38"/>
      <c r="I205" s="38"/>
      <c r="J205" s="38"/>
      <c r="K205" s="38"/>
      <c r="L205" s="38"/>
      <c r="M205" s="38"/>
      <c r="N205" s="38"/>
      <c r="O205" s="38"/>
      <c r="S205" s="40"/>
    </row>
    <row r="206" spans="1:19" ht="15.75" customHeight="1" x14ac:dyDescent="0.25">
      <c r="A206" s="41"/>
      <c r="C206" s="42"/>
      <c r="D206" s="43"/>
      <c r="E206" s="38"/>
      <c r="F206" s="38"/>
      <c r="G206" s="38"/>
      <c r="H206" s="38"/>
      <c r="I206" s="38"/>
      <c r="J206" s="38"/>
      <c r="K206" s="38"/>
      <c r="L206" s="38"/>
      <c r="M206" s="38"/>
      <c r="N206" s="38"/>
      <c r="O206" s="38"/>
      <c r="S206" s="40"/>
    </row>
    <row r="207" spans="1:19" ht="15.75" customHeight="1" x14ac:dyDescent="0.25">
      <c r="A207" s="41"/>
      <c r="C207" s="42"/>
      <c r="D207" s="43"/>
      <c r="E207" s="38"/>
      <c r="F207" s="38"/>
      <c r="G207" s="38"/>
      <c r="H207" s="38"/>
      <c r="I207" s="38"/>
      <c r="J207" s="38"/>
      <c r="K207" s="38"/>
      <c r="L207" s="38"/>
      <c r="M207" s="38"/>
      <c r="N207" s="38"/>
      <c r="O207" s="38"/>
      <c r="S207" s="40"/>
    </row>
    <row r="208" spans="1:19" ht="15.75" customHeight="1" x14ac:dyDescent="0.25">
      <c r="A208" s="41"/>
      <c r="C208" s="42"/>
      <c r="D208" s="43"/>
      <c r="E208" s="38"/>
      <c r="F208" s="38"/>
      <c r="G208" s="38"/>
      <c r="H208" s="38"/>
      <c r="I208" s="38"/>
      <c r="J208" s="38"/>
      <c r="K208" s="38"/>
      <c r="L208" s="38"/>
      <c r="M208" s="38"/>
      <c r="N208" s="38"/>
      <c r="O208" s="38"/>
      <c r="S208" s="40"/>
    </row>
    <row r="209" spans="1:19" ht="15.75" customHeight="1" x14ac:dyDescent="0.25">
      <c r="A209" s="41"/>
      <c r="C209" s="42"/>
      <c r="D209" s="43"/>
      <c r="E209" s="38"/>
      <c r="F209" s="38"/>
      <c r="G209" s="38"/>
      <c r="H209" s="38"/>
      <c r="I209" s="38"/>
      <c r="J209" s="38"/>
      <c r="K209" s="38"/>
      <c r="L209" s="38"/>
      <c r="M209" s="38"/>
      <c r="N209" s="38"/>
      <c r="O209" s="38"/>
      <c r="S209" s="40"/>
    </row>
    <row r="210" spans="1:19" ht="15.75" customHeight="1" x14ac:dyDescent="0.25">
      <c r="A210" s="41"/>
      <c r="C210" s="42"/>
      <c r="D210" s="43"/>
      <c r="E210" s="38"/>
      <c r="F210" s="38"/>
      <c r="G210" s="38"/>
      <c r="H210" s="38"/>
      <c r="I210" s="38"/>
      <c r="J210" s="38"/>
      <c r="K210" s="38"/>
      <c r="L210" s="38"/>
      <c r="M210" s="38"/>
      <c r="N210" s="38"/>
      <c r="O210" s="38"/>
      <c r="S210" s="40"/>
    </row>
    <row r="211" spans="1:19" ht="15.75" customHeight="1" x14ac:dyDescent="0.25">
      <c r="A211" s="41"/>
      <c r="C211" s="42"/>
      <c r="D211" s="43"/>
      <c r="E211" s="38"/>
      <c r="F211" s="38"/>
      <c r="G211" s="38"/>
      <c r="H211" s="38"/>
      <c r="I211" s="38"/>
      <c r="J211" s="38"/>
      <c r="K211" s="38"/>
      <c r="L211" s="38"/>
      <c r="M211" s="38"/>
      <c r="N211" s="38"/>
      <c r="O211" s="38"/>
      <c r="S211" s="40"/>
    </row>
    <row r="212" spans="1:19" ht="15.75" customHeight="1" x14ac:dyDescent="0.25">
      <c r="A212" s="41"/>
      <c r="C212" s="42"/>
      <c r="D212" s="43"/>
      <c r="E212" s="38"/>
      <c r="F212" s="38"/>
      <c r="G212" s="38"/>
      <c r="H212" s="38"/>
      <c r="I212" s="38"/>
      <c r="J212" s="38"/>
      <c r="K212" s="38"/>
      <c r="L212" s="38"/>
      <c r="M212" s="38"/>
      <c r="N212" s="38"/>
      <c r="O212" s="38"/>
      <c r="S212" s="40"/>
    </row>
    <row r="213" spans="1:19" ht="15.75" customHeight="1" x14ac:dyDescent="0.25">
      <c r="A213" s="41"/>
      <c r="C213" s="42"/>
      <c r="D213" s="43"/>
      <c r="E213" s="38"/>
      <c r="F213" s="38"/>
      <c r="G213" s="38"/>
      <c r="H213" s="38"/>
      <c r="I213" s="38"/>
      <c r="J213" s="38"/>
      <c r="K213" s="38"/>
      <c r="L213" s="38"/>
      <c r="M213" s="38"/>
      <c r="N213" s="38"/>
      <c r="O213" s="38"/>
      <c r="S213" s="40"/>
    </row>
    <row r="214" spans="1:19" ht="15.75" customHeight="1" x14ac:dyDescent="0.25">
      <c r="A214" s="41"/>
      <c r="C214" s="42"/>
      <c r="D214" s="43"/>
      <c r="E214" s="38"/>
      <c r="F214" s="38"/>
      <c r="G214" s="38"/>
      <c r="H214" s="38"/>
      <c r="I214" s="38"/>
      <c r="J214" s="38"/>
      <c r="K214" s="38"/>
      <c r="L214" s="38"/>
      <c r="M214" s="38"/>
      <c r="N214" s="38"/>
      <c r="O214" s="38"/>
      <c r="S214" s="40"/>
    </row>
    <row r="215" spans="1:19" ht="15.75" customHeight="1" x14ac:dyDescent="0.25">
      <c r="A215" s="41"/>
      <c r="C215" s="42"/>
      <c r="D215" s="43"/>
      <c r="E215" s="38"/>
      <c r="F215" s="38"/>
      <c r="G215" s="38"/>
      <c r="H215" s="38"/>
      <c r="I215" s="38"/>
      <c r="J215" s="38"/>
      <c r="K215" s="38"/>
      <c r="L215" s="38"/>
      <c r="M215" s="38"/>
      <c r="N215" s="38"/>
      <c r="O215" s="38"/>
      <c r="S215" s="40"/>
    </row>
    <row r="216" spans="1:19" ht="15.75" customHeight="1" x14ac:dyDescent="0.25">
      <c r="A216" s="41"/>
      <c r="C216" s="42"/>
      <c r="D216" s="43"/>
      <c r="E216" s="38"/>
      <c r="F216" s="38"/>
      <c r="G216" s="38"/>
      <c r="H216" s="38"/>
      <c r="I216" s="38"/>
      <c r="J216" s="38"/>
      <c r="K216" s="38"/>
      <c r="L216" s="38"/>
      <c r="M216" s="38"/>
      <c r="N216" s="38"/>
      <c r="O216" s="38"/>
      <c r="S216" s="40"/>
    </row>
    <row r="217" spans="1:19" ht="15.75" customHeight="1" x14ac:dyDescent="0.25">
      <c r="A217" s="41"/>
      <c r="C217" s="42"/>
      <c r="D217" s="43"/>
      <c r="E217" s="38"/>
      <c r="F217" s="38"/>
      <c r="G217" s="38"/>
      <c r="H217" s="38"/>
      <c r="I217" s="38"/>
      <c r="J217" s="38"/>
      <c r="K217" s="38"/>
      <c r="L217" s="38"/>
      <c r="M217" s="38"/>
      <c r="N217" s="38"/>
      <c r="O217" s="38"/>
      <c r="S217" s="40"/>
    </row>
    <row r="218" spans="1:19" ht="15.75" customHeight="1" x14ac:dyDescent="0.25">
      <c r="A218" s="41"/>
      <c r="C218" s="42"/>
      <c r="D218" s="43"/>
      <c r="E218" s="38"/>
      <c r="F218" s="38"/>
      <c r="G218" s="38"/>
      <c r="H218" s="38"/>
      <c r="I218" s="38"/>
      <c r="J218" s="38"/>
      <c r="K218" s="38"/>
      <c r="L218" s="38"/>
      <c r="M218" s="38"/>
      <c r="N218" s="38"/>
      <c r="O218" s="38"/>
      <c r="S218" s="40"/>
    </row>
    <row r="219" spans="1:19" ht="15.75" customHeight="1" x14ac:dyDescent="0.25">
      <c r="A219" s="41"/>
      <c r="C219" s="42"/>
      <c r="D219" s="43"/>
      <c r="E219" s="38"/>
      <c r="F219" s="38"/>
      <c r="G219" s="38"/>
      <c r="H219" s="38"/>
      <c r="I219" s="38"/>
      <c r="J219" s="38"/>
      <c r="K219" s="38"/>
      <c r="L219" s="38"/>
      <c r="M219" s="38"/>
      <c r="N219" s="38"/>
      <c r="O219" s="38"/>
      <c r="S219" s="40"/>
    </row>
    <row r="220" spans="1:19" ht="15.75" customHeight="1" x14ac:dyDescent="0.25">
      <c r="A220" s="41"/>
      <c r="C220" s="42"/>
      <c r="D220" s="43"/>
      <c r="E220" s="38"/>
      <c r="F220" s="38"/>
      <c r="G220" s="38"/>
      <c r="H220" s="38"/>
      <c r="I220" s="38"/>
      <c r="J220" s="38"/>
      <c r="K220" s="38"/>
      <c r="L220" s="38"/>
      <c r="M220" s="38"/>
      <c r="N220" s="38"/>
      <c r="O220" s="38"/>
      <c r="S220" s="40"/>
    </row>
    <row r="221" spans="1:19" ht="15.75" customHeight="1" x14ac:dyDescent="0.25">
      <c r="A221" s="41"/>
      <c r="C221" s="42"/>
      <c r="D221" s="43"/>
      <c r="E221" s="38"/>
      <c r="F221" s="38"/>
      <c r="G221" s="38"/>
      <c r="H221" s="38"/>
      <c r="I221" s="38"/>
      <c r="J221" s="38"/>
      <c r="K221" s="38"/>
      <c r="L221" s="38"/>
      <c r="M221" s="38"/>
      <c r="N221" s="38"/>
      <c r="O221" s="38"/>
      <c r="S221" s="40"/>
    </row>
    <row r="222" spans="1:19" ht="15.75" customHeight="1" x14ac:dyDescent="0.25">
      <c r="A222" s="41"/>
      <c r="C222" s="42"/>
      <c r="D222" s="43"/>
      <c r="E222" s="38"/>
      <c r="F222" s="38"/>
      <c r="G222" s="38"/>
      <c r="H222" s="38"/>
      <c r="I222" s="38"/>
      <c r="J222" s="38"/>
      <c r="K222" s="38"/>
      <c r="L222" s="38"/>
      <c r="M222" s="38"/>
      <c r="N222" s="38"/>
      <c r="O222" s="38"/>
      <c r="S222" s="40"/>
    </row>
    <row r="223" spans="1:19" ht="15.75" customHeight="1" x14ac:dyDescent="0.25">
      <c r="A223" s="41"/>
      <c r="C223" s="42"/>
      <c r="D223" s="43"/>
      <c r="E223" s="38"/>
      <c r="F223" s="38"/>
      <c r="G223" s="38"/>
      <c r="H223" s="38"/>
      <c r="I223" s="38"/>
      <c r="J223" s="38"/>
      <c r="K223" s="38"/>
      <c r="L223" s="38"/>
      <c r="M223" s="38"/>
      <c r="N223" s="38"/>
      <c r="O223" s="38"/>
      <c r="S223" s="40"/>
    </row>
    <row r="224" spans="1:19" ht="15.75" customHeight="1" x14ac:dyDescent="0.25">
      <c r="A224" s="41"/>
      <c r="C224" s="42"/>
      <c r="D224" s="43"/>
      <c r="E224" s="38"/>
      <c r="F224" s="38"/>
      <c r="G224" s="38"/>
      <c r="H224" s="38"/>
      <c r="I224" s="38"/>
      <c r="J224" s="38"/>
      <c r="K224" s="38"/>
      <c r="L224" s="38"/>
      <c r="M224" s="38"/>
      <c r="N224" s="38"/>
      <c r="O224" s="38"/>
      <c r="S224" s="40"/>
    </row>
    <row r="225" spans="1:19" ht="15.75" customHeight="1" x14ac:dyDescent="0.25">
      <c r="A225" s="41"/>
      <c r="C225" s="42"/>
      <c r="D225" s="43"/>
      <c r="E225" s="38"/>
      <c r="F225" s="38"/>
      <c r="G225" s="38"/>
      <c r="H225" s="38"/>
      <c r="I225" s="38"/>
      <c r="J225" s="38"/>
      <c r="K225" s="38"/>
      <c r="L225" s="38"/>
      <c r="M225" s="38"/>
      <c r="N225" s="38"/>
      <c r="O225" s="38"/>
      <c r="S225" s="40"/>
    </row>
    <row r="226" spans="1:19" ht="15.75" customHeight="1" x14ac:dyDescent="0.25">
      <c r="A226" s="41"/>
      <c r="C226" s="42"/>
      <c r="D226" s="43"/>
      <c r="E226" s="38"/>
      <c r="F226" s="38"/>
      <c r="G226" s="38"/>
      <c r="H226" s="38"/>
      <c r="I226" s="38"/>
      <c r="J226" s="38"/>
      <c r="K226" s="38"/>
      <c r="L226" s="38"/>
      <c r="M226" s="38"/>
      <c r="N226" s="38"/>
      <c r="O226" s="38"/>
      <c r="S226" s="40"/>
    </row>
    <row r="227" spans="1:19" ht="15.75" customHeight="1" x14ac:dyDescent="0.25">
      <c r="A227" s="41"/>
      <c r="C227" s="42"/>
      <c r="D227" s="43"/>
      <c r="E227" s="38"/>
      <c r="F227" s="38"/>
      <c r="G227" s="38"/>
      <c r="H227" s="38"/>
      <c r="I227" s="38"/>
      <c r="J227" s="38"/>
      <c r="K227" s="38"/>
      <c r="L227" s="38"/>
      <c r="M227" s="38"/>
      <c r="N227" s="38"/>
      <c r="O227" s="38"/>
      <c r="S227" s="40"/>
    </row>
    <row r="228" spans="1:19" ht="15.75" customHeight="1" x14ac:dyDescent="0.25">
      <c r="A228" s="41"/>
      <c r="C228" s="42"/>
      <c r="D228" s="43"/>
      <c r="E228" s="38"/>
      <c r="F228" s="38"/>
      <c r="G228" s="38"/>
      <c r="H228" s="38"/>
      <c r="I228" s="38"/>
      <c r="J228" s="38"/>
      <c r="K228" s="38"/>
      <c r="L228" s="38"/>
      <c r="M228" s="38"/>
      <c r="N228" s="38"/>
      <c r="O228" s="38"/>
      <c r="S228" s="40"/>
    </row>
    <row r="229" spans="1:19" ht="15.75" customHeight="1" x14ac:dyDescent="0.25">
      <c r="A229" s="41"/>
      <c r="C229" s="42"/>
      <c r="D229" s="43"/>
      <c r="E229" s="38"/>
      <c r="F229" s="38"/>
      <c r="G229" s="38"/>
      <c r="H229" s="38"/>
      <c r="I229" s="38"/>
      <c r="J229" s="38"/>
      <c r="K229" s="38"/>
      <c r="L229" s="38"/>
      <c r="M229" s="38"/>
      <c r="N229" s="38"/>
      <c r="O229" s="38"/>
      <c r="S229" s="40"/>
    </row>
    <row r="230" spans="1:19" ht="15.75" customHeight="1" x14ac:dyDescent="0.25">
      <c r="A230" s="41"/>
      <c r="C230" s="42"/>
      <c r="D230" s="43"/>
      <c r="E230" s="38"/>
      <c r="F230" s="38"/>
      <c r="G230" s="38"/>
      <c r="H230" s="38"/>
      <c r="I230" s="38"/>
      <c r="J230" s="38"/>
      <c r="K230" s="38"/>
      <c r="L230" s="38"/>
      <c r="M230" s="38"/>
      <c r="N230" s="38"/>
      <c r="O230" s="38"/>
      <c r="S230" s="40"/>
    </row>
    <row r="231" spans="1:19" ht="15.75" customHeight="1" x14ac:dyDescent="0.25">
      <c r="A231" s="41"/>
      <c r="C231" s="42"/>
      <c r="D231" s="43"/>
      <c r="E231" s="38"/>
      <c r="F231" s="38"/>
      <c r="G231" s="38"/>
      <c r="H231" s="38"/>
      <c r="I231" s="38"/>
      <c r="J231" s="38"/>
      <c r="K231" s="38"/>
      <c r="L231" s="38"/>
      <c r="M231" s="38"/>
      <c r="N231" s="38"/>
      <c r="O231" s="38"/>
      <c r="S231" s="40"/>
    </row>
    <row r="232" spans="1:19" ht="15.75" customHeight="1" x14ac:dyDescent="0.25">
      <c r="A232" s="41"/>
      <c r="C232" s="42"/>
      <c r="D232" s="43"/>
      <c r="E232" s="38"/>
      <c r="F232" s="38"/>
      <c r="G232" s="38"/>
      <c r="H232" s="38"/>
      <c r="I232" s="38"/>
      <c r="J232" s="38"/>
      <c r="K232" s="38"/>
      <c r="L232" s="38"/>
      <c r="M232" s="38"/>
      <c r="N232" s="38"/>
      <c r="O232" s="38"/>
      <c r="S232" s="40"/>
    </row>
    <row r="233" spans="1:19" ht="15.75" customHeight="1" x14ac:dyDescent="0.25">
      <c r="A233" s="41"/>
      <c r="C233" s="42"/>
      <c r="D233" s="43"/>
      <c r="E233" s="38"/>
      <c r="F233" s="38"/>
      <c r="G233" s="38"/>
      <c r="H233" s="38"/>
      <c r="I233" s="38"/>
      <c r="J233" s="38"/>
      <c r="K233" s="38"/>
      <c r="L233" s="38"/>
      <c r="M233" s="38"/>
      <c r="N233" s="38"/>
      <c r="O233" s="38"/>
      <c r="S233" s="40"/>
    </row>
    <row r="234" spans="1:19" ht="15.75" customHeight="1" x14ac:dyDescent="0.25">
      <c r="A234" s="41"/>
      <c r="C234" s="42"/>
      <c r="D234" s="43"/>
      <c r="E234" s="38"/>
      <c r="F234" s="38"/>
      <c r="G234" s="38"/>
      <c r="H234" s="38"/>
      <c r="I234" s="38"/>
      <c r="J234" s="38"/>
      <c r="K234" s="38"/>
      <c r="L234" s="38"/>
      <c r="M234" s="38"/>
      <c r="N234" s="38"/>
      <c r="O234" s="38"/>
      <c r="S234" s="40"/>
    </row>
    <row r="235" spans="1:19" ht="15.75" customHeight="1" x14ac:dyDescent="0.25">
      <c r="A235" s="41"/>
      <c r="C235" s="42"/>
      <c r="D235" s="43"/>
      <c r="E235" s="38"/>
      <c r="F235" s="38"/>
      <c r="G235" s="38"/>
      <c r="H235" s="38"/>
      <c r="I235" s="38"/>
      <c r="J235" s="38"/>
      <c r="K235" s="38"/>
      <c r="L235" s="38"/>
      <c r="M235" s="38"/>
      <c r="N235" s="38"/>
      <c r="O235" s="38"/>
      <c r="S235" s="40"/>
    </row>
    <row r="236" spans="1:19" ht="15.75" customHeight="1" x14ac:dyDescent="0.25">
      <c r="A236" s="41"/>
      <c r="C236" s="42"/>
      <c r="D236" s="43"/>
      <c r="E236" s="38"/>
      <c r="F236" s="38"/>
      <c r="G236" s="38"/>
      <c r="H236" s="38"/>
      <c r="I236" s="38"/>
      <c r="J236" s="38"/>
      <c r="K236" s="38"/>
      <c r="L236" s="38"/>
      <c r="M236" s="38"/>
      <c r="N236" s="38"/>
      <c r="O236" s="38"/>
      <c r="S236" s="40"/>
    </row>
    <row r="237" spans="1:19" ht="15.75" customHeight="1" x14ac:dyDescent="0.25">
      <c r="A237" s="41"/>
      <c r="C237" s="42"/>
      <c r="D237" s="43"/>
      <c r="E237" s="38"/>
      <c r="F237" s="38"/>
      <c r="G237" s="38"/>
      <c r="H237" s="38"/>
      <c r="I237" s="38"/>
      <c r="J237" s="38"/>
      <c r="K237" s="38"/>
      <c r="L237" s="38"/>
      <c r="M237" s="38"/>
      <c r="N237" s="38"/>
      <c r="O237" s="38"/>
      <c r="S237" s="40"/>
    </row>
    <row r="238" spans="1:19" ht="15.75" customHeight="1" x14ac:dyDescent="0.25">
      <c r="A238" s="41"/>
      <c r="C238" s="42"/>
      <c r="D238" s="43"/>
      <c r="E238" s="38"/>
      <c r="F238" s="38"/>
      <c r="G238" s="38"/>
      <c r="H238" s="38"/>
      <c r="I238" s="38"/>
      <c r="J238" s="38"/>
      <c r="K238" s="38"/>
      <c r="L238" s="38"/>
      <c r="M238" s="38"/>
      <c r="N238" s="38"/>
      <c r="O238" s="38"/>
      <c r="S238" s="40"/>
    </row>
    <row r="239" spans="1:19" ht="15.75" customHeight="1" x14ac:dyDescent="0.25">
      <c r="A239" s="41"/>
      <c r="C239" s="42"/>
      <c r="D239" s="43"/>
      <c r="E239" s="38"/>
      <c r="F239" s="38"/>
      <c r="G239" s="38"/>
      <c r="H239" s="38"/>
      <c r="I239" s="38"/>
      <c r="J239" s="38"/>
      <c r="K239" s="38"/>
      <c r="L239" s="38"/>
      <c r="M239" s="38"/>
      <c r="N239" s="38"/>
      <c r="O239" s="38"/>
      <c r="S239" s="40"/>
    </row>
    <row r="240" spans="1:19" ht="15.75" customHeight="1" x14ac:dyDescent="0.25">
      <c r="A240" s="41"/>
      <c r="C240" s="42"/>
      <c r="D240" s="43"/>
      <c r="E240" s="38"/>
      <c r="F240" s="38"/>
      <c r="G240" s="38"/>
      <c r="H240" s="38"/>
      <c r="I240" s="38"/>
      <c r="J240" s="38"/>
      <c r="K240" s="38"/>
      <c r="L240" s="38"/>
      <c r="M240" s="38"/>
      <c r="N240" s="38"/>
      <c r="O240" s="38"/>
      <c r="S240" s="40"/>
    </row>
    <row r="241" spans="1:19" ht="15.75" customHeight="1" x14ac:dyDescent="0.25">
      <c r="A241" s="41"/>
      <c r="C241" s="42"/>
      <c r="D241" s="43"/>
      <c r="E241" s="38"/>
      <c r="F241" s="38"/>
      <c r="G241" s="38"/>
      <c r="H241" s="38"/>
      <c r="I241" s="38"/>
      <c r="J241" s="38"/>
      <c r="K241" s="38"/>
      <c r="L241" s="38"/>
      <c r="M241" s="38"/>
      <c r="N241" s="38"/>
      <c r="O241" s="38"/>
      <c r="S241" s="40"/>
    </row>
    <row r="242" spans="1:19" ht="15.75" customHeight="1" x14ac:dyDescent="0.25">
      <c r="A242" s="41"/>
      <c r="C242" s="42"/>
      <c r="D242" s="43"/>
      <c r="E242" s="38"/>
      <c r="F242" s="38"/>
      <c r="G242" s="38"/>
      <c r="H242" s="38"/>
      <c r="I242" s="38"/>
      <c r="J242" s="38"/>
      <c r="K242" s="38"/>
      <c r="L242" s="38"/>
      <c r="M242" s="38"/>
      <c r="N242" s="38"/>
      <c r="O242" s="38"/>
      <c r="S242" s="40"/>
    </row>
    <row r="243" spans="1:19" ht="15.75" customHeight="1" x14ac:dyDescent="0.25">
      <c r="A243" s="41"/>
      <c r="C243" s="42"/>
      <c r="D243" s="43"/>
      <c r="E243" s="38"/>
      <c r="F243" s="38"/>
      <c r="G243" s="38"/>
      <c r="H243" s="38"/>
      <c r="I243" s="38"/>
      <c r="J243" s="38"/>
      <c r="K243" s="38"/>
      <c r="L243" s="38"/>
      <c r="M243" s="38"/>
      <c r="N243" s="38"/>
      <c r="O243" s="38"/>
      <c r="S243" s="40"/>
    </row>
    <row r="244" spans="1:19" ht="15.75" customHeight="1" x14ac:dyDescent="0.25">
      <c r="A244" s="41"/>
      <c r="C244" s="42"/>
      <c r="D244" s="43"/>
      <c r="E244" s="38"/>
      <c r="F244" s="38"/>
      <c r="G244" s="38"/>
      <c r="H244" s="38"/>
      <c r="I244" s="38"/>
      <c r="J244" s="38"/>
      <c r="K244" s="38"/>
      <c r="L244" s="38"/>
      <c r="M244" s="38"/>
      <c r="N244" s="38"/>
      <c r="O244" s="38"/>
      <c r="S244" s="40"/>
    </row>
    <row r="245" spans="1:19" ht="15.75" customHeight="1" x14ac:dyDescent="0.25">
      <c r="A245" s="41"/>
      <c r="C245" s="42"/>
      <c r="D245" s="43"/>
      <c r="E245" s="38"/>
      <c r="F245" s="38"/>
      <c r="G245" s="38"/>
      <c r="H245" s="38"/>
      <c r="I245" s="38"/>
      <c r="J245" s="38"/>
      <c r="K245" s="38"/>
      <c r="L245" s="38"/>
      <c r="M245" s="38"/>
      <c r="N245" s="38"/>
      <c r="O245" s="38"/>
      <c r="S245" s="40"/>
    </row>
    <row r="246" spans="1:19" ht="15.75" customHeight="1" x14ac:dyDescent="0.25">
      <c r="A246" s="41"/>
      <c r="C246" s="42"/>
      <c r="D246" s="43"/>
      <c r="E246" s="38"/>
      <c r="F246" s="38"/>
      <c r="G246" s="38"/>
      <c r="H246" s="38"/>
      <c r="I246" s="38"/>
      <c r="J246" s="38"/>
      <c r="K246" s="38"/>
      <c r="L246" s="38"/>
      <c r="M246" s="38"/>
      <c r="N246" s="38"/>
      <c r="O246" s="38"/>
      <c r="S246" s="40"/>
    </row>
    <row r="247" spans="1:19" ht="15.75" customHeight="1" x14ac:dyDescent="0.25">
      <c r="A247" s="41"/>
      <c r="C247" s="42"/>
      <c r="D247" s="43"/>
      <c r="E247" s="38"/>
      <c r="F247" s="38"/>
      <c r="G247" s="38"/>
      <c r="H247" s="38"/>
      <c r="I247" s="38"/>
      <c r="J247" s="38"/>
      <c r="K247" s="38"/>
      <c r="L247" s="38"/>
      <c r="M247" s="38"/>
      <c r="N247" s="38"/>
      <c r="O247" s="38"/>
      <c r="S247" s="40"/>
    </row>
    <row r="248" spans="1:19" ht="15.75" customHeight="1" x14ac:dyDescent="0.25">
      <c r="A248" s="41"/>
      <c r="C248" s="42"/>
      <c r="D248" s="43"/>
      <c r="E248" s="38"/>
      <c r="F248" s="38"/>
      <c r="G248" s="38"/>
      <c r="H248" s="38"/>
      <c r="I248" s="38"/>
      <c r="J248" s="38"/>
      <c r="K248" s="38"/>
      <c r="L248" s="38"/>
      <c r="M248" s="38"/>
      <c r="N248" s="38"/>
      <c r="O248" s="38"/>
      <c r="S248" s="40"/>
    </row>
    <row r="249" spans="1:19" ht="15.75" customHeight="1" x14ac:dyDescent="0.25">
      <c r="A249" s="41"/>
      <c r="C249" s="42"/>
      <c r="D249" s="43"/>
      <c r="E249" s="38"/>
      <c r="F249" s="38"/>
      <c r="G249" s="38"/>
      <c r="H249" s="38"/>
      <c r="I249" s="38"/>
      <c r="J249" s="38"/>
      <c r="K249" s="38"/>
      <c r="L249" s="38"/>
      <c r="M249" s="38"/>
      <c r="N249" s="38"/>
      <c r="O249" s="38"/>
      <c r="S249" s="40"/>
    </row>
    <row r="250" spans="1:19" ht="15.75" customHeight="1" x14ac:dyDescent="0.25">
      <c r="A250" s="41"/>
      <c r="C250" s="42"/>
      <c r="D250" s="43"/>
      <c r="E250" s="38"/>
      <c r="F250" s="38"/>
      <c r="G250" s="38"/>
      <c r="H250" s="38"/>
      <c r="I250" s="38"/>
      <c r="J250" s="38"/>
      <c r="K250" s="38"/>
      <c r="L250" s="38"/>
      <c r="M250" s="38"/>
      <c r="N250" s="38"/>
      <c r="O250" s="38"/>
      <c r="S250" s="40"/>
    </row>
    <row r="251" spans="1:19" ht="15.75" customHeight="1" x14ac:dyDescent="0.25">
      <c r="A251" s="41"/>
      <c r="C251" s="42"/>
      <c r="D251" s="43"/>
      <c r="E251" s="38"/>
      <c r="F251" s="38"/>
      <c r="G251" s="38"/>
      <c r="H251" s="38"/>
      <c r="I251" s="38"/>
      <c r="J251" s="38"/>
      <c r="K251" s="38"/>
      <c r="L251" s="38"/>
      <c r="M251" s="38"/>
      <c r="N251" s="38"/>
      <c r="O251" s="38"/>
      <c r="S251" s="40"/>
    </row>
    <row r="252" spans="1:19" ht="15.75" customHeight="1" x14ac:dyDescent="0.25">
      <c r="A252" s="41"/>
      <c r="C252" s="42"/>
      <c r="D252" s="43"/>
      <c r="E252" s="38"/>
      <c r="F252" s="38"/>
      <c r="G252" s="38"/>
      <c r="H252" s="38"/>
      <c r="I252" s="38"/>
      <c r="J252" s="38"/>
      <c r="K252" s="38"/>
      <c r="L252" s="38"/>
      <c r="M252" s="38"/>
      <c r="N252" s="38"/>
      <c r="O252" s="38"/>
      <c r="S252" s="40"/>
    </row>
    <row r="253" spans="1:19" ht="15.75" customHeight="1" x14ac:dyDescent="0.25">
      <c r="A253" s="41"/>
      <c r="C253" s="42"/>
      <c r="D253" s="43"/>
      <c r="E253" s="38"/>
      <c r="F253" s="38"/>
      <c r="G253" s="38"/>
      <c r="H253" s="38"/>
      <c r="I253" s="38"/>
      <c r="J253" s="38"/>
      <c r="K253" s="38"/>
      <c r="L253" s="38"/>
      <c r="M253" s="38"/>
      <c r="N253" s="38"/>
      <c r="O253" s="38"/>
      <c r="S253" s="40"/>
    </row>
    <row r="254" spans="1:19" ht="15.75" customHeight="1" x14ac:dyDescent="0.25">
      <c r="A254" s="41"/>
      <c r="C254" s="42"/>
      <c r="D254" s="43"/>
      <c r="E254" s="38"/>
      <c r="F254" s="38"/>
      <c r="G254" s="38"/>
      <c r="H254" s="38"/>
      <c r="I254" s="38"/>
      <c r="J254" s="38"/>
      <c r="K254" s="38"/>
      <c r="L254" s="38"/>
      <c r="M254" s="38"/>
      <c r="N254" s="38"/>
      <c r="O254" s="38"/>
      <c r="S254" s="40"/>
    </row>
    <row r="255" spans="1:19" ht="15.75" customHeight="1" x14ac:dyDescent="0.25">
      <c r="A255" s="41"/>
      <c r="C255" s="42"/>
      <c r="D255" s="43"/>
      <c r="E255" s="38"/>
      <c r="F255" s="38"/>
      <c r="G255" s="38"/>
      <c r="H255" s="38"/>
      <c r="I255" s="38"/>
      <c r="J255" s="38"/>
      <c r="K255" s="38"/>
      <c r="L255" s="38"/>
      <c r="M255" s="38"/>
      <c r="N255" s="38"/>
      <c r="O255" s="38"/>
      <c r="S255" s="40"/>
    </row>
    <row r="256" spans="1:19" ht="15.75" customHeight="1" x14ac:dyDescent="0.25">
      <c r="A256" s="41"/>
      <c r="C256" s="42"/>
      <c r="D256" s="43"/>
      <c r="E256" s="38"/>
      <c r="F256" s="38"/>
      <c r="G256" s="38"/>
      <c r="H256" s="38"/>
      <c r="I256" s="38"/>
      <c r="J256" s="38"/>
      <c r="K256" s="38"/>
      <c r="L256" s="38"/>
      <c r="M256" s="38"/>
      <c r="N256" s="38"/>
      <c r="O256" s="38"/>
      <c r="S256" s="40"/>
    </row>
    <row r="257" spans="1:19" ht="15.75" customHeight="1" x14ac:dyDescent="0.25">
      <c r="A257" s="41"/>
      <c r="C257" s="42"/>
      <c r="D257" s="43"/>
      <c r="E257" s="38"/>
      <c r="F257" s="38"/>
      <c r="G257" s="38"/>
      <c r="H257" s="38"/>
      <c r="I257" s="38"/>
      <c r="J257" s="38"/>
      <c r="K257" s="38"/>
      <c r="L257" s="38"/>
      <c r="M257" s="38"/>
      <c r="N257" s="38"/>
      <c r="O257" s="38"/>
      <c r="S257" s="40"/>
    </row>
    <row r="258" spans="1:19" ht="15.75" customHeight="1" x14ac:dyDescent="0.25">
      <c r="A258" s="41"/>
      <c r="C258" s="42"/>
      <c r="D258" s="43"/>
      <c r="E258" s="38"/>
      <c r="F258" s="38"/>
      <c r="G258" s="38"/>
      <c r="H258" s="38"/>
      <c r="I258" s="38"/>
      <c r="J258" s="38"/>
      <c r="K258" s="38"/>
      <c r="L258" s="38"/>
      <c r="M258" s="38"/>
      <c r="N258" s="38"/>
      <c r="O258" s="38"/>
      <c r="S258" s="40"/>
    </row>
    <row r="259" spans="1:19" ht="15.75" customHeight="1" x14ac:dyDescent="0.25">
      <c r="A259" s="41"/>
      <c r="C259" s="42"/>
      <c r="D259" s="43"/>
      <c r="E259" s="38"/>
      <c r="F259" s="38"/>
      <c r="G259" s="38"/>
      <c r="H259" s="38"/>
      <c r="I259" s="38"/>
      <c r="J259" s="38"/>
      <c r="K259" s="38"/>
      <c r="L259" s="38"/>
      <c r="M259" s="38"/>
      <c r="N259" s="38"/>
      <c r="O259" s="38"/>
      <c r="S259" s="40"/>
    </row>
    <row r="260" spans="1:19" ht="15.75" customHeight="1" x14ac:dyDescent="0.25">
      <c r="A260" s="41"/>
      <c r="C260" s="42"/>
      <c r="D260" s="43"/>
      <c r="E260" s="38"/>
      <c r="F260" s="38"/>
      <c r="G260" s="38"/>
      <c r="H260" s="38"/>
      <c r="I260" s="38"/>
      <c r="J260" s="38"/>
      <c r="K260" s="38"/>
      <c r="L260" s="38"/>
      <c r="M260" s="38"/>
      <c r="N260" s="38"/>
      <c r="O260" s="38"/>
      <c r="S260" s="40"/>
    </row>
    <row r="261" spans="1:19" ht="15.75" customHeight="1" x14ac:dyDescent="0.25">
      <c r="A261" s="41"/>
      <c r="C261" s="42"/>
      <c r="D261" s="43"/>
      <c r="E261" s="38"/>
      <c r="F261" s="38"/>
      <c r="G261" s="38"/>
      <c r="H261" s="38"/>
      <c r="I261" s="38"/>
      <c r="J261" s="38"/>
      <c r="K261" s="38"/>
      <c r="L261" s="38"/>
      <c r="M261" s="38"/>
      <c r="N261" s="38"/>
      <c r="O261" s="38"/>
      <c r="S261" s="40"/>
    </row>
    <row r="262" spans="1:19" ht="15.75" customHeight="1" x14ac:dyDescent="0.25">
      <c r="A262" s="41"/>
      <c r="C262" s="42"/>
      <c r="D262" s="43"/>
      <c r="E262" s="38"/>
      <c r="F262" s="38"/>
      <c r="G262" s="38"/>
      <c r="H262" s="38"/>
      <c r="I262" s="38"/>
      <c r="J262" s="38"/>
      <c r="K262" s="38"/>
      <c r="L262" s="38"/>
      <c r="M262" s="38"/>
      <c r="N262" s="38"/>
      <c r="O262" s="38"/>
      <c r="S262" s="40"/>
    </row>
    <row r="263" spans="1:19" ht="15.75" customHeight="1" x14ac:dyDescent="0.25">
      <c r="A263" s="41"/>
      <c r="C263" s="42"/>
      <c r="D263" s="43"/>
      <c r="E263" s="38"/>
      <c r="F263" s="38"/>
      <c r="G263" s="38"/>
      <c r="H263" s="38"/>
      <c r="I263" s="38"/>
      <c r="J263" s="38"/>
      <c r="K263" s="38"/>
      <c r="L263" s="38"/>
      <c r="M263" s="38"/>
      <c r="N263" s="38"/>
      <c r="O263" s="38"/>
      <c r="S263" s="40"/>
    </row>
    <row r="264" spans="1:19" ht="15.75" customHeight="1" x14ac:dyDescent="0.25">
      <c r="A264" s="41"/>
      <c r="C264" s="42"/>
      <c r="D264" s="43"/>
      <c r="E264" s="38"/>
      <c r="F264" s="38"/>
      <c r="G264" s="38"/>
      <c r="H264" s="38"/>
      <c r="I264" s="38"/>
      <c r="J264" s="38"/>
      <c r="K264" s="38"/>
      <c r="L264" s="38"/>
      <c r="M264" s="38"/>
      <c r="N264" s="38"/>
      <c r="O264" s="38"/>
      <c r="S264" s="40"/>
    </row>
    <row r="265" spans="1:19" ht="15.75" customHeight="1" x14ac:dyDescent="0.25">
      <c r="A265" s="41"/>
      <c r="C265" s="42"/>
      <c r="D265" s="43"/>
      <c r="E265" s="38"/>
      <c r="F265" s="38"/>
      <c r="G265" s="38"/>
      <c r="H265" s="38"/>
      <c r="I265" s="38"/>
      <c r="J265" s="38"/>
      <c r="K265" s="38"/>
      <c r="L265" s="38"/>
      <c r="M265" s="38"/>
      <c r="N265" s="38"/>
      <c r="O265" s="38"/>
      <c r="S265" s="40"/>
    </row>
    <row r="266" spans="1:19" ht="15.75" customHeight="1" x14ac:dyDescent="0.25">
      <c r="A266" s="41"/>
      <c r="C266" s="42"/>
      <c r="D266" s="43"/>
      <c r="E266" s="38"/>
      <c r="F266" s="38"/>
      <c r="G266" s="38"/>
      <c r="H266" s="38"/>
      <c r="I266" s="38"/>
      <c r="J266" s="38"/>
      <c r="K266" s="38"/>
      <c r="L266" s="38"/>
      <c r="M266" s="38"/>
      <c r="N266" s="38"/>
      <c r="O266" s="38"/>
      <c r="S266" s="40"/>
    </row>
    <row r="267" spans="1:19" ht="15.75" customHeight="1" x14ac:dyDescent="0.25">
      <c r="A267" s="41"/>
      <c r="C267" s="42"/>
      <c r="D267" s="43"/>
      <c r="E267" s="38"/>
      <c r="F267" s="38"/>
      <c r="G267" s="38"/>
      <c r="H267" s="38"/>
      <c r="I267" s="38"/>
      <c r="J267" s="38"/>
      <c r="K267" s="38"/>
      <c r="L267" s="38"/>
      <c r="M267" s="38"/>
      <c r="N267" s="38"/>
      <c r="O267" s="38"/>
      <c r="S267" s="40"/>
    </row>
    <row r="268" spans="1:19" ht="15.75" customHeight="1" x14ac:dyDescent="0.25">
      <c r="A268" s="41"/>
      <c r="C268" s="42"/>
      <c r="D268" s="43"/>
      <c r="E268" s="38"/>
      <c r="F268" s="38"/>
      <c r="G268" s="38"/>
      <c r="H268" s="38"/>
      <c r="I268" s="38"/>
      <c r="J268" s="38"/>
      <c r="K268" s="38"/>
      <c r="L268" s="38"/>
      <c r="M268" s="38"/>
      <c r="N268" s="38"/>
      <c r="O268" s="38"/>
      <c r="S268" s="40"/>
    </row>
    <row r="269" spans="1:19" ht="15.75" customHeight="1" x14ac:dyDescent="0.25">
      <c r="A269" s="41"/>
      <c r="C269" s="42"/>
      <c r="D269" s="43"/>
      <c r="E269" s="38"/>
      <c r="F269" s="38"/>
      <c r="G269" s="38"/>
      <c r="H269" s="38"/>
      <c r="I269" s="38"/>
      <c r="J269" s="38"/>
      <c r="K269" s="38"/>
      <c r="L269" s="38"/>
      <c r="M269" s="38"/>
      <c r="N269" s="38"/>
      <c r="O269" s="38"/>
      <c r="S269" s="40"/>
    </row>
    <row r="270" spans="1:19" ht="15.75" customHeight="1" x14ac:dyDescent="0.25">
      <c r="A270" s="41"/>
      <c r="C270" s="42"/>
      <c r="D270" s="43"/>
      <c r="E270" s="38"/>
      <c r="F270" s="38"/>
      <c r="G270" s="38"/>
      <c r="H270" s="38"/>
      <c r="I270" s="38"/>
      <c r="J270" s="38"/>
      <c r="K270" s="38"/>
      <c r="L270" s="38"/>
      <c r="M270" s="38"/>
      <c r="N270" s="38"/>
      <c r="O270" s="38"/>
      <c r="S270" s="40"/>
    </row>
    <row r="271" spans="1:19" ht="15.75" customHeight="1" x14ac:dyDescent="0.25">
      <c r="A271" s="41"/>
      <c r="C271" s="42"/>
      <c r="D271" s="43"/>
      <c r="E271" s="38"/>
      <c r="F271" s="38"/>
      <c r="G271" s="38"/>
      <c r="H271" s="38"/>
      <c r="I271" s="38"/>
      <c r="J271" s="38"/>
      <c r="K271" s="38"/>
      <c r="L271" s="38"/>
      <c r="M271" s="38"/>
      <c r="N271" s="38"/>
      <c r="O271" s="38"/>
      <c r="S271" s="40"/>
    </row>
    <row r="272" spans="1:19" ht="15.75" customHeight="1" x14ac:dyDescent="0.25">
      <c r="A272" s="41"/>
      <c r="C272" s="42"/>
      <c r="D272" s="43"/>
      <c r="E272" s="38"/>
      <c r="F272" s="38"/>
      <c r="G272" s="38"/>
      <c r="H272" s="38"/>
      <c r="I272" s="38"/>
      <c r="J272" s="38"/>
      <c r="K272" s="38"/>
      <c r="L272" s="38"/>
      <c r="M272" s="38"/>
      <c r="N272" s="38"/>
      <c r="O272" s="38"/>
      <c r="S272" s="40"/>
    </row>
    <row r="273" spans="1:19" ht="15.75" customHeight="1" x14ac:dyDescent="0.25">
      <c r="A273" s="41"/>
      <c r="C273" s="42"/>
      <c r="D273" s="43"/>
      <c r="E273" s="38"/>
      <c r="F273" s="38"/>
      <c r="G273" s="38"/>
      <c r="H273" s="38"/>
      <c r="I273" s="38"/>
      <c r="J273" s="38"/>
      <c r="K273" s="38"/>
      <c r="L273" s="38"/>
      <c r="M273" s="38"/>
      <c r="N273" s="38"/>
      <c r="O273" s="38"/>
      <c r="S273" s="40"/>
    </row>
    <row r="274" spans="1:19" ht="15.75" customHeight="1" x14ac:dyDescent="0.25">
      <c r="A274" s="41"/>
      <c r="C274" s="42"/>
      <c r="D274" s="43"/>
      <c r="E274" s="38"/>
      <c r="F274" s="38"/>
      <c r="G274" s="38"/>
      <c r="H274" s="38"/>
      <c r="I274" s="38"/>
      <c r="J274" s="38"/>
      <c r="K274" s="38"/>
      <c r="L274" s="38"/>
      <c r="M274" s="38"/>
      <c r="N274" s="38"/>
      <c r="O274" s="38"/>
      <c r="S274" s="40"/>
    </row>
    <row r="275" spans="1:19" ht="15.75" customHeight="1" x14ac:dyDescent="0.25">
      <c r="A275" s="41"/>
      <c r="C275" s="42"/>
      <c r="D275" s="43"/>
      <c r="E275" s="38"/>
      <c r="F275" s="38"/>
      <c r="G275" s="38"/>
      <c r="H275" s="38"/>
      <c r="I275" s="38"/>
      <c r="J275" s="38"/>
      <c r="K275" s="38"/>
      <c r="L275" s="38"/>
      <c r="M275" s="38"/>
      <c r="N275" s="38"/>
      <c r="O275" s="38"/>
      <c r="S275" s="40"/>
    </row>
    <row r="276" spans="1:19" ht="15.75" customHeight="1" x14ac:dyDescent="0.25">
      <c r="A276" s="41"/>
      <c r="C276" s="42"/>
      <c r="D276" s="43"/>
      <c r="E276" s="38"/>
      <c r="F276" s="38"/>
      <c r="G276" s="38"/>
      <c r="H276" s="38"/>
      <c r="I276" s="38"/>
      <c r="J276" s="38"/>
      <c r="K276" s="38"/>
      <c r="L276" s="38"/>
      <c r="M276" s="38"/>
      <c r="N276" s="38"/>
      <c r="O276" s="38"/>
      <c r="S276" s="40"/>
    </row>
    <row r="277" spans="1:19" ht="15.75" customHeight="1" x14ac:dyDescent="0.25">
      <c r="A277" s="41"/>
      <c r="C277" s="42"/>
      <c r="D277" s="43"/>
      <c r="E277" s="38"/>
      <c r="F277" s="38"/>
      <c r="G277" s="38"/>
      <c r="H277" s="38"/>
      <c r="I277" s="38"/>
      <c r="J277" s="38"/>
      <c r="K277" s="38"/>
      <c r="L277" s="38"/>
      <c r="M277" s="38"/>
      <c r="N277" s="38"/>
      <c r="O277" s="38"/>
      <c r="S277" s="40"/>
    </row>
    <row r="278" spans="1:19" ht="15.75" customHeight="1" x14ac:dyDescent="0.25">
      <c r="A278" s="41"/>
      <c r="C278" s="42"/>
      <c r="D278" s="43"/>
      <c r="E278" s="38"/>
      <c r="F278" s="38"/>
      <c r="G278" s="38"/>
      <c r="H278" s="38"/>
      <c r="I278" s="38"/>
      <c r="J278" s="38"/>
      <c r="K278" s="38"/>
      <c r="L278" s="38"/>
      <c r="M278" s="38"/>
      <c r="N278" s="38"/>
      <c r="O278" s="38"/>
      <c r="S278" s="40"/>
    </row>
    <row r="279" spans="1:19" ht="15.75" customHeight="1" x14ac:dyDescent="0.25">
      <c r="A279" s="41"/>
      <c r="C279" s="42"/>
      <c r="D279" s="43"/>
      <c r="E279" s="38"/>
      <c r="F279" s="38"/>
      <c r="G279" s="38"/>
      <c r="H279" s="38"/>
      <c r="I279" s="38"/>
      <c r="J279" s="38"/>
      <c r="K279" s="38"/>
      <c r="L279" s="38"/>
      <c r="M279" s="38"/>
      <c r="N279" s="38"/>
      <c r="O279" s="38"/>
      <c r="S279" s="40"/>
    </row>
    <row r="280" spans="1:19" ht="15.75" customHeight="1" x14ac:dyDescent="0.25">
      <c r="A280" s="41"/>
      <c r="C280" s="42"/>
      <c r="D280" s="43"/>
      <c r="S280" s="40"/>
    </row>
    <row r="281" spans="1:19" ht="15.75" customHeight="1" x14ac:dyDescent="0.25">
      <c r="A281" s="41"/>
      <c r="C281" s="42"/>
      <c r="D281" s="43"/>
      <c r="S281" s="40"/>
    </row>
    <row r="282" spans="1:19" ht="15.75" customHeight="1" x14ac:dyDescent="0.25">
      <c r="A282" s="41"/>
      <c r="C282" s="42"/>
      <c r="D282" s="43"/>
      <c r="S282" s="40"/>
    </row>
    <row r="283" spans="1:19" ht="15.75" customHeight="1" x14ac:dyDescent="0.25">
      <c r="A283" s="41"/>
      <c r="C283" s="42"/>
      <c r="D283" s="43"/>
      <c r="S283" s="40"/>
    </row>
    <row r="284" spans="1:19" ht="15.75" customHeight="1" x14ac:dyDescent="0.25">
      <c r="A284" s="41"/>
      <c r="C284" s="42"/>
      <c r="D284" s="43"/>
      <c r="S284" s="40"/>
    </row>
    <row r="285" spans="1:19" ht="15.75" customHeight="1" x14ac:dyDescent="0.25">
      <c r="A285" s="41"/>
      <c r="C285" s="42"/>
      <c r="D285" s="43"/>
      <c r="S285" s="40"/>
    </row>
    <row r="286" spans="1:19" ht="15.75" customHeight="1" x14ac:dyDescent="0.25">
      <c r="A286" s="41"/>
      <c r="C286" s="42"/>
      <c r="D286" s="43"/>
      <c r="S286" s="40"/>
    </row>
    <row r="287" spans="1:19" ht="15.75" customHeight="1" x14ac:dyDescent="0.25">
      <c r="A287" s="41"/>
      <c r="C287" s="42"/>
      <c r="D287" s="43"/>
      <c r="S287" s="40"/>
    </row>
    <row r="288" spans="1:19" ht="15.75" customHeight="1" x14ac:dyDescent="0.25">
      <c r="A288" s="41"/>
      <c r="C288" s="42"/>
      <c r="D288" s="43"/>
      <c r="S288" s="40"/>
    </row>
    <row r="289" spans="1:19" ht="15.75" customHeight="1" x14ac:dyDescent="0.25">
      <c r="A289" s="41"/>
      <c r="C289" s="42"/>
      <c r="D289" s="43"/>
      <c r="S289" s="40"/>
    </row>
    <row r="290" spans="1:19" ht="15.75" customHeight="1" x14ac:dyDescent="0.25">
      <c r="A290" s="41"/>
      <c r="C290" s="42"/>
      <c r="D290" s="43"/>
      <c r="S290" s="40"/>
    </row>
    <row r="291" spans="1:19" ht="15.75" customHeight="1" x14ac:dyDescent="0.25">
      <c r="A291" s="41"/>
      <c r="C291" s="42"/>
      <c r="D291" s="43"/>
      <c r="S291" s="40"/>
    </row>
    <row r="292" spans="1:19" ht="15.75" customHeight="1" x14ac:dyDescent="0.25">
      <c r="A292" s="41"/>
      <c r="C292" s="42"/>
      <c r="D292" s="43"/>
      <c r="S292" s="40"/>
    </row>
    <row r="293" spans="1:19" ht="15.75" customHeight="1" x14ac:dyDescent="0.25">
      <c r="A293" s="41"/>
      <c r="C293" s="42"/>
      <c r="D293" s="43"/>
      <c r="S293" s="40"/>
    </row>
    <row r="294" spans="1:19" ht="15.75" customHeight="1" x14ac:dyDescent="0.25">
      <c r="A294" s="41"/>
      <c r="C294" s="42"/>
      <c r="D294" s="43"/>
      <c r="S294" s="40"/>
    </row>
    <row r="295" spans="1:19" ht="15.75" customHeight="1" x14ac:dyDescent="0.25">
      <c r="A295" s="41"/>
      <c r="C295" s="42"/>
      <c r="D295" s="43"/>
      <c r="S295" s="40"/>
    </row>
    <row r="296" spans="1:19" ht="15.75" customHeight="1" x14ac:dyDescent="0.25">
      <c r="A296" s="41"/>
      <c r="C296" s="42"/>
      <c r="D296" s="43"/>
      <c r="S296" s="40"/>
    </row>
    <row r="297" spans="1:19" ht="15.75" customHeight="1" x14ac:dyDescent="0.25">
      <c r="A297" s="41"/>
      <c r="C297" s="42"/>
      <c r="D297" s="43"/>
      <c r="S297" s="40"/>
    </row>
    <row r="298" spans="1:19" ht="15.75" customHeight="1" x14ac:dyDescent="0.25">
      <c r="A298" s="41"/>
      <c r="C298" s="42"/>
      <c r="D298" s="43"/>
      <c r="S298" s="40"/>
    </row>
    <row r="299" spans="1:19" ht="15.75" customHeight="1" x14ac:dyDescent="0.25">
      <c r="A299" s="41"/>
      <c r="C299" s="42"/>
      <c r="D299" s="43"/>
      <c r="S299" s="40"/>
    </row>
    <row r="300" spans="1:19" ht="15.75" customHeight="1" x14ac:dyDescent="0.25">
      <c r="A300" s="41"/>
      <c r="C300" s="42"/>
      <c r="D300" s="43"/>
      <c r="S300" s="40"/>
    </row>
    <row r="301" spans="1:19" ht="15.75" customHeight="1" x14ac:dyDescent="0.25">
      <c r="A301" s="41"/>
      <c r="C301" s="42"/>
      <c r="D301" s="43"/>
      <c r="S301" s="40"/>
    </row>
    <row r="302" spans="1:19" ht="15.75" customHeight="1" x14ac:dyDescent="0.25">
      <c r="A302" s="41"/>
      <c r="C302" s="42"/>
      <c r="D302" s="43"/>
      <c r="S302" s="40"/>
    </row>
    <row r="303" spans="1:19" ht="15.75" customHeight="1" x14ac:dyDescent="0.25">
      <c r="A303" s="41"/>
      <c r="C303" s="42"/>
      <c r="D303" s="43"/>
      <c r="S303" s="40"/>
    </row>
    <row r="304" spans="1:19" ht="15.75" customHeight="1" x14ac:dyDescent="0.25">
      <c r="A304" s="41"/>
      <c r="C304" s="42"/>
      <c r="D304" s="43"/>
      <c r="S304" s="40"/>
    </row>
    <row r="305" spans="1:19" ht="15.75" customHeight="1" x14ac:dyDescent="0.25">
      <c r="A305" s="41"/>
      <c r="C305" s="42"/>
      <c r="D305" s="43"/>
      <c r="S305" s="40"/>
    </row>
    <row r="306" spans="1:19" ht="15.75" customHeight="1" x14ac:dyDescent="0.25">
      <c r="A306" s="41"/>
      <c r="C306" s="42"/>
      <c r="D306" s="43"/>
      <c r="S306" s="40"/>
    </row>
    <row r="307" spans="1:19" ht="15.75" customHeight="1" x14ac:dyDescent="0.25">
      <c r="A307" s="41"/>
      <c r="C307" s="42"/>
      <c r="D307" s="43"/>
      <c r="S307" s="40"/>
    </row>
    <row r="308" spans="1:19" ht="15.75" customHeight="1" x14ac:dyDescent="0.25">
      <c r="A308" s="41"/>
      <c r="C308" s="42"/>
      <c r="D308" s="43"/>
      <c r="S308" s="40"/>
    </row>
    <row r="309" spans="1:19" ht="15.75" customHeight="1" x14ac:dyDescent="0.25">
      <c r="A309" s="41"/>
      <c r="C309" s="42"/>
      <c r="D309" s="43"/>
      <c r="S309" s="40"/>
    </row>
    <row r="310" spans="1:19" ht="15.75" customHeight="1" x14ac:dyDescent="0.25">
      <c r="A310" s="41"/>
      <c r="C310" s="42"/>
      <c r="D310" s="43"/>
      <c r="S310" s="40"/>
    </row>
    <row r="311" spans="1:19" ht="15.75" customHeight="1" x14ac:dyDescent="0.25">
      <c r="A311" s="41"/>
      <c r="C311" s="42"/>
      <c r="D311" s="43"/>
      <c r="S311" s="40"/>
    </row>
    <row r="312" spans="1:19" ht="15.75" customHeight="1" x14ac:dyDescent="0.25">
      <c r="A312" s="41"/>
      <c r="C312" s="42"/>
      <c r="D312" s="43"/>
      <c r="S312" s="40"/>
    </row>
    <row r="313" spans="1:19" ht="15.75" customHeight="1" x14ac:dyDescent="0.25">
      <c r="A313" s="41"/>
      <c r="C313" s="42"/>
      <c r="D313" s="43"/>
      <c r="S313" s="40"/>
    </row>
    <row r="314" spans="1:19" ht="15.75" customHeight="1" x14ac:dyDescent="0.25">
      <c r="A314" s="41"/>
      <c r="C314" s="42"/>
      <c r="D314" s="43"/>
      <c r="S314" s="40"/>
    </row>
    <row r="315" spans="1:19" ht="15.75" customHeight="1" x14ac:dyDescent="0.25">
      <c r="A315" s="41"/>
      <c r="C315" s="42"/>
      <c r="D315" s="43"/>
      <c r="S315" s="40"/>
    </row>
    <row r="316" spans="1:19" ht="15.75" customHeight="1" x14ac:dyDescent="0.25">
      <c r="A316" s="41"/>
      <c r="C316" s="42"/>
      <c r="D316" s="43"/>
      <c r="S316" s="40"/>
    </row>
    <row r="317" spans="1:19" ht="15.75" customHeight="1" x14ac:dyDescent="0.25">
      <c r="A317" s="41"/>
      <c r="C317" s="42"/>
      <c r="D317" s="43"/>
      <c r="S317" s="40"/>
    </row>
    <row r="318" spans="1:19" ht="15.75" customHeight="1" x14ac:dyDescent="0.25">
      <c r="A318" s="41"/>
      <c r="C318" s="42"/>
      <c r="D318" s="43"/>
      <c r="S318" s="40"/>
    </row>
    <row r="319" spans="1:19" ht="15.75" customHeight="1" x14ac:dyDescent="0.25">
      <c r="A319" s="41"/>
      <c r="C319" s="42"/>
      <c r="D319" s="43"/>
      <c r="S319" s="40"/>
    </row>
    <row r="320" spans="1:19" ht="15.75" customHeight="1" x14ac:dyDescent="0.25">
      <c r="A320" s="41"/>
      <c r="C320" s="42"/>
      <c r="D320" s="43"/>
      <c r="S320" s="40"/>
    </row>
    <row r="321" spans="1:19" ht="15.75" customHeight="1" x14ac:dyDescent="0.25">
      <c r="A321" s="41"/>
      <c r="C321" s="42"/>
      <c r="D321" s="43"/>
      <c r="S321" s="40"/>
    </row>
    <row r="322" spans="1:19" ht="15.75" customHeight="1" x14ac:dyDescent="0.25">
      <c r="A322" s="41"/>
      <c r="C322" s="42"/>
      <c r="D322" s="43"/>
      <c r="S322" s="40"/>
    </row>
    <row r="323" spans="1:19" ht="15.75" customHeight="1" x14ac:dyDescent="0.25">
      <c r="A323" s="41"/>
      <c r="C323" s="42"/>
      <c r="D323" s="43"/>
      <c r="S323" s="40"/>
    </row>
    <row r="324" spans="1:19" ht="15.75" customHeight="1" x14ac:dyDescent="0.25">
      <c r="A324" s="41"/>
      <c r="C324" s="42"/>
      <c r="D324" s="43"/>
      <c r="S324" s="40"/>
    </row>
    <row r="325" spans="1:19" ht="15.75" customHeight="1" x14ac:dyDescent="0.25">
      <c r="A325" s="41"/>
      <c r="C325" s="42"/>
      <c r="D325" s="43"/>
      <c r="S325" s="40"/>
    </row>
    <row r="326" spans="1:19" ht="15.75" customHeight="1" x14ac:dyDescent="0.25">
      <c r="A326" s="41"/>
      <c r="C326" s="42"/>
      <c r="D326" s="43"/>
      <c r="S326" s="40"/>
    </row>
    <row r="327" spans="1:19" ht="15.75" customHeight="1" x14ac:dyDescent="0.25">
      <c r="A327" s="41"/>
      <c r="C327" s="42"/>
      <c r="D327" s="43"/>
      <c r="S327" s="40"/>
    </row>
    <row r="328" spans="1:19" ht="15.75" customHeight="1" x14ac:dyDescent="0.25">
      <c r="A328" s="41"/>
      <c r="C328" s="42"/>
      <c r="D328" s="43"/>
      <c r="S328" s="40"/>
    </row>
    <row r="329" spans="1:19" ht="15.75" customHeight="1" x14ac:dyDescent="0.25">
      <c r="A329" s="41"/>
      <c r="C329" s="42"/>
      <c r="D329" s="43"/>
      <c r="S329" s="40"/>
    </row>
    <row r="330" spans="1:19" ht="15.75" customHeight="1" x14ac:dyDescent="0.25">
      <c r="A330" s="41"/>
      <c r="C330" s="42"/>
      <c r="D330" s="43"/>
      <c r="S330" s="40"/>
    </row>
    <row r="331" spans="1:19" ht="15.75" customHeight="1" x14ac:dyDescent="0.25">
      <c r="A331" s="41"/>
      <c r="C331" s="42"/>
      <c r="D331" s="43"/>
      <c r="S331" s="40"/>
    </row>
    <row r="332" spans="1:19" ht="15.75" customHeight="1" x14ac:dyDescent="0.25">
      <c r="A332" s="41"/>
      <c r="C332" s="42"/>
      <c r="D332" s="43"/>
      <c r="S332" s="40"/>
    </row>
    <row r="333" spans="1:19" ht="15.75" customHeight="1" x14ac:dyDescent="0.25">
      <c r="A333" s="41"/>
      <c r="C333" s="42"/>
      <c r="D333" s="43"/>
      <c r="S333" s="40"/>
    </row>
    <row r="334" spans="1:19" ht="15.75" customHeight="1" x14ac:dyDescent="0.25">
      <c r="A334" s="41"/>
      <c r="C334" s="42"/>
      <c r="D334" s="43"/>
      <c r="S334" s="40"/>
    </row>
    <row r="335" spans="1:19" ht="15.75" customHeight="1" x14ac:dyDescent="0.25">
      <c r="A335" s="41"/>
      <c r="C335" s="42"/>
      <c r="D335" s="43"/>
      <c r="S335" s="40"/>
    </row>
    <row r="336" spans="1:19" ht="15.75" customHeight="1" x14ac:dyDescent="0.25">
      <c r="A336" s="41"/>
      <c r="C336" s="42"/>
      <c r="D336" s="43"/>
      <c r="S336" s="40"/>
    </row>
    <row r="337" spans="1:19" ht="15.75" customHeight="1" x14ac:dyDescent="0.25">
      <c r="A337" s="41"/>
      <c r="C337" s="42"/>
      <c r="D337" s="43"/>
      <c r="S337" s="40"/>
    </row>
    <row r="338" spans="1:19" ht="15.75" customHeight="1" x14ac:dyDescent="0.25">
      <c r="A338" s="41"/>
      <c r="C338" s="42"/>
      <c r="D338" s="43"/>
      <c r="S338" s="40"/>
    </row>
    <row r="339" spans="1:19" ht="15.75" customHeight="1" x14ac:dyDescent="0.25">
      <c r="A339" s="41"/>
      <c r="C339" s="42"/>
      <c r="D339" s="43"/>
      <c r="S339" s="40"/>
    </row>
    <row r="340" spans="1:19" ht="15.75" customHeight="1" x14ac:dyDescent="0.25">
      <c r="A340" s="41"/>
      <c r="C340" s="42"/>
      <c r="D340" s="43"/>
      <c r="S340" s="40"/>
    </row>
    <row r="341" spans="1:19" ht="15.75" customHeight="1" x14ac:dyDescent="0.25">
      <c r="A341" s="41"/>
      <c r="C341" s="42"/>
      <c r="D341" s="43"/>
      <c r="S341" s="40"/>
    </row>
    <row r="342" spans="1:19" ht="15.75" customHeight="1" x14ac:dyDescent="0.25">
      <c r="A342" s="41"/>
      <c r="C342" s="42"/>
      <c r="D342" s="43"/>
      <c r="S342" s="40"/>
    </row>
    <row r="343" spans="1:19" ht="15.75" customHeight="1" x14ac:dyDescent="0.25">
      <c r="A343" s="41"/>
      <c r="C343" s="42"/>
      <c r="D343" s="43"/>
      <c r="S343" s="40"/>
    </row>
    <row r="344" spans="1:19" ht="15.75" customHeight="1" x14ac:dyDescent="0.25">
      <c r="A344" s="41"/>
      <c r="C344" s="42"/>
      <c r="D344" s="43"/>
      <c r="S344" s="40"/>
    </row>
    <row r="345" spans="1:19" ht="15.75" customHeight="1" x14ac:dyDescent="0.25">
      <c r="A345" s="41"/>
      <c r="C345" s="42"/>
      <c r="D345" s="43"/>
      <c r="S345" s="40"/>
    </row>
    <row r="346" spans="1:19" ht="15.75" customHeight="1" x14ac:dyDescent="0.25">
      <c r="A346" s="41"/>
      <c r="C346" s="42"/>
      <c r="D346" s="43"/>
      <c r="S346" s="40"/>
    </row>
    <row r="347" spans="1:19" ht="15.75" customHeight="1" x14ac:dyDescent="0.25">
      <c r="A347" s="41"/>
      <c r="C347" s="42"/>
      <c r="D347" s="43"/>
      <c r="S347" s="40"/>
    </row>
    <row r="348" spans="1:19" ht="15.75" customHeight="1" x14ac:dyDescent="0.25">
      <c r="A348" s="41"/>
      <c r="C348" s="42"/>
      <c r="D348" s="43"/>
      <c r="S348" s="40"/>
    </row>
    <row r="349" spans="1:19" ht="15.75" customHeight="1" x14ac:dyDescent="0.25">
      <c r="A349" s="41"/>
      <c r="C349" s="42"/>
      <c r="D349" s="43"/>
      <c r="S349" s="40"/>
    </row>
    <row r="350" spans="1:19" ht="15.75" customHeight="1" x14ac:dyDescent="0.25">
      <c r="A350" s="41"/>
      <c r="C350" s="42"/>
      <c r="D350" s="43"/>
      <c r="S350" s="40"/>
    </row>
    <row r="351" spans="1:19" ht="15.75" customHeight="1" x14ac:dyDescent="0.25">
      <c r="A351" s="41"/>
      <c r="C351" s="42"/>
      <c r="D351" s="43"/>
      <c r="S351" s="40"/>
    </row>
    <row r="352" spans="1:19" ht="15.75" customHeight="1" x14ac:dyDescent="0.25">
      <c r="A352" s="41"/>
      <c r="C352" s="42"/>
      <c r="D352" s="43"/>
      <c r="S352" s="40"/>
    </row>
    <row r="353" spans="1:19" ht="15.75" customHeight="1" x14ac:dyDescent="0.25">
      <c r="A353" s="41"/>
      <c r="C353" s="42"/>
      <c r="D353" s="43"/>
      <c r="S353" s="40"/>
    </row>
    <row r="354" spans="1:19" ht="15.75" customHeight="1" x14ac:dyDescent="0.25">
      <c r="A354" s="41"/>
      <c r="C354" s="42"/>
      <c r="D354" s="43"/>
      <c r="S354" s="40"/>
    </row>
    <row r="355" spans="1:19" ht="15.75" customHeight="1" x14ac:dyDescent="0.25">
      <c r="A355" s="41"/>
      <c r="C355" s="42"/>
      <c r="D355" s="43"/>
      <c r="S355" s="40"/>
    </row>
    <row r="356" spans="1:19" ht="15.75" customHeight="1" x14ac:dyDescent="0.25">
      <c r="A356" s="41"/>
      <c r="C356" s="42"/>
      <c r="D356" s="43"/>
      <c r="S356" s="40"/>
    </row>
    <row r="357" spans="1:19" ht="15.75" customHeight="1" x14ac:dyDescent="0.25">
      <c r="A357" s="41"/>
      <c r="C357" s="42"/>
      <c r="D357" s="43"/>
      <c r="S357" s="40"/>
    </row>
    <row r="358" spans="1:19" ht="15.75" customHeight="1" x14ac:dyDescent="0.25">
      <c r="A358" s="41"/>
      <c r="C358" s="42"/>
      <c r="D358" s="43"/>
      <c r="S358" s="40"/>
    </row>
    <row r="359" spans="1:19" ht="15.75" customHeight="1" x14ac:dyDescent="0.25">
      <c r="A359" s="41"/>
      <c r="C359" s="42"/>
      <c r="D359" s="43"/>
      <c r="S359" s="40"/>
    </row>
    <row r="360" spans="1:19" ht="15.75" customHeight="1" x14ac:dyDescent="0.25">
      <c r="A360" s="41"/>
      <c r="C360" s="42"/>
      <c r="D360" s="43"/>
      <c r="S360" s="40"/>
    </row>
    <row r="361" spans="1:19" ht="15.75" customHeight="1" x14ac:dyDescent="0.25">
      <c r="A361" s="41"/>
      <c r="C361" s="42"/>
      <c r="D361" s="43"/>
      <c r="S361" s="40"/>
    </row>
    <row r="362" spans="1:19" ht="15.75" customHeight="1" x14ac:dyDescent="0.25">
      <c r="A362" s="41"/>
      <c r="C362" s="42"/>
      <c r="D362" s="43"/>
      <c r="S362" s="40"/>
    </row>
    <row r="363" spans="1:19" ht="15.75" customHeight="1" x14ac:dyDescent="0.25">
      <c r="A363" s="41"/>
      <c r="C363" s="42"/>
      <c r="D363" s="43"/>
      <c r="S363" s="40"/>
    </row>
    <row r="364" spans="1:19" ht="15.75" customHeight="1" x14ac:dyDescent="0.25">
      <c r="A364" s="41"/>
      <c r="C364" s="42"/>
      <c r="D364" s="43"/>
      <c r="S364" s="40"/>
    </row>
    <row r="365" spans="1:19" ht="15.75" customHeight="1" x14ac:dyDescent="0.25">
      <c r="A365" s="41"/>
      <c r="C365" s="42"/>
      <c r="D365" s="43"/>
      <c r="S365" s="40"/>
    </row>
    <row r="366" spans="1:19" ht="15.75" customHeight="1" x14ac:dyDescent="0.25">
      <c r="A366" s="41"/>
      <c r="C366" s="42"/>
      <c r="D366" s="43"/>
      <c r="S366" s="40"/>
    </row>
    <row r="367" spans="1:19" ht="15.75" customHeight="1" x14ac:dyDescent="0.25">
      <c r="A367" s="41"/>
      <c r="C367" s="42"/>
      <c r="D367" s="43"/>
      <c r="S367" s="40"/>
    </row>
    <row r="368" spans="1:19" ht="15.75" customHeight="1" x14ac:dyDescent="0.25">
      <c r="A368" s="41"/>
      <c r="C368" s="42"/>
      <c r="D368" s="43"/>
      <c r="S368" s="40"/>
    </row>
    <row r="369" spans="1:19" ht="15.75" customHeight="1" x14ac:dyDescent="0.25">
      <c r="A369" s="41"/>
      <c r="C369" s="42"/>
      <c r="D369" s="43"/>
      <c r="S369" s="40"/>
    </row>
    <row r="370" spans="1:19" ht="15.75" customHeight="1" x14ac:dyDescent="0.25">
      <c r="A370" s="41"/>
      <c r="C370" s="42"/>
      <c r="D370" s="43"/>
      <c r="S370" s="40"/>
    </row>
    <row r="371" spans="1:19" ht="15.75" customHeight="1" x14ac:dyDescent="0.25">
      <c r="A371" s="41"/>
      <c r="C371" s="42"/>
      <c r="D371" s="43"/>
      <c r="S371" s="40"/>
    </row>
    <row r="372" spans="1:19" ht="15.75" customHeight="1" x14ac:dyDescent="0.25">
      <c r="A372" s="41"/>
      <c r="C372" s="42"/>
      <c r="D372" s="43"/>
      <c r="S372" s="40"/>
    </row>
    <row r="373" spans="1:19" ht="15.75" customHeight="1" x14ac:dyDescent="0.25">
      <c r="A373" s="41"/>
      <c r="C373" s="42"/>
      <c r="D373" s="43"/>
      <c r="S373" s="40"/>
    </row>
    <row r="374" spans="1:19" ht="15.75" customHeight="1" x14ac:dyDescent="0.25">
      <c r="A374" s="41"/>
      <c r="C374" s="42"/>
      <c r="D374" s="43"/>
      <c r="S374" s="40"/>
    </row>
    <row r="375" spans="1:19" ht="15.75" customHeight="1" x14ac:dyDescent="0.25">
      <c r="A375" s="41"/>
      <c r="C375" s="42"/>
      <c r="D375" s="43"/>
      <c r="S375" s="40"/>
    </row>
    <row r="376" spans="1:19" ht="15.75" customHeight="1" x14ac:dyDescent="0.25">
      <c r="A376" s="41"/>
      <c r="C376" s="42"/>
      <c r="D376" s="43"/>
      <c r="S376" s="40"/>
    </row>
    <row r="377" spans="1:19" ht="15.75" customHeight="1" x14ac:dyDescent="0.25">
      <c r="A377" s="41"/>
      <c r="C377" s="42"/>
      <c r="D377" s="43"/>
      <c r="S377" s="40"/>
    </row>
    <row r="378" spans="1:19" ht="15.75" customHeight="1" x14ac:dyDescent="0.25">
      <c r="A378" s="41"/>
      <c r="C378" s="42"/>
      <c r="D378" s="43"/>
      <c r="S378" s="40"/>
    </row>
    <row r="379" spans="1:19" ht="15.75" customHeight="1" x14ac:dyDescent="0.25">
      <c r="A379" s="41"/>
      <c r="C379" s="42"/>
      <c r="D379" s="43"/>
      <c r="S379" s="40"/>
    </row>
    <row r="380" spans="1:19" ht="15.75" customHeight="1" x14ac:dyDescent="0.25">
      <c r="A380" s="41"/>
      <c r="C380" s="42"/>
      <c r="D380" s="43"/>
      <c r="S380" s="40"/>
    </row>
    <row r="381" spans="1:19" ht="15.75" customHeight="1" x14ac:dyDescent="0.25">
      <c r="A381" s="41"/>
      <c r="C381" s="42"/>
      <c r="D381" s="43"/>
      <c r="S381" s="40"/>
    </row>
    <row r="382" spans="1:19" ht="15.75" customHeight="1" x14ac:dyDescent="0.25">
      <c r="A382" s="41"/>
      <c r="C382" s="42"/>
      <c r="D382" s="43"/>
      <c r="S382" s="40"/>
    </row>
    <row r="383" spans="1:19" ht="15.75" customHeight="1" x14ac:dyDescent="0.25">
      <c r="A383" s="41"/>
      <c r="C383" s="42"/>
      <c r="D383" s="43"/>
      <c r="S383" s="40"/>
    </row>
    <row r="384" spans="1:19" ht="15.75" customHeight="1" x14ac:dyDescent="0.25">
      <c r="A384" s="41"/>
      <c r="C384" s="42"/>
      <c r="D384" s="43"/>
      <c r="S384" s="40"/>
    </row>
    <row r="385" spans="1:19" ht="15.75" customHeight="1" x14ac:dyDescent="0.25">
      <c r="A385" s="41"/>
      <c r="C385" s="42"/>
      <c r="D385" s="43"/>
      <c r="S385" s="40"/>
    </row>
    <row r="386" spans="1:19" ht="15.75" customHeight="1" x14ac:dyDescent="0.25">
      <c r="A386" s="41"/>
      <c r="C386" s="42"/>
      <c r="D386" s="43"/>
      <c r="S386" s="40"/>
    </row>
    <row r="387" spans="1:19" ht="15.75" customHeight="1" x14ac:dyDescent="0.25">
      <c r="A387" s="41"/>
      <c r="C387" s="42"/>
      <c r="D387" s="43"/>
      <c r="S387" s="40"/>
    </row>
    <row r="388" spans="1:19" ht="15.75" customHeight="1" x14ac:dyDescent="0.25">
      <c r="A388" s="41"/>
      <c r="C388" s="42"/>
      <c r="D388" s="43"/>
      <c r="S388" s="40"/>
    </row>
    <row r="389" spans="1:19" ht="15.75" customHeight="1" x14ac:dyDescent="0.25">
      <c r="A389" s="41"/>
      <c r="C389" s="42"/>
      <c r="D389" s="43"/>
      <c r="S389" s="40"/>
    </row>
    <row r="390" spans="1:19" ht="15.75" customHeight="1" x14ac:dyDescent="0.25">
      <c r="A390" s="41"/>
      <c r="C390" s="42"/>
      <c r="D390" s="43"/>
      <c r="S390" s="40"/>
    </row>
    <row r="391" spans="1:19" ht="15.75" customHeight="1" x14ac:dyDescent="0.25">
      <c r="A391" s="41"/>
      <c r="C391" s="42"/>
      <c r="D391" s="43"/>
      <c r="S391" s="40"/>
    </row>
    <row r="392" spans="1:19" ht="15.75" customHeight="1" x14ac:dyDescent="0.25">
      <c r="A392" s="41"/>
      <c r="C392" s="42"/>
      <c r="D392" s="43"/>
      <c r="S392" s="40"/>
    </row>
    <row r="393" spans="1:19" ht="15.75" customHeight="1" x14ac:dyDescent="0.25">
      <c r="A393" s="41"/>
      <c r="C393" s="42"/>
      <c r="D393" s="43"/>
      <c r="S393" s="40"/>
    </row>
    <row r="394" spans="1:19" ht="15.75" customHeight="1" x14ac:dyDescent="0.25">
      <c r="A394" s="41"/>
      <c r="C394" s="42"/>
      <c r="D394" s="43"/>
      <c r="S394" s="40"/>
    </row>
    <row r="395" spans="1:19" ht="15.75" customHeight="1" x14ac:dyDescent="0.25">
      <c r="A395" s="41"/>
      <c r="C395" s="42"/>
      <c r="D395" s="43"/>
      <c r="S395" s="40"/>
    </row>
    <row r="396" spans="1:19" ht="15.75" customHeight="1" x14ac:dyDescent="0.25">
      <c r="A396" s="41"/>
      <c r="C396" s="42"/>
      <c r="D396" s="43"/>
      <c r="S396" s="40"/>
    </row>
    <row r="397" spans="1:19" ht="15.75" customHeight="1" x14ac:dyDescent="0.25">
      <c r="A397" s="41"/>
      <c r="C397" s="42"/>
      <c r="D397" s="43"/>
      <c r="S397" s="40"/>
    </row>
    <row r="398" spans="1:19" ht="15.75" customHeight="1" x14ac:dyDescent="0.25">
      <c r="A398" s="41"/>
      <c r="C398" s="42"/>
      <c r="D398" s="43"/>
      <c r="S398" s="40"/>
    </row>
    <row r="399" spans="1:19" ht="15.75" customHeight="1" x14ac:dyDescent="0.25">
      <c r="A399" s="41"/>
      <c r="C399" s="42"/>
      <c r="D399" s="43"/>
      <c r="S399" s="40"/>
    </row>
    <row r="400" spans="1:19" ht="15.75" customHeight="1" x14ac:dyDescent="0.25">
      <c r="A400" s="41"/>
      <c r="C400" s="42"/>
      <c r="D400" s="43"/>
      <c r="S400" s="40"/>
    </row>
    <row r="401" spans="1:19" ht="15.75" customHeight="1" x14ac:dyDescent="0.25">
      <c r="A401" s="41"/>
      <c r="C401" s="42"/>
      <c r="D401" s="43"/>
      <c r="S401" s="40"/>
    </row>
    <row r="402" spans="1:19" ht="15.75" customHeight="1" x14ac:dyDescent="0.25">
      <c r="A402" s="41"/>
      <c r="C402" s="42"/>
      <c r="D402" s="43"/>
      <c r="S402" s="40"/>
    </row>
    <row r="403" spans="1:19" ht="15.75" customHeight="1" x14ac:dyDescent="0.25">
      <c r="A403" s="41"/>
      <c r="C403" s="42"/>
      <c r="D403" s="43"/>
      <c r="S403" s="40"/>
    </row>
    <row r="404" spans="1:19" ht="15.75" customHeight="1" x14ac:dyDescent="0.25">
      <c r="A404" s="41"/>
      <c r="C404" s="42"/>
      <c r="D404" s="43"/>
      <c r="S404" s="40"/>
    </row>
    <row r="405" spans="1:19" ht="15.75" customHeight="1" x14ac:dyDescent="0.25">
      <c r="A405" s="41"/>
      <c r="C405" s="42"/>
      <c r="D405" s="43"/>
      <c r="S405" s="40"/>
    </row>
    <row r="406" spans="1:19" ht="15.75" customHeight="1" x14ac:dyDescent="0.25">
      <c r="A406" s="41"/>
      <c r="C406" s="42"/>
      <c r="D406" s="43"/>
      <c r="S406" s="40"/>
    </row>
    <row r="407" spans="1:19" ht="15.75" customHeight="1" x14ac:dyDescent="0.25">
      <c r="A407" s="41"/>
      <c r="C407" s="42"/>
      <c r="D407" s="43"/>
      <c r="S407" s="40"/>
    </row>
    <row r="408" spans="1:19" ht="15.75" customHeight="1" x14ac:dyDescent="0.25">
      <c r="A408" s="41"/>
      <c r="C408" s="42"/>
      <c r="D408" s="43"/>
      <c r="S408" s="40"/>
    </row>
    <row r="409" spans="1:19" ht="15.75" customHeight="1" x14ac:dyDescent="0.25">
      <c r="A409" s="41"/>
      <c r="C409" s="42"/>
      <c r="D409" s="43"/>
      <c r="S409" s="40"/>
    </row>
    <row r="410" spans="1:19" ht="15.75" customHeight="1" x14ac:dyDescent="0.25">
      <c r="A410" s="41"/>
      <c r="C410" s="42"/>
      <c r="D410" s="43"/>
      <c r="S410" s="40"/>
    </row>
    <row r="411" spans="1:19" ht="15.75" customHeight="1" x14ac:dyDescent="0.25">
      <c r="A411" s="41"/>
      <c r="C411" s="42"/>
      <c r="D411" s="43"/>
      <c r="S411" s="40"/>
    </row>
    <row r="412" spans="1:19" ht="15.75" customHeight="1" x14ac:dyDescent="0.25">
      <c r="A412" s="41"/>
      <c r="C412" s="42"/>
      <c r="D412" s="43"/>
      <c r="S412" s="40"/>
    </row>
    <row r="413" spans="1:19" ht="15.75" customHeight="1" x14ac:dyDescent="0.25">
      <c r="A413" s="41"/>
      <c r="C413" s="42"/>
      <c r="D413" s="43"/>
      <c r="S413" s="40"/>
    </row>
    <row r="414" spans="1:19" ht="15.75" customHeight="1" x14ac:dyDescent="0.25">
      <c r="A414" s="41"/>
      <c r="C414" s="42"/>
      <c r="D414" s="43"/>
      <c r="S414" s="40"/>
    </row>
    <row r="415" spans="1:19" ht="15.75" customHeight="1" x14ac:dyDescent="0.25">
      <c r="A415" s="41"/>
      <c r="C415" s="42"/>
      <c r="D415" s="43"/>
      <c r="S415" s="40"/>
    </row>
    <row r="416" spans="1:19" ht="15.75" customHeight="1" x14ac:dyDescent="0.25">
      <c r="A416" s="41"/>
      <c r="C416" s="42"/>
      <c r="D416" s="43"/>
      <c r="S416" s="40"/>
    </row>
    <row r="417" spans="1:19" ht="15.75" customHeight="1" x14ac:dyDescent="0.25">
      <c r="A417" s="41"/>
      <c r="C417" s="42"/>
      <c r="D417" s="43"/>
      <c r="S417" s="40"/>
    </row>
    <row r="418" spans="1:19" ht="15.75" customHeight="1" x14ac:dyDescent="0.25">
      <c r="A418" s="41"/>
      <c r="C418" s="42"/>
      <c r="D418" s="43"/>
      <c r="S418" s="40"/>
    </row>
    <row r="419" spans="1:19" ht="15.75" customHeight="1" x14ac:dyDescent="0.25">
      <c r="A419" s="41"/>
      <c r="C419" s="42"/>
      <c r="D419" s="43"/>
      <c r="S419" s="40"/>
    </row>
    <row r="420" spans="1:19" ht="15.75" customHeight="1" x14ac:dyDescent="0.25">
      <c r="A420" s="41"/>
      <c r="C420" s="42"/>
      <c r="D420" s="43"/>
      <c r="S420" s="40"/>
    </row>
    <row r="421" spans="1:19" ht="15.75" customHeight="1" x14ac:dyDescent="0.25">
      <c r="A421" s="41"/>
      <c r="C421" s="42"/>
      <c r="D421" s="43"/>
      <c r="S421" s="40"/>
    </row>
    <row r="422" spans="1:19" ht="15.75" customHeight="1" x14ac:dyDescent="0.25">
      <c r="A422" s="41"/>
      <c r="C422" s="42"/>
      <c r="D422" s="43"/>
      <c r="S422" s="40"/>
    </row>
    <row r="423" spans="1:19" ht="15.75" customHeight="1" x14ac:dyDescent="0.25">
      <c r="A423" s="41"/>
      <c r="C423" s="42"/>
      <c r="D423" s="43"/>
      <c r="S423" s="40"/>
    </row>
    <row r="424" spans="1:19" ht="15.75" customHeight="1" x14ac:dyDescent="0.25">
      <c r="A424" s="41"/>
      <c r="C424" s="42"/>
      <c r="D424" s="43"/>
      <c r="S424" s="40"/>
    </row>
    <row r="425" spans="1:19" ht="15.75" customHeight="1" x14ac:dyDescent="0.25">
      <c r="A425" s="41"/>
      <c r="C425" s="42"/>
      <c r="D425" s="43"/>
      <c r="S425" s="40"/>
    </row>
    <row r="426" spans="1:19" ht="15.75" customHeight="1" x14ac:dyDescent="0.25">
      <c r="A426" s="41"/>
      <c r="C426" s="42"/>
      <c r="D426" s="43"/>
      <c r="S426" s="40"/>
    </row>
    <row r="427" spans="1:19" ht="15.75" customHeight="1" x14ac:dyDescent="0.25">
      <c r="A427" s="41"/>
      <c r="C427" s="42"/>
      <c r="D427" s="43"/>
      <c r="S427" s="40"/>
    </row>
    <row r="428" spans="1:19" ht="15.75" customHeight="1" x14ac:dyDescent="0.25">
      <c r="A428" s="41"/>
      <c r="C428" s="42"/>
      <c r="D428" s="43"/>
      <c r="S428" s="40"/>
    </row>
    <row r="429" spans="1:19" ht="15.75" customHeight="1" x14ac:dyDescent="0.25">
      <c r="A429" s="41"/>
      <c r="C429" s="42"/>
      <c r="D429" s="43"/>
      <c r="S429" s="40"/>
    </row>
    <row r="430" spans="1:19" ht="15.75" customHeight="1" x14ac:dyDescent="0.25">
      <c r="A430" s="41"/>
      <c r="C430" s="42"/>
      <c r="D430" s="43"/>
      <c r="S430" s="40"/>
    </row>
    <row r="431" spans="1:19" ht="15.75" customHeight="1" x14ac:dyDescent="0.25">
      <c r="A431" s="41"/>
      <c r="C431" s="42"/>
      <c r="D431" s="43"/>
      <c r="S431" s="40"/>
    </row>
    <row r="432" spans="1:19" ht="15.75" customHeight="1" x14ac:dyDescent="0.25">
      <c r="A432" s="41"/>
      <c r="C432" s="42"/>
      <c r="D432" s="43"/>
      <c r="S432" s="40"/>
    </row>
    <row r="433" spans="1:19" ht="15.75" customHeight="1" x14ac:dyDescent="0.25">
      <c r="A433" s="41"/>
      <c r="C433" s="42"/>
      <c r="D433" s="43"/>
      <c r="S433" s="40"/>
    </row>
    <row r="434" spans="1:19" ht="15.75" customHeight="1" x14ac:dyDescent="0.25">
      <c r="A434" s="41"/>
      <c r="C434" s="42"/>
      <c r="D434" s="43"/>
      <c r="S434" s="40"/>
    </row>
    <row r="435" spans="1:19" ht="15.75" customHeight="1" x14ac:dyDescent="0.25">
      <c r="A435" s="41"/>
      <c r="C435" s="42"/>
      <c r="D435" s="43"/>
      <c r="S435" s="40"/>
    </row>
    <row r="436" spans="1:19" ht="15.75" customHeight="1" x14ac:dyDescent="0.25">
      <c r="A436" s="41"/>
      <c r="C436" s="42"/>
      <c r="D436" s="43"/>
      <c r="S436" s="40"/>
    </row>
    <row r="437" spans="1:19" ht="15.75" customHeight="1" x14ac:dyDescent="0.25">
      <c r="A437" s="41"/>
      <c r="C437" s="42"/>
      <c r="D437" s="43"/>
      <c r="S437" s="40"/>
    </row>
    <row r="438" spans="1:19" ht="15.75" customHeight="1" x14ac:dyDescent="0.25">
      <c r="A438" s="41"/>
      <c r="C438" s="42"/>
      <c r="D438" s="43"/>
      <c r="S438" s="40"/>
    </row>
    <row r="439" spans="1:19" ht="15.75" customHeight="1" x14ac:dyDescent="0.25">
      <c r="A439" s="41"/>
      <c r="C439" s="42"/>
      <c r="D439" s="43"/>
      <c r="S439" s="40"/>
    </row>
    <row r="440" spans="1:19" ht="15.75" customHeight="1" x14ac:dyDescent="0.25">
      <c r="A440" s="41"/>
      <c r="C440" s="42"/>
      <c r="D440" s="43"/>
      <c r="S440" s="40"/>
    </row>
    <row r="441" spans="1:19" ht="15.75" customHeight="1" x14ac:dyDescent="0.25">
      <c r="A441" s="41"/>
      <c r="C441" s="42"/>
      <c r="D441" s="43"/>
      <c r="S441" s="40"/>
    </row>
    <row r="442" spans="1:19" ht="15.75" customHeight="1" x14ac:dyDescent="0.25">
      <c r="A442" s="41"/>
      <c r="C442" s="42"/>
      <c r="D442" s="43"/>
      <c r="S442" s="40"/>
    </row>
    <row r="443" spans="1:19" ht="15.75" customHeight="1" x14ac:dyDescent="0.25">
      <c r="A443" s="41"/>
      <c r="C443" s="42"/>
      <c r="D443" s="43"/>
      <c r="S443" s="40"/>
    </row>
    <row r="444" spans="1:19" ht="15.75" customHeight="1" x14ac:dyDescent="0.25">
      <c r="A444" s="41"/>
      <c r="C444" s="42"/>
      <c r="D444" s="43"/>
      <c r="S444" s="40"/>
    </row>
    <row r="445" spans="1:19" ht="15.75" customHeight="1" x14ac:dyDescent="0.25">
      <c r="A445" s="41"/>
      <c r="C445" s="42"/>
      <c r="D445" s="43"/>
      <c r="S445" s="40"/>
    </row>
    <row r="446" spans="1:19" ht="15.75" customHeight="1" x14ac:dyDescent="0.25">
      <c r="A446" s="41"/>
      <c r="C446" s="42"/>
      <c r="D446" s="43"/>
      <c r="S446" s="40"/>
    </row>
    <row r="447" spans="1:19" ht="15.75" customHeight="1" x14ac:dyDescent="0.25">
      <c r="A447" s="41"/>
      <c r="C447" s="42"/>
      <c r="D447" s="43"/>
      <c r="S447" s="40"/>
    </row>
    <row r="448" spans="1:19" ht="15.75" customHeight="1" x14ac:dyDescent="0.25">
      <c r="A448" s="41"/>
      <c r="C448" s="42"/>
      <c r="D448" s="43"/>
      <c r="S448" s="40"/>
    </row>
    <row r="449" spans="1:19" ht="15.75" customHeight="1" x14ac:dyDescent="0.25">
      <c r="A449" s="41"/>
      <c r="C449" s="42"/>
      <c r="D449" s="43"/>
      <c r="S449" s="40"/>
    </row>
    <row r="450" spans="1:19" ht="15.75" customHeight="1" x14ac:dyDescent="0.25">
      <c r="A450" s="41"/>
      <c r="C450" s="42"/>
      <c r="D450" s="43"/>
      <c r="S450" s="40"/>
    </row>
    <row r="451" spans="1:19" ht="15.75" customHeight="1" x14ac:dyDescent="0.25">
      <c r="A451" s="41"/>
      <c r="C451" s="42"/>
      <c r="D451" s="43"/>
      <c r="S451" s="40"/>
    </row>
    <row r="452" spans="1:19" ht="15.75" customHeight="1" x14ac:dyDescent="0.25">
      <c r="A452" s="41"/>
      <c r="C452" s="42"/>
      <c r="D452" s="43"/>
      <c r="S452" s="40"/>
    </row>
    <row r="453" spans="1:19" ht="15.75" customHeight="1" x14ac:dyDescent="0.25">
      <c r="A453" s="41"/>
      <c r="C453" s="42"/>
      <c r="D453" s="43"/>
      <c r="S453" s="40"/>
    </row>
    <row r="454" spans="1:19" ht="15.75" customHeight="1" x14ac:dyDescent="0.25">
      <c r="A454" s="41"/>
      <c r="C454" s="42"/>
      <c r="D454" s="43"/>
      <c r="S454" s="40"/>
    </row>
    <row r="455" spans="1:19" ht="15.75" customHeight="1" x14ac:dyDescent="0.25">
      <c r="A455" s="41"/>
      <c r="C455" s="42"/>
      <c r="D455" s="43"/>
      <c r="S455" s="40"/>
    </row>
    <row r="456" spans="1:19" ht="15.75" customHeight="1" x14ac:dyDescent="0.25">
      <c r="A456" s="41"/>
      <c r="C456" s="42"/>
      <c r="D456" s="43"/>
      <c r="S456" s="40"/>
    </row>
    <row r="457" spans="1:19" ht="15.75" customHeight="1" x14ac:dyDescent="0.25">
      <c r="A457" s="41"/>
      <c r="C457" s="42"/>
      <c r="D457" s="43"/>
      <c r="S457" s="40"/>
    </row>
    <row r="458" spans="1:19" ht="15.75" customHeight="1" x14ac:dyDescent="0.25">
      <c r="A458" s="41"/>
      <c r="C458" s="42"/>
      <c r="D458" s="43"/>
      <c r="S458" s="40"/>
    </row>
    <row r="459" spans="1:19" ht="15.75" customHeight="1" x14ac:dyDescent="0.25">
      <c r="A459" s="41"/>
      <c r="C459" s="42"/>
      <c r="D459" s="43"/>
      <c r="S459" s="40"/>
    </row>
    <row r="460" spans="1:19" ht="15.75" customHeight="1" x14ac:dyDescent="0.25">
      <c r="A460" s="41"/>
      <c r="C460" s="42"/>
      <c r="D460" s="43"/>
      <c r="S460" s="40"/>
    </row>
    <row r="461" spans="1:19" ht="15.75" customHeight="1" x14ac:dyDescent="0.25">
      <c r="A461" s="41"/>
      <c r="C461" s="42"/>
      <c r="D461" s="43"/>
      <c r="S461" s="40"/>
    </row>
    <row r="462" spans="1:19" ht="15.75" customHeight="1" x14ac:dyDescent="0.25">
      <c r="A462" s="41"/>
      <c r="C462" s="42"/>
      <c r="D462" s="43"/>
      <c r="S462" s="40"/>
    </row>
    <row r="463" spans="1:19" ht="15.75" customHeight="1" x14ac:dyDescent="0.25">
      <c r="A463" s="41"/>
      <c r="C463" s="42"/>
      <c r="D463" s="43"/>
      <c r="S463" s="40"/>
    </row>
    <row r="464" spans="1:19" ht="15.75" customHeight="1" x14ac:dyDescent="0.25">
      <c r="A464" s="41"/>
      <c r="C464" s="42"/>
      <c r="D464" s="43"/>
      <c r="S464" s="40"/>
    </row>
    <row r="465" spans="1:19" ht="15.75" customHeight="1" x14ac:dyDescent="0.25">
      <c r="A465" s="41"/>
      <c r="C465" s="42"/>
      <c r="D465" s="43"/>
      <c r="S465" s="40"/>
    </row>
    <row r="466" spans="1:19" ht="15.75" customHeight="1" x14ac:dyDescent="0.25">
      <c r="A466" s="41"/>
      <c r="C466" s="42"/>
      <c r="D466" s="43"/>
      <c r="S466" s="40"/>
    </row>
    <row r="467" spans="1:19" ht="15.75" customHeight="1" x14ac:dyDescent="0.25">
      <c r="A467" s="41"/>
      <c r="C467" s="42"/>
      <c r="D467" s="43"/>
      <c r="S467" s="40"/>
    </row>
    <row r="468" spans="1:19" ht="15.75" customHeight="1" x14ac:dyDescent="0.25">
      <c r="A468" s="41"/>
      <c r="C468" s="42"/>
      <c r="D468" s="43"/>
      <c r="S468" s="40"/>
    </row>
    <row r="469" spans="1:19" ht="15.75" customHeight="1" x14ac:dyDescent="0.25">
      <c r="C469" s="42"/>
      <c r="D469" s="43"/>
      <c r="S469" s="40"/>
    </row>
    <row r="470" spans="1:19" ht="15.75" customHeight="1" x14ac:dyDescent="0.25">
      <c r="C470" s="42"/>
      <c r="D470" s="43"/>
      <c r="S470" s="40"/>
    </row>
    <row r="471" spans="1:19" ht="15.75" customHeight="1" x14ac:dyDescent="0.25">
      <c r="C471" s="42"/>
      <c r="D471" s="43"/>
      <c r="S471" s="40"/>
    </row>
    <row r="472" spans="1:19" ht="15.75" customHeight="1" x14ac:dyDescent="0.25">
      <c r="C472" s="42"/>
      <c r="D472" s="43"/>
      <c r="S472" s="40"/>
    </row>
    <row r="473" spans="1:19" ht="15.75" customHeight="1" x14ac:dyDescent="0.25">
      <c r="C473" s="42"/>
      <c r="D473" s="43"/>
      <c r="S473" s="40"/>
    </row>
    <row r="474" spans="1:19" ht="15.75" customHeight="1" x14ac:dyDescent="0.25">
      <c r="C474" s="42"/>
      <c r="D474" s="43"/>
      <c r="S474" s="40"/>
    </row>
    <row r="475" spans="1:19" ht="15.75" customHeight="1" x14ac:dyDescent="0.25">
      <c r="C475" s="42"/>
      <c r="D475" s="43"/>
      <c r="S475" s="40"/>
    </row>
    <row r="476" spans="1:19" ht="15.75" customHeight="1" x14ac:dyDescent="0.25">
      <c r="C476" s="42"/>
      <c r="D476" s="43"/>
      <c r="S476" s="40"/>
    </row>
    <row r="477" spans="1:19" ht="15.75" customHeight="1" x14ac:dyDescent="0.25">
      <c r="C477" s="42"/>
      <c r="D477" s="43"/>
      <c r="S477" s="40"/>
    </row>
    <row r="478" spans="1:19" ht="15.75" customHeight="1" x14ac:dyDescent="0.25">
      <c r="C478" s="42"/>
      <c r="D478" s="43"/>
      <c r="S478" s="40"/>
    </row>
    <row r="479" spans="1:19" ht="15.75" customHeight="1" x14ac:dyDescent="0.25">
      <c r="C479" s="42"/>
      <c r="D479" s="43"/>
      <c r="S479" s="40"/>
    </row>
    <row r="480" spans="1:19" ht="15.75" customHeight="1" x14ac:dyDescent="0.25">
      <c r="C480" s="42"/>
      <c r="D480" s="43"/>
      <c r="S480" s="40"/>
    </row>
    <row r="481" spans="3:19" ht="15.75" customHeight="1" x14ac:dyDescent="0.25">
      <c r="C481" s="42"/>
      <c r="D481" s="43"/>
      <c r="S481" s="40"/>
    </row>
    <row r="482" spans="3:19" ht="15.75" customHeight="1" x14ac:dyDescent="0.25">
      <c r="C482" s="42"/>
      <c r="D482" s="43"/>
      <c r="S482" s="40"/>
    </row>
    <row r="483" spans="3:19" ht="15.75" customHeight="1" x14ac:dyDescent="0.25">
      <c r="C483" s="42"/>
      <c r="D483" s="43"/>
      <c r="S483" s="40"/>
    </row>
    <row r="484" spans="3:19" ht="15.75" customHeight="1" x14ac:dyDescent="0.25">
      <c r="C484" s="42"/>
      <c r="D484" s="43"/>
      <c r="S484" s="40"/>
    </row>
    <row r="485" spans="3:19" ht="15.75" customHeight="1" x14ac:dyDescent="0.25">
      <c r="C485" s="42"/>
      <c r="D485" s="43"/>
      <c r="S485" s="40"/>
    </row>
    <row r="486" spans="3:19" ht="15.75" customHeight="1" x14ac:dyDescent="0.25">
      <c r="C486" s="42"/>
      <c r="D486" s="43"/>
      <c r="S486" s="40"/>
    </row>
    <row r="487" spans="3:19" ht="15.75" customHeight="1" x14ac:dyDescent="0.25">
      <c r="C487" s="42"/>
      <c r="D487" s="43"/>
      <c r="S487" s="40"/>
    </row>
    <row r="488" spans="3:19" ht="15.75" customHeight="1" x14ac:dyDescent="0.25">
      <c r="C488" s="42"/>
      <c r="D488" s="43"/>
      <c r="S488" s="40"/>
    </row>
    <row r="489" spans="3:19" ht="15.75" customHeight="1" x14ac:dyDescent="0.25">
      <c r="C489" s="42"/>
      <c r="D489" s="43"/>
      <c r="S489" s="40"/>
    </row>
    <row r="490" spans="3:19" ht="15.75" customHeight="1" x14ac:dyDescent="0.25">
      <c r="C490" s="42"/>
      <c r="D490" s="43"/>
      <c r="S490" s="40"/>
    </row>
    <row r="491" spans="3:19" ht="15.75" customHeight="1" x14ac:dyDescent="0.25">
      <c r="C491" s="42"/>
      <c r="D491" s="43"/>
      <c r="S491" s="40"/>
    </row>
    <row r="492" spans="3:19" ht="15.75" customHeight="1" x14ac:dyDescent="0.25">
      <c r="C492" s="42"/>
      <c r="D492" s="43"/>
      <c r="S492" s="40"/>
    </row>
    <row r="493" spans="3:19" ht="15.75" customHeight="1" x14ac:dyDescent="0.25">
      <c r="C493" s="42"/>
      <c r="D493" s="43"/>
      <c r="S493" s="40"/>
    </row>
    <row r="494" spans="3:19" ht="15.75" customHeight="1" x14ac:dyDescent="0.25">
      <c r="C494" s="42"/>
      <c r="D494" s="43"/>
      <c r="S494" s="40"/>
    </row>
    <row r="495" spans="3:19" ht="15.75" customHeight="1" x14ac:dyDescent="0.25">
      <c r="C495" s="42"/>
      <c r="D495" s="43"/>
      <c r="S495" s="40"/>
    </row>
    <row r="496" spans="3:19" ht="15.75" customHeight="1" x14ac:dyDescent="0.25">
      <c r="C496" s="42"/>
      <c r="D496" s="43"/>
      <c r="S496" s="40"/>
    </row>
    <row r="497" spans="3:19" ht="15.75" customHeight="1" x14ac:dyDescent="0.25">
      <c r="C497" s="42"/>
      <c r="D497" s="43"/>
      <c r="S497" s="40"/>
    </row>
    <row r="498" spans="3:19" ht="15.75" customHeight="1" x14ac:dyDescent="0.25">
      <c r="C498" s="42"/>
      <c r="D498" s="43"/>
      <c r="S498" s="40"/>
    </row>
    <row r="499" spans="3:19" ht="15.75" customHeight="1" x14ac:dyDescent="0.25">
      <c r="C499" s="42"/>
      <c r="D499" s="43"/>
      <c r="S499" s="40"/>
    </row>
    <row r="500" spans="3:19" ht="15.75" customHeight="1" x14ac:dyDescent="0.25">
      <c r="C500" s="42"/>
      <c r="D500" s="43"/>
      <c r="S500" s="40"/>
    </row>
    <row r="501" spans="3:19" ht="15.75" customHeight="1" x14ac:dyDescent="0.25">
      <c r="C501" s="42"/>
      <c r="D501" s="43"/>
      <c r="S501" s="40"/>
    </row>
    <row r="502" spans="3:19" ht="15.75" customHeight="1" x14ac:dyDescent="0.25">
      <c r="C502" s="42"/>
      <c r="D502" s="43"/>
      <c r="S502" s="40"/>
    </row>
    <row r="503" spans="3:19" ht="15.75" customHeight="1" x14ac:dyDescent="0.25">
      <c r="C503" s="42"/>
      <c r="D503" s="43"/>
      <c r="S503" s="40"/>
    </row>
    <row r="504" spans="3:19" ht="15.75" customHeight="1" x14ac:dyDescent="0.25">
      <c r="C504" s="42"/>
      <c r="D504" s="43"/>
      <c r="S504" s="40"/>
    </row>
    <row r="505" spans="3:19" ht="15.75" customHeight="1" x14ac:dyDescent="0.25">
      <c r="C505" s="42"/>
      <c r="D505" s="43"/>
      <c r="S505" s="40"/>
    </row>
    <row r="506" spans="3:19" ht="15.75" customHeight="1" x14ac:dyDescent="0.25">
      <c r="C506" s="42"/>
      <c r="D506" s="43"/>
      <c r="S506" s="40"/>
    </row>
    <row r="507" spans="3:19" ht="15.75" customHeight="1" x14ac:dyDescent="0.25">
      <c r="C507" s="42"/>
      <c r="D507" s="43"/>
      <c r="S507" s="40"/>
    </row>
    <row r="508" spans="3:19" ht="15.75" customHeight="1" x14ac:dyDescent="0.25">
      <c r="C508" s="42"/>
      <c r="D508" s="43"/>
      <c r="S508" s="40"/>
    </row>
    <row r="509" spans="3:19" ht="15.75" customHeight="1" x14ac:dyDescent="0.25">
      <c r="C509" s="42"/>
      <c r="D509" s="43"/>
      <c r="S509" s="40"/>
    </row>
    <row r="510" spans="3:19" ht="15.75" customHeight="1" x14ac:dyDescent="0.25">
      <c r="C510" s="42"/>
      <c r="D510" s="43"/>
      <c r="S510" s="40"/>
    </row>
    <row r="511" spans="3:19" ht="15.75" customHeight="1" x14ac:dyDescent="0.25">
      <c r="C511" s="42"/>
      <c r="D511" s="43"/>
      <c r="S511" s="40"/>
    </row>
    <row r="512" spans="3:19" ht="15.75" customHeight="1" x14ac:dyDescent="0.25">
      <c r="C512" s="42"/>
      <c r="D512" s="43"/>
      <c r="S512" s="40"/>
    </row>
    <row r="513" spans="3:19" ht="15.75" customHeight="1" x14ac:dyDescent="0.25">
      <c r="C513" s="42"/>
      <c r="D513" s="43"/>
      <c r="S513" s="40"/>
    </row>
    <row r="514" spans="3:19" ht="15.75" customHeight="1" x14ac:dyDescent="0.25">
      <c r="C514" s="42"/>
      <c r="D514" s="43"/>
      <c r="S514" s="40"/>
    </row>
    <row r="515" spans="3:19" ht="15.75" customHeight="1" x14ac:dyDescent="0.25">
      <c r="C515" s="42"/>
      <c r="D515" s="43"/>
      <c r="S515" s="40"/>
    </row>
    <row r="516" spans="3:19" ht="15.75" customHeight="1" x14ac:dyDescent="0.25">
      <c r="C516" s="42"/>
      <c r="D516" s="43"/>
      <c r="S516" s="40"/>
    </row>
    <row r="517" spans="3:19" ht="15.75" customHeight="1" x14ac:dyDescent="0.25">
      <c r="C517" s="42"/>
      <c r="D517" s="43"/>
      <c r="S517" s="40"/>
    </row>
    <row r="518" spans="3:19" ht="15.75" customHeight="1" x14ac:dyDescent="0.25">
      <c r="C518" s="42"/>
      <c r="D518" s="43"/>
      <c r="S518" s="40"/>
    </row>
    <row r="519" spans="3:19" ht="15.75" customHeight="1" x14ac:dyDescent="0.25">
      <c r="C519" s="42"/>
      <c r="D519" s="43"/>
      <c r="S519" s="40"/>
    </row>
    <row r="520" spans="3:19" ht="15.75" customHeight="1" x14ac:dyDescent="0.25">
      <c r="C520" s="42"/>
      <c r="D520" s="43"/>
      <c r="S520" s="40"/>
    </row>
    <row r="521" spans="3:19" ht="15.75" customHeight="1" x14ac:dyDescent="0.25">
      <c r="C521" s="42"/>
      <c r="D521" s="43"/>
      <c r="S521" s="40"/>
    </row>
    <row r="522" spans="3:19" ht="15.75" customHeight="1" x14ac:dyDescent="0.25">
      <c r="C522" s="42"/>
      <c r="D522" s="43"/>
      <c r="S522" s="40"/>
    </row>
    <row r="523" spans="3:19" ht="15.75" customHeight="1" x14ac:dyDescent="0.25">
      <c r="C523" s="42"/>
      <c r="D523" s="43"/>
      <c r="S523" s="40"/>
    </row>
    <row r="524" spans="3:19" ht="15.75" customHeight="1" x14ac:dyDescent="0.25">
      <c r="C524" s="42"/>
      <c r="D524" s="43"/>
      <c r="S524" s="40"/>
    </row>
    <row r="525" spans="3:19" ht="15.75" customHeight="1" x14ac:dyDescent="0.25">
      <c r="C525" s="42"/>
      <c r="D525" s="43"/>
      <c r="S525" s="40"/>
    </row>
    <row r="526" spans="3:19" ht="15.75" customHeight="1" x14ac:dyDescent="0.25">
      <c r="C526" s="42"/>
      <c r="D526" s="43"/>
      <c r="S526" s="40"/>
    </row>
    <row r="527" spans="3:19" ht="15.75" customHeight="1" x14ac:dyDescent="0.25">
      <c r="C527" s="42"/>
      <c r="D527" s="43"/>
      <c r="S527" s="40"/>
    </row>
    <row r="528" spans="3:19" ht="15.75" customHeight="1" x14ac:dyDescent="0.25">
      <c r="C528" s="42"/>
      <c r="D528" s="43"/>
      <c r="S528" s="40"/>
    </row>
    <row r="529" spans="3:19" ht="15.75" customHeight="1" x14ac:dyDescent="0.25">
      <c r="C529" s="42"/>
      <c r="D529" s="43"/>
      <c r="S529" s="40"/>
    </row>
    <row r="530" spans="3:19" ht="15.75" customHeight="1" x14ac:dyDescent="0.25">
      <c r="C530" s="42"/>
      <c r="D530" s="43"/>
      <c r="S530" s="40"/>
    </row>
    <row r="531" spans="3:19" ht="15.75" customHeight="1" x14ac:dyDescent="0.25">
      <c r="C531" s="42"/>
      <c r="D531" s="43"/>
      <c r="S531" s="40"/>
    </row>
    <row r="532" spans="3:19" ht="15.75" customHeight="1" x14ac:dyDescent="0.25">
      <c r="C532" s="42"/>
      <c r="D532" s="43"/>
      <c r="S532" s="40"/>
    </row>
    <row r="533" spans="3:19" ht="15.75" customHeight="1" x14ac:dyDescent="0.25">
      <c r="C533" s="42"/>
      <c r="D533" s="43"/>
      <c r="S533" s="40"/>
    </row>
    <row r="534" spans="3:19" ht="15.75" customHeight="1" x14ac:dyDescent="0.25">
      <c r="C534" s="42"/>
      <c r="D534" s="43"/>
      <c r="S534" s="40"/>
    </row>
    <row r="535" spans="3:19" ht="15.75" customHeight="1" x14ac:dyDescent="0.25">
      <c r="C535" s="42"/>
      <c r="D535" s="43"/>
      <c r="S535" s="40"/>
    </row>
    <row r="536" spans="3:19" ht="15.75" customHeight="1" x14ac:dyDescent="0.25">
      <c r="C536" s="42"/>
      <c r="D536" s="43"/>
      <c r="S536" s="40"/>
    </row>
    <row r="537" spans="3:19" ht="15.75" customHeight="1" x14ac:dyDescent="0.25">
      <c r="C537" s="42"/>
      <c r="D537" s="43"/>
      <c r="S537" s="40"/>
    </row>
    <row r="538" spans="3:19" ht="15.75" customHeight="1" x14ac:dyDescent="0.25">
      <c r="C538" s="42"/>
      <c r="D538" s="43"/>
      <c r="S538" s="40"/>
    </row>
    <row r="539" spans="3:19" ht="15.75" customHeight="1" x14ac:dyDescent="0.25">
      <c r="C539" s="42"/>
      <c r="D539" s="43"/>
      <c r="S539" s="40"/>
    </row>
    <row r="540" spans="3:19" ht="15.75" customHeight="1" x14ac:dyDescent="0.25">
      <c r="C540" s="42"/>
      <c r="D540" s="43"/>
      <c r="S540" s="40"/>
    </row>
    <row r="541" spans="3:19" ht="15.75" customHeight="1" x14ac:dyDescent="0.25">
      <c r="C541" s="42"/>
      <c r="D541" s="43"/>
      <c r="S541" s="40"/>
    </row>
    <row r="542" spans="3:19" ht="15.75" customHeight="1" x14ac:dyDescent="0.25">
      <c r="C542" s="42"/>
      <c r="D542" s="43"/>
      <c r="S542" s="40"/>
    </row>
    <row r="543" spans="3:19" ht="15.75" customHeight="1" x14ac:dyDescent="0.25">
      <c r="C543" s="42"/>
      <c r="D543" s="43"/>
      <c r="S543" s="40"/>
    </row>
    <row r="544" spans="3:19" ht="15.75" customHeight="1" x14ac:dyDescent="0.25">
      <c r="C544" s="42"/>
      <c r="D544" s="43"/>
      <c r="S544" s="40"/>
    </row>
    <row r="545" spans="3:19" ht="15.75" customHeight="1" x14ac:dyDescent="0.25">
      <c r="C545" s="42"/>
      <c r="D545" s="43"/>
      <c r="S545" s="40"/>
    </row>
    <row r="546" spans="3:19" ht="15.75" customHeight="1" x14ac:dyDescent="0.25">
      <c r="C546" s="42"/>
      <c r="D546" s="43"/>
      <c r="S546" s="40"/>
    </row>
    <row r="547" spans="3:19" ht="15.75" customHeight="1" x14ac:dyDescent="0.25">
      <c r="C547" s="42"/>
      <c r="D547" s="43"/>
      <c r="S547" s="40"/>
    </row>
    <row r="548" spans="3:19" ht="15.75" customHeight="1" x14ac:dyDescent="0.25">
      <c r="C548" s="42"/>
      <c r="D548" s="43"/>
      <c r="S548" s="40"/>
    </row>
    <row r="549" spans="3:19" ht="15.75" customHeight="1" x14ac:dyDescent="0.25">
      <c r="C549" s="42"/>
      <c r="D549" s="43"/>
      <c r="S549" s="40"/>
    </row>
    <row r="550" spans="3:19" ht="15.75" customHeight="1" x14ac:dyDescent="0.25">
      <c r="C550" s="42"/>
      <c r="D550" s="43"/>
      <c r="S550" s="40"/>
    </row>
    <row r="551" spans="3:19" ht="15.75" customHeight="1" x14ac:dyDescent="0.25">
      <c r="C551" s="42"/>
      <c r="D551" s="43"/>
      <c r="S551" s="40"/>
    </row>
    <row r="552" spans="3:19" ht="15.75" customHeight="1" x14ac:dyDescent="0.25">
      <c r="C552" s="42"/>
      <c r="D552" s="43"/>
      <c r="S552" s="40"/>
    </row>
    <row r="553" spans="3:19" ht="15.75" customHeight="1" x14ac:dyDescent="0.25">
      <c r="C553" s="42"/>
      <c r="D553" s="43"/>
      <c r="S553" s="40"/>
    </row>
    <row r="554" spans="3:19" ht="15.75" customHeight="1" x14ac:dyDescent="0.25">
      <c r="C554" s="42"/>
      <c r="D554" s="43"/>
      <c r="S554" s="40"/>
    </row>
    <row r="555" spans="3:19" ht="15.75" customHeight="1" x14ac:dyDescent="0.25">
      <c r="C555" s="42"/>
      <c r="D555" s="43"/>
      <c r="S555" s="40"/>
    </row>
    <row r="556" spans="3:19" ht="15.75" customHeight="1" x14ac:dyDescent="0.25">
      <c r="C556" s="42"/>
      <c r="D556" s="43"/>
      <c r="S556" s="40"/>
    </row>
    <row r="557" spans="3:19" ht="15.75" customHeight="1" x14ac:dyDescent="0.25">
      <c r="C557" s="42"/>
      <c r="D557" s="43"/>
      <c r="S557" s="40"/>
    </row>
    <row r="558" spans="3:19" ht="15.75" customHeight="1" x14ac:dyDescent="0.25">
      <c r="C558" s="42"/>
      <c r="D558" s="43"/>
      <c r="S558" s="40"/>
    </row>
    <row r="559" spans="3:19" ht="15.75" customHeight="1" x14ac:dyDescent="0.25">
      <c r="C559" s="42"/>
      <c r="D559" s="43"/>
      <c r="S559" s="40"/>
    </row>
    <row r="560" spans="3:19" ht="15.75" customHeight="1" x14ac:dyDescent="0.25">
      <c r="C560" s="42"/>
      <c r="D560" s="43"/>
      <c r="S560" s="40"/>
    </row>
    <row r="561" spans="3:19" ht="15.75" customHeight="1" x14ac:dyDescent="0.25">
      <c r="C561" s="42"/>
      <c r="D561" s="43"/>
      <c r="S561" s="40"/>
    </row>
    <row r="562" spans="3:19" ht="15.75" customHeight="1" x14ac:dyDescent="0.25">
      <c r="C562" s="42"/>
      <c r="D562" s="43"/>
      <c r="S562" s="40"/>
    </row>
    <row r="563" spans="3:19" ht="15.75" customHeight="1" x14ac:dyDescent="0.25">
      <c r="C563" s="42"/>
      <c r="D563" s="43"/>
      <c r="S563" s="40"/>
    </row>
    <row r="564" spans="3:19" ht="15.75" customHeight="1" x14ac:dyDescent="0.25">
      <c r="C564" s="42"/>
      <c r="D564" s="43"/>
      <c r="S564" s="40"/>
    </row>
    <row r="565" spans="3:19" ht="15.75" customHeight="1" x14ac:dyDescent="0.25">
      <c r="C565" s="42"/>
      <c r="D565" s="43"/>
      <c r="S565" s="40"/>
    </row>
    <row r="566" spans="3:19" ht="15.75" customHeight="1" x14ac:dyDescent="0.25">
      <c r="C566" s="42"/>
      <c r="D566" s="43"/>
      <c r="S566" s="40"/>
    </row>
    <row r="567" spans="3:19" ht="15.75" customHeight="1" x14ac:dyDescent="0.25">
      <c r="C567" s="42"/>
      <c r="D567" s="43"/>
      <c r="S567" s="40"/>
    </row>
    <row r="568" spans="3:19" ht="15.75" customHeight="1" x14ac:dyDescent="0.25">
      <c r="C568" s="42"/>
      <c r="D568" s="43"/>
      <c r="S568" s="40"/>
    </row>
    <row r="569" spans="3:19" ht="15.75" customHeight="1" x14ac:dyDescent="0.25">
      <c r="C569" s="42"/>
      <c r="D569" s="43"/>
      <c r="S569" s="40"/>
    </row>
    <row r="570" spans="3:19" ht="15.75" customHeight="1" x14ac:dyDescent="0.25">
      <c r="C570" s="42"/>
      <c r="D570" s="43"/>
      <c r="S570" s="40"/>
    </row>
    <row r="571" spans="3:19" ht="15.75" customHeight="1" x14ac:dyDescent="0.25">
      <c r="C571" s="42"/>
      <c r="D571" s="43"/>
      <c r="S571" s="40"/>
    </row>
    <row r="572" spans="3:19" ht="15.75" customHeight="1" x14ac:dyDescent="0.25">
      <c r="C572" s="42"/>
      <c r="D572" s="43"/>
      <c r="S572" s="40"/>
    </row>
    <row r="573" spans="3:19" ht="15.75" customHeight="1" x14ac:dyDescent="0.25">
      <c r="C573" s="42"/>
      <c r="D573" s="43"/>
      <c r="S573" s="40"/>
    </row>
    <row r="574" spans="3:19" ht="15.75" customHeight="1" x14ac:dyDescent="0.25">
      <c r="C574" s="42"/>
      <c r="D574" s="43"/>
      <c r="S574" s="40"/>
    </row>
    <row r="575" spans="3:19" ht="15.75" customHeight="1" x14ac:dyDescent="0.25">
      <c r="C575" s="42"/>
      <c r="D575" s="43"/>
      <c r="S575" s="40"/>
    </row>
    <row r="576" spans="3:19" ht="15.75" customHeight="1" x14ac:dyDescent="0.25">
      <c r="C576" s="42"/>
      <c r="D576" s="43"/>
      <c r="S576" s="40"/>
    </row>
    <row r="577" spans="3:19" ht="15.75" customHeight="1" x14ac:dyDescent="0.25">
      <c r="C577" s="42"/>
      <c r="D577" s="43"/>
      <c r="S577" s="40"/>
    </row>
    <row r="578" spans="3:19" ht="15.75" customHeight="1" x14ac:dyDescent="0.25">
      <c r="C578" s="42"/>
      <c r="D578" s="43"/>
      <c r="S578" s="40"/>
    </row>
    <row r="579" spans="3:19" ht="15.75" customHeight="1" x14ac:dyDescent="0.25">
      <c r="C579" s="42"/>
      <c r="D579" s="43"/>
      <c r="S579" s="40"/>
    </row>
    <row r="580" spans="3:19" ht="15.75" customHeight="1" x14ac:dyDescent="0.25">
      <c r="C580" s="42"/>
      <c r="D580" s="43"/>
      <c r="S580" s="40"/>
    </row>
    <row r="581" spans="3:19" ht="15.75" customHeight="1" x14ac:dyDescent="0.25">
      <c r="C581" s="42"/>
      <c r="D581" s="43"/>
      <c r="S581" s="40"/>
    </row>
    <row r="582" spans="3:19" ht="15.75" customHeight="1" x14ac:dyDescent="0.25">
      <c r="C582" s="42"/>
      <c r="D582" s="43"/>
      <c r="S582" s="40"/>
    </row>
    <row r="583" spans="3:19" ht="15.75" customHeight="1" x14ac:dyDescent="0.25">
      <c r="C583" s="42"/>
      <c r="D583" s="43"/>
      <c r="S583" s="40"/>
    </row>
    <row r="584" spans="3:19" ht="15.75" customHeight="1" x14ac:dyDescent="0.25">
      <c r="C584" s="42"/>
      <c r="D584" s="43"/>
      <c r="S584" s="40"/>
    </row>
    <row r="585" spans="3:19" ht="15.75" customHeight="1" x14ac:dyDescent="0.25">
      <c r="C585" s="42"/>
      <c r="D585" s="43"/>
      <c r="S585" s="40"/>
    </row>
    <row r="586" spans="3:19" ht="15.75" customHeight="1" x14ac:dyDescent="0.25">
      <c r="C586" s="42"/>
      <c r="D586" s="43"/>
      <c r="S586" s="40"/>
    </row>
    <row r="587" spans="3:19" ht="15.75" customHeight="1" x14ac:dyDescent="0.25">
      <c r="C587" s="42"/>
      <c r="D587" s="43"/>
      <c r="S587" s="40"/>
    </row>
    <row r="588" spans="3:19" ht="15.75" customHeight="1" x14ac:dyDescent="0.25">
      <c r="C588" s="42"/>
      <c r="D588" s="43"/>
      <c r="S588" s="40"/>
    </row>
    <row r="589" spans="3:19" ht="15.75" customHeight="1" x14ac:dyDescent="0.25">
      <c r="C589" s="42"/>
      <c r="D589" s="43"/>
      <c r="S589" s="40"/>
    </row>
    <row r="590" spans="3:19" ht="15.75" customHeight="1" x14ac:dyDescent="0.25">
      <c r="C590" s="42"/>
      <c r="D590" s="43"/>
      <c r="S590" s="40"/>
    </row>
    <row r="591" spans="3:19" ht="15.75" customHeight="1" x14ac:dyDescent="0.25">
      <c r="C591" s="42"/>
      <c r="D591" s="43"/>
      <c r="S591" s="40"/>
    </row>
    <row r="592" spans="3:19" ht="15.75" customHeight="1" x14ac:dyDescent="0.25">
      <c r="C592" s="42"/>
      <c r="D592" s="43"/>
      <c r="S592" s="40"/>
    </row>
    <row r="593" spans="3:19" ht="15.75" customHeight="1" x14ac:dyDescent="0.25">
      <c r="C593" s="42"/>
      <c r="D593" s="43"/>
      <c r="S593" s="40"/>
    </row>
    <row r="594" spans="3:19" ht="15.75" customHeight="1" x14ac:dyDescent="0.25">
      <c r="C594" s="42"/>
      <c r="D594" s="43"/>
      <c r="S594" s="40"/>
    </row>
    <row r="595" spans="3:19" ht="15.75" customHeight="1" x14ac:dyDescent="0.25">
      <c r="C595" s="42"/>
      <c r="D595" s="43"/>
      <c r="S595" s="40"/>
    </row>
    <row r="596" spans="3:19" ht="15.75" customHeight="1" x14ac:dyDescent="0.25">
      <c r="C596" s="42"/>
      <c r="D596" s="43"/>
      <c r="S596" s="40"/>
    </row>
    <row r="597" spans="3:19" ht="15.75" customHeight="1" x14ac:dyDescent="0.25">
      <c r="C597" s="42"/>
      <c r="D597" s="43"/>
      <c r="S597" s="40"/>
    </row>
    <row r="598" spans="3:19" ht="15.75" customHeight="1" x14ac:dyDescent="0.25">
      <c r="C598" s="42"/>
      <c r="D598" s="43"/>
      <c r="S598" s="40"/>
    </row>
    <row r="599" spans="3:19" ht="15.75" customHeight="1" x14ac:dyDescent="0.25">
      <c r="C599" s="42"/>
      <c r="D599" s="43"/>
      <c r="S599" s="40"/>
    </row>
    <row r="600" spans="3:19" ht="15.75" customHeight="1" x14ac:dyDescent="0.25">
      <c r="C600" s="42"/>
      <c r="D600" s="43"/>
      <c r="S600" s="40"/>
    </row>
    <row r="601" spans="3:19" ht="15.75" customHeight="1" x14ac:dyDescent="0.25">
      <c r="C601" s="42"/>
      <c r="D601" s="43"/>
      <c r="S601" s="40"/>
    </row>
    <row r="602" spans="3:19" ht="15.75" customHeight="1" x14ac:dyDescent="0.25">
      <c r="C602" s="42"/>
      <c r="D602" s="43"/>
      <c r="S602" s="40"/>
    </row>
    <row r="603" spans="3:19" ht="15.75" customHeight="1" x14ac:dyDescent="0.25">
      <c r="C603" s="42"/>
      <c r="D603" s="43"/>
      <c r="S603" s="40"/>
    </row>
    <row r="604" spans="3:19" ht="15.75" customHeight="1" x14ac:dyDescent="0.25">
      <c r="C604" s="42"/>
      <c r="D604" s="43"/>
      <c r="S604" s="40"/>
    </row>
    <row r="605" spans="3:19" ht="15.75" customHeight="1" x14ac:dyDescent="0.25">
      <c r="C605" s="42"/>
      <c r="D605" s="43"/>
      <c r="S605" s="40"/>
    </row>
    <row r="606" spans="3:19" ht="15.75" customHeight="1" x14ac:dyDescent="0.25">
      <c r="C606" s="42"/>
      <c r="D606" s="43"/>
      <c r="S606" s="40"/>
    </row>
    <row r="607" spans="3:19" ht="15.75" customHeight="1" x14ac:dyDescent="0.25">
      <c r="C607" s="42"/>
      <c r="D607" s="43"/>
      <c r="S607" s="40"/>
    </row>
    <row r="608" spans="3:19" ht="15.75" customHeight="1" x14ac:dyDescent="0.25">
      <c r="C608" s="42"/>
      <c r="D608" s="43"/>
      <c r="S608" s="40"/>
    </row>
    <row r="609" spans="3:19" ht="15.75" customHeight="1" x14ac:dyDescent="0.25">
      <c r="C609" s="42"/>
      <c r="D609" s="43"/>
      <c r="S609" s="40"/>
    </row>
    <row r="610" spans="3:19" ht="15.75" customHeight="1" x14ac:dyDescent="0.25">
      <c r="C610" s="42"/>
      <c r="D610" s="43"/>
      <c r="S610" s="40"/>
    </row>
    <row r="611" spans="3:19" ht="15.75" customHeight="1" x14ac:dyDescent="0.25">
      <c r="C611" s="42"/>
      <c r="D611" s="43"/>
      <c r="S611" s="40"/>
    </row>
    <row r="612" spans="3:19" ht="15.75" customHeight="1" x14ac:dyDescent="0.25">
      <c r="C612" s="42"/>
      <c r="D612" s="43"/>
      <c r="S612" s="40"/>
    </row>
    <row r="613" spans="3:19" ht="15.75" customHeight="1" x14ac:dyDescent="0.25">
      <c r="C613" s="42"/>
      <c r="D613" s="43"/>
      <c r="S613" s="40"/>
    </row>
    <row r="614" spans="3:19" ht="15.75" customHeight="1" x14ac:dyDescent="0.25">
      <c r="C614" s="42"/>
      <c r="D614" s="43"/>
      <c r="S614" s="40"/>
    </row>
    <row r="615" spans="3:19" ht="15.75" customHeight="1" x14ac:dyDescent="0.25">
      <c r="C615" s="42"/>
      <c r="D615" s="43"/>
      <c r="S615" s="40"/>
    </row>
    <row r="616" spans="3:19" ht="15.75" customHeight="1" x14ac:dyDescent="0.25">
      <c r="C616" s="42"/>
      <c r="D616" s="43"/>
      <c r="S616" s="40"/>
    </row>
    <row r="617" spans="3:19" ht="15.75" customHeight="1" x14ac:dyDescent="0.25">
      <c r="C617" s="42"/>
      <c r="D617" s="43"/>
      <c r="S617" s="40"/>
    </row>
    <row r="618" spans="3:19" ht="15.75" customHeight="1" x14ac:dyDescent="0.25">
      <c r="C618" s="42"/>
      <c r="D618" s="43"/>
      <c r="S618" s="40"/>
    </row>
    <row r="619" spans="3:19" ht="15.75" customHeight="1" x14ac:dyDescent="0.25">
      <c r="C619" s="42"/>
      <c r="D619" s="43"/>
      <c r="S619" s="40"/>
    </row>
    <row r="620" spans="3:19" ht="15.75" customHeight="1" x14ac:dyDescent="0.25">
      <c r="C620" s="42"/>
      <c r="D620" s="43"/>
      <c r="S620" s="40"/>
    </row>
    <row r="621" spans="3:19" ht="15.75" customHeight="1" x14ac:dyDescent="0.25">
      <c r="C621" s="42"/>
      <c r="D621" s="43"/>
      <c r="S621" s="40"/>
    </row>
    <row r="622" spans="3:19" ht="15.75" customHeight="1" x14ac:dyDescent="0.25">
      <c r="C622" s="42"/>
      <c r="D622" s="43"/>
      <c r="S622" s="40"/>
    </row>
    <row r="623" spans="3:19" ht="15.75" customHeight="1" x14ac:dyDescent="0.25">
      <c r="C623" s="42"/>
      <c r="D623" s="43"/>
      <c r="S623" s="40"/>
    </row>
    <row r="624" spans="3:19" ht="15.75" customHeight="1" x14ac:dyDescent="0.25">
      <c r="C624" s="42"/>
      <c r="D624" s="43"/>
      <c r="S624" s="40"/>
    </row>
    <row r="625" spans="3:19" ht="15.75" customHeight="1" x14ac:dyDescent="0.25">
      <c r="C625" s="42"/>
      <c r="D625" s="43"/>
      <c r="S625" s="40"/>
    </row>
    <row r="626" spans="3:19" ht="15.75" customHeight="1" x14ac:dyDescent="0.25">
      <c r="C626" s="42"/>
      <c r="D626" s="43"/>
      <c r="S626" s="40"/>
    </row>
    <row r="627" spans="3:19" ht="15.75" customHeight="1" x14ac:dyDescent="0.25">
      <c r="C627" s="42"/>
      <c r="D627" s="43"/>
      <c r="S627" s="40"/>
    </row>
    <row r="628" spans="3:19" ht="15.75" customHeight="1" x14ac:dyDescent="0.25">
      <c r="C628" s="42"/>
      <c r="D628" s="43"/>
      <c r="S628" s="40"/>
    </row>
    <row r="629" spans="3:19" ht="15.75" customHeight="1" x14ac:dyDescent="0.25">
      <c r="C629" s="42"/>
      <c r="D629" s="43"/>
      <c r="S629" s="40"/>
    </row>
    <row r="630" spans="3:19" ht="15.75" customHeight="1" x14ac:dyDescent="0.25">
      <c r="C630" s="42"/>
      <c r="D630" s="43"/>
      <c r="S630" s="40"/>
    </row>
    <row r="631" spans="3:19" ht="15.75" customHeight="1" x14ac:dyDescent="0.25">
      <c r="C631" s="42"/>
      <c r="D631" s="43"/>
      <c r="S631" s="40"/>
    </row>
    <row r="632" spans="3:19" ht="15.75" customHeight="1" x14ac:dyDescent="0.25">
      <c r="C632" s="42"/>
      <c r="D632" s="43"/>
      <c r="S632" s="40"/>
    </row>
    <row r="633" spans="3:19" ht="15.75" customHeight="1" x14ac:dyDescent="0.25">
      <c r="C633" s="42"/>
      <c r="D633" s="43"/>
      <c r="S633" s="40"/>
    </row>
    <row r="634" spans="3:19" ht="15.75" customHeight="1" x14ac:dyDescent="0.25">
      <c r="C634" s="42"/>
      <c r="D634" s="43"/>
      <c r="S634" s="40"/>
    </row>
    <row r="635" spans="3:19" ht="15.75" customHeight="1" x14ac:dyDescent="0.25">
      <c r="C635" s="42"/>
      <c r="D635" s="43"/>
      <c r="S635" s="40"/>
    </row>
    <row r="636" spans="3:19" ht="15.75" customHeight="1" x14ac:dyDescent="0.25">
      <c r="C636" s="42"/>
      <c r="D636" s="43"/>
      <c r="S636" s="40"/>
    </row>
    <row r="637" spans="3:19" ht="15.75" customHeight="1" x14ac:dyDescent="0.25">
      <c r="C637" s="42"/>
      <c r="D637" s="43"/>
      <c r="S637" s="40"/>
    </row>
    <row r="638" spans="3:19" ht="15.75" customHeight="1" x14ac:dyDescent="0.25">
      <c r="C638" s="42"/>
      <c r="D638" s="43"/>
      <c r="S638" s="40"/>
    </row>
    <row r="639" spans="3:19" ht="15.75" customHeight="1" x14ac:dyDescent="0.25">
      <c r="C639" s="42"/>
      <c r="D639" s="43"/>
      <c r="S639" s="40"/>
    </row>
    <row r="640" spans="3:19" ht="15.75" customHeight="1" x14ac:dyDescent="0.25">
      <c r="C640" s="42"/>
      <c r="D640" s="43"/>
      <c r="S640" s="40"/>
    </row>
    <row r="641" spans="3:19" ht="15.75" customHeight="1" x14ac:dyDescent="0.25">
      <c r="C641" s="42"/>
      <c r="D641" s="43"/>
      <c r="S641" s="40"/>
    </row>
    <row r="642" spans="3:19" ht="15.75" customHeight="1" x14ac:dyDescent="0.25">
      <c r="C642" s="42"/>
      <c r="D642" s="43"/>
      <c r="S642" s="40"/>
    </row>
    <row r="643" spans="3:19" ht="15.75" customHeight="1" x14ac:dyDescent="0.25">
      <c r="C643" s="42"/>
      <c r="D643" s="43"/>
      <c r="S643" s="40"/>
    </row>
    <row r="644" spans="3:19" ht="15.75" customHeight="1" x14ac:dyDescent="0.25">
      <c r="C644" s="42"/>
      <c r="D644" s="43"/>
      <c r="S644" s="40"/>
    </row>
    <row r="645" spans="3:19" ht="15.75" customHeight="1" x14ac:dyDescent="0.25">
      <c r="C645" s="42"/>
      <c r="D645" s="43"/>
      <c r="S645" s="40"/>
    </row>
    <row r="646" spans="3:19" ht="15.75" customHeight="1" x14ac:dyDescent="0.25">
      <c r="C646" s="42"/>
      <c r="D646" s="43"/>
      <c r="S646" s="40"/>
    </row>
    <row r="647" spans="3:19" ht="15.75" customHeight="1" x14ac:dyDescent="0.25">
      <c r="C647" s="42"/>
      <c r="D647" s="43"/>
      <c r="S647" s="40"/>
    </row>
    <row r="648" spans="3:19" ht="15.75" customHeight="1" x14ac:dyDescent="0.25">
      <c r="C648" s="42"/>
      <c r="D648" s="43"/>
      <c r="S648" s="40"/>
    </row>
    <row r="649" spans="3:19" ht="15.75" customHeight="1" x14ac:dyDescent="0.25">
      <c r="C649" s="42"/>
      <c r="D649" s="43"/>
      <c r="S649" s="40"/>
    </row>
    <row r="650" spans="3:19" ht="15.75" customHeight="1" x14ac:dyDescent="0.25">
      <c r="C650" s="42"/>
      <c r="D650" s="43"/>
      <c r="S650" s="40"/>
    </row>
    <row r="651" spans="3:19" ht="15.75" customHeight="1" x14ac:dyDescent="0.25">
      <c r="C651" s="42"/>
      <c r="D651" s="43"/>
      <c r="S651" s="40"/>
    </row>
    <row r="652" spans="3:19" ht="15.75" customHeight="1" x14ac:dyDescent="0.25">
      <c r="C652" s="42"/>
      <c r="D652" s="43"/>
      <c r="S652" s="40"/>
    </row>
    <row r="653" spans="3:19" ht="15.75" customHeight="1" x14ac:dyDescent="0.25">
      <c r="C653" s="42"/>
      <c r="D653" s="43"/>
      <c r="S653" s="40"/>
    </row>
    <row r="654" spans="3:19" ht="15.75" customHeight="1" x14ac:dyDescent="0.25"/>
    <row r="655" spans="3:19" ht="15.75" customHeight="1" x14ac:dyDescent="0.25"/>
    <row r="656" spans="3:19"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S172" xr:uid="{00000000-0009-0000-0000-00000200000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MATRIZ_MACRO</vt:lpstr>
      <vt:lpstr>BASE</vt:lpstr>
      <vt:lpstr>BETA_COMPR_TABLERO</vt:lpstr>
      <vt:lpstr>DATA_MATRIZ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Esteban</dc:creator>
  <cp:lastModifiedBy>LINA MARIA</cp:lastModifiedBy>
  <dcterms:created xsi:type="dcterms:W3CDTF">2024-05-13T04:44:10Z</dcterms:created>
  <dcterms:modified xsi:type="dcterms:W3CDTF">2025-09-11T20:32:26Z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0x01010017C388FB3146914EBD9233E67025C1DF</vt:lpwstr>
  </property>
  <property fmtid="{D5CDD505-2E9C-101B-9397-08002B2CF9AE}" pid="3" name="MediaServiceImageTags">
    <vt:lpwstr/>
  </property>
</Properties>
</file>