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2\Mayo\"/>
    </mc:Choice>
  </mc:AlternateContent>
  <bookViews>
    <workbookView xWindow="-120" yWindow="-120" windowWidth="29040" windowHeight="15840" tabRatio="759" firstSheet="1" activeTab="1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TOTAL'!$A$5:$L$36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TOTAL'!$A$1:$L$36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E6" i="92" s="1"/>
  <c r="C6" i="92"/>
  <c r="E5" i="92"/>
  <c r="G10" i="91"/>
  <c r="E10" i="91"/>
  <c r="C10" i="91"/>
  <c r="B10" i="91"/>
  <c r="I9" i="91"/>
  <c r="H9" i="91"/>
  <c r="F9" i="91"/>
  <c r="D9" i="91"/>
  <c r="I8" i="91"/>
  <c r="H8" i="91"/>
  <c r="F8" i="91"/>
  <c r="D8" i="91"/>
  <c r="I7" i="91"/>
  <c r="H7" i="91"/>
  <c r="F7" i="91"/>
  <c r="D7" i="91"/>
  <c r="I6" i="91"/>
  <c r="H6" i="91"/>
  <c r="F6" i="91"/>
  <c r="D6" i="91"/>
  <c r="J34" i="62"/>
  <c r="H34" i="62"/>
  <c r="F34" i="62"/>
  <c r="E34" i="62"/>
  <c r="L33" i="62"/>
  <c r="K33" i="62"/>
  <c r="I33" i="62"/>
  <c r="G33" i="62"/>
  <c r="L32" i="62"/>
  <c r="K32" i="62"/>
  <c r="I32" i="62"/>
  <c r="G32" i="62"/>
  <c r="L31" i="62"/>
  <c r="K31" i="62"/>
  <c r="I31" i="62"/>
  <c r="G31" i="62"/>
  <c r="L30" i="62"/>
  <c r="K30" i="62"/>
  <c r="I30" i="62"/>
  <c r="G30" i="62"/>
  <c r="L28" i="62"/>
  <c r="K28" i="62"/>
  <c r="I28" i="62"/>
  <c r="G28" i="62"/>
  <c r="L27" i="62"/>
  <c r="K27" i="62"/>
  <c r="I27" i="62"/>
  <c r="G27" i="62"/>
  <c r="J26" i="62"/>
  <c r="H26" i="62"/>
  <c r="F26" i="62"/>
  <c r="E26" i="62"/>
  <c r="L25" i="62"/>
  <c r="K25" i="62"/>
  <c r="I25" i="62"/>
  <c r="G25" i="62"/>
  <c r="L24" i="62"/>
  <c r="K24" i="62"/>
  <c r="I24" i="62"/>
  <c r="G24" i="62"/>
  <c r="J23" i="62"/>
  <c r="H23" i="62"/>
  <c r="F23" i="62"/>
  <c r="E23" i="62"/>
  <c r="E29" i="62" s="1"/>
  <c r="L22" i="62"/>
  <c r="K22" i="62"/>
  <c r="I22" i="62"/>
  <c r="G22" i="62"/>
  <c r="L21" i="62"/>
  <c r="K21" i="62"/>
  <c r="I21" i="62"/>
  <c r="G21" i="62"/>
  <c r="J20" i="62"/>
  <c r="H20" i="62"/>
  <c r="F20" i="62"/>
  <c r="E20" i="62"/>
  <c r="L19" i="62"/>
  <c r="K19" i="62"/>
  <c r="I19" i="62"/>
  <c r="G19" i="62"/>
  <c r="J18" i="62"/>
  <c r="H18" i="62"/>
  <c r="F18" i="62"/>
  <c r="E18" i="62"/>
  <c r="L17" i="62"/>
  <c r="K17" i="62"/>
  <c r="I17" i="62"/>
  <c r="G17" i="62"/>
  <c r="L16" i="62"/>
  <c r="K16" i="62"/>
  <c r="I16" i="62"/>
  <c r="G16" i="62"/>
  <c r="L15" i="62"/>
  <c r="K15" i="62"/>
  <c r="I15" i="62"/>
  <c r="G15" i="62"/>
  <c r="L14" i="62"/>
  <c r="K14" i="62"/>
  <c r="I14" i="62"/>
  <c r="G14" i="62"/>
  <c r="J12" i="62"/>
  <c r="H12" i="62"/>
  <c r="F12" i="62"/>
  <c r="E12" i="62"/>
  <c r="L11" i="62"/>
  <c r="K11" i="62"/>
  <c r="I11" i="62"/>
  <c r="G11" i="62"/>
  <c r="J10" i="62"/>
  <c r="H10" i="62"/>
  <c r="F10" i="62"/>
  <c r="G10" i="62" s="1"/>
  <c r="E10" i="62"/>
  <c r="L9" i="62"/>
  <c r="K9" i="62"/>
  <c r="I9" i="62"/>
  <c r="G9" i="62"/>
  <c r="L8" i="62"/>
  <c r="K8" i="62"/>
  <c r="I8" i="62"/>
  <c r="G8" i="62"/>
  <c r="L7" i="62"/>
  <c r="K7" i="62"/>
  <c r="I7" i="62"/>
  <c r="G7" i="62"/>
  <c r="L6" i="62"/>
  <c r="K6" i="62"/>
  <c r="I6" i="62"/>
  <c r="G6" i="62"/>
  <c r="H21" i="11"/>
  <c r="H20" i="11"/>
  <c r="D20" i="11"/>
  <c r="H15" i="11"/>
  <c r="D15" i="11"/>
  <c r="D22" i="11" s="1"/>
  <c r="D14" i="11"/>
  <c r="H10" i="11"/>
  <c r="H22" i="11" s="1"/>
  <c r="D10" i="11"/>
  <c r="H9" i="11"/>
  <c r="E19" i="92" l="1"/>
  <c r="I34" i="62"/>
  <c r="K34" i="62"/>
  <c r="I26" i="62"/>
  <c r="K26" i="62"/>
  <c r="K23" i="62"/>
  <c r="E13" i="62"/>
  <c r="G12" i="62"/>
  <c r="I12" i="62"/>
  <c r="K12" i="62"/>
  <c r="E24" i="92"/>
  <c r="C30" i="92"/>
  <c r="E17" i="92"/>
  <c r="D30" i="92"/>
  <c r="C12" i="92"/>
  <c r="D12" i="92"/>
  <c r="E12" i="92" s="1"/>
  <c r="D10" i="91"/>
  <c r="I10" i="91"/>
  <c r="F10" i="91"/>
  <c r="G34" i="62"/>
  <c r="G26" i="62"/>
  <c r="G23" i="62"/>
  <c r="I23" i="62"/>
  <c r="G20" i="62"/>
  <c r="I20" i="62"/>
  <c r="K20" i="62"/>
  <c r="L18" i="62"/>
  <c r="G18" i="62"/>
  <c r="I10" i="62"/>
  <c r="K10" i="62"/>
  <c r="E35" i="62"/>
  <c r="E36" i="62" s="1"/>
  <c r="L12" i="62"/>
  <c r="H13" i="62"/>
  <c r="L26" i="62"/>
  <c r="H29" i="62"/>
  <c r="I29" i="62" s="1"/>
  <c r="L34" i="62"/>
  <c r="F13" i="62"/>
  <c r="J13" i="62"/>
  <c r="F29" i="62"/>
  <c r="G29" i="62" s="1"/>
  <c r="J29" i="62"/>
  <c r="K18" i="62"/>
  <c r="L10" i="62"/>
  <c r="L20" i="62"/>
  <c r="L23" i="62"/>
  <c r="I18" i="62"/>
  <c r="H10" i="91"/>
  <c r="E11" i="92"/>
  <c r="E29" i="92"/>
  <c r="C32" i="92" l="1"/>
  <c r="D32" i="92"/>
  <c r="E30" i="92"/>
  <c r="H35" i="62"/>
  <c r="I35" i="62" s="1"/>
  <c r="F35" i="62"/>
  <c r="G35" i="62" s="1"/>
  <c r="G13" i="62"/>
  <c r="L29" i="62"/>
  <c r="K29" i="62"/>
  <c r="J35" i="62"/>
  <c r="J36" i="62" s="1"/>
  <c r="I13" i="62"/>
  <c r="K13" i="62"/>
  <c r="L13" i="62"/>
  <c r="E32" i="92" l="1"/>
  <c r="H36" i="62"/>
  <c r="I36" i="62" s="1"/>
  <c r="F36" i="62"/>
  <c r="G36" i="62" s="1"/>
  <c r="L35" i="62"/>
  <c r="K35" i="62"/>
  <c r="K36" i="62"/>
  <c r="L36" i="62" l="1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<sst xmlns="http://schemas.openxmlformats.org/spreadsheetml/2006/main" count="164" uniqueCount="80">
  <si>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</si>
  <si>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</si>
  <si>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</si>
  <si>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</si>
  <si>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</si>
  <si>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</si>
  <si>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</si>
  <si>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</si>
  <si>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</si>
  <si>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</si>
  <si>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</si>
  <si>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</si>
  <si>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</si>
  <si>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</si>
  <si>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</si>
  <si>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</si>
  <si>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</si>
  <si>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</si>
  <si>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</si>
  <si>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</si>
  <si>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</si>
  <si>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</si>
  <si>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</si>
  <si>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</si>
  <si>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</si>
  <si>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</si>
  <si>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</si>
  <si>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</si>
  <si>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</si>
  <si>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</si>
  <si>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</si>
  <si>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</si>
  <si>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</si>
  <si>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</si>
  <si>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</si>
  <si>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</si>
  <si>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</si>
  <si>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</si>
  <si>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</si>
  <si>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</si>
  <si>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</si>
  <si>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</si>
  <si>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</si>
  <si>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</si>
  <si>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</si>
  <si>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</si>
  <si>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</si>
  <si>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</si>
  <si>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</si>
  <si>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</si>
  <si>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</si>
  <si>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</si>
  <si>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</si>
  <si>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</si>
  <si>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</si>
  <si>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</si>
  <si>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</si>
  <si>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</si>
  <si>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</si>
  <si>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</si>
  <si>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</si>
  <si>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</si>
  <si>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</si>
  <si>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</si>
  <si>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</si>
  <si>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</si>
  <si>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</si>
  <si>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</si>
  <si>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</si>
  <si>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</si>
  <si>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</si>
  <si>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</si>
  <si>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</si>
  <si>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</si>
  <si>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</si>
  <si>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</si>
  <si>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 xml:space="preserve"> Consolidación del Centro de Orientación a Víctimas</t>
  </si>
  <si>
    <t>RESERVAS 2022</t>
  </si>
  <si>
    <t>PRESUPUESTO  ASIGNADO
2022</t>
  </si>
  <si>
    <t>EJECUCION PRESUPUESTAL  - 31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</si>
</sst>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30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169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169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168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8" fillId="0" borderId="64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5" applyNumberFormat="0" applyAlignment="0" applyProtection="0"/>
    <xf numFmtId="0" fontId="53" fillId="40" borderId="66" applyNumberFormat="0" applyAlignment="0" applyProtection="0"/>
    <xf numFmtId="0" fontId="54" fillId="40" borderId="65" applyNumberFormat="0" applyAlignment="0" applyProtection="0"/>
    <xf numFmtId="0" fontId="55" fillId="0" borderId="67" applyNumberFormat="0" applyFill="0" applyAlignment="0" applyProtection="0"/>
    <xf numFmtId="0" fontId="56" fillId="41" borderId="68" applyNumberFormat="0" applyAlignment="0" applyProtection="0"/>
    <xf numFmtId="0" fontId="43" fillId="0" borderId="0" applyNumberFormat="0" applyFill="0" applyBorder="0" applyAlignment="0" applyProtection="0"/>
    <xf numFmtId="0" fontId="1" fillId="42" borderId="69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0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Fill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9" fillId="7" borderId="0" xfId="0" applyFont="1" applyFill="1" applyBorder="1" applyAlignment="1">
      <alignment horizontal="center" vertical="center" wrapText="1"/>
    </xf>
    <xf numFmtId="41" fontId="9" fillId="30" borderId="1" xfId="4" applyFont="1" applyFill="1" applyBorder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0" borderId="1" xfId="4" applyFont="1" applyFill="1" applyBorder="1" applyAlignment="1">
      <alignment vertical="center"/>
    </xf>
    <xf numFmtId="41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41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4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10" fontId="6" fillId="34" borderId="1" xfId="2" applyNumberFormat="1" applyFont="1" applyFill="1" applyBorder="1" applyAlignment="1">
      <alignment horizontal="center" vertical="center"/>
    </xf>
    <xf numFmtId="10" fontId="7" fillId="33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1" xfId="2" applyNumberFormat="1" applyFont="1" applyFill="1" applyBorder="1" applyAlignment="1">
      <alignment horizontal="center" vertical="center"/>
    </xf>
    <xf numFmtId="10" fontId="7" fillId="31" borderId="54" xfId="2" applyNumberFormat="1" applyFont="1" applyFill="1" applyBorder="1" applyAlignment="1">
      <alignment horizontal="center" vertical="center"/>
    </xf>
    <xf numFmtId="10" fontId="7" fillId="31" borderId="60" xfId="2" applyNumberFormat="1" applyFont="1" applyFill="1" applyBorder="1" applyAlignment="1">
      <alignment horizontal="center" vertical="center"/>
    </xf>
    <xf numFmtId="173" fontId="9" fillId="33" borderId="1" xfId="1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horizontal="center" vertical="center"/>
    </xf>
    <xf numFmtId="41" fontId="9" fillId="34" borderId="1" xfId="4" applyFont="1" applyFill="1" applyBorder="1" applyAlignment="1">
      <alignment horizontal="center" vertical="center"/>
    </xf>
    <xf numFmtId="173" fontId="9" fillId="33" borderId="3" xfId="1" applyNumberFormat="1" applyFont="1" applyFill="1" applyBorder="1" applyAlignment="1">
      <alignment vertical="center"/>
    </xf>
    <xf numFmtId="41" fontId="6" fillId="5" borderId="57" xfId="4" applyFont="1" applyFill="1" applyBorder="1" applyAlignment="1">
      <alignment horizontal="center" vertical="center" wrapText="1"/>
    </xf>
    <xf numFmtId="172" fontId="6" fillId="5" borderId="58" xfId="1" applyNumberFormat="1" applyFont="1" applyFill="1" applyBorder="1" applyAlignment="1">
      <alignment horizontal="center" vertical="center" wrapText="1"/>
    </xf>
    <xf numFmtId="41" fontId="6" fillId="5" borderId="58" xfId="4" applyFont="1" applyFill="1" applyBorder="1" applyAlignment="1">
      <alignment horizontal="center" vertical="center" wrapText="1"/>
    </xf>
    <xf numFmtId="172" fontId="6" fillId="5" borderId="5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 wrapText="1"/>
    </xf>
    <xf numFmtId="41" fontId="8" fillId="0" borderId="54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vertical="center"/>
    </xf>
    <xf numFmtId="41" fontId="8" fillId="0" borderId="54" xfId="4" applyFont="1" applyFill="1" applyBorder="1" applyAlignment="1">
      <alignment vertical="center"/>
    </xf>
    <xf numFmtId="41" fontId="9" fillId="68" borderId="1" xfId="4" applyFont="1" applyFill="1" applyBorder="1" applyAlignment="1">
      <alignment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41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7" fillId="3" borderId="54" xfId="3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" fontId="8" fillId="3" borderId="0" xfId="0" applyNumberFormat="1" applyFont="1" applyFill="1"/>
    <xf numFmtId="41" fontId="9" fillId="3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41" fontId="6" fillId="5" borderId="56" xfId="4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1" fontId="9" fillId="6" borderId="4" xfId="4" applyFont="1" applyFill="1" applyBorder="1" applyAlignment="1">
      <alignment horizontal="center" vertical="center"/>
    </xf>
    <xf numFmtId="41" fontId="9" fillId="6" borderId="53" xfId="4" applyFont="1" applyFill="1" applyBorder="1" applyAlignment="1">
      <alignment horizontal="center" vertical="center"/>
    </xf>
    <xf numFmtId="41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48" xfId="3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</cellXfs>
  <cellStyles count="2530">
    <cellStyle name="20% - Énfasis1" xfId="2490" builtinId="30" customBuiltin="1"/>
    <cellStyle name="20% - Énfasis1 2" xfId="23"/>
    <cellStyle name="20% - Énfasis1 2 2" xfId="24"/>
    <cellStyle name="20% - Énfasis1 2 3" xfId="25"/>
    <cellStyle name="20% - Énfasis1 2 4" xfId="26"/>
    <cellStyle name="20% - Énfasis1 3" xfId="27"/>
    <cellStyle name="20% - Énfasis1 3 2" xfId="28"/>
    <cellStyle name="20% - Énfasis1 3 3" xfId="29"/>
    <cellStyle name="20% - Énfasis1 3 4" xfId="30"/>
    <cellStyle name="20% - Énfasis2" xfId="2494" builtinId="34" customBuiltin="1"/>
    <cellStyle name="20% - Énfasis2 2" xfId="31"/>
    <cellStyle name="20% - Énfasis2 2 2" xfId="32"/>
    <cellStyle name="20% - Énfasis2 2 3" xfId="33"/>
    <cellStyle name="20% - Énfasis2 2 4" xfId="34"/>
    <cellStyle name="20% - Énfasis2 3" xfId="35"/>
    <cellStyle name="20% - Énfasis2 3 2" xfId="36"/>
    <cellStyle name="20% - Énfasis2 3 3" xfId="37"/>
    <cellStyle name="20% - Énfasis2 3 4" xfId="38"/>
    <cellStyle name="20% - Énfasis3" xfId="2498" builtinId="38" customBuiltin="1"/>
    <cellStyle name="20% - Énfasis3 2" xfId="39"/>
    <cellStyle name="20% - Énfasis3 2 2" xfId="40"/>
    <cellStyle name="20% - Énfasis3 2 3" xfId="41"/>
    <cellStyle name="20% - Énfasis3 2 4" xfId="42"/>
    <cellStyle name="20% - Énfasis3 3" xfId="43"/>
    <cellStyle name="20% - Énfasis3 3 2" xfId="44"/>
    <cellStyle name="20% - Énfasis3 3 3" xfId="45"/>
    <cellStyle name="20% - Énfasis3 3 4" xfId="46"/>
    <cellStyle name="20% - Énfasis4" xfId="2502" builtinId="42" customBuiltin="1"/>
    <cellStyle name="20% - Énfasis4 2" xfId="47"/>
    <cellStyle name="20% - Énfasis4 2 2" xfId="48"/>
    <cellStyle name="20% - Énfasis4 2 3" xfId="49"/>
    <cellStyle name="20% - Énfasis4 2 4" xfId="50"/>
    <cellStyle name="20% - Énfasis4 3" xfId="51"/>
    <cellStyle name="20% - Énfasis4 3 2" xfId="52"/>
    <cellStyle name="20% - Énfasis4 3 3" xfId="53"/>
    <cellStyle name="20% - Énfasis4 3 4" xfId="54"/>
    <cellStyle name="20% - Énfasis5" xfId="2506" builtinId="46" customBuiltin="1"/>
    <cellStyle name="20% - Énfasis5 2" xfId="55"/>
    <cellStyle name="20% - Énfasis5 2 2" xfId="56"/>
    <cellStyle name="20% - Énfasis5 2 3" xfId="57"/>
    <cellStyle name="20% - Énfasis5 2 4" xfId="58"/>
    <cellStyle name="20% - Énfasis5 3" xfId="59"/>
    <cellStyle name="20% - Énfasis5 3 2" xfId="60"/>
    <cellStyle name="20% - Énfasis5 3 3" xfId="61"/>
    <cellStyle name="20% - Énfasis5 3 4" xfId="62"/>
    <cellStyle name="20% - Énfasis6" xfId="2510" builtinId="50" customBuiltin="1"/>
    <cellStyle name="20% - Énfasis6 2" xfId="63"/>
    <cellStyle name="20% - Énfasis6 2 2" xfId="64"/>
    <cellStyle name="20% - Énfasis6 2 3" xfId="65"/>
    <cellStyle name="20% - Énfasis6 2 4" xfId="66"/>
    <cellStyle name="20% - Énfasis6 3" xfId="67"/>
    <cellStyle name="20% - Énfasis6 3 2" xfId="68"/>
    <cellStyle name="20% - Énfasis6 3 3" xfId="69"/>
    <cellStyle name="20% - Énfasis6 3 4" xfId="70"/>
    <cellStyle name="40% - Énfasis1" xfId="2491" builtinId="31" customBuiltin="1"/>
    <cellStyle name="40% - Énfasis1 2" xfId="71"/>
    <cellStyle name="40% - Énfasis1 2 2" xfId="72"/>
    <cellStyle name="40% - Énfasis1 2 3" xfId="73"/>
    <cellStyle name="40% - Énfasis1 2 4" xfId="74"/>
    <cellStyle name="40% - Énfasis1 3" xfId="75"/>
    <cellStyle name="40% - Énfasis1 3 2" xfId="76"/>
    <cellStyle name="40% - Énfasis1 3 3" xfId="77"/>
    <cellStyle name="40% - Énfasis1 3 4" xfId="78"/>
    <cellStyle name="40% - Énfasis2" xfId="2495" builtinId="35" customBuiltin="1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" xfId="2499" builtinId="39" customBuiltin="1"/>
    <cellStyle name="40% - Énfasis3 2" xfId="87"/>
    <cellStyle name="40% - Énfasis3 2 2" xfId="88"/>
    <cellStyle name="40% - Énfasis3 2 3" xfId="89"/>
    <cellStyle name="40% - Énfasis3 2 4" xfId="90"/>
    <cellStyle name="40% - Énfasis3 3" xfId="91"/>
    <cellStyle name="40% - Énfasis3 3 2" xfId="92"/>
    <cellStyle name="40% - Énfasis3 3 3" xfId="93"/>
    <cellStyle name="40% - Énfasis3 3 4" xfId="94"/>
    <cellStyle name="40% - Énfasis4" xfId="2503" builtinId="43" customBuiltin="1"/>
    <cellStyle name="40% - Énfasis4 2" xfId="95"/>
    <cellStyle name="40% - Énfasis4 2 2" xfId="96"/>
    <cellStyle name="40% - Énfasis4 2 3" xfId="97"/>
    <cellStyle name="40% - Énfasis4 2 4" xfId="98"/>
    <cellStyle name="40% - Énfasis4 3" xfId="99"/>
    <cellStyle name="40% - Énfasis4 3 2" xfId="100"/>
    <cellStyle name="40% - Énfasis4 3 3" xfId="101"/>
    <cellStyle name="40% - Énfasis4 3 4" xfId="102"/>
    <cellStyle name="40% - Énfasis5" xfId="2507" builtinId="47" customBuiltin="1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3 2" xfId="108"/>
    <cellStyle name="40% - Énfasis5 3 3" xfId="109"/>
    <cellStyle name="40% - Énfasis5 3 4" xfId="110"/>
    <cellStyle name="40% - Énfasis6" xfId="2511" builtinId="51" customBuiltin="1"/>
    <cellStyle name="40% - Énfasis6 2" xfId="111"/>
    <cellStyle name="40% - Énfasis6 2 2" xfId="112"/>
    <cellStyle name="40% - Énfasis6 2 3" xfId="113"/>
    <cellStyle name="40% - Énfasis6 2 4" xfId="114"/>
    <cellStyle name="40% - Énfasis6 3" xfId="115"/>
    <cellStyle name="40% - Énfasis6 3 2" xfId="116"/>
    <cellStyle name="40% - Énfasis6 3 3" xfId="117"/>
    <cellStyle name="40% - Énfasis6 3 4" xfId="118"/>
    <cellStyle name="60% - Énfasis1" xfId="2492" builtinId="32" customBuiltin="1"/>
    <cellStyle name="60% - Énfasis1 2" xfId="119"/>
    <cellStyle name="60% - Énfasis1 3" xfId="120"/>
    <cellStyle name="60% - Énfasis1 4" xfId="2524"/>
    <cellStyle name="60% - Énfasis2" xfId="2496" builtinId="36" customBuiltin="1"/>
    <cellStyle name="60% - Énfasis2 2" xfId="121"/>
    <cellStyle name="60% - Énfasis2 3" xfId="122"/>
    <cellStyle name="60% - Énfasis2 4" xfId="2525"/>
    <cellStyle name="60% - Énfasis3" xfId="2500" builtinId="40" customBuiltin="1"/>
    <cellStyle name="60% - Énfasis3 2" xfId="123"/>
    <cellStyle name="60% - Énfasis3 3" xfId="124"/>
    <cellStyle name="60% - Énfasis3 4" xfId="2526"/>
    <cellStyle name="60% - Énfasis4" xfId="2504" builtinId="44" customBuiltin="1"/>
    <cellStyle name="60% - Énfasis4 2" xfId="125"/>
    <cellStyle name="60% - Énfasis4 3" xfId="126"/>
    <cellStyle name="60% - Énfasis4 4" xfId="2527"/>
    <cellStyle name="60% - Énfasis5" xfId="2508" builtinId="48" customBuiltin="1"/>
    <cellStyle name="60% - Énfasis5 2" xfId="127"/>
    <cellStyle name="60% - Énfasis5 3" xfId="128"/>
    <cellStyle name="60% - Énfasis5 4" xfId="2528"/>
    <cellStyle name="60% - Énfasis6" xfId="2512" builtinId="52" customBuiltin="1"/>
    <cellStyle name="60% - Énfasis6 2" xfId="129"/>
    <cellStyle name="60% - Énfasis6 3" xfId="130"/>
    <cellStyle name="60% - Énfasis6 4" xfId="2529"/>
    <cellStyle name="BodyStyle" xfId="14"/>
    <cellStyle name="Buena 2" xfId="131"/>
    <cellStyle name="Buena 3" xfId="132"/>
    <cellStyle name="Bueno" xfId="2477" builtinId="26" customBuiltin="1"/>
    <cellStyle name="Cálculo" xfId="2482" builtinId="22" customBuiltin="1"/>
    <cellStyle name="Cálculo 2" xfId="133"/>
    <cellStyle name="Cálculo 2 10" xfId="2219"/>
    <cellStyle name="Cálculo 2 11" xfId="2255"/>
    <cellStyle name="Cálculo 2 12" xfId="2203"/>
    <cellStyle name="Cálculo 2 13" xfId="2273"/>
    <cellStyle name="Cálculo 2 2" xfId="134"/>
    <cellStyle name="Cálculo 2 2 10" xfId="2254"/>
    <cellStyle name="Cálculo 2 2 11" xfId="2204"/>
    <cellStyle name="Cálculo 2 2 12" xfId="2378"/>
    <cellStyle name="Cálculo 2 2 2" xfId="135"/>
    <cellStyle name="Cálculo 2 2 2 10" xfId="2205"/>
    <cellStyle name="Cálculo 2 2 2 11" xfId="2241"/>
    <cellStyle name="Cálculo 2 2 2 2" xfId="2159"/>
    <cellStyle name="Cálculo 2 2 2 3" xfId="2309"/>
    <cellStyle name="Cálculo 2 2 2 4" xfId="2175"/>
    <cellStyle name="Cálculo 2 2 2 5" xfId="2293"/>
    <cellStyle name="Cálculo 2 2 2 6" xfId="2189"/>
    <cellStyle name="Cálculo 2 2 2 7" xfId="2269"/>
    <cellStyle name="Cálculo 2 2 2 8" xfId="2221"/>
    <cellStyle name="Cálculo 2 2 2 9" xfId="2253"/>
    <cellStyle name="Cálculo 2 2 3" xfId="2158"/>
    <cellStyle name="Cálculo 2 2 4" xfId="2310"/>
    <cellStyle name="Cálculo 2 2 5" xfId="2174"/>
    <cellStyle name="Cálculo 2 2 6" xfId="2294"/>
    <cellStyle name="Cálculo 2 2 7" xfId="2188"/>
    <cellStyle name="Cálculo 2 2 8" xfId="2270"/>
    <cellStyle name="Cálculo 2 2 9" xfId="2220"/>
    <cellStyle name="Cálculo 2 3" xfId="136"/>
    <cellStyle name="Cálculo 2 3 10" xfId="2206"/>
    <cellStyle name="Cálculo 2 3 11" xfId="2240"/>
    <cellStyle name="Cálculo 2 3 2" xfId="2160"/>
    <cellStyle name="Cálculo 2 3 3" xfId="2308"/>
    <cellStyle name="Cálculo 2 3 4" xfId="2176"/>
    <cellStyle name="Cálculo 2 3 5" xfId="2292"/>
    <cellStyle name="Cálculo 2 3 6" xfId="2190"/>
    <cellStyle name="Cálculo 2 3 7" xfId="2268"/>
    <cellStyle name="Cálculo 2 3 8" xfId="2222"/>
    <cellStyle name="Cálculo 2 3 9" xfId="2252"/>
    <cellStyle name="Cálculo 2 4" xfId="2157"/>
    <cellStyle name="Cálculo 2 5" xfId="2311"/>
    <cellStyle name="Cálculo 2 6" xfId="2173"/>
    <cellStyle name="Cálculo 2 7" xfId="2295"/>
    <cellStyle name="Cálculo 2 8" xfId="2187"/>
    <cellStyle name="Cálculo 2 9" xfId="2271"/>
    <cellStyle name="Cálculo 3" xfId="137"/>
    <cellStyle name="Cálculo 3 10" xfId="2223"/>
    <cellStyle name="Cálculo 3 11" xfId="2251"/>
    <cellStyle name="Cálculo 3 12" xfId="2207"/>
    <cellStyle name="Cálculo 3 13" xfId="2239"/>
    <cellStyle name="Cálculo 3 2" xfId="138"/>
    <cellStyle name="Cálculo 3 2 10" xfId="2250"/>
    <cellStyle name="Cálculo 3 2 11" xfId="2208"/>
    <cellStyle name="Cálculo 3 2 12" xfId="2238"/>
    <cellStyle name="Cálculo 3 2 2" xfId="139"/>
    <cellStyle name="Cálculo 3 2 2 10" xfId="2209"/>
    <cellStyle name="Cálculo 3 2 2 11" xfId="2237"/>
    <cellStyle name="Cálculo 3 2 2 2" xfId="2163"/>
    <cellStyle name="Cálculo 3 2 2 3" xfId="2305"/>
    <cellStyle name="Cálculo 3 2 2 4" xfId="2112"/>
    <cellStyle name="Cálculo 3 2 2 5" xfId="2356"/>
    <cellStyle name="Cálculo 3 2 2 6" xfId="2126"/>
    <cellStyle name="Cálculo 3 2 2 7" xfId="2265"/>
    <cellStyle name="Cálculo 3 2 2 8" xfId="2225"/>
    <cellStyle name="Cálculo 3 2 2 9" xfId="2249"/>
    <cellStyle name="Cálculo 3 2 3" xfId="2162"/>
    <cellStyle name="Cálculo 3 2 4" xfId="2306"/>
    <cellStyle name="Cálculo 3 2 5" xfId="2178"/>
    <cellStyle name="Cálculo 3 2 6" xfId="2290"/>
    <cellStyle name="Cálculo 3 2 7" xfId="2192"/>
    <cellStyle name="Cálculo 3 2 8" xfId="2266"/>
    <cellStyle name="Cálculo 3 2 9" xfId="2224"/>
    <cellStyle name="Cálculo 3 3" xfId="140"/>
    <cellStyle name="Cálculo 3 3 10" xfId="2210"/>
    <cellStyle name="Cálculo 3 3 11" xfId="2374"/>
    <cellStyle name="Cálculo 3 3 2" xfId="2164"/>
    <cellStyle name="Cálculo 3 3 3" xfId="2304"/>
    <cellStyle name="Cálculo 3 3 4" xfId="2111"/>
    <cellStyle name="Cálculo 3 3 5" xfId="2365"/>
    <cellStyle name="Cálculo 3 3 6" xfId="2117"/>
    <cellStyle name="Cálculo 3 3 7" xfId="2264"/>
    <cellStyle name="Cálculo 3 3 8" xfId="2226"/>
    <cellStyle name="Cálculo 3 3 9" xfId="2248"/>
    <cellStyle name="Cálculo 3 4" xfId="2161"/>
    <cellStyle name="Cálculo 3 5" xfId="2307"/>
    <cellStyle name="Cálculo 3 6" xfId="2177"/>
    <cellStyle name="Cálculo 3 7" xfId="2291"/>
    <cellStyle name="Cálculo 3 8" xfId="2191"/>
    <cellStyle name="Cálculo 3 9" xfId="2267"/>
    <cellStyle name="Celda de comprobación" xfId="2484" builtinId="23" customBuiltin="1"/>
    <cellStyle name="Celda de comprobación 2" xfId="141"/>
    <cellStyle name="Celda de comprobación 3" xfId="142"/>
    <cellStyle name="Celda vinculada" xfId="2483" builtinId="24" customBuiltin="1"/>
    <cellStyle name="Celda vinculada 2" xfId="143"/>
    <cellStyle name="Celda vinculada 3" xfId="144"/>
    <cellStyle name="Encabezado 1" xfId="2473" builtinId="16" customBuiltin="1"/>
    <cellStyle name="Encabezado 4" xfId="2476" builtinId="19" customBuiltin="1"/>
    <cellStyle name="Encabezado 4 2" xfId="145"/>
    <cellStyle name="Encabezado 4 3" xfId="146"/>
    <cellStyle name="Énfasis1" xfId="2489" builtinId="29" customBuiltin="1"/>
    <cellStyle name="Énfasis1 2" xfId="147"/>
    <cellStyle name="Énfasis1 3" xfId="148"/>
    <cellStyle name="Énfasis2" xfId="2493" builtinId="33" customBuiltin="1"/>
    <cellStyle name="Énfasis2 2" xfId="149"/>
    <cellStyle name="Énfasis2 3" xfId="150"/>
    <cellStyle name="Énfasis3" xfId="2497" builtinId="37" customBuiltin="1"/>
    <cellStyle name="Énfasis3 2" xfId="151"/>
    <cellStyle name="Énfasis3 3" xfId="152"/>
    <cellStyle name="Énfasis4" xfId="2501" builtinId="41" customBuiltin="1"/>
    <cellStyle name="Énfasis4 2" xfId="153"/>
    <cellStyle name="Énfasis4 3" xfId="154"/>
    <cellStyle name="Énfasis5" xfId="2505" builtinId="45" customBuiltin="1"/>
    <cellStyle name="Énfasis5 2" xfId="155"/>
    <cellStyle name="Énfasis5 3" xfId="156"/>
    <cellStyle name="Énfasis6" xfId="2509" builtinId="49" customBuiltin="1"/>
    <cellStyle name="Énfasis6 2" xfId="157"/>
    <cellStyle name="Énfasis6 3" xfId="158"/>
    <cellStyle name="Entrada" xfId="2480" builtinId="20" customBuiltin="1"/>
    <cellStyle name="Entrada 2" xfId="159"/>
    <cellStyle name="Entrada 2 10" xfId="2372"/>
    <cellStyle name="Entrada 2 11" xfId="2247"/>
    <cellStyle name="Entrada 2 12" xfId="2211"/>
    <cellStyle name="Entrada 2 13" xfId="2236"/>
    <cellStyle name="Entrada 2 2" xfId="160"/>
    <cellStyle name="Entrada 2 2 10" xfId="2246"/>
    <cellStyle name="Entrada 2 2 11" xfId="2212"/>
    <cellStyle name="Entrada 2 2 12" xfId="2235"/>
    <cellStyle name="Entrada 2 2 2" xfId="161"/>
    <cellStyle name="Entrada 2 2 2 10" xfId="2213"/>
    <cellStyle name="Entrada 2 2 2 11" xfId="2234"/>
    <cellStyle name="Entrada 2 2 2 2" xfId="2167"/>
    <cellStyle name="Entrada 2 2 2 3" xfId="2301"/>
    <cellStyle name="Entrada 2 2 2 4" xfId="2181"/>
    <cellStyle name="Entrada 2 2 2 5" xfId="2286"/>
    <cellStyle name="Entrada 2 2 2 6" xfId="2195"/>
    <cellStyle name="Entrada 2 2 2 7" xfId="2261"/>
    <cellStyle name="Entrada 2 2 2 8" xfId="2228"/>
    <cellStyle name="Entrada 2 2 2 9" xfId="2245"/>
    <cellStyle name="Entrada 2 2 3" xfId="2166"/>
    <cellStyle name="Entrada 2 2 4" xfId="2302"/>
    <cellStyle name="Entrada 2 2 5" xfId="2180"/>
    <cellStyle name="Entrada 2 2 6" xfId="2287"/>
    <cellStyle name="Entrada 2 2 7" xfId="2194"/>
    <cellStyle name="Entrada 2 2 8" xfId="2262"/>
    <cellStyle name="Entrada 2 2 9" xfId="2371"/>
    <cellStyle name="Entrada 2 3" xfId="162"/>
    <cellStyle name="Entrada 2 3 10" xfId="2214"/>
    <cellStyle name="Entrada 2 3 11" xfId="2233"/>
    <cellStyle name="Entrada 2 3 2" xfId="2168"/>
    <cellStyle name="Entrada 2 3 3" xfId="2300"/>
    <cellStyle name="Entrada 2 3 4" xfId="2182"/>
    <cellStyle name="Entrada 2 3 5" xfId="2285"/>
    <cellStyle name="Entrada 2 3 6" xfId="2196"/>
    <cellStyle name="Entrada 2 3 7" xfId="2260"/>
    <cellStyle name="Entrada 2 3 8" xfId="2355"/>
    <cellStyle name="Entrada 2 3 9" xfId="2244"/>
    <cellStyle name="Entrada 2 4" xfId="2165"/>
    <cellStyle name="Entrada 2 5" xfId="2303"/>
    <cellStyle name="Entrada 2 6" xfId="2179"/>
    <cellStyle name="Entrada 2 7" xfId="2288"/>
    <cellStyle name="Entrada 2 8" xfId="2193"/>
    <cellStyle name="Entrada 2 9" xfId="2263"/>
    <cellStyle name="Entrada 3" xfId="163"/>
    <cellStyle name="Entrada 3 10" xfId="2375"/>
    <cellStyle name="Entrada 3 11" xfId="2243"/>
    <cellStyle name="Entrada 3 12" xfId="2215"/>
    <cellStyle name="Entrada 3 13" xfId="2229"/>
    <cellStyle name="Entrada 3 2" xfId="164"/>
    <cellStyle name="Entrada 3 2 10" xfId="2242"/>
    <cellStyle name="Entrada 3 2 11" xfId="2216"/>
    <cellStyle name="Entrada 3 2 12" xfId="2232"/>
    <cellStyle name="Entrada 3 2 2" xfId="165"/>
    <cellStyle name="Entrada 3 2 2 10" xfId="2217"/>
    <cellStyle name="Entrada 3 2 2 11" xfId="2231"/>
    <cellStyle name="Entrada 3 2 2 2" xfId="2171"/>
    <cellStyle name="Entrada 3 2 2 3" xfId="2297"/>
    <cellStyle name="Entrada 3 2 2 4" xfId="2185"/>
    <cellStyle name="Entrada 3 2 2 5" xfId="2282"/>
    <cellStyle name="Entrada 3 2 2 6" xfId="2199"/>
    <cellStyle name="Entrada 3 2 2 7" xfId="2257"/>
    <cellStyle name="Entrada 3 2 2 8" xfId="2227"/>
    <cellStyle name="Entrada 3 2 2 9" xfId="2289"/>
    <cellStyle name="Entrada 3 2 3" xfId="2170"/>
    <cellStyle name="Entrada 3 2 4" xfId="2298"/>
    <cellStyle name="Entrada 3 2 5" xfId="2184"/>
    <cellStyle name="Entrada 3 2 6" xfId="2283"/>
    <cellStyle name="Entrada 3 2 7" xfId="2198"/>
    <cellStyle name="Entrada 3 2 8" xfId="2258"/>
    <cellStyle name="Entrada 3 2 9" xfId="2376"/>
    <cellStyle name="Entrada 3 3" xfId="166"/>
    <cellStyle name="Entrada 3 3 10" xfId="2218"/>
    <cellStyle name="Entrada 3 3 11" xfId="2230"/>
    <cellStyle name="Entrada 3 3 2" xfId="2172"/>
    <cellStyle name="Entrada 3 3 3" xfId="2296"/>
    <cellStyle name="Entrada 3 3 4" xfId="2186"/>
    <cellStyle name="Entrada 3 3 5" xfId="2281"/>
    <cellStyle name="Entrada 3 3 6" xfId="2200"/>
    <cellStyle name="Entrada 3 3 7" xfId="2256"/>
    <cellStyle name="Entrada 3 3 8" xfId="2377"/>
    <cellStyle name="Entrada 3 3 9" xfId="2373"/>
    <cellStyle name="Entrada 3 4" xfId="2169"/>
    <cellStyle name="Entrada 3 5" xfId="2299"/>
    <cellStyle name="Entrada 3 6" xfId="2183"/>
    <cellStyle name="Entrada 3 7" xfId="2284"/>
    <cellStyle name="Entrada 3 8" xfId="2197"/>
    <cellStyle name="Entrada 3 9" xfId="2259"/>
    <cellStyle name="Euro" xfId="167"/>
    <cellStyle name="Euro 2" xfId="168"/>
    <cellStyle name="Euro 3" xfId="169"/>
    <cellStyle name="Euro 4" xfId="170"/>
    <cellStyle name="Euro 5" xfId="171"/>
    <cellStyle name="Euro 6" xfId="172"/>
    <cellStyle name="HeaderStyle" xfId="13"/>
    <cellStyle name="Hipervínculo 2" xfId="173"/>
    <cellStyle name="Incorrecto" xfId="2478" builtinId="27" customBuiltin="1"/>
    <cellStyle name="Incorrecto 2" xfId="174"/>
    <cellStyle name="Incorrecto 3" xfId="175"/>
    <cellStyle name="Millares" xfId="1" builtinId="3"/>
    <cellStyle name="Millares [0]" xfId="4" builtinId="6"/>
    <cellStyle name="Millares [0] 2" xfId="9"/>
    <cellStyle name="Millares [0] 2 2" xfId="176"/>
    <cellStyle name="Millares [0] 2 3" xfId="2519"/>
    <cellStyle name="Millares [0] 3" xfId="177"/>
    <cellStyle name="Millares [0] 3 2" xfId="2094"/>
    <cellStyle name="Millares [0] 4" xfId="11"/>
    <cellStyle name="Millares [0] 4 4" xfId="2465"/>
    <cellStyle name="Millares [0] 5" xfId="2513"/>
    <cellStyle name="Millares [0] 6" xfId="2467"/>
    <cellStyle name="Millares 10" xfId="17"/>
    <cellStyle name="Millares 10 2" xfId="178"/>
    <cellStyle name="Millares 11" xfId="179"/>
    <cellStyle name="Millares 12" xfId="180"/>
    <cellStyle name="Millares 12 2" xfId="2452"/>
    <cellStyle name="Millares 12 5" xfId="2521"/>
    <cellStyle name="Millares 13" xfId="181"/>
    <cellStyle name="Millares 14" xfId="182"/>
    <cellStyle name="Millares 15" xfId="183"/>
    <cellStyle name="Millares 16" xfId="184"/>
    <cellStyle name="Millares 17" xfId="185"/>
    <cellStyle name="Millares 18" xfId="186"/>
    <cellStyle name="Millares 19" xfId="21"/>
    <cellStyle name="Millares 19 2" xfId="2468"/>
    <cellStyle name="Millares 2" xfId="5"/>
    <cellStyle name="Millares 2 10" xfId="188"/>
    <cellStyle name="Millares 2 11" xfId="189"/>
    <cellStyle name="Millares 2 11 2" xfId="190"/>
    <cellStyle name="Millares 2 11 2 2" xfId="2095"/>
    <cellStyle name="Millares 2 11 2 2 2" xfId="2522"/>
    <cellStyle name="Millares 2 11 3" xfId="191"/>
    <cellStyle name="Millares 2 11 4" xfId="192"/>
    <cellStyle name="Millares 2 12" xfId="193"/>
    <cellStyle name="Millares 2 12 2" xfId="194"/>
    <cellStyle name="Millares 2 12 3" xfId="195"/>
    <cellStyle name="Millares 2 12 4" xfId="196"/>
    <cellStyle name="Millares 2 13" xfId="197"/>
    <cellStyle name="Millares 2 13 2" xfId="198"/>
    <cellStyle name="Millares 2 13 3" xfId="199"/>
    <cellStyle name="Millares 2 13 4" xfId="200"/>
    <cellStyle name="Millares 2 14" xfId="201"/>
    <cellStyle name="Millares 2 14 2" xfId="202"/>
    <cellStyle name="Millares 2 14 3" xfId="203"/>
    <cellStyle name="Millares 2 14 4" xfId="204"/>
    <cellStyle name="Millares 2 15" xfId="205"/>
    <cellStyle name="Millares 2 15 2" xfId="206"/>
    <cellStyle name="Millares 2 15 3" xfId="207"/>
    <cellStyle name="Millares 2 15 4" xfId="208"/>
    <cellStyle name="Millares 2 16" xfId="209"/>
    <cellStyle name="Millares 2 16 2" xfId="210"/>
    <cellStyle name="Millares 2 16 3" xfId="211"/>
    <cellStyle name="Millares 2 16 4" xfId="212"/>
    <cellStyle name="Millares 2 17" xfId="213"/>
    <cellStyle name="Millares 2 17 2" xfId="214"/>
    <cellStyle name="Millares 2 17 3" xfId="215"/>
    <cellStyle name="Millares 2 17 4" xfId="216"/>
    <cellStyle name="Millares 2 18" xfId="217"/>
    <cellStyle name="Millares 2 18 2" xfId="218"/>
    <cellStyle name="Millares 2 18 3" xfId="219"/>
    <cellStyle name="Millares 2 18 4" xfId="220"/>
    <cellStyle name="Millares 2 19" xfId="221"/>
    <cellStyle name="Millares 2 19 2" xfId="222"/>
    <cellStyle name="Millares 2 19 3" xfId="223"/>
    <cellStyle name="Millares 2 19 4" xfId="224"/>
    <cellStyle name="Millares 2 2" xfId="8"/>
    <cellStyle name="Millares 2 2 10" xfId="226"/>
    <cellStyle name="Millares 2 2 11" xfId="225"/>
    <cellStyle name="Millares 2 2 12" xfId="2518"/>
    <cellStyle name="Millares 2 2 2" xfId="227"/>
    <cellStyle name="Millares 2 2 2 2" xfId="228"/>
    <cellStyle name="Millares 2 2 2 2 2" xfId="229"/>
    <cellStyle name="Millares 2 2 2 3" xfId="230"/>
    <cellStyle name="Millares 2 2 2 4" xfId="231"/>
    <cellStyle name="Millares 2 2 2 5" xfId="232"/>
    <cellStyle name="Millares 2 2 2 6" xfId="233"/>
    <cellStyle name="Millares 2 2 2 7" xfId="234"/>
    <cellStyle name="Millares 2 2 2 8" xfId="235"/>
    <cellStyle name="Millares 2 2 2 8 2" xfId="236"/>
    <cellStyle name="Millares 2 2 2 8 3" xfId="237"/>
    <cellStyle name="Millares 2 2 2 8 4" xfId="238"/>
    <cellStyle name="Millares 2 2 3" xfId="239"/>
    <cellStyle name="Millares 2 2 3 2" xfId="240"/>
    <cellStyle name="Millares 2 2 3 3" xfId="241"/>
    <cellStyle name="Millares 2 2 3 3 2" xfId="242"/>
    <cellStyle name="Millares 2 2 3 3 3" xfId="243"/>
    <cellStyle name="Millares 2 2 3 3 4" xfId="244"/>
    <cellStyle name="Millares 2 2 4" xfId="245"/>
    <cellStyle name="Millares 2 2 4 2" xfId="246"/>
    <cellStyle name="Millares 2 2 4 3" xfId="247"/>
    <cellStyle name="Millares 2 2 4 3 2" xfId="248"/>
    <cellStyle name="Millares 2 2 4 3 3" xfId="249"/>
    <cellStyle name="Millares 2 2 4 3 4" xfId="250"/>
    <cellStyle name="Millares 2 2 5" xfId="251"/>
    <cellStyle name="Millares 2 2 5 2" xfId="252"/>
    <cellStyle name="Millares 2 2 5 2 2" xfId="253"/>
    <cellStyle name="Millares 2 2 5 2 3" xfId="254"/>
    <cellStyle name="Millares 2 2 5 2 4" xfId="255"/>
    <cellStyle name="Millares 2 2 6" xfId="256"/>
    <cellStyle name="Millares 2 2 6 2" xfId="257"/>
    <cellStyle name="Millares 2 2 6 2 2" xfId="258"/>
    <cellStyle name="Millares 2 2 6 2 3" xfId="259"/>
    <cellStyle name="Millares 2 2 6 2 4" xfId="260"/>
    <cellStyle name="Millares 2 2 7" xfId="261"/>
    <cellStyle name="Millares 2 2 7 2" xfId="262"/>
    <cellStyle name="Millares 2 2 7 3" xfId="263"/>
    <cellStyle name="Millares 2 2 7 4" xfId="264"/>
    <cellStyle name="Millares 2 2 8" xfId="265"/>
    <cellStyle name="Millares 2 2 9" xfId="266"/>
    <cellStyle name="Millares 2 20" xfId="267"/>
    <cellStyle name="Millares 2 20 2" xfId="268"/>
    <cellStyle name="Millares 2 20 3" xfId="269"/>
    <cellStyle name="Millares 2 20 4" xfId="270"/>
    <cellStyle name="Millares 2 21" xfId="271"/>
    <cellStyle name="Millares 2 21 2" xfId="272"/>
    <cellStyle name="Millares 2 21 3" xfId="273"/>
    <cellStyle name="Millares 2 21 4" xfId="274"/>
    <cellStyle name="Millares 2 22" xfId="275"/>
    <cellStyle name="Millares 2 22 2" xfId="276"/>
    <cellStyle name="Millares 2 22 3" xfId="277"/>
    <cellStyle name="Millares 2 22 4" xfId="278"/>
    <cellStyle name="Millares 2 23" xfId="279"/>
    <cellStyle name="Millares 2 23 2" xfId="280"/>
    <cellStyle name="Millares 2 23 3" xfId="281"/>
    <cellStyle name="Millares 2 23 4" xfId="282"/>
    <cellStyle name="Millares 2 24" xfId="283"/>
    <cellStyle name="Millares 2 24 2" xfId="284"/>
    <cellStyle name="Millares 2 24 3" xfId="285"/>
    <cellStyle name="Millares 2 24 4" xfId="286"/>
    <cellStyle name="Millares 2 25" xfId="287"/>
    <cellStyle name="Millares 2 25 2" xfId="288"/>
    <cellStyle name="Millares 2 25 3" xfId="289"/>
    <cellStyle name="Millares 2 25 4" xfId="290"/>
    <cellStyle name="Millares 2 26" xfId="291"/>
    <cellStyle name="Millares 2 26 2" xfId="292"/>
    <cellStyle name="Millares 2 26 3" xfId="293"/>
    <cellStyle name="Millares 2 26 4" xfId="294"/>
    <cellStyle name="Millares 2 27" xfId="295"/>
    <cellStyle name="Millares 2 27 2" xfId="296"/>
    <cellStyle name="Millares 2 27 3" xfId="297"/>
    <cellStyle name="Millares 2 27 4" xfId="298"/>
    <cellStyle name="Millares 2 28" xfId="299"/>
    <cellStyle name="Millares 2 28 2" xfId="300"/>
    <cellStyle name="Millares 2 28 3" xfId="301"/>
    <cellStyle name="Millares 2 28 4" xfId="302"/>
    <cellStyle name="Millares 2 29" xfId="303"/>
    <cellStyle name="Millares 2 29 2" xfId="304"/>
    <cellStyle name="Millares 2 29 3" xfId="305"/>
    <cellStyle name="Millares 2 29 4" xfId="306"/>
    <cellStyle name="Millares 2 3" xfId="307"/>
    <cellStyle name="Millares 2 3 10" xfId="308"/>
    <cellStyle name="Millares 2 3 11" xfId="309"/>
    <cellStyle name="Millares 2 3 12" xfId="310"/>
    <cellStyle name="Millares 2 3 13" xfId="311"/>
    <cellStyle name="Millares 2 3 14" xfId="312"/>
    <cellStyle name="Millares 2 3 15" xfId="313"/>
    <cellStyle name="Millares 2 3 16" xfId="314"/>
    <cellStyle name="Millares 2 3 17" xfId="315"/>
    <cellStyle name="Millares 2 3 18" xfId="316"/>
    <cellStyle name="Millares 2 3 19" xfId="317"/>
    <cellStyle name="Millares 2 3 2" xfId="318"/>
    <cellStyle name="Millares 2 3 2 2" xfId="319"/>
    <cellStyle name="Millares 2 3 20" xfId="320"/>
    <cellStyle name="Millares 2 3 21" xfId="321"/>
    <cellStyle name="Millares 2 3 22" xfId="322"/>
    <cellStyle name="Millares 2 3 23" xfId="323"/>
    <cellStyle name="Millares 2 3 24" xfId="324"/>
    <cellStyle name="Millares 2 3 24 2" xfId="325"/>
    <cellStyle name="Millares 2 3 24 3" xfId="326"/>
    <cellStyle name="Millares 2 3 24 4" xfId="327"/>
    <cellStyle name="Millares 2 3 3" xfId="328"/>
    <cellStyle name="Millares 2 3 4" xfId="329"/>
    <cellStyle name="Millares 2 3 4 2" xfId="330"/>
    <cellStyle name="Millares 2 3 5" xfId="331"/>
    <cellStyle name="Millares 2 3 6" xfId="332"/>
    <cellStyle name="Millares 2 3 7" xfId="333"/>
    <cellStyle name="Millares 2 3 8" xfId="334"/>
    <cellStyle name="Millares 2 3 9" xfId="335"/>
    <cellStyle name="Millares 2 30" xfId="336"/>
    <cellStyle name="Millares 2 30 2" xfId="337"/>
    <cellStyle name="Millares 2 30 3" xfId="338"/>
    <cellStyle name="Millares 2 30 4" xfId="339"/>
    <cellStyle name="Millares 2 31" xfId="340"/>
    <cellStyle name="Millares 2 31 2" xfId="341"/>
    <cellStyle name="Millares 2 31 3" xfId="342"/>
    <cellStyle name="Millares 2 31 4" xfId="343"/>
    <cellStyle name="Millares 2 32" xfId="344"/>
    <cellStyle name="Millares 2 33" xfId="345"/>
    <cellStyle name="Millares 2 34" xfId="346"/>
    <cellStyle name="Millares 2 35" xfId="187"/>
    <cellStyle name="Millares 2 36" xfId="2093"/>
    <cellStyle name="Millares 2 37" xfId="19"/>
    <cellStyle name="Millares 2 4" xfId="347"/>
    <cellStyle name="Millares 2 4 2" xfId="348"/>
    <cellStyle name="Millares 2 5" xfId="349"/>
    <cellStyle name="Millares 2 5 2" xfId="350"/>
    <cellStyle name="Millares 2 5 2 2" xfId="351"/>
    <cellStyle name="Millares 2 5 3" xfId="352"/>
    <cellStyle name="Millares 2 6" xfId="353"/>
    <cellStyle name="Millares 2 7" xfId="354"/>
    <cellStyle name="Millares 2 7 2" xfId="355"/>
    <cellStyle name="Millares 2 8" xfId="356"/>
    <cellStyle name="Millares 2 9" xfId="357"/>
    <cellStyle name="Millares 20" xfId="722"/>
    <cellStyle name="Millares 21" xfId="2065"/>
    <cellStyle name="Millares 22" xfId="2088"/>
    <cellStyle name="Millares 23" xfId="2089"/>
    <cellStyle name="Millares 24" xfId="358"/>
    <cellStyle name="Millares 25" xfId="2096"/>
    <cellStyle name="Millares 26" xfId="359"/>
    <cellStyle name="Millares 27" xfId="360"/>
    <cellStyle name="Millares 28" xfId="361"/>
    <cellStyle name="Millares 29" xfId="362"/>
    <cellStyle name="Millares 3" xfId="6"/>
    <cellStyle name="Millares 3 10" xfId="364"/>
    <cellStyle name="Millares 3 11" xfId="363"/>
    <cellStyle name="Millares 3 12" xfId="18"/>
    <cellStyle name="Millares 3 2" xfId="7"/>
    <cellStyle name="Millares 3 2 2" xfId="366"/>
    <cellStyle name="Millares 3 2 2 2" xfId="367"/>
    <cellStyle name="Millares 3 2 2 2 2" xfId="368"/>
    <cellStyle name="Millares 3 2 2 3" xfId="369"/>
    <cellStyle name="Millares 3 2 3" xfId="370"/>
    <cellStyle name="Millares 3 2 3 2" xfId="371"/>
    <cellStyle name="Millares 3 2 4" xfId="372"/>
    <cellStyle name="Millares 3 2 4 2" xfId="373"/>
    <cellStyle name="Millares 3 2 5" xfId="374"/>
    <cellStyle name="Millares 3 2 6" xfId="375"/>
    <cellStyle name="Millares 3 2 7" xfId="365"/>
    <cellStyle name="Millares 3 3" xfId="376"/>
    <cellStyle name="Millares 3 3 2" xfId="377"/>
    <cellStyle name="Millares 3 3 2 2" xfId="378"/>
    <cellStyle name="Millares 3 3 3" xfId="379"/>
    <cellStyle name="Millares 3 3 4" xfId="380"/>
    <cellStyle name="Millares 3 4" xfId="381"/>
    <cellStyle name="Millares 3 4 2" xfId="382"/>
    <cellStyle name="Millares 3 5" xfId="383"/>
    <cellStyle name="Millares 3 5 2" xfId="384"/>
    <cellStyle name="Millares 3 6" xfId="385"/>
    <cellStyle name="Millares 3 7" xfId="386"/>
    <cellStyle name="Millares 3 8" xfId="387"/>
    <cellStyle name="Millares 3 9" xfId="388"/>
    <cellStyle name="Millares 30" xfId="389"/>
    <cellStyle name="Millares 31" xfId="2099"/>
    <cellStyle name="Millares 32" xfId="390"/>
    <cellStyle name="Millares 33" xfId="2091"/>
    <cellStyle name="Millares 34" xfId="2090"/>
    <cellStyle name="Millares 35" xfId="2103"/>
    <cellStyle name="Millares 36" xfId="2098"/>
    <cellStyle name="Millares 37" xfId="10"/>
    <cellStyle name="Millares 38" xfId="2106"/>
    <cellStyle name="Millares 39" xfId="2370"/>
    <cellStyle name="Millares 4" xfId="391"/>
    <cellStyle name="Millares 4 2" xfId="392"/>
    <cellStyle name="Millares 4 2 2" xfId="393"/>
    <cellStyle name="Millares 4 2 3" xfId="394"/>
    <cellStyle name="Millares 4 2 4" xfId="395"/>
    <cellStyle name="Millares 4 3" xfId="396"/>
    <cellStyle name="Millares 4 3 2" xfId="397"/>
    <cellStyle name="Millares 4 3 3" xfId="398"/>
    <cellStyle name="Millares 4 3 4" xfId="399"/>
    <cellStyle name="Millares 4 4" xfId="400"/>
    <cellStyle name="Millares 4 5" xfId="401"/>
    <cellStyle name="Millares 4 5 2" xfId="402"/>
    <cellStyle name="Millares 4 5 3" xfId="403"/>
    <cellStyle name="Millares 4 5 4" xfId="404"/>
    <cellStyle name="Millares 40" xfId="2113"/>
    <cellStyle name="Millares 41" xfId="2354"/>
    <cellStyle name="Millares 41 2" xfId="2520"/>
    <cellStyle name="Millares 42" xfId="2127"/>
    <cellStyle name="Millares 43" xfId="2321"/>
    <cellStyle name="Millares 44" xfId="2201"/>
    <cellStyle name="Millares 45" xfId="2366"/>
    <cellStyle name="Millares 46" xfId="2415"/>
    <cellStyle name="Millares 47" xfId="2272"/>
    <cellStyle name="Millares 5" xfId="405"/>
    <cellStyle name="Millares 5 2" xfId="406"/>
    <cellStyle name="Millares 5 2 2" xfId="407"/>
    <cellStyle name="Millares 5 2 2 2" xfId="408"/>
    <cellStyle name="Millares 5 2 2 2 2" xfId="409"/>
    <cellStyle name="Millares 5 2 2 3" xfId="410"/>
    <cellStyle name="Millares 5 2 3" xfId="411"/>
    <cellStyle name="Millares 5 2 3 2" xfId="412"/>
    <cellStyle name="Millares 5 2 4" xfId="413"/>
    <cellStyle name="Millares 5 2 4 2" xfId="414"/>
    <cellStyle name="Millares 5 2 5" xfId="415"/>
    <cellStyle name="Millares 5 3" xfId="416"/>
    <cellStyle name="Millares 5 3 2" xfId="417"/>
    <cellStyle name="Millares 5 3 2 2" xfId="418"/>
    <cellStyle name="Millares 5 3 3" xfId="419"/>
    <cellStyle name="Millares 5 4" xfId="420"/>
    <cellStyle name="Millares 5 4 2" xfId="421"/>
    <cellStyle name="Millares 5 5" xfId="422"/>
    <cellStyle name="Millares 5 5 2" xfId="423"/>
    <cellStyle name="Millares 5 6" xfId="424"/>
    <cellStyle name="Millares 5 7" xfId="2461"/>
    <cellStyle name="Millares 6" xfId="425"/>
    <cellStyle name="Millares 6 2" xfId="426"/>
    <cellStyle name="Millares 6 2 2" xfId="427"/>
    <cellStyle name="Millares 6 2 3" xfId="428"/>
    <cellStyle name="Millares 6 2 4" xfId="429"/>
    <cellStyle name="Millares 6 3" xfId="430"/>
    <cellStyle name="Millares 6 3 2" xfId="431"/>
    <cellStyle name="Millares 6 3 3" xfId="432"/>
    <cellStyle name="Millares 6 3 4" xfId="433"/>
    <cellStyle name="Millares 6 4" xfId="434"/>
    <cellStyle name="Millares 6 5" xfId="435"/>
    <cellStyle name="Millares 6 6" xfId="436"/>
    <cellStyle name="Millares 7" xfId="437"/>
    <cellStyle name="Millares 7 2" xfId="438"/>
    <cellStyle name="Millares 7 2 2" xfId="439"/>
    <cellStyle name="Millares 7 2 3" xfId="440"/>
    <cellStyle name="Millares 7 2 4" xfId="441"/>
    <cellStyle name="Millares 7 3" xfId="442"/>
    <cellStyle name="Millares 7 3 2" xfId="443"/>
    <cellStyle name="Millares 7 3 3" xfId="444"/>
    <cellStyle name="Millares 7 3 4" xfId="445"/>
    <cellStyle name="Millares 7 4" xfId="446"/>
    <cellStyle name="Millares 7 5" xfId="447"/>
    <cellStyle name="Millares 7 6" xfId="448"/>
    <cellStyle name="Millares 8" xfId="449"/>
    <cellStyle name="Millares 8 2" xfId="450"/>
    <cellStyle name="Millares 8 2 2" xfId="451"/>
    <cellStyle name="Millares 8 2 3" xfId="452"/>
    <cellStyle name="Millares 8 2 4" xfId="453"/>
    <cellStyle name="Millares 9" xfId="454"/>
    <cellStyle name="Millares 9 2" xfId="455"/>
    <cellStyle name="Millares 9 2 2" xfId="456"/>
    <cellStyle name="Millares 9 2 2 2" xfId="457"/>
    <cellStyle name="Millares 9 2 3" xfId="458"/>
    <cellStyle name="Millares 9 3" xfId="459"/>
    <cellStyle name="Millares 9 3 2" xfId="460"/>
    <cellStyle name="Millares 9 3 3" xfId="461"/>
    <cellStyle name="Millares 9 3 4" xfId="462"/>
    <cellStyle name="Moneda [0] 2" xfId="463"/>
    <cellStyle name="Moneda [0] 2 2" xfId="464"/>
    <cellStyle name="Moneda [0] 2 2 2" xfId="465"/>
    <cellStyle name="Moneda [0] 2 2 2 2" xfId="466"/>
    <cellStyle name="Moneda [0] 2 2 2 3" xfId="467"/>
    <cellStyle name="Moneda [0] 2 2 2 4" xfId="468"/>
    <cellStyle name="Moneda [0] 2 2 3" xfId="469"/>
    <cellStyle name="Moneda [0] 2 2 4" xfId="470"/>
    <cellStyle name="Moneda [0] 2 2 5" xfId="471"/>
    <cellStyle name="Moneda [0] 2 2 6" xfId="472"/>
    <cellStyle name="Moneda [0] 2 2 7" xfId="473"/>
    <cellStyle name="Moneda [0] 2 3" xfId="474"/>
    <cellStyle name="Moneda [0] 2 3 2" xfId="475"/>
    <cellStyle name="Moneda [0] 2 3 2 2" xfId="476"/>
    <cellStyle name="Moneda [0] 2 3 2 3" xfId="477"/>
    <cellStyle name="Moneda [0] 2 3 2 4" xfId="478"/>
    <cellStyle name="Moneda [0] 2 3 3" xfId="479"/>
    <cellStyle name="Moneda [0] 2 3 3 2" xfId="480"/>
    <cellStyle name="Moneda [0] 2 3 3 2 2" xfId="481"/>
    <cellStyle name="Moneda [0] 2 3 3 2 3" xfId="482"/>
    <cellStyle name="Moneda [0] 2 3 3 2 4" xfId="483"/>
    <cellStyle name="Moneda [0] 2 3 4" xfId="484"/>
    <cellStyle name="Moneda [0] 2 3 5" xfId="485"/>
    <cellStyle name="Moneda [0] 2 3 6" xfId="486"/>
    <cellStyle name="Moneda [0] 2 4" xfId="487"/>
    <cellStyle name="Moneda [0] 2 4 2" xfId="488"/>
    <cellStyle name="Moneda [0] 2 4 3" xfId="489"/>
    <cellStyle name="Moneda [0] 2 4 4" xfId="490"/>
    <cellStyle name="Moneda [0] 2 5" xfId="491"/>
    <cellStyle name="Moneda [0] 2 5 2" xfId="492"/>
    <cellStyle name="Moneda [0] 2 5 2 2" xfId="493"/>
    <cellStyle name="Moneda [0] 2 5 2 3" xfId="494"/>
    <cellStyle name="Moneda [0] 2 5 2 4" xfId="495"/>
    <cellStyle name="Moneda [0] 2 6" xfId="496"/>
    <cellStyle name="Moneda [0] 2 7" xfId="497"/>
    <cellStyle name="Moneda [0] 2 8" xfId="498"/>
    <cellStyle name="Moneda [0] 3" xfId="499"/>
    <cellStyle name="Moneda [0] 3 2" xfId="500"/>
    <cellStyle name="Moneda [0] 3 2 2" xfId="501"/>
    <cellStyle name="Moneda [0] 3 2 2 2" xfId="502"/>
    <cellStyle name="Moneda [0] 3 2 2 2 2" xfId="503"/>
    <cellStyle name="Moneda [0] 3 2 2 3" xfId="504"/>
    <cellStyle name="Moneda [0] 3 2 3" xfId="505"/>
    <cellStyle name="Moneda [0] 3 2 3 2" xfId="506"/>
    <cellStyle name="Moneda [0] 3 2 4" xfId="507"/>
    <cellStyle name="Moneda [0] 3 2 4 2" xfId="508"/>
    <cellStyle name="Moneda [0] 3 2 5" xfId="509"/>
    <cellStyle name="Moneda [0] 3 3" xfId="510"/>
    <cellStyle name="Moneda [0] 3 3 2" xfId="511"/>
    <cellStyle name="Moneda [0] 3 3 2 2" xfId="512"/>
    <cellStyle name="Moneda [0] 3 3 3" xfId="513"/>
    <cellStyle name="Moneda [0] 3 4" xfId="514"/>
    <cellStyle name="Moneda [0] 3 4 2" xfId="515"/>
    <cellStyle name="Moneda [0] 3 5" xfId="516"/>
    <cellStyle name="Moneda [0] 3 5 2" xfId="517"/>
    <cellStyle name="Moneda [0] 3 6" xfId="518"/>
    <cellStyle name="Moneda [0] 3 7" xfId="2471"/>
    <cellStyle name="Moneda [0] 4" xfId="519"/>
    <cellStyle name="Moneda [0] 4 2" xfId="520"/>
    <cellStyle name="Moneda [0] 4 2 2" xfId="521"/>
    <cellStyle name="Moneda [0] 4 2 2 2" xfId="522"/>
    <cellStyle name="Moneda [0] 4 2 2 2 2" xfId="523"/>
    <cellStyle name="Moneda [0] 4 2 2 2 2 2" xfId="524"/>
    <cellStyle name="Moneda [0] 4 2 2 2 3" xfId="525"/>
    <cellStyle name="Moneda [0] 4 2 2 3" xfId="526"/>
    <cellStyle name="Moneda [0] 4 2 2 3 2" xfId="527"/>
    <cellStyle name="Moneda [0] 4 2 2 4" xfId="528"/>
    <cellStyle name="Moneda [0] 4 2 2 4 2" xfId="529"/>
    <cellStyle name="Moneda [0] 4 2 2 5" xfId="530"/>
    <cellStyle name="Moneda [0] 4 2 3" xfId="531"/>
    <cellStyle name="Moneda [0] 4 2 3 2" xfId="532"/>
    <cellStyle name="Moneda [0] 4 2 3 2 2" xfId="533"/>
    <cellStyle name="Moneda [0] 4 2 3 3" xfId="534"/>
    <cellStyle name="Moneda [0] 4 2 4" xfId="535"/>
    <cellStyle name="Moneda [0] 4 2 4 2" xfId="536"/>
    <cellStyle name="Moneda [0] 4 2 5" xfId="537"/>
    <cellStyle name="Moneda [0] 4 2 5 2" xfId="538"/>
    <cellStyle name="Moneda [0] 4 2 6" xfId="539"/>
    <cellStyle name="Moneda [0] 4 3" xfId="540"/>
    <cellStyle name="Moneda [0] 4 3 2" xfId="541"/>
    <cellStyle name="Moneda [0] 4 3 2 2" xfId="542"/>
    <cellStyle name="Moneda [0] 4 3 2 2 2" xfId="543"/>
    <cellStyle name="Moneda [0] 4 3 2 3" xfId="544"/>
    <cellStyle name="Moneda [0] 4 3 3" xfId="545"/>
    <cellStyle name="Moneda [0] 4 3 3 2" xfId="546"/>
    <cellStyle name="Moneda [0] 4 3 4" xfId="547"/>
    <cellStyle name="Moneda [0] 4 3 4 2" xfId="548"/>
    <cellStyle name="Moneda [0] 4 3 5" xfId="549"/>
    <cellStyle name="Moneda [0] 4 4" xfId="550"/>
    <cellStyle name="Moneda [0] 4 4 2" xfId="551"/>
    <cellStyle name="Moneda [0] 4 4 2 2" xfId="552"/>
    <cellStyle name="Moneda [0] 4 4 3" xfId="553"/>
    <cellStyle name="Moneda [0] 4 5" xfId="554"/>
    <cellStyle name="Moneda [0] 4 5 2" xfId="555"/>
    <cellStyle name="Moneda [0] 4 6" xfId="556"/>
    <cellStyle name="Moneda [0] 4 6 2" xfId="557"/>
    <cellStyle name="Moneda [0] 4 7" xfId="558"/>
    <cellStyle name="Moneda [0] 5" xfId="559"/>
    <cellStyle name="Moneda [0] 5 2" xfId="560"/>
    <cellStyle name="Moneda [0] 5 2 2" xfId="561"/>
    <cellStyle name="Moneda [0] 5 2 2 2" xfId="562"/>
    <cellStyle name="Moneda [0] 5 2 2 2 2" xfId="563"/>
    <cellStyle name="Moneda [0] 5 2 2 3" xfId="564"/>
    <cellStyle name="Moneda [0] 5 2 3" xfId="565"/>
    <cellStyle name="Moneda [0] 5 2 3 2" xfId="566"/>
    <cellStyle name="Moneda [0] 5 2 4" xfId="567"/>
    <cellStyle name="Moneda [0] 5 2 4 2" xfId="568"/>
    <cellStyle name="Moneda [0] 5 2 5" xfId="569"/>
    <cellStyle name="Moneda [0] 5 3" xfId="570"/>
    <cellStyle name="Moneda [0] 5 3 2" xfId="571"/>
    <cellStyle name="Moneda [0] 5 3 2 2" xfId="572"/>
    <cellStyle name="Moneda [0] 5 3 3" xfId="573"/>
    <cellStyle name="Moneda [0] 5 4" xfId="574"/>
    <cellStyle name="Moneda [0] 5 4 2" xfId="575"/>
    <cellStyle name="Moneda [0] 5 5" xfId="576"/>
    <cellStyle name="Moneda [0] 5 5 2" xfId="577"/>
    <cellStyle name="Moneda [0] 5 6" xfId="578"/>
    <cellStyle name="Moneda [0] 6" xfId="579"/>
    <cellStyle name="Moneda [0] 6 2" xfId="580"/>
    <cellStyle name="Moneda [0] 6 2 2" xfId="581"/>
    <cellStyle name="Moneda [0] 6 2 3" xfId="582"/>
    <cellStyle name="Moneda [0] 6 2 4" xfId="583"/>
    <cellStyle name="Moneda [0] 6 3" xfId="584"/>
    <cellStyle name="Moneda [0] 6 3 2" xfId="585"/>
    <cellStyle name="Moneda [0] 6 3 3" xfId="586"/>
    <cellStyle name="Moneda [0] 6 3 4" xfId="587"/>
    <cellStyle name="Moneda [0] 6 4" xfId="588"/>
    <cellStyle name="Moneda [0] 6 4 2" xfId="589"/>
    <cellStyle name="Moneda [0] 6 4 3" xfId="590"/>
    <cellStyle name="Moneda [0] 6 4 4" xfId="591"/>
    <cellStyle name="Moneda [0] 6 5" xfId="592"/>
    <cellStyle name="Moneda [0] 6 6" xfId="593"/>
    <cellStyle name="Moneda [0] 6 7" xfId="594"/>
    <cellStyle name="Moneda [0] 6 8" xfId="595"/>
    <cellStyle name="Moneda [0] 7" xfId="2069"/>
    <cellStyle name="Moneda [0] 8" xfId="2073"/>
    <cellStyle name="Moneda 10" xfId="596"/>
    <cellStyle name="Moneda 10 2" xfId="597"/>
    <cellStyle name="Moneda 10 2 2" xfId="598"/>
    <cellStyle name="Moneda 10 2 3" xfId="599"/>
    <cellStyle name="Moneda 10 2 4" xfId="600"/>
    <cellStyle name="Moneda 10 3" xfId="601"/>
    <cellStyle name="Moneda 10 3 2" xfId="602"/>
    <cellStyle name="Moneda 10 3 3" xfId="603"/>
    <cellStyle name="Moneda 10 3 4" xfId="604"/>
    <cellStyle name="Moneda 10 4" xfId="605"/>
    <cellStyle name="Moneda 10 4 2" xfId="606"/>
    <cellStyle name="Moneda 10 4 3" xfId="607"/>
    <cellStyle name="Moneda 10 4 4" xfId="608"/>
    <cellStyle name="Moneda 10 5" xfId="609"/>
    <cellStyle name="Moneda 10 6" xfId="610"/>
    <cellStyle name="Moneda 10 7" xfId="611"/>
    <cellStyle name="Moneda 10 8" xfId="2079"/>
    <cellStyle name="Moneda 100" xfId="2451"/>
    <cellStyle name="Moneda 104" xfId="2447"/>
    <cellStyle name="Moneda 106" xfId="2448"/>
    <cellStyle name="Moneda 11" xfId="612"/>
    <cellStyle name="Moneda 11 2" xfId="613"/>
    <cellStyle name="Moneda 11 2 2" xfId="614"/>
    <cellStyle name="Moneda 11 2 3" xfId="615"/>
    <cellStyle name="Moneda 11 2 4" xfId="616"/>
    <cellStyle name="Moneda 11 3" xfId="617"/>
    <cellStyle name="Moneda 11 3 2" xfId="618"/>
    <cellStyle name="Moneda 11 3 3" xfId="619"/>
    <cellStyle name="Moneda 11 3 4" xfId="620"/>
    <cellStyle name="Moneda 11 4" xfId="621"/>
    <cellStyle name="Moneda 11 5" xfId="622"/>
    <cellStyle name="Moneda 11 6" xfId="623"/>
    <cellStyle name="Moneda 112" xfId="2456"/>
    <cellStyle name="Moneda 113" xfId="2462"/>
    <cellStyle name="Moneda 116" xfId="2458"/>
    <cellStyle name="Moneda 118" xfId="2459"/>
    <cellStyle name="Moneda 118 3" xfId="2464"/>
    <cellStyle name="Moneda 119" xfId="2460"/>
    <cellStyle name="Moneda 12" xfId="624"/>
    <cellStyle name="Moneda 12 2" xfId="625"/>
    <cellStyle name="Moneda 12 2 2" xfId="626"/>
    <cellStyle name="Moneda 12 2 2 2" xfId="627"/>
    <cellStyle name="Moneda 12 2 3" xfId="628"/>
    <cellStyle name="Moneda 12 3" xfId="629"/>
    <cellStyle name="Moneda 12 3 2" xfId="630"/>
    <cellStyle name="Moneda 12 4" xfId="631"/>
    <cellStyle name="Moneda 12 4 2" xfId="632"/>
    <cellStyle name="Moneda 12 5" xfId="633"/>
    <cellStyle name="Moneda 121" xfId="2454"/>
    <cellStyle name="Moneda 121 3" xfId="2463"/>
    <cellStyle name="Moneda 122" xfId="2453"/>
    <cellStyle name="Moneda 122 18" xfId="2514"/>
    <cellStyle name="Moneda 122 4" xfId="2466"/>
    <cellStyle name="Moneda 124" xfId="2457"/>
    <cellStyle name="Moneda 125" xfId="2455"/>
    <cellStyle name="Moneda 126" xfId="2449"/>
    <cellStyle name="Moneda 128" xfId="2450"/>
    <cellStyle name="Moneda 13" xfId="634"/>
    <cellStyle name="Moneda 13 2" xfId="635"/>
    <cellStyle name="Moneda 13 2 2" xfId="636"/>
    <cellStyle name="Moneda 13 2 2 2" xfId="637"/>
    <cellStyle name="Moneda 13 2 3" xfId="638"/>
    <cellStyle name="Moneda 13 3" xfId="639"/>
    <cellStyle name="Moneda 13 3 2" xfId="640"/>
    <cellStyle name="Moneda 13 4" xfId="641"/>
    <cellStyle name="Moneda 13 4 2" xfId="642"/>
    <cellStyle name="Moneda 13 5" xfId="643"/>
    <cellStyle name="Moneda 138" xfId="2446"/>
    <cellStyle name="Moneda 14" xfId="644"/>
    <cellStyle name="Moneda 14 2" xfId="645"/>
    <cellStyle name="Moneda 14 2 2" xfId="646"/>
    <cellStyle name="Moneda 14 2 3" xfId="647"/>
    <cellStyle name="Moneda 14 2 4" xfId="648"/>
    <cellStyle name="Moneda 14 3" xfId="649"/>
    <cellStyle name="Moneda 14 3 2" xfId="650"/>
    <cellStyle name="Moneda 14 3 3" xfId="651"/>
    <cellStyle name="Moneda 14 3 4" xfId="652"/>
    <cellStyle name="Moneda 14 4" xfId="653"/>
    <cellStyle name="Moneda 14 5" xfId="654"/>
    <cellStyle name="Moneda 14 6" xfId="655"/>
    <cellStyle name="Moneda 15" xfId="656"/>
    <cellStyle name="Moneda 15 2" xfId="657"/>
    <cellStyle name="Moneda 15 2 2" xfId="658"/>
    <cellStyle name="Moneda 15 2 3" xfId="659"/>
    <cellStyle name="Moneda 15 2 4" xfId="660"/>
    <cellStyle name="Moneda 15 3" xfId="661"/>
    <cellStyle name="Moneda 15 3 2" xfId="662"/>
    <cellStyle name="Moneda 15 3 3" xfId="663"/>
    <cellStyle name="Moneda 15 3 4" xfId="664"/>
    <cellStyle name="Moneda 15 4" xfId="665"/>
    <cellStyle name="Moneda 15 5" xfId="666"/>
    <cellStyle name="Moneda 15 6" xfId="667"/>
    <cellStyle name="Moneda 16" xfId="668"/>
    <cellStyle name="Moneda 16 2" xfId="669"/>
    <cellStyle name="Moneda 16 2 2" xfId="670"/>
    <cellStyle name="Moneda 16 2 2 2" xfId="671"/>
    <cellStyle name="Moneda 16 2 2 2 2" xfId="672"/>
    <cellStyle name="Moneda 16 2 2 3" xfId="673"/>
    <cellStyle name="Moneda 16 2 3" xfId="674"/>
    <cellStyle name="Moneda 16 2 3 2" xfId="675"/>
    <cellStyle name="Moneda 16 2 4" xfId="676"/>
    <cellStyle name="Moneda 16 2 4 2" xfId="677"/>
    <cellStyle name="Moneda 16 2 5" xfId="678"/>
    <cellStyle name="Moneda 16 3" xfId="679"/>
    <cellStyle name="Moneda 16 3 2" xfId="680"/>
    <cellStyle name="Moneda 16 3 2 2" xfId="681"/>
    <cellStyle name="Moneda 16 3 3" xfId="682"/>
    <cellStyle name="Moneda 16 4" xfId="683"/>
    <cellStyle name="Moneda 16 4 2" xfId="684"/>
    <cellStyle name="Moneda 16 5" xfId="685"/>
    <cellStyle name="Moneda 16 5 2" xfId="686"/>
    <cellStyle name="Moneda 16 6" xfId="687"/>
    <cellStyle name="Moneda 17" xfId="688"/>
    <cellStyle name="Moneda 17 2" xfId="689"/>
    <cellStyle name="Moneda 17 2 2" xfId="690"/>
    <cellStyle name="Moneda 17 2 3" xfId="691"/>
    <cellStyle name="Moneda 17 2 4" xfId="692"/>
    <cellStyle name="Moneda 17 3" xfId="693"/>
    <cellStyle name="Moneda 17 3 2" xfId="694"/>
    <cellStyle name="Moneda 17 3 3" xfId="695"/>
    <cellStyle name="Moneda 17 3 4" xfId="696"/>
    <cellStyle name="Moneda 17 4" xfId="697"/>
    <cellStyle name="Moneda 17 5" xfId="698"/>
    <cellStyle name="Moneda 17 6" xfId="699"/>
    <cellStyle name="Moneda 18" xfId="700"/>
    <cellStyle name="Moneda 18 2" xfId="701"/>
    <cellStyle name="Moneda 18 2 2" xfId="702"/>
    <cellStyle name="Moneda 18 2 2 2" xfId="703"/>
    <cellStyle name="Moneda 18 2 3" xfId="704"/>
    <cellStyle name="Moneda 18 3" xfId="705"/>
    <cellStyle name="Moneda 18 3 2" xfId="706"/>
    <cellStyle name="Moneda 18 4" xfId="707"/>
    <cellStyle name="Moneda 18 4 2" xfId="708"/>
    <cellStyle name="Moneda 18 5" xfId="709"/>
    <cellStyle name="Moneda 19" xfId="710"/>
    <cellStyle name="Moneda 19 2" xfId="711"/>
    <cellStyle name="Moneda 19 2 2" xfId="712"/>
    <cellStyle name="Moneda 19 2 3" xfId="713"/>
    <cellStyle name="Moneda 19 2 4" xfId="714"/>
    <cellStyle name="Moneda 19 3" xfId="715"/>
    <cellStyle name="Moneda 19 3 2" xfId="716"/>
    <cellStyle name="Moneda 19 3 3" xfId="717"/>
    <cellStyle name="Moneda 19 3 4" xfId="718"/>
    <cellStyle name="Moneda 19 4" xfId="719"/>
    <cellStyle name="Moneda 19 5" xfId="720"/>
    <cellStyle name="Moneda 19 6" xfId="721"/>
    <cellStyle name="Moneda 2" xfId="16"/>
    <cellStyle name="Moneda 2 10" xfId="723"/>
    <cellStyle name="Moneda 2 10 2" xfId="724"/>
    <cellStyle name="Moneda 2 10 3" xfId="725"/>
    <cellStyle name="Moneda 2 10 4" xfId="726"/>
    <cellStyle name="Moneda 2 11" xfId="727"/>
    <cellStyle name="Moneda 2 11 2" xfId="728"/>
    <cellStyle name="Moneda 2 11 3" xfId="729"/>
    <cellStyle name="Moneda 2 11 4" xfId="730"/>
    <cellStyle name="Moneda 2 12" xfId="731"/>
    <cellStyle name="Moneda 2 12 2" xfId="732"/>
    <cellStyle name="Moneda 2 12 3" xfId="733"/>
    <cellStyle name="Moneda 2 12 4" xfId="734"/>
    <cellStyle name="Moneda 2 13" xfId="735"/>
    <cellStyle name="Moneda 2 13 2" xfId="736"/>
    <cellStyle name="Moneda 2 13 3" xfId="737"/>
    <cellStyle name="Moneda 2 13 4" xfId="738"/>
    <cellStyle name="Moneda 2 14" xfId="739"/>
    <cellStyle name="Moneda 2 14 2" xfId="740"/>
    <cellStyle name="Moneda 2 14 3" xfId="741"/>
    <cellStyle name="Moneda 2 14 4" xfId="742"/>
    <cellStyle name="Moneda 2 15" xfId="743"/>
    <cellStyle name="Moneda 2 15 2" xfId="744"/>
    <cellStyle name="Moneda 2 15 3" xfId="745"/>
    <cellStyle name="Moneda 2 15 4" xfId="746"/>
    <cellStyle name="Moneda 2 16" xfId="747"/>
    <cellStyle name="Moneda 2 16 2" xfId="748"/>
    <cellStyle name="Moneda 2 16 3" xfId="749"/>
    <cellStyle name="Moneda 2 16 4" xfId="750"/>
    <cellStyle name="Moneda 2 17" xfId="751"/>
    <cellStyle name="Moneda 2 17 2" xfId="752"/>
    <cellStyle name="Moneda 2 17 3" xfId="753"/>
    <cellStyle name="Moneda 2 17 4" xfId="754"/>
    <cellStyle name="Moneda 2 18" xfId="755"/>
    <cellStyle name="Moneda 2 18 2" xfId="756"/>
    <cellStyle name="Moneda 2 18 3" xfId="757"/>
    <cellStyle name="Moneda 2 18 4" xfId="758"/>
    <cellStyle name="Moneda 2 19" xfId="759"/>
    <cellStyle name="Moneda 2 19 2" xfId="760"/>
    <cellStyle name="Moneda 2 19 3" xfId="761"/>
    <cellStyle name="Moneda 2 19 4" xfId="762"/>
    <cellStyle name="Moneda 2 2" xfId="763"/>
    <cellStyle name="Moneda 2 2 10" xfId="764"/>
    <cellStyle name="Moneda 2 2 10 2" xfId="765"/>
    <cellStyle name="Moneda 2 2 10 3" xfId="766"/>
    <cellStyle name="Moneda 2 2 10 4" xfId="767"/>
    <cellStyle name="Moneda 2 2 11" xfId="768"/>
    <cellStyle name="Moneda 2 2 11 2" xfId="769"/>
    <cellStyle name="Moneda 2 2 11 3" xfId="770"/>
    <cellStyle name="Moneda 2 2 11 4" xfId="771"/>
    <cellStyle name="Moneda 2 2 12" xfId="772"/>
    <cellStyle name="Moneda 2 2 12 2" xfId="773"/>
    <cellStyle name="Moneda 2 2 12 3" xfId="774"/>
    <cellStyle name="Moneda 2 2 12 4" xfId="775"/>
    <cellStyle name="Moneda 2 2 13" xfId="776"/>
    <cellStyle name="Moneda 2 2 13 2" xfId="777"/>
    <cellStyle name="Moneda 2 2 13 3" xfId="778"/>
    <cellStyle name="Moneda 2 2 13 4" xfId="779"/>
    <cellStyle name="Moneda 2 2 14" xfId="780"/>
    <cellStyle name="Moneda 2 2 14 2" xfId="781"/>
    <cellStyle name="Moneda 2 2 14 3" xfId="782"/>
    <cellStyle name="Moneda 2 2 14 4" xfId="783"/>
    <cellStyle name="Moneda 2 2 15" xfId="784"/>
    <cellStyle name="Moneda 2 2 15 2" xfId="785"/>
    <cellStyle name="Moneda 2 2 15 3" xfId="786"/>
    <cellStyle name="Moneda 2 2 15 4" xfId="787"/>
    <cellStyle name="Moneda 2 2 16" xfId="788"/>
    <cellStyle name="Moneda 2 2 16 2" xfId="789"/>
    <cellStyle name="Moneda 2 2 16 3" xfId="790"/>
    <cellStyle name="Moneda 2 2 16 4" xfId="791"/>
    <cellStyle name="Moneda 2 2 17" xfId="792"/>
    <cellStyle name="Moneda 2 2 17 2" xfId="793"/>
    <cellStyle name="Moneda 2 2 17 3" xfId="794"/>
    <cellStyle name="Moneda 2 2 17 4" xfId="795"/>
    <cellStyle name="Moneda 2 2 18" xfId="796"/>
    <cellStyle name="Moneda 2 2 18 2" xfId="797"/>
    <cellStyle name="Moneda 2 2 18 3" xfId="798"/>
    <cellStyle name="Moneda 2 2 18 4" xfId="799"/>
    <cellStyle name="Moneda 2 2 19" xfId="800"/>
    <cellStyle name="Moneda 2 2 19 2" xfId="801"/>
    <cellStyle name="Moneda 2 2 19 3" xfId="802"/>
    <cellStyle name="Moneda 2 2 19 4" xfId="803"/>
    <cellStyle name="Moneda 2 2 2" xfId="804"/>
    <cellStyle name="Moneda 2 2 2 2" xfId="805"/>
    <cellStyle name="Moneda 2 2 2 2 2" xfId="806"/>
    <cellStyle name="Moneda 2 2 2 3" xfId="807"/>
    <cellStyle name="Moneda 2 2 2 4" xfId="808"/>
    <cellStyle name="Moneda 2 2 2 5" xfId="809"/>
    <cellStyle name="Moneda 2 2 2 5 2" xfId="810"/>
    <cellStyle name="Moneda 2 2 2 5 3" xfId="811"/>
    <cellStyle name="Moneda 2 2 2 5 4" xfId="812"/>
    <cellStyle name="Moneda 2 2 20" xfId="813"/>
    <cellStyle name="Moneda 2 2 20 2" xfId="814"/>
    <cellStyle name="Moneda 2 2 20 3" xfId="815"/>
    <cellStyle name="Moneda 2 2 20 4" xfId="816"/>
    <cellStyle name="Moneda 2 2 21" xfId="817"/>
    <cellStyle name="Moneda 2 2 21 2" xfId="818"/>
    <cellStyle name="Moneda 2 2 21 3" xfId="819"/>
    <cellStyle name="Moneda 2 2 21 4" xfId="820"/>
    <cellStyle name="Moneda 2 2 22" xfId="821"/>
    <cellStyle name="Moneda 2 2 22 2" xfId="822"/>
    <cellStyle name="Moneda 2 2 22 3" xfId="823"/>
    <cellStyle name="Moneda 2 2 22 4" xfId="824"/>
    <cellStyle name="Moneda 2 2 23" xfId="825"/>
    <cellStyle name="Moneda 2 2 23 2" xfId="826"/>
    <cellStyle name="Moneda 2 2 23 3" xfId="827"/>
    <cellStyle name="Moneda 2 2 23 4" xfId="828"/>
    <cellStyle name="Moneda 2 2 24" xfId="829"/>
    <cellStyle name="Moneda 2 2 24 2" xfId="830"/>
    <cellStyle name="Moneda 2 2 24 3" xfId="831"/>
    <cellStyle name="Moneda 2 2 24 4" xfId="832"/>
    <cellStyle name="Moneda 2 2 25" xfId="833"/>
    <cellStyle name="Moneda 2 2 25 2" xfId="834"/>
    <cellStyle name="Moneda 2 2 25 3" xfId="835"/>
    <cellStyle name="Moneda 2 2 25 4" xfId="836"/>
    <cellStyle name="Moneda 2 2 26" xfId="837"/>
    <cellStyle name="Moneda 2 2 26 2" xfId="838"/>
    <cellStyle name="Moneda 2 2 26 3" xfId="839"/>
    <cellStyle name="Moneda 2 2 26 4" xfId="840"/>
    <cellStyle name="Moneda 2 2 27" xfId="841"/>
    <cellStyle name="Moneda 2 2 27 2" xfId="842"/>
    <cellStyle name="Moneda 2 2 27 3" xfId="843"/>
    <cellStyle name="Moneda 2 2 27 4" xfId="844"/>
    <cellStyle name="Moneda 2 2 28" xfId="845"/>
    <cellStyle name="Moneda 2 2 28 2" xfId="846"/>
    <cellStyle name="Moneda 2 2 28 3" xfId="847"/>
    <cellStyle name="Moneda 2 2 28 4" xfId="848"/>
    <cellStyle name="Moneda 2 2 3" xfId="849"/>
    <cellStyle name="Moneda 2 2 3 2" xfId="850"/>
    <cellStyle name="Moneda 2 2 3 3" xfId="851"/>
    <cellStyle name="Moneda 2 2 3 4" xfId="852"/>
    <cellStyle name="Moneda 2 2 3 4 2" xfId="853"/>
    <cellStyle name="Moneda 2 2 3 4 3" xfId="854"/>
    <cellStyle name="Moneda 2 2 3 4 4" xfId="855"/>
    <cellStyle name="Moneda 2 2 4" xfId="856"/>
    <cellStyle name="Moneda 2 2 4 2" xfId="857"/>
    <cellStyle name="Moneda 2 2 4 3" xfId="858"/>
    <cellStyle name="Moneda 2 2 4 3 2" xfId="859"/>
    <cellStyle name="Moneda 2 2 4 3 3" xfId="860"/>
    <cellStyle name="Moneda 2 2 4 3 4" xfId="861"/>
    <cellStyle name="Moneda 2 2 5" xfId="862"/>
    <cellStyle name="Moneda 2 2 5 2" xfId="863"/>
    <cellStyle name="Moneda 2 2 5 2 2" xfId="864"/>
    <cellStyle name="Moneda 2 2 5 2 3" xfId="865"/>
    <cellStyle name="Moneda 2 2 5 2 4" xfId="866"/>
    <cellStyle name="Moneda 2 2 6" xfId="867"/>
    <cellStyle name="Moneda 2 2 6 2" xfId="868"/>
    <cellStyle name="Moneda 2 2 6 2 2" xfId="869"/>
    <cellStyle name="Moneda 2 2 6 2 3" xfId="870"/>
    <cellStyle name="Moneda 2 2 6 2 4" xfId="871"/>
    <cellStyle name="Moneda 2 2 7" xfId="872"/>
    <cellStyle name="Moneda 2 2 7 2" xfId="873"/>
    <cellStyle name="Moneda 2 2 7 3" xfId="874"/>
    <cellStyle name="Moneda 2 2 7 4" xfId="875"/>
    <cellStyle name="Moneda 2 2 8" xfId="876"/>
    <cellStyle name="Moneda 2 2 8 2" xfId="877"/>
    <cellStyle name="Moneda 2 2 8 3" xfId="878"/>
    <cellStyle name="Moneda 2 2 8 4" xfId="879"/>
    <cellStyle name="Moneda 2 2 9" xfId="880"/>
    <cellStyle name="Moneda 2 2 9 2" xfId="881"/>
    <cellStyle name="Moneda 2 2 9 3" xfId="882"/>
    <cellStyle name="Moneda 2 2 9 4" xfId="883"/>
    <cellStyle name="Moneda 2 20" xfId="884"/>
    <cellStyle name="Moneda 2 20 2" xfId="885"/>
    <cellStyle name="Moneda 2 20 3" xfId="886"/>
    <cellStyle name="Moneda 2 20 4" xfId="887"/>
    <cellStyle name="Moneda 2 21" xfId="888"/>
    <cellStyle name="Moneda 2 21 2" xfId="889"/>
    <cellStyle name="Moneda 2 21 3" xfId="890"/>
    <cellStyle name="Moneda 2 21 4" xfId="891"/>
    <cellStyle name="Moneda 2 22" xfId="892"/>
    <cellStyle name="Moneda 2 22 2" xfId="893"/>
    <cellStyle name="Moneda 2 22 3" xfId="894"/>
    <cellStyle name="Moneda 2 22 4" xfId="895"/>
    <cellStyle name="Moneda 2 23" xfId="896"/>
    <cellStyle name="Moneda 2 23 2" xfId="897"/>
    <cellStyle name="Moneda 2 23 3" xfId="898"/>
    <cellStyle name="Moneda 2 23 4" xfId="899"/>
    <cellStyle name="Moneda 2 24" xfId="900"/>
    <cellStyle name="Moneda 2 24 2" xfId="901"/>
    <cellStyle name="Moneda 2 24 3" xfId="902"/>
    <cellStyle name="Moneda 2 24 4" xfId="903"/>
    <cellStyle name="Moneda 2 25" xfId="904"/>
    <cellStyle name="Moneda 2 26" xfId="905"/>
    <cellStyle name="Moneda 2 27" xfId="906"/>
    <cellStyle name="Moneda 2 28" xfId="2080"/>
    <cellStyle name="Moneda 2 3" xfId="907"/>
    <cellStyle name="Moneda 2 3 2" xfId="908"/>
    <cellStyle name="Moneda 2 3 2 2" xfId="909"/>
    <cellStyle name="Moneda 2 3 3" xfId="910"/>
    <cellStyle name="Moneda 2 3 4" xfId="911"/>
    <cellStyle name="Moneda 2 3 5" xfId="912"/>
    <cellStyle name="Moneda 2 3 5 2" xfId="913"/>
    <cellStyle name="Moneda 2 3 5 3" xfId="914"/>
    <cellStyle name="Moneda 2 3 5 4" xfId="915"/>
    <cellStyle name="Moneda 2 4" xfId="916"/>
    <cellStyle name="Moneda 2 4 2" xfId="917"/>
    <cellStyle name="Moneda 2 4 3" xfId="918"/>
    <cellStyle name="Moneda 2 4 4" xfId="919"/>
    <cellStyle name="Moneda 2 4 4 2" xfId="920"/>
    <cellStyle name="Moneda 2 4 4 3" xfId="921"/>
    <cellStyle name="Moneda 2 4 4 4" xfId="922"/>
    <cellStyle name="Moneda 2 5" xfId="923"/>
    <cellStyle name="Moneda 2 5 2" xfId="924"/>
    <cellStyle name="Moneda 2 5 3" xfId="925"/>
    <cellStyle name="Moneda 2 5 3 2" xfId="926"/>
    <cellStyle name="Moneda 2 5 3 3" xfId="927"/>
    <cellStyle name="Moneda 2 5 3 4" xfId="928"/>
    <cellStyle name="Moneda 2 6" xfId="929"/>
    <cellStyle name="Moneda 2 6 2" xfId="930"/>
    <cellStyle name="Moneda 2 6 2 2" xfId="931"/>
    <cellStyle name="Moneda 2 6 2 3" xfId="932"/>
    <cellStyle name="Moneda 2 6 2 4" xfId="933"/>
    <cellStyle name="Moneda 2 7" xfId="934"/>
    <cellStyle name="Moneda 2 7 2" xfId="935"/>
    <cellStyle name="Moneda 2 7 2 2" xfId="936"/>
    <cellStyle name="Moneda 2 7 2 3" xfId="937"/>
    <cellStyle name="Moneda 2 7 2 4" xfId="938"/>
    <cellStyle name="Moneda 2 8" xfId="939"/>
    <cellStyle name="Moneda 2 8 2" xfId="940"/>
    <cellStyle name="Moneda 2 8 3" xfId="941"/>
    <cellStyle name="Moneda 2 8 4" xfId="942"/>
    <cellStyle name="Moneda 2 9" xfId="943"/>
    <cellStyle name="Moneda 2 9 2" xfId="944"/>
    <cellStyle name="Moneda 2 9 3" xfId="945"/>
    <cellStyle name="Moneda 2 9 4" xfId="946"/>
    <cellStyle name="Moneda 20" xfId="947"/>
    <cellStyle name="Moneda 20 2" xfId="948"/>
    <cellStyle name="Moneda 20 2 2" xfId="949"/>
    <cellStyle name="Moneda 20 2 3" xfId="950"/>
    <cellStyle name="Moneda 20 2 4" xfId="951"/>
    <cellStyle name="Moneda 20 3" xfId="952"/>
    <cellStyle name="Moneda 20 3 2" xfId="953"/>
    <cellStyle name="Moneda 20 3 3" xfId="954"/>
    <cellStyle name="Moneda 20 3 4" xfId="955"/>
    <cellStyle name="Moneda 20 4" xfId="956"/>
    <cellStyle name="Moneda 20 5" xfId="957"/>
    <cellStyle name="Moneda 20 6" xfId="958"/>
    <cellStyle name="Moneda 21" xfId="959"/>
    <cellStyle name="Moneda 21 2" xfId="960"/>
    <cellStyle name="Moneda 21 2 2" xfId="961"/>
    <cellStyle name="Moneda 21 2 2 2" xfId="962"/>
    <cellStyle name="Moneda 21 2 3" xfId="963"/>
    <cellStyle name="Moneda 21 3" xfId="964"/>
    <cellStyle name="Moneda 21 3 2" xfId="965"/>
    <cellStyle name="Moneda 21 4" xfId="966"/>
    <cellStyle name="Moneda 21 4 2" xfId="967"/>
    <cellStyle name="Moneda 21 5" xfId="968"/>
    <cellStyle name="Moneda 22" xfId="969"/>
    <cellStyle name="Moneda 22 2" xfId="970"/>
    <cellStyle name="Moneda 22 2 2" xfId="971"/>
    <cellStyle name="Moneda 22 2 3" xfId="972"/>
    <cellStyle name="Moneda 22 2 4" xfId="973"/>
    <cellStyle name="Moneda 22 3" xfId="974"/>
    <cellStyle name="Moneda 22 3 2" xfId="975"/>
    <cellStyle name="Moneda 22 3 3" xfId="976"/>
    <cellStyle name="Moneda 22 3 4" xfId="977"/>
    <cellStyle name="Moneda 22 4" xfId="978"/>
    <cellStyle name="Moneda 22 5" xfId="979"/>
    <cellStyle name="Moneda 22 6" xfId="980"/>
    <cellStyle name="Moneda 23" xfId="981"/>
    <cellStyle name="Moneda 23 2" xfId="982"/>
    <cellStyle name="Moneda 23 2 2" xfId="983"/>
    <cellStyle name="Moneda 23 2 3" xfId="984"/>
    <cellStyle name="Moneda 23 2 4" xfId="985"/>
    <cellStyle name="Moneda 23 3" xfId="986"/>
    <cellStyle name="Moneda 23 3 2" xfId="987"/>
    <cellStyle name="Moneda 23 3 3" xfId="988"/>
    <cellStyle name="Moneda 23 3 4" xfId="989"/>
    <cellStyle name="Moneda 23 4" xfId="990"/>
    <cellStyle name="Moneda 23 5" xfId="991"/>
    <cellStyle name="Moneda 23 6" xfId="992"/>
    <cellStyle name="Moneda 24" xfId="993"/>
    <cellStyle name="Moneda 24 2" xfId="994"/>
    <cellStyle name="Moneda 24 3" xfId="995"/>
    <cellStyle name="Moneda 24 3 2" xfId="996"/>
    <cellStyle name="Moneda 24 3 3" xfId="997"/>
    <cellStyle name="Moneda 24 3 4" xfId="998"/>
    <cellStyle name="Moneda 25" xfId="999"/>
    <cellStyle name="Moneda 25 2" xfId="1000"/>
    <cellStyle name="Moneda 25 3" xfId="1001"/>
    <cellStyle name="Moneda 25 3 2" xfId="1002"/>
    <cellStyle name="Moneda 25 3 3" xfId="1003"/>
    <cellStyle name="Moneda 25 3 4" xfId="1004"/>
    <cellStyle name="Moneda 26" xfId="1005"/>
    <cellStyle name="Moneda 26 2" xfId="1006"/>
    <cellStyle name="Moneda 26 3" xfId="1007"/>
    <cellStyle name="Moneda 26 3 2" xfId="1008"/>
    <cellStyle name="Moneda 26 3 3" xfId="1009"/>
    <cellStyle name="Moneda 26 3 4" xfId="1010"/>
    <cellStyle name="Moneda 27" xfId="1011"/>
    <cellStyle name="Moneda 27 2" xfId="1012"/>
    <cellStyle name="Moneda 27 2 2" xfId="1013"/>
    <cellStyle name="Moneda 27 2 3" xfId="1014"/>
    <cellStyle name="Moneda 27 2 4" xfId="1015"/>
    <cellStyle name="Moneda 28" xfId="1016"/>
    <cellStyle name="Moneda 28 2" xfId="1017"/>
    <cellStyle name="Moneda 28 2 2" xfId="1018"/>
    <cellStyle name="Moneda 28 2 3" xfId="1019"/>
    <cellStyle name="Moneda 28 2 4" xfId="1020"/>
    <cellStyle name="Moneda 29" xfId="1021"/>
    <cellStyle name="Moneda 29 2" xfId="1022"/>
    <cellStyle name="Moneda 29 2 2" xfId="1023"/>
    <cellStyle name="Moneda 29 2 3" xfId="1024"/>
    <cellStyle name="Moneda 29 2 4" xfId="1025"/>
    <cellStyle name="Moneda 3" xfId="1026"/>
    <cellStyle name="Moneda 3 2" xfId="1027"/>
    <cellStyle name="Moneda 3 2 2" xfId="1028"/>
    <cellStyle name="Moneda 3 2 2 2" xfId="1029"/>
    <cellStyle name="Moneda 3 2 2 3" xfId="1030"/>
    <cellStyle name="Moneda 3 2 2 4" xfId="1031"/>
    <cellStyle name="Moneda 3 2 2 5" xfId="1032"/>
    <cellStyle name="Moneda 3 2 3" xfId="1033"/>
    <cellStyle name="Moneda 3 2 4" xfId="1034"/>
    <cellStyle name="Moneda 3 2 5" xfId="1035"/>
    <cellStyle name="Moneda 3 2 6" xfId="1036"/>
    <cellStyle name="Moneda 3 2 7" xfId="1037"/>
    <cellStyle name="Moneda 3 3" xfId="1038"/>
    <cellStyle name="Moneda 3 3 2" xfId="1039"/>
    <cellStyle name="Moneda 3 3 2 2" xfId="1040"/>
    <cellStyle name="Moneda 3 3 2 3" xfId="1041"/>
    <cellStyle name="Moneda 3 3 2 4" xfId="1042"/>
    <cellStyle name="Moneda 3 3 3" xfId="1043"/>
    <cellStyle name="Moneda 3 3 3 2" xfId="1044"/>
    <cellStyle name="Moneda 3 3 3 2 2" xfId="1045"/>
    <cellStyle name="Moneda 3 3 3 2 3" xfId="1046"/>
    <cellStyle name="Moneda 3 3 3 2 4" xfId="1047"/>
    <cellStyle name="Moneda 3 3 4" xfId="1048"/>
    <cellStyle name="Moneda 3 3 5" xfId="1049"/>
    <cellStyle name="Moneda 3 3 6" xfId="1050"/>
    <cellStyle name="Moneda 3 4" xfId="1051"/>
    <cellStyle name="Moneda 3 4 2" xfId="1052"/>
    <cellStyle name="Moneda 3 4 3" xfId="1053"/>
    <cellStyle name="Moneda 3 4 4" xfId="1054"/>
    <cellStyle name="Moneda 3 4 5" xfId="1055"/>
    <cellStyle name="Moneda 3 5" xfId="1056"/>
    <cellStyle name="Moneda 3 5 2" xfId="1057"/>
    <cellStyle name="Moneda 3 5 3" xfId="1058"/>
    <cellStyle name="Moneda 3 5 4" xfId="1059"/>
    <cellStyle name="Moneda 3 6" xfId="1060"/>
    <cellStyle name="Moneda 3 6 2" xfId="1061"/>
    <cellStyle name="Moneda 3 6 2 2" xfId="1062"/>
    <cellStyle name="Moneda 3 6 2 3" xfId="1063"/>
    <cellStyle name="Moneda 3 6 2 4" xfId="1064"/>
    <cellStyle name="Moneda 3 7" xfId="1065"/>
    <cellStyle name="Moneda 3 8" xfId="1066"/>
    <cellStyle name="Moneda 3 9" xfId="1067"/>
    <cellStyle name="Moneda 30" xfId="1068"/>
    <cellStyle name="Moneda 30 2" xfId="1069"/>
    <cellStyle name="Moneda 30 2 2" xfId="1070"/>
    <cellStyle name="Moneda 30 2 3" xfId="1071"/>
    <cellStyle name="Moneda 30 2 4" xfId="1072"/>
    <cellStyle name="Moneda 31" xfId="1073"/>
    <cellStyle name="Moneda 32" xfId="1074"/>
    <cellStyle name="Moneda 33" xfId="1075"/>
    <cellStyle name="Moneda 34" xfId="1076"/>
    <cellStyle name="Moneda 35" xfId="1077"/>
    <cellStyle name="Moneda 36" xfId="1078"/>
    <cellStyle name="Moneda 37" xfId="22"/>
    <cellStyle name="Moneda 38" xfId="2063"/>
    <cellStyle name="Moneda 39" xfId="2064"/>
    <cellStyle name="Moneda 4" xfId="1079"/>
    <cellStyle name="Moneda 4 2" xfId="1080"/>
    <cellStyle name="Moneda 4 2 2" xfId="1081"/>
    <cellStyle name="Moneda 4 2 2 2" xfId="1082"/>
    <cellStyle name="Moneda 4 2 2 2 2" xfId="1083"/>
    <cellStyle name="Moneda 4 2 2 3" xfId="1084"/>
    <cellStyle name="Moneda 4 2 3" xfId="1085"/>
    <cellStyle name="Moneda 4 2 3 2" xfId="1086"/>
    <cellStyle name="Moneda 4 2 4" xfId="1087"/>
    <cellStyle name="Moneda 4 2 4 2" xfId="1088"/>
    <cellStyle name="Moneda 4 2 5" xfId="1089"/>
    <cellStyle name="Moneda 4 3" xfId="1090"/>
    <cellStyle name="Moneda 4 3 2" xfId="1091"/>
    <cellStyle name="Moneda 4 3 2 2" xfId="1092"/>
    <cellStyle name="Moneda 4 3 3" xfId="1093"/>
    <cellStyle name="Moneda 4 4" xfId="1094"/>
    <cellStyle name="Moneda 4 4 2" xfId="1095"/>
    <cellStyle name="Moneda 4 5" xfId="1096"/>
    <cellStyle name="Moneda 4 5 2" xfId="1097"/>
    <cellStyle name="Moneda 4 6" xfId="1098"/>
    <cellStyle name="Moneda 4 7" xfId="1099"/>
    <cellStyle name="Moneda 40" xfId="2068"/>
    <cellStyle name="Moneda 41" xfId="2067"/>
    <cellStyle name="Moneda 42" xfId="2071"/>
    <cellStyle name="Moneda 43" xfId="2066"/>
    <cellStyle name="Moneda 44" xfId="2070"/>
    <cellStyle name="Moneda 45" xfId="2072"/>
    <cellStyle name="Moneda 46" xfId="2074"/>
    <cellStyle name="Moneda 47" xfId="2076"/>
    <cellStyle name="Moneda 48" xfId="2075"/>
    <cellStyle name="Moneda 49" xfId="2077"/>
    <cellStyle name="Moneda 5" xfId="1100"/>
    <cellStyle name="Moneda 5 10" xfId="1101"/>
    <cellStyle name="Moneda 5 10 2" xfId="1102"/>
    <cellStyle name="Moneda 5 10 3" xfId="1103"/>
    <cellStyle name="Moneda 5 10 4" xfId="1104"/>
    <cellStyle name="Moneda 5 11" xfId="1105"/>
    <cellStyle name="Moneda 5 11 2" xfId="1106"/>
    <cellStyle name="Moneda 5 11 3" xfId="1107"/>
    <cellStyle name="Moneda 5 11 4" xfId="1108"/>
    <cellStyle name="Moneda 5 12" xfId="1109"/>
    <cellStyle name="Moneda 5 12 2" xfId="1110"/>
    <cellStyle name="Moneda 5 12 3" xfId="1111"/>
    <cellStyle name="Moneda 5 12 4" xfId="1112"/>
    <cellStyle name="Moneda 5 13" xfId="1113"/>
    <cellStyle name="Moneda 5 13 2" xfId="1114"/>
    <cellStyle name="Moneda 5 13 3" xfId="1115"/>
    <cellStyle name="Moneda 5 13 4" xfId="1116"/>
    <cellStyle name="Moneda 5 14" xfId="1117"/>
    <cellStyle name="Moneda 5 14 2" xfId="1118"/>
    <cellStyle name="Moneda 5 14 3" xfId="1119"/>
    <cellStyle name="Moneda 5 14 4" xfId="1120"/>
    <cellStyle name="Moneda 5 15" xfId="1121"/>
    <cellStyle name="Moneda 5 15 2" xfId="1122"/>
    <cellStyle name="Moneda 5 15 3" xfId="1123"/>
    <cellStyle name="Moneda 5 15 4" xfId="1124"/>
    <cellStyle name="Moneda 5 16" xfId="1125"/>
    <cellStyle name="Moneda 5 16 2" xfId="1126"/>
    <cellStyle name="Moneda 5 16 3" xfId="1127"/>
    <cellStyle name="Moneda 5 16 4" xfId="1128"/>
    <cellStyle name="Moneda 5 17" xfId="1129"/>
    <cellStyle name="Moneda 5 17 2" xfId="1130"/>
    <cellStyle name="Moneda 5 17 3" xfId="1131"/>
    <cellStyle name="Moneda 5 17 4" xfId="1132"/>
    <cellStyle name="Moneda 5 18" xfId="1133"/>
    <cellStyle name="Moneda 5 18 2" xfId="1134"/>
    <cellStyle name="Moneda 5 18 3" xfId="1135"/>
    <cellStyle name="Moneda 5 18 4" xfId="1136"/>
    <cellStyle name="Moneda 5 19" xfId="1137"/>
    <cellStyle name="Moneda 5 19 2" xfId="1138"/>
    <cellStyle name="Moneda 5 19 3" xfId="1139"/>
    <cellStyle name="Moneda 5 19 4" xfId="1140"/>
    <cellStyle name="Moneda 5 2" xfId="1141"/>
    <cellStyle name="Moneda 5 2 10" xfId="1142"/>
    <cellStyle name="Moneda 5 2 10 2" xfId="1143"/>
    <cellStyle name="Moneda 5 2 10 3" xfId="1144"/>
    <cellStyle name="Moneda 5 2 10 4" xfId="1145"/>
    <cellStyle name="Moneda 5 2 11" xfId="1146"/>
    <cellStyle name="Moneda 5 2 11 2" xfId="1147"/>
    <cellStyle name="Moneda 5 2 11 3" xfId="1148"/>
    <cellStyle name="Moneda 5 2 11 4" xfId="1149"/>
    <cellStyle name="Moneda 5 2 12" xfId="1150"/>
    <cellStyle name="Moneda 5 2 12 2" xfId="1151"/>
    <cellStyle name="Moneda 5 2 12 3" xfId="1152"/>
    <cellStyle name="Moneda 5 2 12 4" xfId="1153"/>
    <cellStyle name="Moneda 5 2 13" xfId="1154"/>
    <cellStyle name="Moneda 5 2 13 2" xfId="1155"/>
    <cellStyle name="Moneda 5 2 13 3" xfId="1156"/>
    <cellStyle name="Moneda 5 2 13 4" xfId="1157"/>
    <cellStyle name="Moneda 5 2 14" xfId="1158"/>
    <cellStyle name="Moneda 5 2 14 2" xfId="1159"/>
    <cellStyle name="Moneda 5 2 14 3" xfId="1160"/>
    <cellStyle name="Moneda 5 2 14 4" xfId="1161"/>
    <cellStyle name="Moneda 5 2 15" xfId="1162"/>
    <cellStyle name="Moneda 5 2 15 2" xfId="1163"/>
    <cellStyle name="Moneda 5 2 15 3" xfId="1164"/>
    <cellStyle name="Moneda 5 2 15 4" xfId="1165"/>
    <cellStyle name="Moneda 5 2 16" xfId="1166"/>
    <cellStyle name="Moneda 5 2 16 2" xfId="1167"/>
    <cellStyle name="Moneda 5 2 16 3" xfId="1168"/>
    <cellStyle name="Moneda 5 2 16 4" xfId="1169"/>
    <cellStyle name="Moneda 5 2 17" xfId="1170"/>
    <cellStyle name="Moneda 5 2 17 2" xfId="1171"/>
    <cellStyle name="Moneda 5 2 17 3" xfId="1172"/>
    <cellStyle name="Moneda 5 2 17 4" xfId="1173"/>
    <cellStyle name="Moneda 5 2 18" xfId="1174"/>
    <cellStyle name="Moneda 5 2 18 2" xfId="1175"/>
    <cellStyle name="Moneda 5 2 18 3" xfId="1176"/>
    <cellStyle name="Moneda 5 2 18 4" xfId="1177"/>
    <cellStyle name="Moneda 5 2 19" xfId="1178"/>
    <cellStyle name="Moneda 5 2 19 2" xfId="1179"/>
    <cellStyle name="Moneda 5 2 19 3" xfId="1180"/>
    <cellStyle name="Moneda 5 2 19 4" xfId="1181"/>
    <cellStyle name="Moneda 5 2 2" xfId="1182"/>
    <cellStyle name="Moneda 5 2 2 2" xfId="1183"/>
    <cellStyle name="Moneda 5 2 2 2 2" xfId="1184"/>
    <cellStyle name="Moneda 5 2 2 3" xfId="1185"/>
    <cellStyle name="Moneda 5 2 2 4" xfId="1186"/>
    <cellStyle name="Moneda 5 2 2 4 2" xfId="1187"/>
    <cellStyle name="Moneda 5 2 2 4 3" xfId="1188"/>
    <cellStyle name="Moneda 5 2 2 4 4" xfId="1189"/>
    <cellStyle name="Moneda 5 2 2 5" xfId="1190"/>
    <cellStyle name="Moneda 5 2 2 6" xfId="1191"/>
    <cellStyle name="Moneda 5 2 2 7" xfId="1192"/>
    <cellStyle name="Moneda 5 2 2 8" xfId="1193"/>
    <cellStyle name="Moneda 5 2 20" xfId="1194"/>
    <cellStyle name="Moneda 5 2 20 2" xfId="1195"/>
    <cellStyle name="Moneda 5 2 20 3" xfId="1196"/>
    <cellStyle name="Moneda 5 2 20 4" xfId="1197"/>
    <cellStyle name="Moneda 5 2 21" xfId="1198"/>
    <cellStyle name="Moneda 5 2 21 2" xfId="1199"/>
    <cellStyle name="Moneda 5 2 21 3" xfId="1200"/>
    <cellStyle name="Moneda 5 2 21 4" xfId="1201"/>
    <cellStyle name="Moneda 5 2 22" xfId="1202"/>
    <cellStyle name="Moneda 5 2 22 2" xfId="1203"/>
    <cellStyle name="Moneda 5 2 22 3" xfId="1204"/>
    <cellStyle name="Moneda 5 2 22 4" xfId="1205"/>
    <cellStyle name="Moneda 5 2 23" xfId="1206"/>
    <cellStyle name="Moneda 5 2 23 2" xfId="1207"/>
    <cellStyle name="Moneda 5 2 23 3" xfId="1208"/>
    <cellStyle name="Moneda 5 2 23 4" xfId="1209"/>
    <cellStyle name="Moneda 5 2 24" xfId="1210"/>
    <cellStyle name="Moneda 5 2 25" xfId="1211"/>
    <cellStyle name="Moneda 5 2 26" xfId="1212"/>
    <cellStyle name="Moneda 5 2 27" xfId="1213"/>
    <cellStyle name="Moneda 5 2 3" xfId="1214"/>
    <cellStyle name="Moneda 5 2 3 2" xfId="1215"/>
    <cellStyle name="Moneda 5 2 3 3" xfId="1216"/>
    <cellStyle name="Moneda 5 2 3 3 2" xfId="1217"/>
    <cellStyle name="Moneda 5 2 3 3 3" xfId="1218"/>
    <cellStyle name="Moneda 5 2 3 3 4" xfId="1219"/>
    <cellStyle name="Moneda 5 2 3 4" xfId="1220"/>
    <cellStyle name="Moneda 5 2 3 5" xfId="1221"/>
    <cellStyle name="Moneda 5 2 3 6" xfId="1222"/>
    <cellStyle name="Moneda 5 2 3 7" xfId="1223"/>
    <cellStyle name="Moneda 5 2 4" xfId="1224"/>
    <cellStyle name="Moneda 5 2 4 2" xfId="1225"/>
    <cellStyle name="Moneda 5 2 4 3" xfId="1226"/>
    <cellStyle name="Moneda 5 2 4 3 2" xfId="1227"/>
    <cellStyle name="Moneda 5 2 4 3 3" xfId="1228"/>
    <cellStyle name="Moneda 5 2 4 3 4" xfId="1229"/>
    <cellStyle name="Moneda 5 2 5" xfId="1230"/>
    <cellStyle name="Moneda 5 2 5 2" xfId="1231"/>
    <cellStyle name="Moneda 5 2 5 2 2" xfId="1232"/>
    <cellStyle name="Moneda 5 2 5 2 3" xfId="1233"/>
    <cellStyle name="Moneda 5 2 5 2 4" xfId="1234"/>
    <cellStyle name="Moneda 5 2 6" xfId="1235"/>
    <cellStyle name="Moneda 5 2 6 2" xfId="1236"/>
    <cellStyle name="Moneda 5 2 6 3" xfId="1237"/>
    <cellStyle name="Moneda 5 2 6 4" xfId="1238"/>
    <cellStyle name="Moneda 5 2 7" xfId="1239"/>
    <cellStyle name="Moneda 5 2 7 2" xfId="1240"/>
    <cellStyle name="Moneda 5 2 7 3" xfId="1241"/>
    <cellStyle name="Moneda 5 2 7 4" xfId="1242"/>
    <cellStyle name="Moneda 5 2 8" xfId="1243"/>
    <cellStyle name="Moneda 5 2 8 2" xfId="1244"/>
    <cellStyle name="Moneda 5 2 8 3" xfId="1245"/>
    <cellStyle name="Moneda 5 2 8 4" xfId="1246"/>
    <cellStyle name="Moneda 5 2 9" xfId="1247"/>
    <cellStyle name="Moneda 5 2 9 2" xfId="1248"/>
    <cellStyle name="Moneda 5 2 9 3" xfId="1249"/>
    <cellStyle name="Moneda 5 2 9 4" xfId="1250"/>
    <cellStyle name="Moneda 5 20" xfId="1251"/>
    <cellStyle name="Moneda 5 20 2" xfId="1252"/>
    <cellStyle name="Moneda 5 20 3" xfId="1253"/>
    <cellStyle name="Moneda 5 20 4" xfId="1254"/>
    <cellStyle name="Moneda 5 21" xfId="1255"/>
    <cellStyle name="Moneda 5 21 2" xfId="1256"/>
    <cellStyle name="Moneda 5 21 3" xfId="1257"/>
    <cellStyle name="Moneda 5 21 4" xfId="1258"/>
    <cellStyle name="Moneda 5 22" xfId="1259"/>
    <cellStyle name="Moneda 5 22 2" xfId="1260"/>
    <cellStyle name="Moneda 5 22 3" xfId="1261"/>
    <cellStyle name="Moneda 5 22 4" xfId="1262"/>
    <cellStyle name="Moneda 5 23" xfId="1263"/>
    <cellStyle name="Moneda 5 23 2" xfId="1264"/>
    <cellStyle name="Moneda 5 23 3" xfId="1265"/>
    <cellStyle name="Moneda 5 23 4" xfId="1266"/>
    <cellStyle name="Moneda 5 24" xfId="1267"/>
    <cellStyle name="Moneda 5 24 2" xfId="1268"/>
    <cellStyle name="Moneda 5 24 3" xfId="1269"/>
    <cellStyle name="Moneda 5 24 4" xfId="1270"/>
    <cellStyle name="Moneda 5 25" xfId="1271"/>
    <cellStyle name="Moneda 5 25 2" xfId="1272"/>
    <cellStyle name="Moneda 5 25 3" xfId="1273"/>
    <cellStyle name="Moneda 5 25 4" xfId="1274"/>
    <cellStyle name="Moneda 5 26" xfId="1275"/>
    <cellStyle name="Moneda 5 26 2" xfId="1276"/>
    <cellStyle name="Moneda 5 26 3" xfId="1277"/>
    <cellStyle name="Moneda 5 26 4" xfId="1278"/>
    <cellStyle name="Moneda 5 27" xfId="1279"/>
    <cellStyle name="Moneda 5 27 2" xfId="1280"/>
    <cellStyle name="Moneda 5 27 3" xfId="1281"/>
    <cellStyle name="Moneda 5 27 4" xfId="1282"/>
    <cellStyle name="Moneda 5 28" xfId="1283"/>
    <cellStyle name="Moneda 5 28 2" xfId="1284"/>
    <cellStyle name="Moneda 5 28 3" xfId="1285"/>
    <cellStyle name="Moneda 5 28 4" xfId="1286"/>
    <cellStyle name="Moneda 5 3" xfId="1287"/>
    <cellStyle name="Moneda 5 3 2" xfId="1288"/>
    <cellStyle name="Moneda 5 3 2 2" xfId="1289"/>
    <cellStyle name="Moneda 5 3 2 3" xfId="1290"/>
    <cellStyle name="Moneda 5 3 2 4" xfId="1291"/>
    <cellStyle name="Moneda 5 3 2 5" xfId="1292"/>
    <cellStyle name="Moneda 5 3 2 6" xfId="1293"/>
    <cellStyle name="Moneda 5 3 2 7" xfId="1294"/>
    <cellStyle name="Moneda 5 3 3" xfId="1295"/>
    <cellStyle name="Moneda 5 3 3 2" xfId="1296"/>
    <cellStyle name="Moneda 5 3 3 3" xfId="1297"/>
    <cellStyle name="Moneda 5 3 3 4" xfId="1298"/>
    <cellStyle name="Moneda 5 3 3 5" xfId="1299"/>
    <cellStyle name="Moneda 5 3 3 6" xfId="1300"/>
    <cellStyle name="Moneda 5 3 4" xfId="1301"/>
    <cellStyle name="Moneda 5 3 4 2" xfId="1302"/>
    <cellStyle name="Moneda 5 3 4 3" xfId="1303"/>
    <cellStyle name="Moneda 5 3 4 4" xfId="1304"/>
    <cellStyle name="Moneda 5 3 5" xfId="1305"/>
    <cellStyle name="Moneda 5 3 6" xfId="1306"/>
    <cellStyle name="Moneda 5 3 7" xfId="1307"/>
    <cellStyle name="Moneda 5 3 8" xfId="1308"/>
    <cellStyle name="Moneda 5 4" xfId="1309"/>
    <cellStyle name="Moneda 5 4 2" xfId="1310"/>
    <cellStyle name="Moneda 5 4 2 2" xfId="1311"/>
    <cellStyle name="Moneda 5 4 2 3" xfId="1312"/>
    <cellStyle name="Moneda 5 4 2 4" xfId="1313"/>
    <cellStyle name="Moneda 5 4 2 5" xfId="1314"/>
    <cellStyle name="Moneda 5 4 2 6" xfId="1315"/>
    <cellStyle name="Moneda 5 4 3" xfId="1316"/>
    <cellStyle name="Moneda 5 4 3 2" xfId="1317"/>
    <cellStyle name="Moneda 5 4 3 3" xfId="1318"/>
    <cellStyle name="Moneda 5 4 3 4" xfId="1319"/>
    <cellStyle name="Moneda 5 4 4" xfId="1320"/>
    <cellStyle name="Moneda 5 4 5" xfId="1321"/>
    <cellStyle name="Moneda 5 4 6" xfId="1322"/>
    <cellStyle name="Moneda 5 4 7" xfId="1323"/>
    <cellStyle name="Moneda 5 5" xfId="1324"/>
    <cellStyle name="Moneda 5 5 2" xfId="1325"/>
    <cellStyle name="Moneda 5 5 2 2" xfId="1326"/>
    <cellStyle name="Moneda 5 5 2 3" xfId="1327"/>
    <cellStyle name="Moneda 5 5 2 4" xfId="1328"/>
    <cellStyle name="Moneda 5 5 2 5" xfId="1329"/>
    <cellStyle name="Moneda 5 5 2 6" xfId="1330"/>
    <cellStyle name="Moneda 5 5 3" xfId="1331"/>
    <cellStyle name="Moneda 5 5 3 2" xfId="1332"/>
    <cellStyle name="Moneda 5 5 3 3" xfId="1333"/>
    <cellStyle name="Moneda 5 5 3 4" xfId="1334"/>
    <cellStyle name="Moneda 5 5 4" xfId="1335"/>
    <cellStyle name="Moneda 5 5 5" xfId="1336"/>
    <cellStyle name="Moneda 5 5 6" xfId="1337"/>
    <cellStyle name="Moneda 5 5 7" xfId="1338"/>
    <cellStyle name="Moneda 5 6" xfId="1339"/>
    <cellStyle name="Moneda 5 6 2" xfId="1340"/>
    <cellStyle name="Moneda 5 6 2 2" xfId="1341"/>
    <cellStyle name="Moneda 5 6 2 3" xfId="1342"/>
    <cellStyle name="Moneda 5 6 2 4" xfId="1343"/>
    <cellStyle name="Moneda 5 7" xfId="1344"/>
    <cellStyle name="Moneda 5 7 2" xfId="1345"/>
    <cellStyle name="Moneda 5 7 3" xfId="1346"/>
    <cellStyle name="Moneda 5 7 4" xfId="1347"/>
    <cellStyle name="Moneda 5 8" xfId="1348"/>
    <cellStyle name="Moneda 5 8 2" xfId="1349"/>
    <cellStyle name="Moneda 5 8 3" xfId="1350"/>
    <cellStyle name="Moneda 5 8 4" xfId="1351"/>
    <cellStyle name="Moneda 5 9" xfId="1352"/>
    <cellStyle name="Moneda 5 9 2" xfId="1353"/>
    <cellStyle name="Moneda 5 9 3" xfId="1354"/>
    <cellStyle name="Moneda 5 9 4" xfId="1355"/>
    <cellStyle name="Moneda 50" xfId="2078"/>
    <cellStyle name="Moneda 51" xfId="2082"/>
    <cellStyle name="Moneda 52" xfId="2081"/>
    <cellStyle name="Moneda 53" xfId="2083"/>
    <cellStyle name="Moneda 54" xfId="2084"/>
    <cellStyle name="Moneda 55" xfId="2085"/>
    <cellStyle name="Moneda 56" xfId="2086"/>
    <cellStyle name="Moneda 57" xfId="2087"/>
    <cellStyle name="Moneda 58" xfId="2097"/>
    <cellStyle name="Moneda 59" xfId="2100"/>
    <cellStyle name="Moneda 6" xfId="1356"/>
    <cellStyle name="Moneda 6 2" xfId="1357"/>
    <cellStyle name="Moneda 6 2 2" xfId="1358"/>
    <cellStyle name="Moneda 6 2 3" xfId="1359"/>
    <cellStyle name="Moneda 6 2 4" xfId="1360"/>
    <cellStyle name="Moneda 6 3" xfId="1361"/>
    <cellStyle name="Moneda 6 3 2" xfId="1362"/>
    <cellStyle name="Moneda 6 3 3" xfId="1363"/>
    <cellStyle name="Moneda 6 3 4" xfId="1364"/>
    <cellStyle name="Moneda 6 4" xfId="1365"/>
    <cellStyle name="Moneda 6 5" xfId="1366"/>
    <cellStyle name="Moneda 6 6" xfId="1367"/>
    <cellStyle name="Moneda 6 7" xfId="1368"/>
    <cellStyle name="Moneda 60" xfId="2101"/>
    <cellStyle name="Moneda 61" xfId="2102"/>
    <cellStyle name="Moneda 62" xfId="2104"/>
    <cellStyle name="Moneda 63" xfId="2105"/>
    <cellStyle name="Moneda 64" xfId="12"/>
    <cellStyle name="Moneda 65" xfId="2107"/>
    <cellStyle name="Moneda 66" xfId="2369"/>
    <cellStyle name="Moneda 67" xfId="2114"/>
    <cellStyle name="Moneda 68" xfId="2353"/>
    <cellStyle name="Moneda 69" xfId="2128"/>
    <cellStyle name="Moneda 7" xfId="1369"/>
    <cellStyle name="Moneda 7 2" xfId="1370"/>
    <cellStyle name="Moneda 7 2 2" xfId="1371"/>
    <cellStyle name="Moneda 7 2 2 2" xfId="1372"/>
    <cellStyle name="Moneda 7 2 2 3" xfId="1373"/>
    <cellStyle name="Moneda 7 2 2 4" xfId="1374"/>
    <cellStyle name="Moneda 7 2 3" xfId="1375"/>
    <cellStyle name="Moneda 7 2 4" xfId="1376"/>
    <cellStyle name="Moneda 7 2 5" xfId="1377"/>
    <cellStyle name="Moneda 7 2 6" xfId="1378"/>
    <cellStyle name="Moneda 7 3" xfId="1379"/>
    <cellStyle name="Moneda 7 3 2" xfId="1380"/>
    <cellStyle name="Moneda 7 3 2 2" xfId="1381"/>
    <cellStyle name="Moneda 7 3 2 3" xfId="1382"/>
    <cellStyle name="Moneda 7 3 2 4" xfId="1383"/>
    <cellStyle name="Moneda 7 3 3" xfId="1384"/>
    <cellStyle name="Moneda 7 3 3 2" xfId="1385"/>
    <cellStyle name="Moneda 7 3 3 3" xfId="1386"/>
    <cellStyle name="Moneda 7 3 3 4" xfId="1387"/>
    <cellStyle name="Moneda 7 3 4" xfId="1388"/>
    <cellStyle name="Moneda 7 3 5" xfId="1389"/>
    <cellStyle name="Moneda 7 3 6" xfId="1390"/>
    <cellStyle name="Moneda 7 4" xfId="1391"/>
    <cellStyle name="Moneda 7 4 2" xfId="1392"/>
    <cellStyle name="Moneda 7 4 3" xfId="1393"/>
    <cellStyle name="Moneda 7 4 4" xfId="1394"/>
    <cellStyle name="Moneda 7 5" xfId="1395"/>
    <cellStyle name="Moneda 7 5 2" xfId="1396"/>
    <cellStyle name="Moneda 7 5 3" xfId="1397"/>
    <cellStyle name="Moneda 7 5 4" xfId="1398"/>
    <cellStyle name="Moneda 7 6" xfId="1399"/>
    <cellStyle name="Moneda 7 7" xfId="1400"/>
    <cellStyle name="Moneda 7 8" xfId="1401"/>
    <cellStyle name="Moneda 70" xfId="2320"/>
    <cellStyle name="Moneda 71" xfId="2202"/>
    <cellStyle name="Moneda 72" xfId="2352"/>
    <cellStyle name="Moneda 73" xfId="2414"/>
    <cellStyle name="Moneda 74" xfId="2379"/>
    <cellStyle name="Moneda 8" xfId="1402"/>
    <cellStyle name="Moneda 8 2" xfId="1403"/>
    <cellStyle name="Moneda 8 2 2" xfId="1404"/>
    <cellStyle name="Moneda 8 2 2 2" xfId="1405"/>
    <cellStyle name="Moneda 8 2 2 3" xfId="1406"/>
    <cellStyle name="Moneda 8 2 2 4" xfId="1407"/>
    <cellStyle name="Moneda 8 2 3" xfId="1408"/>
    <cellStyle name="Moneda 8 2 4" xfId="1409"/>
    <cellStyle name="Moneda 8 2 5" xfId="1410"/>
    <cellStyle name="Moneda 8 2 6" xfId="1411"/>
    <cellStyle name="Moneda 8 3" xfId="1412"/>
    <cellStyle name="Moneda 8 3 2" xfId="1413"/>
    <cellStyle name="Moneda 8 3 2 2" xfId="1414"/>
    <cellStyle name="Moneda 8 3 2 3" xfId="1415"/>
    <cellStyle name="Moneda 8 3 2 4" xfId="1416"/>
    <cellStyle name="Moneda 8 3 3" xfId="1417"/>
    <cellStyle name="Moneda 8 3 3 2" xfId="1418"/>
    <cellStyle name="Moneda 8 3 3 3" xfId="1419"/>
    <cellStyle name="Moneda 8 3 3 4" xfId="1420"/>
    <cellStyle name="Moneda 8 3 4" xfId="1421"/>
    <cellStyle name="Moneda 8 3 5" xfId="1422"/>
    <cellStyle name="Moneda 8 3 6" xfId="1423"/>
    <cellStyle name="Moneda 8 4" xfId="1424"/>
    <cellStyle name="Moneda 8 4 2" xfId="1425"/>
    <cellStyle name="Moneda 8 4 3" xfId="1426"/>
    <cellStyle name="Moneda 8 4 4" xfId="1427"/>
    <cellStyle name="Moneda 8 5" xfId="1428"/>
    <cellStyle name="Moneda 8 5 2" xfId="1429"/>
    <cellStyle name="Moneda 8 5 3" xfId="1430"/>
    <cellStyle name="Moneda 8 5 4" xfId="1431"/>
    <cellStyle name="Moneda 8 6" xfId="1432"/>
    <cellStyle name="Moneda 8 7" xfId="1433"/>
    <cellStyle name="Moneda 8 8" xfId="1434"/>
    <cellStyle name="Moneda 9" xfId="1435"/>
    <cellStyle name="Moneda 9 2" xfId="1436"/>
    <cellStyle name="Moneda 9 2 2" xfId="1437"/>
    <cellStyle name="Moneda 9 2 2 2" xfId="1438"/>
    <cellStyle name="Moneda 9 2 2 2 2" xfId="1439"/>
    <cellStyle name="Moneda 9 2 2 3" xfId="1440"/>
    <cellStyle name="Moneda 9 2 3" xfId="1441"/>
    <cellStyle name="Moneda 9 2 3 2" xfId="1442"/>
    <cellStyle name="Moneda 9 2 4" xfId="1443"/>
    <cellStyle name="Moneda 9 2 4 2" xfId="1444"/>
    <cellStyle name="Moneda 9 2 5" xfId="1445"/>
    <cellStyle name="Moneda 9 3" xfId="1446"/>
    <cellStyle name="Moneda 9 3 2" xfId="1447"/>
    <cellStyle name="Moneda 9 3 2 2" xfId="1448"/>
    <cellStyle name="Moneda 9 3 3" xfId="1449"/>
    <cellStyle name="Moneda 9 4" xfId="1450"/>
    <cellStyle name="Moneda 9 4 2" xfId="1451"/>
    <cellStyle name="Moneda 9 5" xfId="1452"/>
    <cellStyle name="Moneda 9 5 2" xfId="1453"/>
    <cellStyle name="Moneda 9 6" xfId="1454"/>
    <cellStyle name="Neutral" xfId="2479" builtinId="28" customBuiltin="1"/>
    <cellStyle name="Neutral 2" xfId="2523"/>
    <cellStyle name="Normal" xfId="0" builtinId="0"/>
    <cellStyle name="Normal 10" xfId="1455"/>
    <cellStyle name="Normal 10 2" xfId="1456"/>
    <cellStyle name="Normal 10 2 2" xfId="1457"/>
    <cellStyle name="Normal 10 2 3" xfId="1458"/>
    <cellStyle name="Normal 10 2 4" xfId="1459"/>
    <cellStyle name="Normal 10 2 5" xfId="1460"/>
    <cellStyle name="Normal 10 2 6" xfId="1461"/>
    <cellStyle name="Normal 10 3" xfId="1462"/>
    <cellStyle name="Normal 10 3 2" xfId="1463"/>
    <cellStyle name="Normal 10 3 3" xfId="1464"/>
    <cellStyle name="Normal 10 3 4" xfId="1465"/>
    <cellStyle name="Normal 10 4" xfId="1466"/>
    <cellStyle name="Normal 10 5" xfId="1467"/>
    <cellStyle name="Normal 10 6" xfId="1468"/>
    <cellStyle name="Normal 10 7" xfId="1469"/>
    <cellStyle name="Normal 10 8" xfId="1470"/>
    <cellStyle name="Normal 11" xfId="1471"/>
    <cellStyle name="Normal 11 2" xfId="1472"/>
    <cellStyle name="Normal 11 2 2" xfId="1473"/>
    <cellStyle name="Normal 11 2 3" xfId="1474"/>
    <cellStyle name="Normal 11 2 4" xfId="1475"/>
    <cellStyle name="Normal 11 2 5" xfId="1476"/>
    <cellStyle name="Normal 11 2 6" xfId="1477"/>
    <cellStyle name="Normal 11 3" xfId="1478"/>
    <cellStyle name="Normal 11 3 2" xfId="1479"/>
    <cellStyle name="Normal 11 3 3" xfId="1480"/>
    <cellStyle name="Normal 11 3 4" xfId="1481"/>
    <cellStyle name="Normal 11 4" xfId="1482"/>
    <cellStyle name="Normal 11 5" xfId="1483"/>
    <cellStyle name="Normal 11 6" xfId="1484"/>
    <cellStyle name="Normal 12" xfId="1485"/>
    <cellStyle name="Normal 12 2" xfId="1486"/>
    <cellStyle name="Normal 12 2 2" xfId="1487"/>
    <cellStyle name="Normal 12 2 3" xfId="1488"/>
    <cellStyle name="Normal 12 2 4" xfId="1489"/>
    <cellStyle name="Normal 12 2 5" xfId="1490"/>
    <cellStyle name="Normal 12 2 6" xfId="1491"/>
    <cellStyle name="Normal 12 3" xfId="1492"/>
    <cellStyle name="Normal 12 3 2" xfId="1493"/>
    <cellStyle name="Normal 12 3 3" xfId="1494"/>
    <cellStyle name="Normal 12 3 4" xfId="1495"/>
    <cellStyle name="Normal 12 4" xfId="1496"/>
    <cellStyle name="Normal 12 5" xfId="1497"/>
    <cellStyle name="Normal 12 6" xfId="1498"/>
    <cellStyle name="Normal 13" xfId="1499"/>
    <cellStyle name="Normal 13 2" xfId="1500"/>
    <cellStyle name="Normal 13 3" xfId="1501"/>
    <cellStyle name="Normal 13 3 2" xfId="1502"/>
    <cellStyle name="Normal 13 3 3" xfId="1503"/>
    <cellStyle name="Normal 13 3 4" xfId="1504"/>
    <cellStyle name="Normal 13 4" xfId="1505"/>
    <cellStyle name="Normal 13 4 2" xfId="1506"/>
    <cellStyle name="Normal 13 4 3" xfId="1507"/>
    <cellStyle name="Normal 13 4 4" xfId="1508"/>
    <cellStyle name="Normal 13 5" xfId="1509"/>
    <cellStyle name="Normal 13 6" xfId="1510"/>
    <cellStyle name="Normal 13 7" xfId="1511"/>
    <cellStyle name="Normal 14" xfId="1512"/>
    <cellStyle name="Normal 14 2" xfId="1513"/>
    <cellStyle name="Normal 14 2 2" xfId="1514"/>
    <cellStyle name="Normal 14 2 2 2" xfId="1515"/>
    <cellStyle name="Normal 14 2 3" xfId="1516"/>
    <cellStyle name="Normal 15" xfId="1517"/>
    <cellStyle name="Normal 15 2" xfId="1518"/>
    <cellStyle name="Normal 15 3" xfId="1519"/>
    <cellStyle name="Normal 16" xfId="1520"/>
    <cellStyle name="Normal 17" xfId="3"/>
    <cellStyle name="Normal 17 2" xfId="1521"/>
    <cellStyle name="Normal 17 3" xfId="1522"/>
    <cellStyle name="Normal 17 4" xfId="1523"/>
    <cellStyle name="Normal 18" xfId="1524"/>
    <cellStyle name="Normal 19" xfId="1525"/>
    <cellStyle name="Normal 19 2" xfId="1526"/>
    <cellStyle name="Normal 2" xfId="20"/>
    <cellStyle name="Normal 2 10" xfId="1528"/>
    <cellStyle name="Normal 2 10 2" xfId="1529"/>
    <cellStyle name="Normal 2 10 2 2" xfId="1530"/>
    <cellStyle name="Normal 2 10 2 2 2" xfId="1531"/>
    <cellStyle name="Normal 2 10 2 2 2 2" xfId="1532"/>
    <cellStyle name="Normal 2 10 2 2 3" xfId="1533"/>
    <cellStyle name="Normal 2 10 2 3" xfId="1534"/>
    <cellStyle name="Normal 2 10 2 3 2" xfId="1535"/>
    <cellStyle name="Normal 2 10 2 4" xfId="1536"/>
    <cellStyle name="Normal 2 10 2 4 2" xfId="1537"/>
    <cellStyle name="Normal 2 10 2 5" xfId="1538"/>
    <cellStyle name="Normal 2 10 3" xfId="1539"/>
    <cellStyle name="Normal 2 10 3 2" xfId="1540"/>
    <cellStyle name="Normal 2 10 3 2 2" xfId="1541"/>
    <cellStyle name="Normal 2 10 3 3" xfId="1542"/>
    <cellStyle name="Normal 2 10 4" xfId="1543"/>
    <cellStyle name="Normal 2 10 4 2" xfId="1544"/>
    <cellStyle name="Normal 2 10 5" xfId="1545"/>
    <cellStyle name="Normal 2 10 5 2" xfId="1546"/>
    <cellStyle name="Normal 2 10 6" xfId="1547"/>
    <cellStyle name="Normal 2 11" xfId="1548"/>
    <cellStyle name="Normal 2 12" xfId="1549"/>
    <cellStyle name="Normal 2 13" xfId="1550"/>
    <cellStyle name="Normal 2 14" xfId="1551"/>
    <cellStyle name="Normal 2 15" xfId="1552"/>
    <cellStyle name="Normal 2 16" xfId="1553"/>
    <cellStyle name="Normal 2 16 2" xfId="1554"/>
    <cellStyle name="Normal 2 16 2 2" xfId="1555"/>
    <cellStyle name="Normal 2 16 2 2 2" xfId="1556"/>
    <cellStyle name="Normal 2 16 2 2 2 2" xfId="1557"/>
    <cellStyle name="Normal 2 16 2 2 3" xfId="1558"/>
    <cellStyle name="Normal 2 16 2 3" xfId="1559"/>
    <cellStyle name="Normal 2 16 2 3 2" xfId="1560"/>
    <cellStyle name="Normal 2 16 2 4" xfId="1561"/>
    <cellStyle name="Normal 2 16 2 4 2" xfId="1562"/>
    <cellStyle name="Normal 2 16 2 5" xfId="1563"/>
    <cellStyle name="Normal 2 16 3" xfId="1564"/>
    <cellStyle name="Normal 2 16 3 2" xfId="1565"/>
    <cellStyle name="Normal 2 16 3 2 2" xfId="1566"/>
    <cellStyle name="Normal 2 16 3 3" xfId="1567"/>
    <cellStyle name="Normal 2 16 4" xfId="1568"/>
    <cellStyle name="Normal 2 16 4 2" xfId="1569"/>
    <cellStyle name="Normal 2 16 5" xfId="1570"/>
    <cellStyle name="Normal 2 16 5 2" xfId="1571"/>
    <cellStyle name="Normal 2 16 6" xfId="1572"/>
    <cellStyle name="Normal 2 17" xfId="1573"/>
    <cellStyle name="Normal 2 18" xfId="1574"/>
    <cellStyle name="Normal 2 19" xfId="1575"/>
    <cellStyle name="Normal 2 2" xfId="1576"/>
    <cellStyle name="Normal 2 2 2" xfId="1577"/>
    <cellStyle name="Normal 2 2 2 2" xfId="1578"/>
    <cellStyle name="Normal 2 2 2 2 2" xfId="1579"/>
    <cellStyle name="Normal 2 2 2 2 2 2" xfId="1580"/>
    <cellStyle name="Normal 2 2 2 2 3" xfId="1581"/>
    <cellStyle name="Normal 2 2 2 3" xfId="1582"/>
    <cellStyle name="Normal 2 2 2 3 2" xfId="1583"/>
    <cellStyle name="Normal 2 2 2 4" xfId="1584"/>
    <cellStyle name="Normal 2 2 2 4 2" xfId="1585"/>
    <cellStyle name="Normal 2 2 2 5" xfId="1586"/>
    <cellStyle name="Normal 2 2 3" xfId="1587"/>
    <cellStyle name="Normal 2 2 3 2" xfId="1588"/>
    <cellStyle name="Normal 2 2 3 2 2" xfId="1589"/>
    <cellStyle name="Normal 2 2 3 3" xfId="1590"/>
    <cellStyle name="Normal 2 2 4" xfId="1591"/>
    <cellStyle name="Normal 2 2 4 2" xfId="1592"/>
    <cellStyle name="Normal 2 2 5" xfId="1593"/>
    <cellStyle name="Normal 2 2 5 2" xfId="1594"/>
    <cellStyle name="Normal 2 2 6" xfId="1595"/>
    <cellStyle name="Normal 2 2 7" xfId="1596"/>
    <cellStyle name="Normal 2 2 8" xfId="1597"/>
    <cellStyle name="Normal 2 2 9" xfId="1598"/>
    <cellStyle name="Normal 2 2_348" xfId="1599"/>
    <cellStyle name="Normal 2 20" xfId="1600"/>
    <cellStyle name="Normal 2 21" xfId="1601"/>
    <cellStyle name="Normal 2 22" xfId="1602"/>
    <cellStyle name="Normal 2 23" xfId="1603"/>
    <cellStyle name="Normal 2 24" xfId="1604"/>
    <cellStyle name="Normal 2 25" xfId="1605"/>
    <cellStyle name="Normal 2 26" xfId="1606"/>
    <cellStyle name="Normal 2 27" xfId="1607"/>
    <cellStyle name="Normal 2 28" xfId="1608"/>
    <cellStyle name="Normal 2 29" xfId="1609"/>
    <cellStyle name="Normal 2 3" xfId="1610"/>
    <cellStyle name="Normal 2 3 10" xfId="1611"/>
    <cellStyle name="Normal 2 3 11" xfId="1612"/>
    <cellStyle name="Normal 2 3 12" xfId="1613"/>
    <cellStyle name="Normal 2 3 13" xfId="1614"/>
    <cellStyle name="Normal 2 3 14" xfId="1615"/>
    <cellStyle name="Normal 2 3 15" xfId="1616"/>
    <cellStyle name="Normal 2 3 16" xfId="1617"/>
    <cellStyle name="Normal 2 3 17" xfId="1618"/>
    <cellStyle name="Normal 2 3 18" xfId="1619"/>
    <cellStyle name="Normal 2 3 19" xfId="1620"/>
    <cellStyle name="Normal 2 3 2" xfId="1621"/>
    <cellStyle name="Normal 2 3 2 2" xfId="1622"/>
    <cellStyle name="Normal 2 3 2 3" xfId="1623"/>
    <cellStyle name="Normal 2 3 2 4" xfId="1624"/>
    <cellStyle name="Normal 2 3 2 5" xfId="1625"/>
    <cellStyle name="Normal 2 3 2 6" xfId="1626"/>
    <cellStyle name="Normal 2 3 2 7" xfId="1627"/>
    <cellStyle name="Normal 2 3 20" xfId="1628"/>
    <cellStyle name="Normal 2 3 21" xfId="1629"/>
    <cellStyle name="Normal 2 3 22" xfId="1630"/>
    <cellStyle name="Normal 2 3 23" xfId="1631"/>
    <cellStyle name="Normal 2 3 24" xfId="1632"/>
    <cellStyle name="Normal 2 3 25" xfId="1633"/>
    <cellStyle name="Normal 2 3 26" xfId="1634"/>
    <cellStyle name="Normal 2 3 27" xfId="1635"/>
    <cellStyle name="Normal 2 3 3" xfId="1636"/>
    <cellStyle name="Normal 2 3 3 2" xfId="1637"/>
    <cellStyle name="Normal 2 3 3 3" xfId="1638"/>
    <cellStyle name="Normal 2 3 3 4" xfId="1639"/>
    <cellStyle name="Normal 2 3 3 5" xfId="1640"/>
    <cellStyle name="Normal 2 3 3 6" xfId="1641"/>
    <cellStyle name="Normal 2 3 4" xfId="1642"/>
    <cellStyle name="Normal 2 3 5" xfId="1643"/>
    <cellStyle name="Normal 2 3 6" xfId="1644"/>
    <cellStyle name="Normal 2 3 7" xfId="1645"/>
    <cellStyle name="Normal 2 3 8" xfId="1646"/>
    <cellStyle name="Normal 2 3 9" xfId="1647"/>
    <cellStyle name="Normal 2 30" xfId="1648"/>
    <cellStyle name="Normal 2 31" xfId="1649"/>
    <cellStyle name="Normal 2 32" xfId="1650"/>
    <cellStyle name="Normal 2 33" xfId="1651"/>
    <cellStyle name="Normal 2 34" xfId="1652"/>
    <cellStyle name="Normal 2 35" xfId="1653"/>
    <cellStyle name="Normal 2 36" xfId="1527"/>
    <cellStyle name="Normal 2 4" xfId="1654"/>
    <cellStyle name="Normal 2 4 2" xfId="1655"/>
    <cellStyle name="Normal 2 4 2 2" xfId="1656"/>
    <cellStyle name="Normal 2 4 2 3" xfId="1657"/>
    <cellStyle name="Normal 2 4 2 4" xfId="1658"/>
    <cellStyle name="Normal 2 4 2 5" xfId="1659"/>
    <cellStyle name="Normal 2 4 2 6" xfId="1660"/>
    <cellStyle name="Normal 2 4 3" xfId="1661"/>
    <cellStyle name="Normal 2 4 3 2" xfId="1662"/>
    <cellStyle name="Normal 2 4 3 3" xfId="1663"/>
    <cellStyle name="Normal 2 4 3 4" xfId="1664"/>
    <cellStyle name="Normal 2 4 3 5" xfId="1665"/>
    <cellStyle name="Normal 2 4 3 6" xfId="1666"/>
    <cellStyle name="Normal 2 4 4" xfId="1667"/>
    <cellStyle name="Normal 2 4 5" xfId="1668"/>
    <cellStyle name="Normal 2 4 6" xfId="1669"/>
    <cellStyle name="Normal 2 5" xfId="1670"/>
    <cellStyle name="Normal 2 5 2" xfId="1671"/>
    <cellStyle name="Normal 2 5 2 2" xfId="1672"/>
    <cellStyle name="Normal 2 5 2 3" xfId="1673"/>
    <cellStyle name="Normal 2 5 2 4" xfId="1674"/>
    <cellStyle name="Normal 2 5 2 5" xfId="1675"/>
    <cellStyle name="Normal 2 5 2 6" xfId="1676"/>
    <cellStyle name="Normal 2 5 3" xfId="1677"/>
    <cellStyle name="Normal 2 5 3 2" xfId="1678"/>
    <cellStyle name="Normal 2 5 3 3" xfId="1679"/>
    <cellStyle name="Normal 2 5 3 4" xfId="1680"/>
    <cellStyle name="Normal 2 5 3 5" xfId="1681"/>
    <cellStyle name="Normal 2 5 3 6" xfId="1682"/>
    <cellStyle name="Normal 2 5 4" xfId="1683"/>
    <cellStyle name="Normal 2 5 5" xfId="1684"/>
    <cellStyle name="Normal 2 5 6" xfId="1685"/>
    <cellStyle name="Normal 2 6" xfId="1686"/>
    <cellStyle name="Normal 2 6 2" xfId="1687"/>
    <cellStyle name="Normal 2 6 2 2" xfId="1688"/>
    <cellStyle name="Normal 2 6 2 3" xfId="1689"/>
    <cellStyle name="Normal 2 6 2 4" xfId="1690"/>
    <cellStyle name="Normal 2 6 2 5" xfId="1691"/>
    <cellStyle name="Normal 2 6 2 6" xfId="1692"/>
    <cellStyle name="Normal 2 6 3" xfId="1693"/>
    <cellStyle name="Normal 2 6 3 2" xfId="1694"/>
    <cellStyle name="Normal 2 6 3 3" xfId="1695"/>
    <cellStyle name="Normal 2 6 3 4" xfId="1696"/>
    <cellStyle name="Normal 2 6 4" xfId="1697"/>
    <cellStyle name="Normal 2 6 5" xfId="1698"/>
    <cellStyle name="Normal 2 6 6" xfId="1699"/>
    <cellStyle name="Normal 2 7" xfId="1700"/>
    <cellStyle name="Normal 2 8" xfId="1701"/>
    <cellStyle name="Normal 2 9" xfId="1702"/>
    <cellStyle name="Normal 2_348" xfId="1703"/>
    <cellStyle name="Normal 20" xfId="1704"/>
    <cellStyle name="Normal 21" xfId="2515"/>
    <cellStyle name="Normal 3" xfId="1705"/>
    <cellStyle name="Normal 3 10" xfId="1706"/>
    <cellStyle name="Normal 3 11" xfId="1707"/>
    <cellStyle name="Normal 3 2" xfId="1708"/>
    <cellStyle name="Normal 3 2 2" xfId="1709"/>
    <cellStyle name="Normal 3 2 2 2" xfId="1710"/>
    <cellStyle name="Normal 3 2 2 2 2" xfId="1711"/>
    <cellStyle name="Normal 3 2 2 2 3" xfId="2517"/>
    <cellStyle name="Normal 3 2 2 3" xfId="1712"/>
    <cellStyle name="Normal 3 2 3" xfId="1713"/>
    <cellStyle name="Normal 3 2 3 2" xfId="1714"/>
    <cellStyle name="Normal 3 2 4" xfId="1715"/>
    <cellStyle name="Normal 3 2 4 2" xfId="1716"/>
    <cellStyle name="Normal 3 2 5" xfId="1717"/>
    <cellStyle name="Normal 3 2 6" xfId="1718"/>
    <cellStyle name="Normal 3 2 7" xfId="1719"/>
    <cellStyle name="Normal 3 2 8" xfId="1720"/>
    <cellStyle name="Normal 3 2 9" xfId="2516"/>
    <cellStyle name="Normal 3 3" xfId="1721"/>
    <cellStyle name="Normal 3 3 2" xfId="1722"/>
    <cellStyle name="Normal 3 3 2 2" xfId="1723"/>
    <cellStyle name="Normal 3 3 3" xfId="1724"/>
    <cellStyle name="Normal 3 3 4" xfId="1725"/>
    <cellStyle name="Normal 3 3 5" xfId="1726"/>
    <cellStyle name="Normal 3 3 6" xfId="1727"/>
    <cellStyle name="Normal 3 3 7" xfId="1728"/>
    <cellStyle name="Normal 3 4" xfId="1729"/>
    <cellStyle name="Normal 3 4 2" xfId="1730"/>
    <cellStyle name="Normal 3 4 3" xfId="1731"/>
    <cellStyle name="Normal 3 4 4" xfId="1732"/>
    <cellStyle name="Normal 3 4 5" xfId="1733"/>
    <cellStyle name="Normal 3 5" xfId="1734"/>
    <cellStyle name="Normal 3 5 2" xfId="1735"/>
    <cellStyle name="Normal 3 5 3" xfId="1736"/>
    <cellStyle name="Normal 3 5 4" xfId="1737"/>
    <cellStyle name="Normal 3 5 5" xfId="1738"/>
    <cellStyle name="Normal 3 6" xfId="1739"/>
    <cellStyle name="Normal 3 6 2" xfId="1740"/>
    <cellStyle name="Normal 3 6 3" xfId="1741"/>
    <cellStyle name="Normal 3 6 4" xfId="1742"/>
    <cellStyle name="Normal 3 7" xfId="1743"/>
    <cellStyle name="Normal 3 8" xfId="1744"/>
    <cellStyle name="Normal 3 9" xfId="1745"/>
    <cellStyle name="Normal 3_348" xfId="1746"/>
    <cellStyle name="Normal 32" xfId="1747"/>
    <cellStyle name="Normal 32 2" xfId="1748"/>
    <cellStyle name="Normal 32 3" xfId="1749"/>
    <cellStyle name="Normal 32 4" xfId="1750"/>
    <cellStyle name="Normal 38" xfId="1751"/>
    <cellStyle name="Normal 38 2" xfId="1752"/>
    <cellStyle name="Normal 38 3" xfId="1753"/>
    <cellStyle name="Normal 38 4" xfId="1754"/>
    <cellStyle name="Normal 4" xfId="1755"/>
    <cellStyle name="Normal 4 10" xfId="1756"/>
    <cellStyle name="Normal 4 11" xfId="1757"/>
    <cellStyle name="Normal 4 12" xfId="1758"/>
    <cellStyle name="Normal 4 2" xfId="1759"/>
    <cellStyle name="Normal 4 2 2" xfId="1760"/>
    <cellStyle name="Normal 4 2 2 2" xfId="1761"/>
    <cellStyle name="Normal 4 2 2 2 2" xfId="1762"/>
    <cellStyle name="Normal 4 2 2 2 2 2" xfId="1763"/>
    <cellStyle name="Normal 4 2 2 2 3" xfId="1764"/>
    <cellStyle name="Normal 4 2 2 3" xfId="1765"/>
    <cellStyle name="Normal 4 2 2 3 2" xfId="1766"/>
    <cellStyle name="Normal 4 2 2 4" xfId="1767"/>
    <cellStyle name="Normal 4 2 2 4 2" xfId="1768"/>
    <cellStyle name="Normal 4 2 2 5" xfId="1769"/>
    <cellStyle name="Normal 4 2 3" xfId="1770"/>
    <cellStyle name="Normal 4 2 3 2" xfId="1771"/>
    <cellStyle name="Normal 4 2 3 2 2" xfId="1772"/>
    <cellStyle name="Normal 4 2 3 3" xfId="1773"/>
    <cellStyle name="Normal 4 2 4" xfId="1774"/>
    <cellStyle name="Normal 4 2 4 2" xfId="1775"/>
    <cellStyle name="Normal 4 2 5" xfId="1776"/>
    <cellStyle name="Normal 4 2 5 2" xfId="1777"/>
    <cellStyle name="Normal 4 2 6" xfId="1778"/>
    <cellStyle name="Normal 4 2 7" xfId="2470"/>
    <cellStyle name="Normal 4 3" xfId="1779"/>
    <cellStyle name="Normal 4 3 2" xfId="1780"/>
    <cellStyle name="Normal 4 3 2 2" xfId="1781"/>
    <cellStyle name="Normal 4 3 2 2 2" xfId="1782"/>
    <cellStyle name="Normal 4 3 2 2 2 2" xfId="1783"/>
    <cellStyle name="Normal 4 3 2 2 3" xfId="1784"/>
    <cellStyle name="Normal 4 3 2 3" xfId="1785"/>
    <cellStyle name="Normal 4 3 2 3 2" xfId="1786"/>
    <cellStyle name="Normal 4 3 2 4" xfId="1787"/>
    <cellStyle name="Normal 4 3 2 4 2" xfId="1788"/>
    <cellStyle name="Normal 4 3 2 5" xfId="1789"/>
    <cellStyle name="Normal 4 3 3" xfId="1790"/>
    <cellStyle name="Normal 4 3 3 2" xfId="1791"/>
    <cellStyle name="Normal 4 3 3 2 2" xfId="1792"/>
    <cellStyle name="Normal 4 3 3 3" xfId="1793"/>
    <cellStyle name="Normal 4 3 4" xfId="1794"/>
    <cellStyle name="Normal 4 3 4 2" xfId="1795"/>
    <cellStyle name="Normal 4 3 5" xfId="1796"/>
    <cellStyle name="Normal 4 3 5 2" xfId="1797"/>
    <cellStyle name="Normal 4 3 6" xfId="1798"/>
    <cellStyle name="Normal 4 4" xfId="1799"/>
    <cellStyle name="Normal 4 4 2" xfId="1800"/>
    <cellStyle name="Normal 4 4 2 2" xfId="1801"/>
    <cellStyle name="Normal 4 4 2 3" xfId="1802"/>
    <cellStyle name="Normal 4 4 2 4" xfId="1803"/>
    <cellStyle name="Normal 4 4 3" xfId="1804"/>
    <cellStyle name="Normal 4 4 3 2" xfId="1805"/>
    <cellStyle name="Normal 4 4 3 3" xfId="1806"/>
    <cellStyle name="Normal 4 4 3 4" xfId="1807"/>
    <cellStyle name="Normal 4 4 4" xfId="1808"/>
    <cellStyle name="Normal 4 4 5" xfId="1809"/>
    <cellStyle name="Normal 4 4 6" xfId="1810"/>
    <cellStyle name="Normal 4 5" xfId="1811"/>
    <cellStyle name="Normal 4 5 2" xfId="1812"/>
    <cellStyle name="Normal 4 5 3" xfId="1813"/>
    <cellStyle name="Normal 4 5 4" xfId="1814"/>
    <cellStyle name="Normal 4 6" xfId="1815"/>
    <cellStyle name="Normal 4 6 2" xfId="1816"/>
    <cellStyle name="Normal 4 6 3" xfId="1817"/>
    <cellStyle name="Normal 4 6 4" xfId="1818"/>
    <cellStyle name="Normal 4 7" xfId="1819"/>
    <cellStyle name="Normal 4 7 2" xfId="1820"/>
    <cellStyle name="Normal 4 7 3" xfId="1821"/>
    <cellStyle name="Normal 4 7 4" xfId="1822"/>
    <cellStyle name="Normal 4 8" xfId="1823"/>
    <cellStyle name="Normal 4 9" xfId="1824"/>
    <cellStyle name="Normal 4_348" xfId="1825"/>
    <cellStyle name="Normal 5" xfId="1826"/>
    <cellStyle name="Normal 5 10" xfId="1827"/>
    <cellStyle name="Normal 5 10 2" xfId="1828"/>
    <cellStyle name="Normal 5 10 3" xfId="1829"/>
    <cellStyle name="Normal 5 10 4" xfId="1830"/>
    <cellStyle name="Normal 5 11" xfId="1831"/>
    <cellStyle name="Normal 5 11 2" xfId="1832"/>
    <cellStyle name="Normal 5 11 3" xfId="1833"/>
    <cellStyle name="Normal 5 11 4" xfId="1834"/>
    <cellStyle name="Normal 5 12" xfId="1835"/>
    <cellStyle name="Normal 5 12 2" xfId="1836"/>
    <cellStyle name="Normal 5 12 3" xfId="1837"/>
    <cellStyle name="Normal 5 12 4" xfId="1838"/>
    <cellStyle name="Normal 5 13" xfId="1839"/>
    <cellStyle name="Normal 5 13 2" xfId="1840"/>
    <cellStyle name="Normal 5 13 3" xfId="1841"/>
    <cellStyle name="Normal 5 13 4" xfId="1842"/>
    <cellStyle name="Normal 5 14" xfId="1843"/>
    <cellStyle name="Normal 5 14 2" xfId="1844"/>
    <cellStyle name="Normal 5 14 3" xfId="1845"/>
    <cellStyle name="Normal 5 14 4" xfId="1846"/>
    <cellStyle name="Normal 5 15" xfId="1847"/>
    <cellStyle name="Normal 5 15 2" xfId="1848"/>
    <cellStyle name="Normal 5 15 3" xfId="1849"/>
    <cellStyle name="Normal 5 15 4" xfId="1850"/>
    <cellStyle name="Normal 5 16" xfId="1851"/>
    <cellStyle name="Normal 5 16 2" xfId="1852"/>
    <cellStyle name="Normal 5 16 3" xfId="1853"/>
    <cellStyle name="Normal 5 16 4" xfId="1854"/>
    <cellStyle name="Normal 5 17" xfId="1855"/>
    <cellStyle name="Normal 5 17 2" xfId="1856"/>
    <cellStyle name="Normal 5 17 3" xfId="1857"/>
    <cellStyle name="Normal 5 17 4" xfId="1858"/>
    <cellStyle name="Normal 5 18" xfId="1859"/>
    <cellStyle name="Normal 5 18 2" xfId="1860"/>
    <cellStyle name="Normal 5 18 3" xfId="1861"/>
    <cellStyle name="Normal 5 18 4" xfId="1862"/>
    <cellStyle name="Normal 5 19" xfId="1863"/>
    <cellStyle name="Normal 5 19 2" xfId="1864"/>
    <cellStyle name="Normal 5 19 3" xfId="1865"/>
    <cellStyle name="Normal 5 19 4" xfId="1866"/>
    <cellStyle name="Normal 5 2" xfId="1867"/>
    <cellStyle name="Normal 5 2 2" xfId="1868"/>
    <cellStyle name="Normal 5 2 2 2" xfId="1869"/>
    <cellStyle name="Normal 5 2 2 2 2" xfId="1870"/>
    <cellStyle name="Normal 5 2 2 2 2 2" xfId="1871"/>
    <cellStyle name="Normal 5 2 2 2 3" xfId="1872"/>
    <cellStyle name="Normal 5 2 2 3" xfId="1873"/>
    <cellStyle name="Normal 5 2 2 3 2" xfId="1874"/>
    <cellStyle name="Normal 5 2 2 4" xfId="1875"/>
    <cellStyle name="Normal 5 2 2 4 2" xfId="1876"/>
    <cellStyle name="Normal 5 2 2 5" xfId="1877"/>
    <cellStyle name="Normal 5 2 3" xfId="1878"/>
    <cellStyle name="Normal 5 2 3 2" xfId="1879"/>
    <cellStyle name="Normal 5 2 3 2 2" xfId="1880"/>
    <cellStyle name="Normal 5 2 3 3" xfId="1881"/>
    <cellStyle name="Normal 5 2 4" xfId="1882"/>
    <cellStyle name="Normal 5 2 4 2" xfId="1883"/>
    <cellStyle name="Normal 5 2 5" xfId="1884"/>
    <cellStyle name="Normal 5 2 5 2" xfId="1885"/>
    <cellStyle name="Normal 5 2 6" xfId="1886"/>
    <cellStyle name="Normal 5 20" xfId="1887"/>
    <cellStyle name="Normal 5 20 2" xfId="1888"/>
    <cellStyle name="Normal 5 20 3" xfId="1889"/>
    <cellStyle name="Normal 5 20 4" xfId="1890"/>
    <cellStyle name="Normal 5 21" xfId="1891"/>
    <cellStyle name="Normal 5 21 2" xfId="1892"/>
    <cellStyle name="Normal 5 21 3" xfId="1893"/>
    <cellStyle name="Normal 5 21 4" xfId="1894"/>
    <cellStyle name="Normal 5 22" xfId="1895"/>
    <cellStyle name="Normal 5 22 2" xfId="1896"/>
    <cellStyle name="Normal 5 22 3" xfId="1897"/>
    <cellStyle name="Normal 5 22 4" xfId="1898"/>
    <cellStyle name="Normal 5 23" xfId="1899"/>
    <cellStyle name="Normal 5 23 2" xfId="1900"/>
    <cellStyle name="Normal 5 23 3" xfId="1901"/>
    <cellStyle name="Normal 5 23 4" xfId="1902"/>
    <cellStyle name="Normal 5 24" xfId="1903"/>
    <cellStyle name="Normal 5 24 2" xfId="1904"/>
    <cellStyle name="Normal 5 24 3" xfId="1905"/>
    <cellStyle name="Normal 5 24 4" xfId="1906"/>
    <cellStyle name="Normal 5 25" xfId="1907"/>
    <cellStyle name="Normal 5 25 2" xfId="1908"/>
    <cellStyle name="Normal 5 25 3" xfId="1909"/>
    <cellStyle name="Normal 5 25 4" xfId="1910"/>
    <cellStyle name="Normal 5 26" xfId="1911"/>
    <cellStyle name="Normal 5 27" xfId="1912"/>
    <cellStyle name="Normal 5 27 2" xfId="1913"/>
    <cellStyle name="Normal 5 27 3" xfId="1914"/>
    <cellStyle name="Normal 5 27 4" xfId="1915"/>
    <cellStyle name="Normal 5 28" xfId="1916"/>
    <cellStyle name="Normal 5 29" xfId="1917"/>
    <cellStyle name="Normal 5 3" xfId="1918"/>
    <cellStyle name="Normal 5 3 2" xfId="1919"/>
    <cellStyle name="Normal 5 3 3" xfId="1920"/>
    <cellStyle name="Normal 5 3 4" xfId="1921"/>
    <cellStyle name="Normal 5 3 5" xfId="1922"/>
    <cellStyle name="Normal 5 3 6" xfId="1923"/>
    <cellStyle name="Normal 5 30" xfId="1924"/>
    <cellStyle name="Normal 5 31" xfId="1925"/>
    <cellStyle name="Normal 5 32" xfId="1926"/>
    <cellStyle name="Normal 5 33" xfId="2469"/>
    <cellStyle name="Normal 5 4" xfId="1927"/>
    <cellStyle name="Normal 5 4 2" xfId="1928"/>
    <cellStyle name="Normal 5 4 3" xfId="1929"/>
    <cellStyle name="Normal 5 4 4" xfId="1930"/>
    <cellStyle name="Normal 5 5" xfId="1931"/>
    <cellStyle name="Normal 5 5 2" xfId="1932"/>
    <cellStyle name="Normal 5 5 3" xfId="1933"/>
    <cellStyle name="Normal 5 5 4" xfId="1934"/>
    <cellStyle name="Normal 5 6" xfId="1935"/>
    <cellStyle name="Normal 5 6 2" xfId="1936"/>
    <cellStyle name="Normal 5 6 3" xfId="1937"/>
    <cellStyle name="Normal 5 6 4" xfId="1938"/>
    <cellStyle name="Normal 5 7" xfId="1939"/>
    <cellStyle name="Normal 5 7 2" xfId="1940"/>
    <cellStyle name="Normal 5 7 3" xfId="1941"/>
    <cellStyle name="Normal 5 7 4" xfId="1942"/>
    <cellStyle name="Normal 5 8" xfId="1943"/>
    <cellStyle name="Normal 5 8 2" xfId="1944"/>
    <cellStyle name="Normal 5 8 3" xfId="1945"/>
    <cellStyle name="Normal 5 8 4" xfId="1946"/>
    <cellStyle name="Normal 5 9" xfId="1947"/>
    <cellStyle name="Normal 5 9 2" xfId="1948"/>
    <cellStyle name="Normal 5 9 3" xfId="1949"/>
    <cellStyle name="Normal 5 9 4" xfId="1950"/>
    <cellStyle name="Normal 5_348" xfId="1951"/>
    <cellStyle name="Normal 6" xfId="1952"/>
    <cellStyle name="Normal 6 2" xfId="1953"/>
    <cellStyle name="Normal 6 2 2" xfId="1954"/>
    <cellStyle name="Normal 6 2 2 2" xfId="1955"/>
    <cellStyle name="Normal 6 2 2 2 2" xfId="1956"/>
    <cellStyle name="Normal 6 2 2 3" xfId="1957"/>
    <cellStyle name="Normal 6 2 3" xfId="1958"/>
    <cellStyle name="Normal 6 2 3 2" xfId="1959"/>
    <cellStyle name="Normal 6 2 4" xfId="1960"/>
    <cellStyle name="Normal 6 2 4 2" xfId="1961"/>
    <cellStyle name="Normal 6 2 5" xfId="1962"/>
    <cellStyle name="Normal 6 3" xfId="1963"/>
    <cellStyle name="Normal 6 3 2" xfId="1964"/>
    <cellStyle name="Normal 6 3 2 2" xfId="1965"/>
    <cellStyle name="Normal 6 3 3" xfId="1966"/>
    <cellStyle name="Normal 6 4" xfId="1967"/>
    <cellStyle name="Normal 6 4 2" xfId="1968"/>
    <cellStyle name="Normal 6 5" xfId="1969"/>
    <cellStyle name="Normal 6 5 2" xfId="1970"/>
    <cellStyle name="Normal 6 6" xfId="1971"/>
    <cellStyle name="Normal 7" xfId="1972"/>
    <cellStyle name="Normal 7 2" xfId="1973"/>
    <cellStyle name="Normal 7 2 2" xfId="1974"/>
    <cellStyle name="Normal 7 2 2 2" xfId="1975"/>
    <cellStyle name="Normal 7 2 2 2 2" xfId="1976"/>
    <cellStyle name="Normal 7 2 2 2 2 2" xfId="1977"/>
    <cellStyle name="Normal 7 2 2 2 3" xfId="1978"/>
    <cellStyle name="Normal 7 2 2 3" xfId="1979"/>
    <cellStyle name="Normal 7 2 2 3 2" xfId="1980"/>
    <cellStyle name="Normal 7 2 2 4" xfId="1981"/>
    <cellStyle name="Normal 7 2 2 4 2" xfId="1982"/>
    <cellStyle name="Normal 7 2 2 5" xfId="1983"/>
    <cellStyle name="Normal 7 2 3" xfId="1984"/>
    <cellStyle name="Normal 7 2 4" xfId="1985"/>
    <cellStyle name="Normal 7_348" xfId="1986"/>
    <cellStyle name="Normal 8" xfId="1987"/>
    <cellStyle name="Normal 8 2" xfId="1988"/>
    <cellStyle name="Normal 8 3" xfId="1989"/>
    <cellStyle name="Normal 8 3 2" xfId="1990"/>
    <cellStyle name="Normal 8 3 3" xfId="1991"/>
    <cellStyle name="Normal 8 3 4" xfId="1992"/>
    <cellStyle name="Normal 9" xfId="1993"/>
    <cellStyle name="Normal 9 2" xfId="1994"/>
    <cellStyle name="Normal 9 2 2" xfId="1995"/>
    <cellStyle name="Normal 9 2 3" xfId="1996"/>
    <cellStyle name="Normal 9 2 4" xfId="1997"/>
    <cellStyle name="Normal 9 2 5" xfId="1998"/>
    <cellStyle name="Normal 9 2 6" xfId="1999"/>
    <cellStyle name="Normal 9 3" xfId="2000"/>
    <cellStyle name="Normal 9 3 2" xfId="2001"/>
    <cellStyle name="Normal 9 3 3" xfId="2002"/>
    <cellStyle name="Normal 9 3 4" xfId="2003"/>
    <cellStyle name="Normal 9 4" xfId="2004"/>
    <cellStyle name="Normal 9 5" xfId="2005"/>
    <cellStyle name="Normal 9 6" xfId="2006"/>
    <cellStyle name="Notas" xfId="2486" builtinId="10" customBuiltin="1"/>
    <cellStyle name="Notas 2" xfId="2007"/>
    <cellStyle name="Notas 2 10" xfId="2388"/>
    <cellStyle name="Notas 2 11" xfId="2406"/>
    <cellStyle name="Notas 2 12" xfId="2336"/>
    <cellStyle name="Notas 2 13" xfId="2404"/>
    <cellStyle name="Notas 2 2" xfId="2008"/>
    <cellStyle name="Notas 2 2 10" xfId="2407"/>
    <cellStyle name="Notas 2 2 11" xfId="2274"/>
    <cellStyle name="Notas 2 2 12" xfId="2405"/>
    <cellStyle name="Notas 2 2 2" xfId="2009"/>
    <cellStyle name="Notas 2 2 2 10" xfId="2275"/>
    <cellStyle name="Notas 2 2 2 11" xfId="2432"/>
    <cellStyle name="Notas 2 2 2 2" xfId="2344"/>
    <cellStyle name="Notas 2 2 2 3" xfId="2135"/>
    <cellStyle name="Notas 2 2 2 4" xfId="2329"/>
    <cellStyle name="Notas 2 2 2 5" xfId="2148"/>
    <cellStyle name="Notas 2 2 2 6" xfId="2314"/>
    <cellStyle name="Notas 2 2 2 7" xfId="2109"/>
    <cellStyle name="Notas 2 2 2 8" xfId="2390"/>
    <cellStyle name="Notas 2 2 2 9" xfId="2408"/>
    <cellStyle name="Notas 2 2 3" xfId="2343"/>
    <cellStyle name="Notas 2 2 4" xfId="2136"/>
    <cellStyle name="Notas 2 2 5" xfId="2328"/>
    <cellStyle name="Notas 2 2 6" xfId="2149"/>
    <cellStyle name="Notas 2 2 7" xfId="2313"/>
    <cellStyle name="Notas 2 2 8" xfId="2155"/>
    <cellStyle name="Notas 2 2 9" xfId="2389"/>
    <cellStyle name="Notas 2 3" xfId="2010"/>
    <cellStyle name="Notas 2 3 10" xfId="2276"/>
    <cellStyle name="Notas 2 3 11" xfId="2433"/>
    <cellStyle name="Notas 2 3 2" xfId="2345"/>
    <cellStyle name="Notas 2 3 3" xfId="2134"/>
    <cellStyle name="Notas 2 3 4" xfId="2330"/>
    <cellStyle name="Notas 2 3 5" xfId="2147"/>
    <cellStyle name="Notas 2 3 6" xfId="2315"/>
    <cellStyle name="Notas 2 3 7" xfId="2154"/>
    <cellStyle name="Notas 2 3 8" xfId="2391"/>
    <cellStyle name="Notas 2 3 9" xfId="2409"/>
    <cellStyle name="Notas 2 4" xfId="2342"/>
    <cellStyle name="Notas 2 5" xfId="2137"/>
    <cellStyle name="Notas 2 6" xfId="2327"/>
    <cellStyle name="Notas 2 7" xfId="2150"/>
    <cellStyle name="Notas 2 8" xfId="2312"/>
    <cellStyle name="Notas 2 9" xfId="2156"/>
    <cellStyle name="Notas 3" xfId="2011"/>
    <cellStyle name="Notas 3 10" xfId="2392"/>
    <cellStyle name="Notas 3 11" xfId="2410"/>
    <cellStyle name="Notas 3 12" xfId="2277"/>
    <cellStyle name="Notas 3 13" xfId="2434"/>
    <cellStyle name="Notas 3 2" xfId="2012"/>
    <cellStyle name="Notas 3 2 10" xfId="2411"/>
    <cellStyle name="Notas 3 2 11" xfId="2278"/>
    <cellStyle name="Notas 3 2 12" xfId="2435"/>
    <cellStyle name="Notas 3 2 2" xfId="2013"/>
    <cellStyle name="Notas 3 2 2 10" xfId="2279"/>
    <cellStyle name="Notas 3 2 2 11" xfId="2436"/>
    <cellStyle name="Notas 3 2 2 2" xfId="2348"/>
    <cellStyle name="Notas 3 2 2 3" xfId="2131"/>
    <cellStyle name="Notas 3 2 2 4" xfId="2333"/>
    <cellStyle name="Notas 3 2 2 5" xfId="2144"/>
    <cellStyle name="Notas 3 2 2 6" xfId="2318"/>
    <cellStyle name="Notas 3 2 2 7" xfId="2151"/>
    <cellStyle name="Notas 3 2 2 8" xfId="2394"/>
    <cellStyle name="Notas 3 2 2 9" xfId="2412"/>
    <cellStyle name="Notas 3 2 3" xfId="2347"/>
    <cellStyle name="Notas 3 2 4" xfId="2132"/>
    <cellStyle name="Notas 3 2 5" xfId="2332"/>
    <cellStyle name="Notas 3 2 6" xfId="2145"/>
    <cellStyle name="Notas 3 2 7" xfId="2317"/>
    <cellStyle name="Notas 3 2 8" xfId="2152"/>
    <cellStyle name="Notas 3 2 9" xfId="2393"/>
    <cellStyle name="Notas 3 3" xfId="2014"/>
    <cellStyle name="Notas 3 3 10" xfId="2280"/>
    <cellStyle name="Notas 3 3 11" xfId="2437"/>
    <cellStyle name="Notas 3 3 2" xfId="2349"/>
    <cellStyle name="Notas 3 3 3" xfId="2130"/>
    <cellStyle name="Notas 3 3 4" xfId="2334"/>
    <cellStyle name="Notas 3 3 5" xfId="2143"/>
    <cellStyle name="Notas 3 3 6" xfId="2319"/>
    <cellStyle name="Notas 3 3 7" xfId="2351"/>
    <cellStyle name="Notas 3 3 8" xfId="2395"/>
    <cellStyle name="Notas 3 3 9" xfId="2413"/>
    <cellStyle name="Notas 3 4" xfId="2346"/>
    <cellStyle name="Notas 3 5" xfId="2133"/>
    <cellStyle name="Notas 3 6" xfId="2331"/>
    <cellStyle name="Notas 3 7" xfId="2146"/>
    <cellStyle name="Notas 3 8" xfId="2316"/>
    <cellStyle name="Notas 3 9" xfId="2153"/>
    <cellStyle name="Numeric" xfId="15"/>
    <cellStyle name="Porcentaje" xfId="2" builtinId="5"/>
    <cellStyle name="Porcentaje 2" xfId="2015"/>
    <cellStyle name="Porcentaje 3" xfId="2016"/>
    <cellStyle name="Porcentaje 4" xfId="2092"/>
    <cellStyle name="Porcentual 2" xfId="2017"/>
    <cellStyle name="Porcentual 2 2" xfId="2018"/>
    <cellStyle name="Porcentual 2 2 2" xfId="2019"/>
    <cellStyle name="Porcentual 2 2 2 2" xfId="2020"/>
    <cellStyle name="Porcentual 2 2 2 2 2" xfId="2021"/>
    <cellStyle name="Porcentual 2 2 2 3" xfId="2022"/>
    <cellStyle name="Porcentual 2 2 3" xfId="2023"/>
    <cellStyle name="Porcentual 2 2 3 2" xfId="2024"/>
    <cellStyle name="Porcentual 2 2 4" xfId="2025"/>
    <cellStyle name="Porcentual 2 2 4 2" xfId="2026"/>
    <cellStyle name="Porcentual 2 2 5" xfId="2027"/>
    <cellStyle name="Porcentual 2 3" xfId="2028"/>
    <cellStyle name="Porcentual 2 3 2" xfId="2029"/>
    <cellStyle name="Porcentual 2 3 2 2" xfId="2030"/>
    <cellStyle name="Porcentual 2 3 3" xfId="2031"/>
    <cellStyle name="Porcentual 2 4" xfId="2032"/>
    <cellStyle name="Porcentual 2 4 2" xfId="2033"/>
    <cellStyle name="Porcentual 2 5" xfId="2034"/>
    <cellStyle name="Porcentual 2 5 2" xfId="2035"/>
    <cellStyle name="Porcentual 2 6" xfId="2036"/>
    <cellStyle name="Porcentual 2 7" xfId="2037"/>
    <cellStyle name="Porcentual 2 8" xfId="2038"/>
    <cellStyle name="Porcentual 2 9" xfId="2039"/>
    <cellStyle name="Porcentual 3" xfId="2040"/>
    <cellStyle name="Salida" xfId="2481" builtinId="21" customBuiltin="1"/>
    <cellStyle name="Salida 2" xfId="2041"/>
    <cellStyle name="Salida 2 10" xfId="2396"/>
    <cellStyle name="Salida 2 11" xfId="2416"/>
    <cellStyle name="Salida 2 12" xfId="2424"/>
    <cellStyle name="Salida 2 13" xfId="2438"/>
    <cellStyle name="Salida 2 2" xfId="2042"/>
    <cellStyle name="Salida 2 2 10" xfId="2417"/>
    <cellStyle name="Salida 2 2 11" xfId="2425"/>
    <cellStyle name="Salida 2 2 12" xfId="2439"/>
    <cellStyle name="Salida 2 2 2" xfId="2043"/>
    <cellStyle name="Salida 2 2 2 10" xfId="2426"/>
    <cellStyle name="Salida 2 2 2 11" xfId="2440"/>
    <cellStyle name="Salida 2 2 2 2" xfId="2359"/>
    <cellStyle name="Salida 2 2 2 3" xfId="2123"/>
    <cellStyle name="Salida 2 2 2 4" xfId="2339"/>
    <cellStyle name="Salida 2 2 2 5" xfId="2140"/>
    <cellStyle name="Salida 2 2 2 6" xfId="2324"/>
    <cellStyle name="Salida 2 2 2 7" xfId="2382"/>
    <cellStyle name="Salida 2 2 2 8" xfId="2398"/>
    <cellStyle name="Salida 2 2 2 9" xfId="2418"/>
    <cellStyle name="Salida 2 2 3" xfId="2358"/>
    <cellStyle name="Salida 2 2 4" xfId="2124"/>
    <cellStyle name="Salida 2 2 5" xfId="2338"/>
    <cellStyle name="Salida 2 2 6" xfId="2141"/>
    <cellStyle name="Salida 2 2 7" xfId="2323"/>
    <cellStyle name="Salida 2 2 8" xfId="2381"/>
    <cellStyle name="Salida 2 2 9" xfId="2397"/>
    <cellStyle name="Salida 2 3" xfId="2044"/>
    <cellStyle name="Salida 2 3 10" xfId="2427"/>
    <cellStyle name="Salida 2 3 11" xfId="2441"/>
    <cellStyle name="Salida 2 3 2" xfId="2360"/>
    <cellStyle name="Salida 2 3 3" xfId="2122"/>
    <cellStyle name="Salida 2 3 4" xfId="2340"/>
    <cellStyle name="Salida 2 3 5" xfId="2139"/>
    <cellStyle name="Salida 2 3 6" xfId="2325"/>
    <cellStyle name="Salida 2 3 7" xfId="2383"/>
    <cellStyle name="Salida 2 3 8" xfId="2399"/>
    <cellStyle name="Salida 2 3 9" xfId="2419"/>
    <cellStyle name="Salida 2 4" xfId="2357"/>
    <cellStyle name="Salida 2 5" xfId="2125"/>
    <cellStyle name="Salida 2 6" xfId="2337"/>
    <cellStyle name="Salida 2 7" xfId="2142"/>
    <cellStyle name="Salida 2 8" xfId="2322"/>
    <cellStyle name="Salida 2 9" xfId="2380"/>
    <cellStyle name="Salida 3" xfId="2045"/>
    <cellStyle name="Salida 3 10" xfId="2400"/>
    <cellStyle name="Salida 3 11" xfId="2420"/>
    <cellStyle name="Salida 3 12" xfId="2428"/>
    <cellStyle name="Salida 3 13" xfId="2442"/>
    <cellStyle name="Salida 3 2" xfId="2046"/>
    <cellStyle name="Salida 3 2 10" xfId="2421"/>
    <cellStyle name="Salida 3 2 11" xfId="2429"/>
    <cellStyle name="Salida 3 2 12" xfId="2443"/>
    <cellStyle name="Salida 3 2 2" xfId="2047"/>
    <cellStyle name="Salida 3 2 2 10" xfId="2430"/>
    <cellStyle name="Salida 3 2 2 11" xfId="2444"/>
    <cellStyle name="Salida 3 2 2 2" xfId="2363"/>
    <cellStyle name="Salida 3 2 2 3" xfId="2119"/>
    <cellStyle name="Salida 3 2 2 4" xfId="2108"/>
    <cellStyle name="Salida 3 2 2 5" xfId="2368"/>
    <cellStyle name="Salida 3 2 2 6" xfId="2115"/>
    <cellStyle name="Salida 3 2 2 7" xfId="2386"/>
    <cellStyle name="Salida 3 2 2 8" xfId="2402"/>
    <cellStyle name="Salida 3 2 2 9" xfId="2422"/>
    <cellStyle name="Salida 3 2 3" xfId="2362"/>
    <cellStyle name="Salida 3 2 4" xfId="2120"/>
    <cellStyle name="Salida 3 2 5" xfId="2110"/>
    <cellStyle name="Salida 3 2 6" xfId="2367"/>
    <cellStyle name="Salida 3 2 7" xfId="2116"/>
    <cellStyle name="Salida 3 2 8" xfId="2385"/>
    <cellStyle name="Salida 3 2 9" xfId="2401"/>
    <cellStyle name="Salida 3 3" xfId="2048"/>
    <cellStyle name="Salida 3 3 10" xfId="2431"/>
    <cellStyle name="Salida 3 3 11" xfId="2445"/>
    <cellStyle name="Salida 3 3 2" xfId="2364"/>
    <cellStyle name="Salida 3 3 3" xfId="2118"/>
    <cellStyle name="Salida 3 3 4" xfId="2350"/>
    <cellStyle name="Salida 3 3 5" xfId="2129"/>
    <cellStyle name="Salida 3 3 6" xfId="2335"/>
    <cellStyle name="Salida 3 3 7" xfId="2387"/>
    <cellStyle name="Salida 3 3 8" xfId="2403"/>
    <cellStyle name="Salida 3 3 9" xfId="2423"/>
    <cellStyle name="Salida 3 4" xfId="2361"/>
    <cellStyle name="Salida 3 5" xfId="2121"/>
    <cellStyle name="Salida 3 6" xfId="2341"/>
    <cellStyle name="Salida 3 7" xfId="2138"/>
    <cellStyle name="Salida 3 8" xfId="2326"/>
    <cellStyle name="Salida 3 9" xfId="2384"/>
    <cellStyle name="Texto de advertencia" xfId="2485" builtinId="11" customBuiltin="1"/>
    <cellStyle name="Texto de advertencia 2" xfId="2049"/>
    <cellStyle name="Texto de advertencia 3" xfId="2050"/>
    <cellStyle name="Texto explicativo" xfId="2487" builtinId="53" customBuiltin="1"/>
    <cellStyle name="Texto explicativo 2" xfId="2051"/>
    <cellStyle name="Texto explicativo 3" xfId="2052"/>
    <cellStyle name="Título" xfId="2472" builtinId="15" customBuiltin="1"/>
    <cellStyle name="Título 1 2" xfId="2053"/>
    <cellStyle name="Título 1 3" xfId="2054"/>
    <cellStyle name="Título 2" xfId="2474" builtinId="17" customBuiltin="1"/>
    <cellStyle name="Título 2 2" xfId="2055"/>
    <cellStyle name="Título 2 3" xfId="2056"/>
    <cellStyle name="Título 3" xfId="2475" builtinId="18" customBuiltin="1"/>
    <cellStyle name="Título 3 2" xfId="2057"/>
    <cellStyle name="Título 3 2 2" xfId="2058"/>
    <cellStyle name="Título 3 3" xfId="2059"/>
    <cellStyle name="Título 3 3 2" xfId="2060"/>
    <cellStyle name="Título 4" xfId="2061"/>
    <cellStyle name="Título 5" xfId="2062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30BD19"/>
      <color rgb="FFFFCC66"/>
      <color rgb="FFFF9966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41" t="s">
        <v>31</v>
      </c>
      <c r="C1" s="141"/>
      <c r="D1" s="141"/>
      <c r="F1" s="141" t="s">
        <v>35</v>
      </c>
      <c r="G1" s="141"/>
      <c r="H1" s="141"/>
      <c r="I1" s="22"/>
    </row>
    <row r="2" spans="2:9" ht="13.5" customHeight="1" x14ac:dyDescent="0.2">
      <c r="B2" s="141" t="s">
        <v>24</v>
      </c>
      <c r="C2" s="141"/>
      <c r="D2" s="141"/>
      <c r="F2" s="141" t="s">
        <v>24</v>
      </c>
      <c r="G2" s="141"/>
      <c r="H2" s="141"/>
    </row>
    <row r="3" spans="2:9" x14ac:dyDescent="0.2">
      <c r="B3" s="141" t="s">
        <v>32</v>
      </c>
      <c r="C3" s="141"/>
      <c r="D3" s="141"/>
      <c r="F3" s="141" t="s">
        <v>28</v>
      </c>
      <c r="G3" s="141"/>
      <c r="H3" s="141"/>
    </row>
    <row r="4" spans="2:9" ht="7.5" customHeight="1" x14ac:dyDescent="0.2">
      <c r="G4" s="5"/>
      <c r="H4" s="6"/>
    </row>
    <row r="5" spans="2:9" ht="55.5" customHeight="1" x14ac:dyDescent="0.2">
      <c r="B5" s="140" t="s">
        <v>0</v>
      </c>
      <c r="C5" s="140"/>
      <c r="D5" s="7" t="s">
        <v>23</v>
      </c>
      <c r="F5" s="140" t="s">
        <v>0</v>
      </c>
      <c r="G5" s="140"/>
      <c r="H5" s="7" t="s">
        <v>29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39" t="s">
        <v>7</v>
      </c>
      <c r="G9" s="139"/>
      <c r="H9" s="9">
        <f>SUM(H6:H8)</f>
        <v>39190318000</v>
      </c>
    </row>
    <row r="10" spans="2:9" ht="35.25" customHeight="1" x14ac:dyDescent="0.2">
      <c r="B10" s="139" t="s">
        <v>6</v>
      </c>
      <c r="C10" s="139"/>
      <c r="D10" s="9">
        <f>+D9+D8+D7+D6</f>
        <v>41885181893</v>
      </c>
      <c r="E10" s="12"/>
      <c r="F10" s="140" t="s">
        <v>1</v>
      </c>
      <c r="G10" s="140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39" t="s">
        <v>7</v>
      </c>
      <c r="C14" s="139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40" t="s">
        <v>1</v>
      </c>
      <c r="C15" s="140"/>
      <c r="D15" s="10">
        <f>+D10+D14</f>
        <v>64523756893</v>
      </c>
      <c r="E15" s="12"/>
      <c r="F15" s="139" t="s">
        <v>6</v>
      </c>
      <c r="G15" s="139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39" t="s">
        <v>20</v>
      </c>
      <c r="C20" s="139"/>
      <c r="D20" s="9">
        <f>SUM(D16:D19)</f>
        <v>264133043070</v>
      </c>
      <c r="E20" s="12"/>
      <c r="F20" s="139" t="s">
        <v>30</v>
      </c>
      <c r="G20" s="139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40" t="s">
        <v>20</v>
      </c>
      <c r="G21" s="140"/>
      <c r="H21" s="10">
        <f>+H15+H20</f>
        <v>394211564000</v>
      </c>
    </row>
    <row r="22" spans="2:8" ht="26.25" customHeight="1" x14ac:dyDescent="0.2">
      <c r="B22" s="140" t="s">
        <v>8</v>
      </c>
      <c r="C22" s="140"/>
      <c r="D22" s="10">
        <f>+D15+D20</f>
        <v>328656799963</v>
      </c>
      <c r="F22" s="142" t="s">
        <v>8</v>
      </c>
      <c r="G22" s="143"/>
      <c r="H22" s="10">
        <f>+H21+H10</f>
        <v>433401882000</v>
      </c>
    </row>
    <row r="23" spans="2:8" ht="18.75" customHeight="1" x14ac:dyDescent="0.2">
      <c r="B23" s="144" t="s">
        <v>33</v>
      </c>
      <c r="C23" s="144"/>
      <c r="D23" s="144"/>
      <c r="F23" s="144" t="s">
        <v>34</v>
      </c>
      <c r="G23" s="144"/>
      <c r="H23" s="144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0BD19"/>
  </sheetPr>
  <dimension ref="A1:O42"/>
  <sheetViews>
    <sheetView tabSelected="1" zoomScale="90" zoomScaleNormal="9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RowHeight="12" x14ac:dyDescent="0.2"/>
  <cols>
    <col min="1" max="1" width="11.42578125" style="23"/>
    <col min="2" max="2" width="10.140625" style="23" customWidth="1"/>
    <col min="3" max="3" width="55.7109375" style="24" customWidth="1"/>
    <col min="4" max="4" width="11" style="25" customWidth="1"/>
    <col min="5" max="6" width="20.85546875" style="23" customWidth="1"/>
    <col min="7" max="7" width="7.5703125" style="23" customWidth="1"/>
    <col min="8" max="8" width="20.85546875" style="23" customWidth="1"/>
    <col min="9" max="9" width="7.5703125" style="23" customWidth="1"/>
    <col min="10" max="10" width="21" style="23" customWidth="1"/>
    <col min="11" max="11" width="8.42578125" style="23" customWidth="1"/>
    <col min="12" max="12" width="8.140625" style="23" customWidth="1"/>
    <col min="13" max="13" width="11.42578125" style="23"/>
    <col min="14" max="15" width="14.42578125" style="23" bestFit="1" customWidth="1"/>
    <col min="16" max="16384" width="11.42578125" style="23"/>
  </cols>
  <sheetData>
    <row r="1" spans="1:14" x14ac:dyDescent="0.2">
      <c r="B1" s="145" t="s">
        <v>48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4" x14ac:dyDescent="0.2">
      <c r="B2" s="145" t="s">
        <v>49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4" x14ac:dyDescent="0.2">
      <c r="B3" s="145" t="s">
        <v>79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4" ht="12.75" thickBot="1" x14ac:dyDescent="0.25"/>
    <row r="5" spans="1:14" ht="36" x14ac:dyDescent="0.2">
      <c r="B5" s="146" t="s">
        <v>0</v>
      </c>
      <c r="C5" s="147"/>
      <c r="D5" s="148" t="s">
        <v>78</v>
      </c>
      <c r="E5" s="149"/>
      <c r="F5" s="92" t="s">
        <v>2</v>
      </c>
      <c r="G5" s="93" t="s">
        <v>3</v>
      </c>
      <c r="H5" s="93" t="s">
        <v>4</v>
      </c>
      <c r="I5" s="93" t="s">
        <v>42</v>
      </c>
      <c r="J5" s="94" t="s">
        <v>5</v>
      </c>
      <c r="K5" s="95" t="s">
        <v>46</v>
      </c>
      <c r="L5" s="95" t="s">
        <v>47</v>
      </c>
    </row>
    <row r="6" spans="1:14" s="25" customFormat="1" ht="31.5" customHeight="1" x14ac:dyDescent="0.2">
      <c r="A6" s="150" t="s">
        <v>72</v>
      </c>
      <c r="B6" s="96">
        <v>7563</v>
      </c>
      <c r="C6" s="97" t="s">
        <v>55</v>
      </c>
      <c r="D6" s="98" t="s">
        <v>50</v>
      </c>
      <c r="E6" s="51">
        <v>198770000</v>
      </c>
      <c r="F6" s="51">
        <v>88335882</v>
      </c>
      <c r="G6" s="83">
        <f t="shared" ref="G6:G33" si="0">F6/E6</f>
        <v>0.44441254716506517</v>
      </c>
      <c r="H6" s="51">
        <v>88335882</v>
      </c>
      <c r="I6" s="83">
        <f t="shared" ref="I6:I33" si="1">+H6/E6</f>
        <v>0.44441254716506517</v>
      </c>
      <c r="J6" s="51">
        <v>34234096</v>
      </c>
      <c r="K6" s="83">
        <f t="shared" ref="K6:K33" si="2">+J6/E6</f>
        <v>0.17222969260954873</v>
      </c>
      <c r="L6" s="83">
        <f t="shared" ref="L6:L33" si="3">+J6/H6</f>
        <v>0.38754462201441536</v>
      </c>
    </row>
    <row r="7" spans="1:14" s="25" customFormat="1" ht="15" customHeight="1" x14ac:dyDescent="0.2">
      <c r="A7" s="151"/>
      <c r="B7" s="133">
        <v>7568</v>
      </c>
      <c r="C7" s="131" t="s">
        <v>56</v>
      </c>
      <c r="D7" s="98" t="s">
        <v>50</v>
      </c>
      <c r="E7" s="51">
        <v>15705499000</v>
      </c>
      <c r="F7" s="51">
        <v>12027587459</v>
      </c>
      <c r="G7" s="83">
        <f t="shared" si="0"/>
        <v>0.76582014102194396</v>
      </c>
      <c r="H7" s="51">
        <v>7594678619</v>
      </c>
      <c r="I7" s="83">
        <f t="shared" si="1"/>
        <v>0.48356811961211804</v>
      </c>
      <c r="J7" s="51">
        <v>2659791912</v>
      </c>
      <c r="K7" s="83">
        <f t="shared" si="2"/>
        <v>0.16935418046889181</v>
      </c>
      <c r="L7" s="83">
        <f t="shared" si="3"/>
        <v>0.35021783612355384</v>
      </c>
    </row>
    <row r="8" spans="1:14" s="25" customFormat="1" ht="41.25" customHeight="1" x14ac:dyDescent="0.2">
      <c r="A8" s="150"/>
      <c r="B8" s="136">
        <v>7570</v>
      </c>
      <c r="C8" s="135" t="s">
        <v>57</v>
      </c>
      <c r="D8" s="98" t="s">
        <v>50</v>
      </c>
      <c r="E8" s="51">
        <v>17907145000</v>
      </c>
      <c r="F8" s="51">
        <v>10795609540</v>
      </c>
      <c r="G8" s="83">
        <f t="shared" si="0"/>
        <v>0.60286603699249652</v>
      </c>
      <c r="H8" s="51">
        <v>5256392341</v>
      </c>
      <c r="I8" s="83">
        <f t="shared" si="1"/>
        <v>0.2935360349737493</v>
      </c>
      <c r="J8" s="51">
        <v>1014291153</v>
      </c>
      <c r="K8" s="83">
        <f t="shared" si="2"/>
        <v>5.6641701008172993E-2</v>
      </c>
      <c r="L8" s="83">
        <f t="shared" si="3"/>
        <v>0.19296336483266327</v>
      </c>
    </row>
    <row r="9" spans="1:14" s="25" customFormat="1" ht="21" customHeight="1" x14ac:dyDescent="0.2">
      <c r="A9" s="150"/>
      <c r="B9" s="96">
        <v>7574</v>
      </c>
      <c r="C9" s="97" t="s">
        <v>58</v>
      </c>
      <c r="D9" s="98" t="s">
        <v>50</v>
      </c>
      <c r="E9" s="51">
        <v>4687446000</v>
      </c>
      <c r="F9" s="51">
        <v>3012018575</v>
      </c>
      <c r="G9" s="83">
        <f t="shared" si="0"/>
        <v>0.64257136508879253</v>
      </c>
      <c r="H9" s="51">
        <v>1590383575</v>
      </c>
      <c r="I9" s="83">
        <f t="shared" si="1"/>
        <v>0.33928573790503402</v>
      </c>
      <c r="J9" s="51">
        <v>837433115</v>
      </c>
      <c r="K9" s="83">
        <f t="shared" si="2"/>
        <v>0.17865445596599938</v>
      </c>
      <c r="L9" s="83">
        <f t="shared" si="3"/>
        <v>0.52656046513810351</v>
      </c>
    </row>
    <row r="10" spans="1:14" s="25" customFormat="1" x14ac:dyDescent="0.2">
      <c r="A10" s="150"/>
      <c r="B10" s="157" t="s">
        <v>7</v>
      </c>
      <c r="C10" s="157"/>
      <c r="D10" s="106" t="s">
        <v>50</v>
      </c>
      <c r="E10" s="113">
        <f>+E6+E7+E8+E9</f>
        <v>38498860000</v>
      </c>
      <c r="F10" s="113">
        <f>+F6+F7+F8+F9</f>
        <v>25923551456</v>
      </c>
      <c r="G10" s="107">
        <f t="shared" si="0"/>
        <v>0.6733589372776233</v>
      </c>
      <c r="H10" s="113">
        <f>+H6+H7+H8+H9</f>
        <v>14529790417</v>
      </c>
      <c r="I10" s="107">
        <f t="shared" si="1"/>
        <v>0.37740832889597248</v>
      </c>
      <c r="J10" s="113">
        <f>+J6+J7+J8+J9</f>
        <v>4545750276</v>
      </c>
      <c r="K10" s="107">
        <f t="shared" si="2"/>
        <v>0.11807493198499903</v>
      </c>
      <c r="L10" s="107">
        <f t="shared" si="3"/>
        <v>0.31285725021067246</v>
      </c>
    </row>
    <row r="11" spans="1:14" s="25" customFormat="1" ht="24" customHeight="1" x14ac:dyDescent="0.2">
      <c r="A11" s="150"/>
      <c r="B11" s="132">
        <v>7589</v>
      </c>
      <c r="C11" s="132" t="s">
        <v>59</v>
      </c>
      <c r="D11" s="98" t="s">
        <v>50</v>
      </c>
      <c r="E11" s="51">
        <v>20016618000</v>
      </c>
      <c r="F11" s="51">
        <v>13622572382</v>
      </c>
      <c r="G11" s="83">
        <f t="shared" si="0"/>
        <v>0.68056313918764899</v>
      </c>
      <c r="H11" s="51">
        <v>11018458385</v>
      </c>
      <c r="I11" s="83">
        <f t="shared" si="1"/>
        <v>0.55046553743494531</v>
      </c>
      <c r="J11" s="51">
        <v>3740143274</v>
      </c>
      <c r="K11" s="83">
        <f t="shared" si="2"/>
        <v>0.18685190844926949</v>
      </c>
      <c r="L11" s="83">
        <f t="shared" si="3"/>
        <v>0.33944342695813523</v>
      </c>
    </row>
    <row r="12" spans="1:14" s="25" customFormat="1" x14ac:dyDescent="0.2">
      <c r="A12" s="150"/>
      <c r="B12" s="157" t="s">
        <v>38</v>
      </c>
      <c r="C12" s="157"/>
      <c r="D12" s="106" t="s">
        <v>50</v>
      </c>
      <c r="E12" s="114">
        <f>+E11</f>
        <v>20016618000</v>
      </c>
      <c r="F12" s="114">
        <f>+F11</f>
        <v>13622572382</v>
      </c>
      <c r="G12" s="107">
        <f t="shared" si="0"/>
        <v>0.68056313918764899</v>
      </c>
      <c r="H12" s="114">
        <f>+H11</f>
        <v>11018458385</v>
      </c>
      <c r="I12" s="107">
        <f t="shared" si="1"/>
        <v>0.55046553743494531</v>
      </c>
      <c r="J12" s="114">
        <f>+J11</f>
        <v>3740143274</v>
      </c>
      <c r="K12" s="107">
        <f t="shared" si="2"/>
        <v>0.18685190844926949</v>
      </c>
      <c r="L12" s="107">
        <f t="shared" si="3"/>
        <v>0.33944342695813523</v>
      </c>
      <c r="N12" s="138"/>
    </row>
    <row r="13" spans="1:14" s="25" customFormat="1" x14ac:dyDescent="0.2">
      <c r="A13" s="150"/>
      <c r="B13" s="158" t="s">
        <v>1</v>
      </c>
      <c r="C13" s="158"/>
      <c r="D13" s="121" t="s">
        <v>50</v>
      </c>
      <c r="E13" s="122">
        <f>+E10+E12</f>
        <v>58515478000</v>
      </c>
      <c r="F13" s="122">
        <f>+F10+F12</f>
        <v>39546123838</v>
      </c>
      <c r="G13" s="123">
        <f t="shared" si="0"/>
        <v>0.67582330674971158</v>
      </c>
      <c r="H13" s="122">
        <f>+H10+H12</f>
        <v>25548248802</v>
      </c>
      <c r="I13" s="123">
        <f t="shared" si="1"/>
        <v>0.43660668382474804</v>
      </c>
      <c r="J13" s="122">
        <f>+J10+J12</f>
        <v>8285893550</v>
      </c>
      <c r="K13" s="123">
        <f t="shared" si="2"/>
        <v>0.14160174082488056</v>
      </c>
      <c r="L13" s="123">
        <f t="shared" si="3"/>
        <v>0.32432334655169609</v>
      </c>
      <c r="N13" s="138"/>
    </row>
    <row r="14" spans="1:14" s="25" customFormat="1" ht="19.5" customHeight="1" x14ac:dyDescent="0.2">
      <c r="A14" s="150"/>
      <c r="B14" s="101">
        <v>7596</v>
      </c>
      <c r="C14" s="97" t="s">
        <v>60</v>
      </c>
      <c r="D14" s="98" t="s">
        <v>50</v>
      </c>
      <c r="E14" s="51">
        <v>3711828000</v>
      </c>
      <c r="F14" s="51">
        <v>3631310108</v>
      </c>
      <c r="G14" s="83">
        <f t="shared" si="0"/>
        <v>0.97830775240663093</v>
      </c>
      <c r="H14" s="62">
        <v>2076124627</v>
      </c>
      <c r="I14" s="83">
        <f t="shared" si="1"/>
        <v>0.55932673254256393</v>
      </c>
      <c r="J14" s="62">
        <v>1115370979</v>
      </c>
      <c r="K14" s="83">
        <f t="shared" si="2"/>
        <v>0.30049101924981436</v>
      </c>
      <c r="L14" s="83">
        <f t="shared" si="3"/>
        <v>0.53723700614818626</v>
      </c>
    </row>
    <row r="15" spans="1:14" s="25" customFormat="1" ht="24" x14ac:dyDescent="0.2">
      <c r="A15" s="150"/>
      <c r="B15" s="134">
        <v>7588</v>
      </c>
      <c r="C15" s="135" t="s">
        <v>61</v>
      </c>
      <c r="D15" s="98" t="s">
        <v>50</v>
      </c>
      <c r="E15" s="51">
        <v>7656635000</v>
      </c>
      <c r="F15" s="51">
        <v>5966940632</v>
      </c>
      <c r="G15" s="83">
        <f t="shared" si="0"/>
        <v>0.77931632264042883</v>
      </c>
      <c r="H15" s="51">
        <v>5448211400</v>
      </c>
      <c r="I15" s="83">
        <f t="shared" si="1"/>
        <v>0.71156733996070076</v>
      </c>
      <c r="J15" s="51">
        <v>1782088389</v>
      </c>
      <c r="K15" s="83">
        <f t="shared" si="2"/>
        <v>0.23275086105057902</v>
      </c>
      <c r="L15" s="83">
        <f t="shared" si="3"/>
        <v>0.327096042749002</v>
      </c>
      <c r="N15" s="138"/>
    </row>
    <row r="16" spans="1:14" s="25" customFormat="1" ht="20.25" customHeight="1" x14ac:dyDescent="0.2">
      <c r="A16" s="150"/>
      <c r="B16" s="102">
        <v>7583</v>
      </c>
      <c r="C16" s="97" t="s">
        <v>62</v>
      </c>
      <c r="D16" s="98" t="s">
        <v>50</v>
      </c>
      <c r="E16" s="51">
        <v>9633499000</v>
      </c>
      <c r="F16" s="51">
        <v>2904962328</v>
      </c>
      <c r="G16" s="83">
        <f t="shared" si="0"/>
        <v>0.30154799704655599</v>
      </c>
      <c r="H16" s="62">
        <v>2469705780</v>
      </c>
      <c r="I16" s="83">
        <f t="shared" si="1"/>
        <v>0.25636643342154292</v>
      </c>
      <c r="J16" s="62">
        <v>762800513</v>
      </c>
      <c r="K16" s="83">
        <f t="shared" si="2"/>
        <v>7.9182082543424778E-2</v>
      </c>
      <c r="L16" s="83">
        <f t="shared" si="3"/>
        <v>0.30886290957297757</v>
      </c>
      <c r="N16" s="138"/>
    </row>
    <row r="17" spans="1:15" s="25" customFormat="1" ht="21" customHeight="1" x14ac:dyDescent="0.2">
      <c r="A17" s="150"/>
      <c r="B17" s="102">
        <v>7579</v>
      </c>
      <c r="C17" s="97" t="s">
        <v>63</v>
      </c>
      <c r="D17" s="98" t="s">
        <v>50</v>
      </c>
      <c r="E17" s="51">
        <v>7664170000</v>
      </c>
      <c r="F17" s="62">
        <v>3611923052</v>
      </c>
      <c r="G17" s="83">
        <f t="shared" si="0"/>
        <v>0.47127386944705035</v>
      </c>
      <c r="H17" s="62">
        <v>3059590502</v>
      </c>
      <c r="I17" s="83">
        <f t="shared" si="1"/>
        <v>0.39920702463541385</v>
      </c>
      <c r="J17" s="62">
        <v>585638452</v>
      </c>
      <c r="K17" s="83">
        <f t="shared" si="2"/>
        <v>7.641250807328126E-2</v>
      </c>
      <c r="L17" s="83">
        <f t="shared" si="3"/>
        <v>0.19141073016705293</v>
      </c>
    </row>
    <row r="18" spans="1:15" s="25" customFormat="1" x14ac:dyDescent="0.2">
      <c r="A18" s="151"/>
      <c r="B18" s="157" t="s">
        <v>39</v>
      </c>
      <c r="C18" s="157"/>
      <c r="D18" s="106" t="s">
        <v>50</v>
      </c>
      <c r="E18" s="113">
        <f>+E14+E15+E16+E17</f>
        <v>28666132000</v>
      </c>
      <c r="F18" s="113">
        <f>+F14+F15+F16+F17</f>
        <v>16115136120</v>
      </c>
      <c r="G18" s="107">
        <f t="shared" si="0"/>
        <v>0.56216639621976205</v>
      </c>
      <c r="H18" s="117">
        <f>+H14+H15+H16+H17</f>
        <v>13053632309</v>
      </c>
      <c r="I18" s="107">
        <f t="shared" si="1"/>
        <v>0.45536775973123966</v>
      </c>
      <c r="J18" s="117">
        <f>+J14+J15+J16+J17</f>
        <v>4245898333</v>
      </c>
      <c r="K18" s="107">
        <f t="shared" si="2"/>
        <v>0.14811549507272206</v>
      </c>
      <c r="L18" s="107">
        <f t="shared" si="3"/>
        <v>0.32526566035360205</v>
      </c>
    </row>
    <row r="19" spans="1:15" s="25" customFormat="1" ht="12" customHeight="1" x14ac:dyDescent="0.2">
      <c r="A19" s="150"/>
      <c r="B19" s="103">
        <v>7581</v>
      </c>
      <c r="C19" s="104" t="s">
        <v>64</v>
      </c>
      <c r="D19" s="98" t="s">
        <v>50</v>
      </c>
      <c r="E19" s="51">
        <v>7095388000</v>
      </c>
      <c r="F19" s="62">
        <v>3530101000</v>
      </c>
      <c r="G19" s="83">
        <f t="shared" si="0"/>
        <v>0.4975205020500641</v>
      </c>
      <c r="H19" s="62">
        <v>3264324000</v>
      </c>
      <c r="I19" s="83">
        <f t="shared" si="1"/>
        <v>0.46006279008279743</v>
      </c>
      <c r="J19" s="124">
        <v>1060644577</v>
      </c>
      <c r="K19" s="78">
        <f t="shared" si="2"/>
        <v>0.14948366135861774</v>
      </c>
      <c r="L19" s="78">
        <f t="shared" si="3"/>
        <v>0.32492012955821786</v>
      </c>
      <c r="N19" s="138"/>
    </row>
    <row r="20" spans="1:15" ht="12" customHeight="1" x14ac:dyDescent="0.2">
      <c r="A20" s="150"/>
      <c r="B20" s="157" t="s">
        <v>7</v>
      </c>
      <c r="C20" s="157"/>
      <c r="D20" s="106" t="s">
        <v>50</v>
      </c>
      <c r="E20" s="114">
        <f>+E19</f>
        <v>7095388000</v>
      </c>
      <c r="F20" s="114">
        <f>+F19</f>
        <v>3530101000</v>
      </c>
      <c r="G20" s="107">
        <f t="shared" si="0"/>
        <v>0.4975205020500641</v>
      </c>
      <c r="H20" s="114">
        <f>+H19</f>
        <v>3264324000</v>
      </c>
      <c r="I20" s="107">
        <f t="shared" si="1"/>
        <v>0.46006279008279743</v>
      </c>
      <c r="J20" s="114">
        <f>+J19</f>
        <v>1060644577</v>
      </c>
      <c r="K20" s="107">
        <f t="shared" si="2"/>
        <v>0.14948366135861774</v>
      </c>
      <c r="L20" s="107">
        <f t="shared" si="3"/>
        <v>0.32492012955821786</v>
      </c>
      <c r="N20" s="52"/>
      <c r="O20" s="52"/>
    </row>
    <row r="21" spans="1:15" ht="24" customHeight="1" x14ac:dyDescent="0.2">
      <c r="A21" s="150"/>
      <c r="B21" s="131">
        <v>7573</v>
      </c>
      <c r="C21" s="130" t="s">
        <v>65</v>
      </c>
      <c r="D21" s="98" t="s">
        <v>50</v>
      </c>
      <c r="E21" s="51">
        <v>38044031000</v>
      </c>
      <c r="F21" s="51">
        <v>25249663459</v>
      </c>
      <c r="G21" s="83">
        <f t="shared" si="0"/>
        <v>0.6636957965626723</v>
      </c>
      <c r="H21" s="62">
        <v>8089059241</v>
      </c>
      <c r="I21" s="83">
        <f t="shared" si="1"/>
        <v>0.2126236108103266</v>
      </c>
      <c r="J21" s="62">
        <v>5681878291</v>
      </c>
      <c r="K21" s="83">
        <f t="shared" si="2"/>
        <v>0.14935005943507931</v>
      </c>
      <c r="L21" s="83">
        <f t="shared" si="3"/>
        <v>0.70241521562865761</v>
      </c>
    </row>
    <row r="22" spans="1:15" ht="21.75" customHeight="1" x14ac:dyDescent="0.2">
      <c r="A22" s="150"/>
      <c r="B22" s="102">
        <v>7576</v>
      </c>
      <c r="C22" s="105" t="s">
        <v>66</v>
      </c>
      <c r="D22" s="98" t="s">
        <v>50</v>
      </c>
      <c r="E22" s="51">
        <v>6292878000</v>
      </c>
      <c r="F22" s="62">
        <v>1998649904</v>
      </c>
      <c r="G22" s="83">
        <f t="shared" si="0"/>
        <v>0.31760506146790068</v>
      </c>
      <c r="H22" s="62">
        <v>1843583884</v>
      </c>
      <c r="I22" s="83">
        <f t="shared" si="1"/>
        <v>0.29296355085860554</v>
      </c>
      <c r="J22" s="62">
        <v>550211445</v>
      </c>
      <c r="K22" s="83">
        <f t="shared" si="2"/>
        <v>8.7433992046246564E-2</v>
      </c>
      <c r="L22" s="83">
        <f t="shared" si="3"/>
        <v>0.29844665587237257</v>
      </c>
    </row>
    <row r="23" spans="1:15" x14ac:dyDescent="0.2">
      <c r="A23" s="150"/>
      <c r="B23" s="159">
        <v>7587</v>
      </c>
      <c r="C23" s="161" t="s">
        <v>67</v>
      </c>
      <c r="D23" s="98" t="s">
        <v>50</v>
      </c>
      <c r="E23" s="51">
        <f>SUM(E24:E25)</f>
        <v>91384237816</v>
      </c>
      <c r="F23" s="51">
        <f>SUM(F24:F25)</f>
        <v>75711467440</v>
      </c>
      <c r="G23" s="83">
        <f t="shared" si="0"/>
        <v>0.8284959118709645</v>
      </c>
      <c r="H23" s="51">
        <f>SUM(H24:H25)</f>
        <v>73840117489</v>
      </c>
      <c r="I23" s="83">
        <f t="shared" si="1"/>
        <v>0.8080180921098814</v>
      </c>
      <c r="J23" s="51">
        <f>SUM(J24:J25)</f>
        <v>12437346029</v>
      </c>
      <c r="K23" s="83">
        <f t="shared" si="2"/>
        <v>0.13609946667216619</v>
      </c>
      <c r="L23" s="83">
        <f t="shared" si="3"/>
        <v>0.16843616250817584</v>
      </c>
    </row>
    <row r="24" spans="1:15" x14ac:dyDescent="0.2">
      <c r="A24" s="150"/>
      <c r="B24" s="160"/>
      <c r="C24" s="162"/>
      <c r="D24" s="99" t="s">
        <v>53</v>
      </c>
      <c r="E24" s="111">
        <v>90243779816</v>
      </c>
      <c r="F24" s="115">
        <v>75711467440</v>
      </c>
      <c r="G24" s="84">
        <f t="shared" si="0"/>
        <v>0.83896604945371034</v>
      </c>
      <c r="H24" s="115">
        <v>73840117489</v>
      </c>
      <c r="I24" s="84">
        <f t="shared" si="1"/>
        <v>0.81822944073878789</v>
      </c>
      <c r="J24" s="115">
        <v>12437346029</v>
      </c>
      <c r="K24" s="85">
        <f t="shared" si="2"/>
        <v>0.13781942704925232</v>
      </c>
      <c r="L24" s="85">
        <f t="shared" si="3"/>
        <v>0.16843616250817584</v>
      </c>
    </row>
    <row r="25" spans="1:15" x14ac:dyDescent="0.2">
      <c r="A25" s="150"/>
      <c r="B25" s="160"/>
      <c r="C25" s="162"/>
      <c r="D25" s="100" t="s">
        <v>54</v>
      </c>
      <c r="E25" s="112">
        <v>1140458000</v>
      </c>
      <c r="F25" s="116">
        <v>0</v>
      </c>
      <c r="G25" s="86">
        <f t="shared" si="0"/>
        <v>0</v>
      </c>
      <c r="H25" s="116">
        <v>0</v>
      </c>
      <c r="I25" s="86">
        <f t="shared" si="1"/>
        <v>0</v>
      </c>
      <c r="J25" s="116">
        <v>0</v>
      </c>
      <c r="K25" s="87">
        <f t="shared" si="2"/>
        <v>0</v>
      </c>
      <c r="L25" s="87" t="e">
        <f t="shared" si="3"/>
        <v>#DIV/0!</v>
      </c>
    </row>
    <row r="26" spans="1:15" x14ac:dyDescent="0.2">
      <c r="A26" s="150"/>
      <c r="B26" s="159">
        <v>7578</v>
      </c>
      <c r="C26" s="161" t="s">
        <v>68</v>
      </c>
      <c r="D26" s="98" t="s">
        <v>50</v>
      </c>
      <c r="E26" s="51">
        <f>SUM(E27:E28)</f>
        <v>128556055000</v>
      </c>
      <c r="F26" s="51">
        <f>SUM(F27:F28)</f>
        <v>49564232412</v>
      </c>
      <c r="G26" s="83">
        <f t="shared" si="0"/>
        <v>0.38554568598110761</v>
      </c>
      <c r="H26" s="51">
        <f>SUM(H27:H28)</f>
        <v>38089593434</v>
      </c>
      <c r="I26" s="83">
        <f t="shared" si="1"/>
        <v>0.29628782116875008</v>
      </c>
      <c r="J26" s="51">
        <f>SUM(J27:J28)</f>
        <v>13517162968</v>
      </c>
      <c r="K26" s="83">
        <f t="shared" si="2"/>
        <v>0.10514606229943817</v>
      </c>
      <c r="L26" s="83">
        <f t="shared" si="3"/>
        <v>0.35487811103633737</v>
      </c>
    </row>
    <row r="27" spans="1:15" x14ac:dyDescent="0.2">
      <c r="A27" s="150"/>
      <c r="B27" s="160"/>
      <c r="C27" s="162"/>
      <c r="D27" s="99" t="s">
        <v>53</v>
      </c>
      <c r="E27" s="111">
        <v>124977158000</v>
      </c>
      <c r="F27" s="115">
        <v>49564232412</v>
      </c>
      <c r="G27" s="84">
        <f t="shared" si="0"/>
        <v>0.39658632989557979</v>
      </c>
      <c r="H27" s="115">
        <v>38089593434</v>
      </c>
      <c r="I27" s="84">
        <f t="shared" si="1"/>
        <v>0.30477244036866319</v>
      </c>
      <c r="J27" s="115">
        <v>13517162968</v>
      </c>
      <c r="K27" s="85">
        <f t="shared" si="2"/>
        <v>0.10815706793396598</v>
      </c>
      <c r="L27" s="85">
        <f t="shared" si="3"/>
        <v>0.35487811103633737</v>
      </c>
    </row>
    <row r="28" spans="1:15" x14ac:dyDescent="0.2">
      <c r="A28" s="150"/>
      <c r="B28" s="160"/>
      <c r="C28" s="162"/>
      <c r="D28" s="100" t="s">
        <v>54</v>
      </c>
      <c r="E28" s="112">
        <v>3578897000</v>
      </c>
      <c r="F28" s="116">
        <v>0</v>
      </c>
      <c r="G28" s="86">
        <f t="shared" si="0"/>
        <v>0</v>
      </c>
      <c r="H28" s="116">
        <v>0</v>
      </c>
      <c r="I28" s="86">
        <f t="shared" si="1"/>
        <v>0</v>
      </c>
      <c r="J28" s="116">
        <v>0</v>
      </c>
      <c r="K28" s="87">
        <f t="shared" si="2"/>
        <v>0</v>
      </c>
      <c r="L28" s="87" t="e">
        <f t="shared" si="3"/>
        <v>#DIV/0!</v>
      </c>
    </row>
    <row r="29" spans="1:15" x14ac:dyDescent="0.2">
      <c r="A29" s="150"/>
      <c r="B29" s="157" t="s">
        <v>40</v>
      </c>
      <c r="C29" s="157"/>
      <c r="D29" s="106" t="s">
        <v>50</v>
      </c>
      <c r="E29" s="113">
        <f>+E21+E22+E23+E26</f>
        <v>264277201816</v>
      </c>
      <c r="F29" s="113">
        <f>+F21+F22+F23+F26</f>
        <v>152524013215</v>
      </c>
      <c r="G29" s="107">
        <f t="shared" si="0"/>
        <v>0.57713647702836324</v>
      </c>
      <c r="H29" s="113">
        <f>+H21+H22+H23+H26</f>
        <v>121862354048</v>
      </c>
      <c r="I29" s="107">
        <f t="shared" si="1"/>
        <v>0.4611156513335769</v>
      </c>
      <c r="J29" s="113">
        <f>+J21+J22+J23+J26</f>
        <v>32186598733</v>
      </c>
      <c r="K29" s="107">
        <f t="shared" si="2"/>
        <v>0.12179105315111348</v>
      </c>
      <c r="L29" s="107">
        <f t="shared" si="3"/>
        <v>0.26412257488741858</v>
      </c>
    </row>
    <row r="30" spans="1:15" ht="24" customHeight="1" x14ac:dyDescent="0.2">
      <c r="A30" s="150"/>
      <c r="B30" s="133">
        <v>7593</v>
      </c>
      <c r="C30" s="130" t="s">
        <v>69</v>
      </c>
      <c r="D30" s="98" t="s">
        <v>50</v>
      </c>
      <c r="E30" s="51">
        <v>29910573000</v>
      </c>
      <c r="F30" s="51">
        <v>17984128220</v>
      </c>
      <c r="G30" s="83">
        <f t="shared" si="0"/>
        <v>0.60126324627749528</v>
      </c>
      <c r="H30" s="62">
        <v>17073931047</v>
      </c>
      <c r="I30" s="83">
        <f t="shared" si="1"/>
        <v>0.57083262988642847</v>
      </c>
      <c r="J30" s="62">
        <v>4858773901</v>
      </c>
      <c r="K30" s="83">
        <f>+J30/E30</f>
        <v>0.16244335743751884</v>
      </c>
      <c r="L30" s="83">
        <f t="shared" si="3"/>
        <v>0.2845726556833974</v>
      </c>
    </row>
    <row r="31" spans="1:15" ht="24" customHeight="1" x14ac:dyDescent="0.2">
      <c r="A31" s="150"/>
      <c r="B31" s="131">
        <v>7653</v>
      </c>
      <c r="C31" s="130" t="s">
        <v>70</v>
      </c>
      <c r="D31" s="98" t="s">
        <v>50</v>
      </c>
      <c r="E31" s="51">
        <v>26121882000</v>
      </c>
      <c r="F31" s="51">
        <v>19751921651</v>
      </c>
      <c r="G31" s="83">
        <f t="shared" si="0"/>
        <v>0.75614466258594992</v>
      </c>
      <c r="H31" s="62">
        <v>17244963199</v>
      </c>
      <c r="I31" s="83">
        <f t="shared" si="1"/>
        <v>0.66017307631203603</v>
      </c>
      <c r="J31" s="62">
        <v>3821407490</v>
      </c>
      <c r="K31" s="83">
        <f t="shared" si="2"/>
        <v>0.14629143068634948</v>
      </c>
      <c r="L31" s="83">
        <f t="shared" si="3"/>
        <v>0.22159557233625152</v>
      </c>
    </row>
    <row r="32" spans="1:15" ht="22.5" customHeight="1" x14ac:dyDescent="0.2">
      <c r="A32" s="152"/>
      <c r="B32" s="102">
        <v>7595</v>
      </c>
      <c r="C32" s="105" t="s">
        <v>71</v>
      </c>
      <c r="D32" s="98" t="s">
        <v>50</v>
      </c>
      <c r="E32" s="51">
        <v>5952044000</v>
      </c>
      <c r="F32" s="62">
        <v>3623738943</v>
      </c>
      <c r="G32" s="83">
        <f t="shared" si="0"/>
        <v>0.60882260665411747</v>
      </c>
      <c r="H32" s="62">
        <v>3599777877</v>
      </c>
      <c r="I32" s="83">
        <f t="shared" si="1"/>
        <v>0.60479691968002924</v>
      </c>
      <c r="J32" s="62">
        <v>1039989747</v>
      </c>
      <c r="K32" s="83">
        <f t="shared" si="2"/>
        <v>0.17472816850816292</v>
      </c>
      <c r="L32" s="83">
        <f t="shared" si="3"/>
        <v>0.28890386644264604</v>
      </c>
    </row>
    <row r="33" spans="1:12" ht="24" customHeight="1" x14ac:dyDescent="0.2">
      <c r="A33" s="153"/>
      <c r="B33" s="102">
        <v>7907</v>
      </c>
      <c r="C33" s="105" t="s">
        <v>76</v>
      </c>
      <c r="D33" s="98" t="s">
        <v>50</v>
      </c>
      <c r="E33" s="51">
        <v>1995000000</v>
      </c>
      <c r="F33" s="62">
        <v>1691561272</v>
      </c>
      <c r="G33" s="83">
        <f t="shared" si="0"/>
        <v>0.84790038696741854</v>
      </c>
      <c r="H33" s="62">
        <v>613261870</v>
      </c>
      <c r="I33" s="83">
        <f t="shared" si="1"/>
        <v>0.30739943358395988</v>
      </c>
      <c r="J33" s="62">
        <v>176126962</v>
      </c>
      <c r="K33" s="83">
        <f t="shared" si="2"/>
        <v>8.8284191478696747E-2</v>
      </c>
      <c r="L33" s="83">
        <f t="shared" si="3"/>
        <v>0.28719698813167693</v>
      </c>
    </row>
    <row r="34" spans="1:12" x14ac:dyDescent="0.2">
      <c r="A34" s="152"/>
      <c r="B34" s="157" t="s">
        <v>41</v>
      </c>
      <c r="C34" s="157"/>
      <c r="D34" s="106" t="s">
        <v>50</v>
      </c>
      <c r="E34" s="114">
        <f>+E30+E31+E32+E33</f>
        <v>63979499000</v>
      </c>
      <c r="F34" s="114">
        <f>+F30+F31+F32+F33</f>
        <v>43051350086</v>
      </c>
      <c r="G34" s="107">
        <f>F34/E34</f>
        <v>0.67289289161204591</v>
      </c>
      <c r="H34" s="114">
        <f>+H30+H31+H32+H33</f>
        <v>38531933993</v>
      </c>
      <c r="I34" s="107">
        <f>+H34/E34</f>
        <v>0.60225438765939698</v>
      </c>
      <c r="J34" s="114">
        <f>+J30+J31+J32+J33</f>
        <v>9896298100</v>
      </c>
      <c r="K34" s="107">
        <f>+J34/E34</f>
        <v>0.15467920591250645</v>
      </c>
      <c r="L34" s="107">
        <f>+J34/H34</f>
        <v>0.25683367208606334</v>
      </c>
    </row>
    <row r="35" spans="1:12" x14ac:dyDescent="0.2">
      <c r="A35" s="152"/>
      <c r="B35" s="158" t="s">
        <v>20</v>
      </c>
      <c r="C35" s="158"/>
      <c r="D35" s="121" t="s">
        <v>50</v>
      </c>
      <c r="E35" s="122">
        <f>+E18+E20+E29+E34</f>
        <v>364018220816</v>
      </c>
      <c r="F35" s="122">
        <f>+F18+F20+F29+F34</f>
        <v>215220600421</v>
      </c>
      <c r="G35" s="123">
        <f>F35/E35</f>
        <v>0.59123579017157879</v>
      </c>
      <c r="H35" s="122">
        <f>+H18+H20+H29+H34</f>
        <v>176712244350</v>
      </c>
      <c r="I35" s="123">
        <f>+H35/E35</f>
        <v>0.48544889855753293</v>
      </c>
      <c r="J35" s="122">
        <f>+J18+J20+J29+J34</f>
        <v>47389439743</v>
      </c>
      <c r="K35" s="123">
        <f>+J35/E35</f>
        <v>0.13018425186730942</v>
      </c>
      <c r="L35" s="123">
        <f>+J35/H35</f>
        <v>0.2681729266543606</v>
      </c>
    </row>
    <row r="36" spans="1:12" x14ac:dyDescent="0.2">
      <c r="A36" s="50"/>
      <c r="B36" s="154" t="s">
        <v>73</v>
      </c>
      <c r="C36" s="155"/>
      <c r="D36" s="156"/>
      <c r="E36" s="63">
        <f>+E13+E35</f>
        <v>422533698816</v>
      </c>
      <c r="F36" s="63">
        <f>+F13+F35</f>
        <v>254766724259</v>
      </c>
      <c r="G36" s="64">
        <f>F36/E36</f>
        <v>0.60295007232060516</v>
      </c>
      <c r="H36" s="63">
        <f>+H13+H35</f>
        <v>202260493152</v>
      </c>
      <c r="I36" s="64">
        <f>+H36/E36</f>
        <v>0.478684880563995</v>
      </c>
      <c r="J36" s="63">
        <f>+J13+J35</f>
        <v>55675333293</v>
      </c>
      <c r="K36" s="64">
        <f>+J36/E36</f>
        <v>0.13176542711033526</v>
      </c>
      <c r="L36" s="64">
        <f>+J36/H36</f>
        <v>0.27526548771518938</v>
      </c>
    </row>
    <row r="38" spans="1:12" x14ac:dyDescent="0.2">
      <c r="J38" s="52"/>
      <c r="K38" s="53"/>
    </row>
    <row r="39" spans="1:12" x14ac:dyDescent="0.2">
      <c r="E39" s="137"/>
      <c r="H39" s="137"/>
      <c r="J39" s="52"/>
      <c r="K39" s="53"/>
    </row>
    <row r="40" spans="1:12" x14ac:dyDescent="0.2">
      <c r="H40" s="52"/>
    </row>
    <row r="42" spans="1:12" x14ac:dyDescent="0.2">
      <c r="E42" s="52"/>
      <c r="H42" s="137"/>
    </row>
  </sheetData>
  <autoFilter ref="A5:L36">
    <filterColumn colId="1" showButton="0"/>
    <filterColumn colId="3" showButton="0"/>
  </autoFilter>
  <mergeCells count="19">
    <mergeCell ref="A6:A35"/>
    <mergeCell ref="B36:D36"/>
    <mergeCell ref="B34:C34"/>
    <mergeCell ref="B35:C35"/>
    <mergeCell ref="B23:B25"/>
    <mergeCell ref="C23:C25"/>
    <mergeCell ref="B26:B28"/>
    <mergeCell ref="C26:C28"/>
    <mergeCell ref="B20:C20"/>
    <mergeCell ref="B29:C29"/>
    <mergeCell ref="B10:C10"/>
    <mergeCell ref="B12:C12"/>
    <mergeCell ref="B18:C18"/>
    <mergeCell ref="B13:C13"/>
    <mergeCell ref="B1:L1"/>
    <mergeCell ref="B2:L2"/>
    <mergeCell ref="B3:L3"/>
    <mergeCell ref="B5:C5"/>
    <mergeCell ref="D5:E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85" workbookViewId="0">
      <selection activeCell="A5" sqref="A5"/>
    </sheetView>
  </sheetViews>
  <sheetFormatPr baseColWidth="10" defaultRowHeight="12.75" x14ac:dyDescent="0.2"/>
  <cols>
    <col min="1" max="1" width="26.140625" style="28" customWidth="1"/>
    <col min="2" max="2" width="23" style="28" customWidth="1"/>
    <col min="3" max="3" width="22.42578125" style="28" customWidth="1"/>
    <col min="4" max="4" width="12.5703125" style="28" customWidth="1"/>
    <col min="5" max="5" width="22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163" t="s">
        <v>75</v>
      </c>
      <c r="B1" s="164"/>
      <c r="C1" s="164"/>
      <c r="D1" s="164"/>
      <c r="E1" s="164"/>
      <c r="F1" s="164"/>
      <c r="G1" s="164"/>
      <c r="H1" s="165"/>
    </row>
    <row r="2" spans="1:10" x14ac:dyDescent="0.2">
      <c r="A2" s="166" t="s">
        <v>52</v>
      </c>
      <c r="B2" s="166"/>
      <c r="C2" s="166"/>
      <c r="D2" s="166"/>
      <c r="E2" s="166"/>
      <c r="F2" s="166"/>
      <c r="G2" s="166"/>
      <c r="H2" s="166"/>
    </row>
    <row r="3" spans="1:10" ht="15" customHeight="1" x14ac:dyDescent="0.2">
      <c r="A3" s="128"/>
      <c r="B3" s="128"/>
      <c r="C3" s="166"/>
      <c r="D3" s="166"/>
      <c r="E3" s="166"/>
      <c r="F3" s="128"/>
      <c r="G3" s="128"/>
      <c r="H3" s="128"/>
    </row>
    <row r="5" spans="1:10" ht="25.5" x14ac:dyDescent="0.2">
      <c r="A5" s="68" t="s">
        <v>21</v>
      </c>
      <c r="B5" s="68" t="s">
        <v>43</v>
      </c>
      <c r="C5" s="68" t="s">
        <v>2</v>
      </c>
      <c r="D5" s="69" t="s">
        <v>3</v>
      </c>
      <c r="E5" s="68" t="s">
        <v>4</v>
      </c>
      <c r="F5" s="70" t="s">
        <v>42</v>
      </c>
      <c r="G5" s="68" t="s">
        <v>5</v>
      </c>
      <c r="H5" s="71" t="s">
        <v>46</v>
      </c>
      <c r="I5" s="71" t="s">
        <v>47</v>
      </c>
      <c r="J5" s="49"/>
    </row>
    <row r="6" spans="1:10" x14ac:dyDescent="0.2">
      <c r="A6" s="72" t="s">
        <v>36</v>
      </c>
      <c r="B6" s="58">
        <v>67882989000</v>
      </c>
      <c r="C6" s="58">
        <v>26533500236</v>
      </c>
      <c r="D6" s="73">
        <f>+C6/B6</f>
        <v>0.39087112436961197</v>
      </c>
      <c r="E6" s="58">
        <v>26533500236</v>
      </c>
      <c r="F6" s="73">
        <f>+E6/B6</f>
        <v>0.39087112436961197</v>
      </c>
      <c r="G6" s="58">
        <v>26516893878</v>
      </c>
      <c r="H6" s="73">
        <f>+G6/B6</f>
        <v>0.39062649227187096</v>
      </c>
      <c r="I6" s="74">
        <f>+G6/E6</f>
        <v>0.99937413617305304</v>
      </c>
    </row>
    <row r="7" spans="1:10" ht="38.25" x14ac:dyDescent="0.2">
      <c r="A7" s="75" t="s">
        <v>74</v>
      </c>
      <c r="B7" s="58">
        <v>15527809000</v>
      </c>
      <c r="C7" s="58">
        <v>14344820440</v>
      </c>
      <c r="D7" s="73">
        <f>+C7/B7</f>
        <v>0.92381484342060105</v>
      </c>
      <c r="E7" s="58">
        <v>13243074581</v>
      </c>
      <c r="F7" s="73">
        <f>+E7/B7</f>
        <v>0.85286176439960071</v>
      </c>
      <c r="G7" s="58">
        <v>5173198808</v>
      </c>
      <c r="H7" s="73">
        <f>+G7/B7</f>
        <v>0.33315703509748218</v>
      </c>
      <c r="I7" s="74">
        <f>+G7/E7</f>
        <v>0.39063427275581841</v>
      </c>
    </row>
    <row r="8" spans="1:10" x14ac:dyDescent="0.2">
      <c r="A8" s="72" t="s">
        <v>37</v>
      </c>
      <c r="B8" s="58">
        <v>2300000000</v>
      </c>
      <c r="C8" s="58">
        <v>2300000000</v>
      </c>
      <c r="D8" s="73">
        <f>+C8/B8</f>
        <v>1</v>
      </c>
      <c r="E8" s="58">
        <v>2300000000</v>
      </c>
      <c r="F8" s="73">
        <f>+E8/B8</f>
        <v>1</v>
      </c>
      <c r="G8" s="58">
        <v>1644477897</v>
      </c>
      <c r="H8" s="73">
        <f>+G8/B8</f>
        <v>0.71499038999999998</v>
      </c>
      <c r="I8" s="74">
        <f>+G8/E8</f>
        <v>0.71499038999999998</v>
      </c>
    </row>
    <row r="9" spans="1:10" ht="51" x14ac:dyDescent="0.2">
      <c r="A9" s="72" t="s">
        <v>45</v>
      </c>
      <c r="B9" s="58">
        <v>2900000000</v>
      </c>
      <c r="C9" s="58">
        <v>2900000000</v>
      </c>
      <c r="D9" s="73">
        <f>+C9/B9</f>
        <v>1</v>
      </c>
      <c r="E9" s="58">
        <v>2900000000</v>
      </c>
      <c r="F9" s="73">
        <f>+E9/B9</f>
        <v>1</v>
      </c>
      <c r="G9" s="58">
        <v>1380077439</v>
      </c>
      <c r="H9" s="73">
        <f>+G9/B9</f>
        <v>0.47588877206896552</v>
      </c>
      <c r="I9" s="74">
        <f>+G9/E9</f>
        <v>0.47588877206896552</v>
      </c>
    </row>
    <row r="10" spans="1:10" s="57" customFormat="1" ht="15.75" x14ac:dyDescent="0.2">
      <c r="A10" s="108" t="s">
        <v>22</v>
      </c>
      <c r="B10" s="109">
        <f>SUM(B6:B9)</f>
        <v>88610798000</v>
      </c>
      <c r="C10" s="109">
        <f>SUM(C6:C9)</f>
        <v>46078320676</v>
      </c>
      <c r="D10" s="110">
        <f>+C10/B10</f>
        <v>0.5200079642212454</v>
      </c>
      <c r="E10" s="109">
        <f>SUM(E6:E9)</f>
        <v>44976574817</v>
      </c>
      <c r="F10" s="110">
        <f>+E10/B10</f>
        <v>0.50757442469934644</v>
      </c>
      <c r="G10" s="109">
        <f>SUM(G6:G9)</f>
        <v>34714648022</v>
      </c>
      <c r="H10" s="110">
        <f>+G10/B10</f>
        <v>0.39176543723260454</v>
      </c>
      <c r="I10" s="110">
        <f>+G10/E10</f>
        <v>0.77183841062256142</v>
      </c>
    </row>
    <row r="11" spans="1:10" x14ac:dyDescent="0.2">
      <c r="A11" s="26"/>
      <c r="B11" s="32"/>
      <c r="E11" s="32"/>
    </row>
    <row r="12" spans="1:10" x14ac:dyDescent="0.2">
      <c r="B12" s="32"/>
      <c r="E12" s="32"/>
    </row>
    <row r="13" spans="1:10" ht="15" x14ac:dyDescent="0.25">
      <c r="E13" s="33"/>
      <c r="G13" s="33"/>
      <c r="H13"/>
    </row>
    <row r="14" spans="1:10" x14ac:dyDescent="0.2">
      <c r="B14" s="32"/>
    </row>
    <row r="17" spans="4:4" x14ac:dyDescent="0.2">
      <c r="D17" s="34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A4" sqref="A4:B4"/>
    </sheetView>
  </sheetViews>
  <sheetFormatPr baseColWidth="10" defaultRowHeight="12" x14ac:dyDescent="0.2"/>
  <cols>
    <col min="1" max="1" width="8.71093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168" t="s">
        <v>24</v>
      </c>
      <c r="B1" s="168"/>
      <c r="C1" s="168"/>
      <c r="D1" s="168"/>
      <c r="E1" s="168"/>
    </row>
    <row r="2" spans="1:22" ht="12.75" x14ac:dyDescent="0.2">
      <c r="A2" s="168" t="s">
        <v>51</v>
      </c>
      <c r="B2" s="168"/>
      <c r="C2" s="168"/>
      <c r="D2" s="168"/>
      <c r="E2" s="168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169" t="s">
        <v>0</v>
      </c>
      <c r="B4" s="170"/>
      <c r="C4" s="76" t="s">
        <v>77</v>
      </c>
      <c r="D4" s="76" t="s">
        <v>5</v>
      </c>
      <c r="E4" s="48" t="s">
        <v>44</v>
      </c>
    </row>
    <row r="5" spans="1:22" ht="22.5" customHeight="1" x14ac:dyDescent="0.2">
      <c r="A5" s="126">
        <v>7589</v>
      </c>
      <c r="B5" s="56" t="s">
        <v>59</v>
      </c>
      <c r="C5" s="118">
        <v>3404052613</v>
      </c>
      <c r="D5" s="118">
        <v>652940761</v>
      </c>
      <c r="E5" s="77">
        <f>+D5/C5</f>
        <v>0.19181277002195382</v>
      </c>
      <c r="F5" s="60"/>
    </row>
    <row r="6" spans="1:22" x14ac:dyDescent="0.2">
      <c r="A6" s="171" t="s">
        <v>38</v>
      </c>
      <c r="B6" s="172"/>
      <c r="C6" s="88">
        <f>C5</f>
        <v>3404052613</v>
      </c>
      <c r="D6" s="88">
        <f>D5</f>
        <v>652940761</v>
      </c>
      <c r="E6" s="78">
        <f>+D6/C6</f>
        <v>0.19181277002195382</v>
      </c>
    </row>
    <row r="7" spans="1:22" ht="36" x14ac:dyDescent="0.2">
      <c r="A7" s="125">
        <v>7563</v>
      </c>
      <c r="B7" s="126" t="s">
        <v>55</v>
      </c>
      <c r="C7" s="118">
        <v>53232530</v>
      </c>
      <c r="D7" s="118">
        <v>51232957</v>
      </c>
      <c r="E7" s="77">
        <f>D7/C7</f>
        <v>0.96243700985093139</v>
      </c>
    </row>
    <row r="8" spans="1:22" ht="24" x14ac:dyDescent="0.2">
      <c r="A8" s="125">
        <v>7568</v>
      </c>
      <c r="B8" s="126" t="s">
        <v>56</v>
      </c>
      <c r="C8" s="118">
        <v>5594149302</v>
      </c>
      <c r="D8" s="118">
        <v>1931887522</v>
      </c>
      <c r="E8" s="77">
        <f>D8/C8</f>
        <v>0.34534071539873251</v>
      </c>
    </row>
    <row r="9" spans="1:22" ht="12" customHeight="1" x14ac:dyDescent="0.2">
      <c r="A9" s="125">
        <v>7570</v>
      </c>
      <c r="B9" s="126" t="s">
        <v>57</v>
      </c>
      <c r="C9" s="118">
        <v>5716731350</v>
      </c>
      <c r="D9" s="118">
        <v>3248467141</v>
      </c>
      <c r="E9" s="77">
        <f>D9/C9</f>
        <v>0.56823855138828594</v>
      </c>
    </row>
    <row r="10" spans="1:22" ht="24" x14ac:dyDescent="0.2">
      <c r="A10" s="125">
        <v>7574</v>
      </c>
      <c r="B10" s="126" t="s">
        <v>58</v>
      </c>
      <c r="C10" s="118">
        <v>2469884288</v>
      </c>
      <c r="D10" s="118">
        <v>1564925349</v>
      </c>
      <c r="E10" s="77">
        <f>D10/C10</f>
        <v>0.63360269815198722</v>
      </c>
    </row>
    <row r="11" spans="1:22" x14ac:dyDescent="0.2">
      <c r="A11" s="171" t="s">
        <v>7</v>
      </c>
      <c r="B11" s="172"/>
      <c r="C11" s="89">
        <f>SUM(C7:C10)</f>
        <v>13833997470</v>
      </c>
      <c r="D11" s="89">
        <f>SUM(D7:D10)</f>
        <v>6796512969</v>
      </c>
      <c r="E11" s="78">
        <f>+D11/C11</f>
        <v>0.49129060372742717</v>
      </c>
      <c r="F11" s="60"/>
    </row>
    <row r="12" spans="1:22" s="14" customFormat="1" x14ac:dyDescent="0.2">
      <c r="A12" s="173" t="s">
        <v>25</v>
      </c>
      <c r="B12" s="173"/>
      <c r="C12" s="90">
        <f>+C11+C6</f>
        <v>17238050083</v>
      </c>
      <c r="D12" s="90">
        <f>+D11+D6</f>
        <v>7449453730</v>
      </c>
      <c r="E12" s="79">
        <f>+D12/C12</f>
        <v>0.43215176276501133</v>
      </c>
      <c r="F12" s="36"/>
      <c r="G12" s="36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s="14" customFormat="1" ht="36" x14ac:dyDescent="0.2">
      <c r="A13" s="127">
        <v>7596</v>
      </c>
      <c r="B13" s="126" t="s">
        <v>60</v>
      </c>
      <c r="C13" s="119">
        <v>1247026975</v>
      </c>
      <c r="D13" s="119">
        <v>1214570019</v>
      </c>
      <c r="E13" s="77">
        <f t="shared" ref="E13:E28" si="0">D13/C13</f>
        <v>0.97397253094705505</v>
      </c>
      <c r="F13" s="36"/>
      <c r="G13" s="36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s="14" customFormat="1" ht="13.5" customHeight="1" x14ac:dyDescent="0.2">
      <c r="A14" s="126">
        <v>7588</v>
      </c>
      <c r="B14" s="126" t="s">
        <v>61</v>
      </c>
      <c r="C14" s="119">
        <v>3015864721</v>
      </c>
      <c r="D14" s="119">
        <v>496394303</v>
      </c>
      <c r="E14" s="77">
        <f t="shared" si="0"/>
        <v>0.16459435316959631</v>
      </c>
      <c r="F14" s="36"/>
      <c r="G14" s="36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s="14" customFormat="1" ht="24" x14ac:dyDescent="0.2">
      <c r="A15" s="125">
        <v>7583</v>
      </c>
      <c r="B15" s="126" t="s">
        <v>62</v>
      </c>
      <c r="C15" s="119">
        <v>1405768432</v>
      </c>
      <c r="D15" s="119">
        <v>666943960</v>
      </c>
      <c r="E15" s="77">
        <f t="shared" si="0"/>
        <v>0.47443372949493007</v>
      </c>
      <c r="F15" s="36"/>
      <c r="G15" s="36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4" customFormat="1" ht="24" x14ac:dyDescent="0.2">
      <c r="A16" s="125">
        <v>7579</v>
      </c>
      <c r="B16" s="126" t="s">
        <v>63</v>
      </c>
      <c r="C16" s="119">
        <v>2586492793</v>
      </c>
      <c r="D16" s="119">
        <v>1833947103</v>
      </c>
      <c r="E16" s="77">
        <f t="shared" si="0"/>
        <v>0.70904783031421348</v>
      </c>
      <c r="F16" s="36"/>
      <c r="G16" s="36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s="14" customFormat="1" x14ac:dyDescent="0.2">
      <c r="A17" s="171" t="s">
        <v>39</v>
      </c>
      <c r="B17" s="172"/>
      <c r="C17" s="91">
        <f>SUM(C13:C16)</f>
        <v>8255152921</v>
      </c>
      <c r="D17" s="91">
        <f>SUM(D13:D16)</f>
        <v>4211855385</v>
      </c>
      <c r="E17" s="80">
        <f t="shared" si="0"/>
        <v>0.51020925055011468</v>
      </c>
      <c r="F17" s="36"/>
      <c r="G17" s="36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s="14" customFormat="1" ht="12" customHeight="1" x14ac:dyDescent="0.2">
      <c r="A18" s="125">
        <v>7581</v>
      </c>
      <c r="B18" s="126" t="s">
        <v>64</v>
      </c>
      <c r="C18" s="119">
        <v>1154030307</v>
      </c>
      <c r="D18" s="119">
        <v>1028366485</v>
      </c>
      <c r="E18" s="77">
        <f t="shared" si="0"/>
        <v>0.89110873324750561</v>
      </c>
      <c r="F18" s="36"/>
      <c r="G18" s="36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14" customFormat="1" ht="12" customHeight="1" x14ac:dyDescent="0.2">
      <c r="A19" s="171" t="s">
        <v>7</v>
      </c>
      <c r="B19" s="172"/>
      <c r="C19" s="91">
        <f>SUM(C18:C18)</f>
        <v>1154030307</v>
      </c>
      <c r="D19" s="91">
        <f>SUM(D18:D18)</f>
        <v>1028366485</v>
      </c>
      <c r="E19" s="78">
        <f t="shared" si="0"/>
        <v>0.89110873324750561</v>
      </c>
      <c r="F19" s="61"/>
      <c r="G19" s="36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24" x14ac:dyDescent="0.2">
      <c r="A20" s="126">
        <v>7573</v>
      </c>
      <c r="B20" s="127" t="s">
        <v>65</v>
      </c>
      <c r="C20" s="120">
        <v>15324508382</v>
      </c>
      <c r="D20" s="120">
        <v>11503135394</v>
      </c>
      <c r="E20" s="77">
        <f t="shared" si="0"/>
        <v>0.75063650377923097</v>
      </c>
    </row>
    <row r="21" spans="1:22" ht="36" x14ac:dyDescent="0.2">
      <c r="A21" s="125">
        <v>7576</v>
      </c>
      <c r="B21" s="127" t="s">
        <v>66</v>
      </c>
      <c r="C21" s="120">
        <v>7418519423</v>
      </c>
      <c r="D21" s="120">
        <v>3504470958</v>
      </c>
      <c r="E21" s="77">
        <f t="shared" si="0"/>
        <v>0.47239492925433568</v>
      </c>
    </row>
    <row r="22" spans="1:22" ht="12" customHeight="1" x14ac:dyDescent="0.2">
      <c r="A22" s="125">
        <v>7587</v>
      </c>
      <c r="B22" s="127" t="s">
        <v>67</v>
      </c>
      <c r="C22" s="120">
        <v>18883472069</v>
      </c>
      <c r="D22" s="120">
        <v>16138423384</v>
      </c>
      <c r="E22" s="77">
        <f t="shared" si="0"/>
        <v>0.85463220561506792</v>
      </c>
    </row>
    <row r="23" spans="1:22" ht="12" customHeight="1" x14ac:dyDescent="0.2">
      <c r="A23" s="125">
        <v>7578</v>
      </c>
      <c r="B23" s="127" t="s">
        <v>68</v>
      </c>
      <c r="C23" s="120">
        <v>63224359498</v>
      </c>
      <c r="D23" s="120">
        <v>19997606348</v>
      </c>
      <c r="E23" s="77">
        <f t="shared" si="0"/>
        <v>0.31629591041776534</v>
      </c>
    </row>
    <row r="24" spans="1:22" x14ac:dyDescent="0.2">
      <c r="A24" s="171" t="s">
        <v>40</v>
      </c>
      <c r="B24" s="172"/>
      <c r="C24" s="66">
        <f>SUM(C20:C23)</f>
        <v>104850859372</v>
      </c>
      <c r="D24" s="66">
        <f>SUM(D20:D23)</f>
        <v>51143636084</v>
      </c>
      <c r="E24" s="67">
        <f t="shared" si="0"/>
        <v>0.48777507776591195</v>
      </c>
    </row>
    <row r="25" spans="1:22" ht="24" x14ac:dyDescent="0.2">
      <c r="A25" s="125">
        <v>7593</v>
      </c>
      <c r="B25" s="127" t="s">
        <v>69</v>
      </c>
      <c r="C25" s="120">
        <v>12065951885</v>
      </c>
      <c r="D25" s="120">
        <v>4432601667</v>
      </c>
      <c r="E25" s="77">
        <f t="shared" si="0"/>
        <v>0.36736444080391756</v>
      </c>
    </row>
    <row r="26" spans="1:22" ht="24" x14ac:dyDescent="0.2">
      <c r="A26" s="126">
        <v>7653</v>
      </c>
      <c r="B26" s="65" t="s">
        <v>70</v>
      </c>
      <c r="C26" s="120">
        <v>5730716104</v>
      </c>
      <c r="D26" s="120">
        <v>4397373280</v>
      </c>
      <c r="E26" s="77">
        <f t="shared" si="0"/>
        <v>0.7673339945998483</v>
      </c>
    </row>
    <row r="27" spans="1:22" ht="36" x14ac:dyDescent="0.2">
      <c r="A27" s="125">
        <v>7595</v>
      </c>
      <c r="B27" s="127" t="s">
        <v>71</v>
      </c>
      <c r="C27" s="120">
        <v>678688151</v>
      </c>
      <c r="D27" s="120">
        <v>364675302</v>
      </c>
      <c r="E27" s="77">
        <f t="shared" si="0"/>
        <v>0.53732380838338811</v>
      </c>
    </row>
    <row r="28" spans="1:22" x14ac:dyDescent="0.2">
      <c r="A28" s="125">
        <v>7907</v>
      </c>
      <c r="B28" s="129" t="s">
        <v>76</v>
      </c>
      <c r="C28" s="120">
        <v>552341568</v>
      </c>
      <c r="D28" s="120">
        <v>552341568</v>
      </c>
      <c r="E28" s="77">
        <f t="shared" si="0"/>
        <v>1</v>
      </c>
    </row>
    <row r="29" spans="1:22" x14ac:dyDescent="0.2">
      <c r="A29" s="171" t="s">
        <v>41</v>
      </c>
      <c r="B29" s="172"/>
      <c r="C29" s="89">
        <f>SUM(C25:C28)</f>
        <v>19027697708</v>
      </c>
      <c r="D29" s="89">
        <f>SUM(D25:D28)</f>
        <v>9746991817</v>
      </c>
      <c r="E29" s="78">
        <f>D29/C29</f>
        <v>0.51225282041883491</v>
      </c>
      <c r="F29" s="59"/>
    </row>
    <row r="30" spans="1:22" x14ac:dyDescent="0.2">
      <c r="A30" s="174" t="s">
        <v>26</v>
      </c>
      <c r="B30" s="174"/>
      <c r="C30" s="90">
        <f>+C29+C24+C19+C17</f>
        <v>133287740308</v>
      </c>
      <c r="D30" s="90">
        <f>+D29+D24+D19+D17</f>
        <v>66130849771</v>
      </c>
      <c r="E30" s="79">
        <f>D30/C30</f>
        <v>0.4961510309814352</v>
      </c>
    </row>
    <row r="31" spans="1:22" s="44" customFormat="1" ht="11.25" customHeight="1" x14ac:dyDescent="0.2">
      <c r="A31" s="42"/>
      <c r="B31" s="46"/>
      <c r="C31" s="27"/>
      <c r="D31" s="27"/>
      <c r="E31" s="31"/>
      <c r="F31" s="43"/>
      <c r="G31" s="43"/>
    </row>
    <row r="32" spans="1:22" s="15" customFormat="1" ht="15.75" customHeight="1" x14ac:dyDescent="0.2">
      <c r="A32" s="167" t="s">
        <v>27</v>
      </c>
      <c r="B32" s="167"/>
      <c r="C32" s="81">
        <f>+C30+C12</f>
        <v>150525790391</v>
      </c>
      <c r="D32" s="81">
        <f>+D30+D12</f>
        <v>73580303501</v>
      </c>
      <c r="E32" s="82">
        <f>+D32/C32</f>
        <v>0.48882190427215588</v>
      </c>
      <c r="F32" s="37"/>
      <c r="G32" s="37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7" ht="15.75" customHeight="1" x14ac:dyDescent="0.2">
      <c r="A33" s="39"/>
    </row>
    <row r="34" spans="1:7" s="27" customFormat="1" x14ac:dyDescent="0.2">
      <c r="A34" s="31"/>
      <c r="B34" s="45"/>
      <c r="C34" s="38"/>
      <c r="D34" s="38"/>
      <c r="E34" s="29"/>
      <c r="F34" s="35"/>
      <c r="G34" s="35"/>
    </row>
    <row r="35" spans="1:7" s="27" customFormat="1" x14ac:dyDescent="0.2">
      <c r="A35" s="31"/>
      <c r="B35" s="45"/>
      <c r="C35" s="38"/>
      <c r="D35" s="38"/>
      <c r="E35" s="29"/>
      <c r="F35" s="35"/>
      <c r="G35" s="35"/>
    </row>
    <row r="36" spans="1:7" s="27" customFormat="1" x14ac:dyDescent="0.2">
      <c r="A36" s="31"/>
      <c r="B36" s="45"/>
      <c r="C36" s="38"/>
      <c r="D36" s="38"/>
      <c r="E36" s="29"/>
      <c r="F36" s="35"/>
      <c r="G36" s="35"/>
    </row>
    <row r="37" spans="1:7" s="27" customFormat="1" x14ac:dyDescent="0.2">
      <c r="A37" s="31"/>
      <c r="B37" s="45"/>
      <c r="C37" s="38"/>
      <c r="D37" s="38"/>
      <c r="E37" s="29"/>
      <c r="F37" s="35"/>
      <c r="G37" s="35"/>
    </row>
    <row r="38" spans="1:7" s="27" customFormat="1" x14ac:dyDescent="0.2">
      <c r="A38" s="31"/>
      <c r="B38" s="45"/>
      <c r="C38" s="38"/>
      <c r="D38" s="38"/>
      <c r="E38" s="29"/>
      <c r="F38" s="35"/>
      <c r="G38" s="35"/>
    </row>
    <row r="39" spans="1:7" s="27" customFormat="1" x14ac:dyDescent="0.2">
      <c r="A39" s="31"/>
      <c r="B39" s="45"/>
      <c r="C39" s="38"/>
      <c r="D39" s="38"/>
      <c r="E39" s="29"/>
      <c r="F39" s="35"/>
      <c r="G39" s="35"/>
    </row>
    <row r="40" spans="1:7" s="27" customFormat="1" x14ac:dyDescent="0.2">
      <c r="A40" s="31"/>
      <c r="B40" s="45"/>
      <c r="C40" s="38"/>
      <c r="D40" s="38"/>
      <c r="E40" s="29"/>
      <c r="F40" s="35"/>
      <c r="G40" s="35"/>
    </row>
    <row r="41" spans="1:7" s="27" customFormat="1" x14ac:dyDescent="0.2">
      <c r="A41" s="31"/>
      <c r="B41" s="45"/>
      <c r="C41" s="38"/>
      <c r="D41" s="38"/>
      <c r="E41" s="29"/>
      <c r="F41" s="35"/>
      <c r="G41" s="35"/>
    </row>
    <row r="42" spans="1:7" s="27" customFormat="1" x14ac:dyDescent="0.2">
      <c r="A42" s="31"/>
      <c r="B42" s="45"/>
      <c r="C42" s="38"/>
      <c r="D42" s="38"/>
      <c r="E42" s="29"/>
      <c r="F42" s="35"/>
      <c r="G42" s="35"/>
    </row>
    <row r="43" spans="1:7" s="27" customFormat="1" x14ac:dyDescent="0.2">
      <c r="A43" s="31"/>
      <c r="B43" s="45"/>
      <c r="C43" s="38"/>
      <c r="D43" s="38"/>
      <c r="E43" s="29"/>
      <c r="F43" s="35"/>
      <c r="G43" s="35"/>
    </row>
    <row r="44" spans="1:7" s="27" customFormat="1" x14ac:dyDescent="0.2">
      <c r="A44" s="31"/>
      <c r="B44" s="45"/>
      <c r="C44" s="38"/>
      <c r="D44" s="38"/>
      <c r="E44" s="29"/>
      <c r="F44" s="35"/>
      <c r="G44" s="35"/>
    </row>
    <row r="45" spans="1:7" s="27" customFormat="1" x14ac:dyDescent="0.2">
      <c r="A45" s="31"/>
      <c r="B45" s="45"/>
      <c r="C45" s="38"/>
      <c r="D45" s="38"/>
      <c r="E45" s="29"/>
      <c r="F45" s="35"/>
      <c r="G45" s="35"/>
    </row>
    <row r="46" spans="1:7" s="27" customFormat="1" x14ac:dyDescent="0.2">
      <c r="A46" s="31"/>
      <c r="B46" s="45"/>
      <c r="C46" s="38"/>
      <c r="D46" s="38"/>
      <c r="E46" s="29"/>
      <c r="F46" s="35"/>
      <c r="G46" s="35"/>
    </row>
    <row r="47" spans="1:7" s="27" customFormat="1" x14ac:dyDescent="0.2">
      <c r="A47" s="31"/>
      <c r="B47" s="45"/>
      <c r="C47" s="38"/>
      <c r="D47" s="38"/>
      <c r="E47" s="29"/>
      <c r="F47" s="35"/>
      <c r="G47" s="35"/>
    </row>
    <row r="48" spans="1:7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Felipe Marmolejo Lopez</cp:lastModifiedBy>
  <cp:lastPrinted>2020-03-11T22:03:20Z</cp:lastPrinted>
  <dcterms:created xsi:type="dcterms:W3CDTF">2015-10-06T19:48:57Z</dcterms:created>
  <dcterms:modified xsi:type="dcterms:W3CDTF">2022-06-15T14:42:39Z</dcterms:modified>
</cp:coreProperties>
</file>