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Mijaíl Montiel\Downloads\"/>
    </mc:Choice>
  </mc:AlternateContent>
  <xr:revisionPtr revIDLastSave="0" documentId="13_ncr:1_{04FB3B42-7D61-42DA-9517-203EC608493C}" xr6:coauthVersionLast="47" xr6:coauthVersionMax="47" xr10:uidLastSave="{00000000-0000-0000-0000-000000000000}"/>
  <bookViews>
    <workbookView xWindow="-108" yWindow="-108" windowWidth="23256" windowHeight="12456" firstSheet="1" activeTab="3" xr2:uid="{C210949B-4962-40F1-BEF9-EB102DB41DFA}"/>
  </bookViews>
  <sheets>
    <sheet name="1. GENERALID. E ÍNDICE" sheetId="2" r:id="rId1"/>
    <sheet name="HOJAS DE VIDA" sheetId="3" r:id="rId2"/>
    <sheet name="2. PROGRAMACIÓN_SEGUIMIENTO" sheetId="1" r:id="rId3"/>
    <sheet name="3. ANUALIZACIÓN" sheetId="4" r:id="rId4"/>
  </sheets>
  <definedNames>
    <definedName name="Mes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 i="4" l="1"/>
  <c r="N4" i="4"/>
  <c r="N3" i="4"/>
  <c r="AM4" i="1"/>
  <c r="J4" i="1" s="1"/>
  <c r="O5" i="4"/>
  <c r="C5" i="4"/>
  <c r="O4" i="4"/>
  <c r="C4" i="4"/>
  <c r="O3" i="4"/>
  <c r="C3" i="4"/>
  <c r="BM4" i="1"/>
  <c r="BM23" i="1" l="1"/>
  <c r="BL23" i="1"/>
  <c r="BJ23" i="1"/>
  <c r="BD23" i="1"/>
  <c r="AX23" i="1"/>
  <c r="AR23" i="1"/>
  <c r="BM22" i="1"/>
  <c r="BL22" i="1"/>
  <c r="BJ22" i="1"/>
  <c r="BD22" i="1"/>
  <c r="AX22" i="1"/>
  <c r="AR22" i="1"/>
  <c r="BM21" i="1"/>
  <c r="BL21" i="1"/>
  <c r="BJ21" i="1"/>
  <c r="BF21" i="1"/>
  <c r="BE21" i="1"/>
  <c r="Y21" i="1" s="1"/>
  <c r="BD21" i="1"/>
  <c r="AZ21" i="1"/>
  <c r="U21" i="1" s="1"/>
  <c r="AY21" i="1"/>
  <c r="T21" i="1" s="1"/>
  <c r="AX21" i="1"/>
  <c r="AT21" i="1"/>
  <c r="P21" i="1" s="1"/>
  <c r="AS21" i="1"/>
  <c r="O21" i="1" s="1"/>
  <c r="AR21" i="1"/>
  <c r="AN21" i="1"/>
  <c r="AM21" i="1"/>
  <c r="J21" i="1" s="1"/>
  <c r="AI21" i="1"/>
  <c r="BM20" i="1"/>
  <c r="BL20" i="1"/>
  <c r="BJ20" i="1"/>
  <c r="BD20" i="1"/>
  <c r="AX20" i="1"/>
  <c r="AR20" i="1"/>
  <c r="BM19" i="1"/>
  <c r="BL19" i="1"/>
  <c r="BJ19" i="1"/>
  <c r="BD19" i="1"/>
  <c r="AX19" i="1"/>
  <c r="AR19" i="1"/>
  <c r="BM18" i="1"/>
  <c r="BL18" i="1"/>
  <c r="BJ18" i="1"/>
  <c r="BD18" i="1"/>
  <c r="AX18" i="1"/>
  <c r="AR18" i="1"/>
  <c r="BM17" i="1"/>
  <c r="BL17" i="1"/>
  <c r="BJ17" i="1"/>
  <c r="BD17" i="1"/>
  <c r="AX17" i="1"/>
  <c r="AR17" i="1"/>
  <c r="BM16" i="1"/>
  <c r="BL16" i="1"/>
  <c r="BJ16" i="1"/>
  <c r="BD16" i="1"/>
  <c r="AX16" i="1"/>
  <c r="AR16" i="1"/>
  <c r="BM15" i="1"/>
  <c r="BL15" i="1"/>
  <c r="BJ15" i="1"/>
  <c r="BD15" i="1"/>
  <c r="AX15" i="1"/>
  <c r="AR15" i="1"/>
  <c r="BM14" i="1"/>
  <c r="BL14" i="1"/>
  <c r="BJ14" i="1"/>
  <c r="BF14" i="1"/>
  <c r="BE14" i="1"/>
  <c r="BG14" i="1" s="1"/>
  <c r="BD14" i="1"/>
  <c r="AZ14" i="1"/>
  <c r="AY14" i="1"/>
  <c r="T14" i="1" s="1"/>
  <c r="AX14" i="1"/>
  <c r="AT14" i="1"/>
  <c r="P14" i="1" s="1"/>
  <c r="AS14" i="1"/>
  <c r="AR14" i="1"/>
  <c r="AN14" i="1"/>
  <c r="K14" i="1" s="1"/>
  <c r="AM14" i="1"/>
  <c r="J14" i="1" s="1"/>
  <c r="AI14" i="1"/>
  <c r="Z14" i="1"/>
  <c r="U14" i="1"/>
  <c r="BM13" i="1"/>
  <c r="BL13" i="1"/>
  <c r="BJ13" i="1"/>
  <c r="BD13" i="1"/>
  <c r="AX13" i="1"/>
  <c r="AR13" i="1"/>
  <c r="BM12" i="1"/>
  <c r="BL12" i="1"/>
  <c r="BJ12" i="1"/>
  <c r="BD12" i="1"/>
  <c r="AX12" i="1"/>
  <c r="AR12" i="1"/>
  <c r="BM11" i="1"/>
  <c r="BL11" i="1"/>
  <c r="BJ11" i="1"/>
  <c r="BD11" i="1"/>
  <c r="AX11" i="1"/>
  <c r="AR11" i="1"/>
  <c r="BM10" i="1"/>
  <c r="BL10" i="1"/>
  <c r="BJ10" i="1"/>
  <c r="BD10" i="1"/>
  <c r="AX10" i="1"/>
  <c r="AR10" i="1"/>
  <c r="BM9" i="1"/>
  <c r="BL9" i="1"/>
  <c r="BJ9" i="1"/>
  <c r="BD9" i="1"/>
  <c r="AX9" i="1"/>
  <c r="AR9" i="1"/>
  <c r="BM8" i="1"/>
  <c r="BL8" i="1"/>
  <c r="BJ8" i="1"/>
  <c r="BD8" i="1"/>
  <c r="AX8" i="1"/>
  <c r="AR8" i="1"/>
  <c r="BM7" i="1"/>
  <c r="BL7" i="1"/>
  <c r="BJ7" i="1"/>
  <c r="BD7" i="1"/>
  <c r="AX7" i="1"/>
  <c r="AR7" i="1"/>
  <c r="BM6" i="1"/>
  <c r="BL6" i="1"/>
  <c r="BJ6" i="1"/>
  <c r="BD6" i="1"/>
  <c r="AX6" i="1"/>
  <c r="AR6" i="1"/>
  <c r="BM5" i="1"/>
  <c r="BL5" i="1"/>
  <c r="BJ5" i="1"/>
  <c r="BD5" i="1"/>
  <c r="AX5" i="1"/>
  <c r="AR5" i="1"/>
  <c r="BL4" i="1"/>
  <c r="BJ4" i="1"/>
  <c r="BF4" i="1"/>
  <c r="Z4" i="1" s="1"/>
  <c r="BE4" i="1"/>
  <c r="BD4" i="1"/>
  <c r="AZ4" i="1"/>
  <c r="AY4" i="1"/>
  <c r="T4" i="1" s="1"/>
  <c r="AX4" i="1"/>
  <c r="AT4" i="1"/>
  <c r="P4" i="1" s="1"/>
  <c r="AS4" i="1"/>
  <c r="AR4" i="1"/>
  <c r="AN4" i="1"/>
  <c r="AO4" i="1" s="1"/>
  <c r="AI4" i="1"/>
  <c r="BI3" i="1"/>
  <c r="BH3" i="1"/>
  <c r="BF3" i="1"/>
  <c r="BE3" i="1"/>
  <c r="BC3" i="1"/>
  <c r="BB3" i="1"/>
  <c r="AZ3" i="1"/>
  <c r="AY3" i="1"/>
  <c r="AW3" i="1"/>
  <c r="AV3" i="1"/>
  <c r="AT3" i="1"/>
  <c r="AS3" i="1"/>
  <c r="AQ3" i="1"/>
  <c r="AP3" i="1"/>
  <c r="AN3" i="1"/>
  <c r="AM3" i="1"/>
  <c r="Q21" i="1" l="1"/>
  <c r="BO21" i="1"/>
  <c r="V21" i="1"/>
  <c r="BN5" i="1"/>
  <c r="BN23" i="1"/>
  <c r="BG4" i="1"/>
  <c r="BP21" i="1"/>
  <c r="BQ21" i="1" s="1"/>
  <c r="BN13" i="1"/>
  <c r="BN15" i="1"/>
  <c r="BN19" i="1"/>
  <c r="BO14" i="1"/>
  <c r="BO4" i="1"/>
  <c r="BN8" i="1"/>
  <c r="BN12" i="1"/>
  <c r="Y14" i="1"/>
  <c r="AA14" i="1" s="1"/>
  <c r="BP14" i="1"/>
  <c r="BN18" i="1"/>
  <c r="BN6" i="1"/>
  <c r="V14" i="1"/>
  <c r="BN10" i="1"/>
  <c r="BN7" i="1"/>
  <c r="BN11" i="1"/>
  <c r="BN17" i="1"/>
  <c r="BG21" i="1"/>
  <c r="BP4" i="1"/>
  <c r="Z21" i="1"/>
  <c r="AA21" i="1" s="1"/>
  <c r="BA14" i="1"/>
  <c r="BA21" i="1"/>
  <c r="BN4" i="1"/>
  <c r="BN16" i="1"/>
  <c r="BN20" i="1"/>
  <c r="AO21" i="1"/>
  <c r="Y4" i="1"/>
  <c r="AA4" i="1" s="1"/>
  <c r="BA4" i="1"/>
  <c r="AU21" i="1"/>
  <c r="BN22" i="1"/>
  <c r="AU4" i="1"/>
  <c r="AU14" i="1"/>
  <c r="K21" i="1"/>
  <c r="L21" i="1" s="1"/>
  <c r="BN14" i="1"/>
  <c r="AO14" i="1"/>
  <c r="BN9" i="1"/>
  <c r="K4" i="1"/>
  <c r="L4" i="1" s="1"/>
  <c r="L14" i="1"/>
  <c r="BS14" i="1"/>
  <c r="BR21" i="1"/>
  <c r="O14" i="1"/>
  <c r="Q14" i="1" s="1"/>
  <c r="O4" i="1"/>
  <c r="Q4" i="1" s="1"/>
  <c r="BN21" i="1"/>
  <c r="U4" i="1"/>
  <c r="V4" i="1" s="1"/>
  <c r="BQ14" i="1" l="1"/>
  <c r="BQ4" i="1"/>
  <c r="BR14" i="1"/>
  <c r="BT14" i="1" s="1"/>
  <c r="BR4" i="1"/>
  <c r="Q4" i="4"/>
  <c r="P4" i="4"/>
  <c r="R4" i="4" s="1"/>
  <c r="BS21" i="1"/>
  <c r="BS4" i="1"/>
  <c r="BT4" i="1" l="1"/>
  <c r="BT21" i="1"/>
  <c r="Q5" i="4" l="1"/>
  <c r="P5" i="4"/>
  <c r="R5" i="4" s="1"/>
  <c r="P3" i="4"/>
  <c r="R3" i="4" s="1"/>
  <c r="Q3" i="4"/>
</calcChain>
</file>

<file path=xl/sharedStrings.xml><?xml version="1.0" encoding="utf-8"?>
<sst xmlns="http://schemas.openxmlformats.org/spreadsheetml/2006/main" count="501" uniqueCount="239">
  <si>
    <t>CUADRO DE CONTROL VIGENCIA</t>
  </si>
  <si>
    <t>Dependencia</t>
  </si>
  <si>
    <t>Ubicación estratégica</t>
  </si>
  <si>
    <t>No. META</t>
  </si>
  <si>
    <t>DESCRIPCIÓN META</t>
  </si>
  <si>
    <t>Magnitud de la Meta_Vigencia</t>
  </si>
  <si>
    <t>El avance en la magnitud corresponde al avance en las actividades?</t>
  </si>
  <si>
    <t>Ene-Mar</t>
  </si>
  <si>
    <t>Abr-Jun</t>
  </si>
  <si>
    <t>Jul-Sep</t>
  </si>
  <si>
    <t>Oct-Dic</t>
  </si>
  <si>
    <t>Análisis cualitativo acumulado meta</t>
  </si>
  <si>
    <t>Actividades (bienes y servicios entregados a los ciudadanos)</t>
  </si>
  <si>
    <t>Tareas_Actividades secundarias</t>
  </si>
  <si>
    <t>TAREAS VIGENCIA</t>
  </si>
  <si>
    <t>ACTIVIDADES VIGENCIA</t>
  </si>
  <si>
    <t>Meta Vigencia</t>
  </si>
  <si>
    <t>Componente asociado a la Misión</t>
  </si>
  <si>
    <t>Componente asociado a la Visión</t>
  </si>
  <si>
    <t>Objetivo Estratégico</t>
  </si>
  <si>
    <t>Objetivo de Calidad (OC), de Gestión Ambiental (OGA), Antisoborno (OA) y Objetivos de Seguridad y Salud en el Trabajo (OSST)</t>
  </si>
  <si>
    <t>Ene-Mar: Programado Meta</t>
  </si>
  <si>
    <t>Ene-Mar: Ejecutado Meta</t>
  </si>
  <si>
    <t>% Avance Meta Período</t>
  </si>
  <si>
    <t>Avance Cualitativo</t>
  </si>
  <si>
    <t>Nombre de Evidencias</t>
  </si>
  <si>
    <t>Abr-Jun: Programado Meta</t>
  </si>
  <si>
    <t>Abr-Jun: Ejecutado Meta</t>
  </si>
  <si>
    <t>Jul-Sep: Programado Meta</t>
  </si>
  <si>
    <t>Jul-Sep: Ejecutado Meta</t>
  </si>
  <si>
    <t>Oct-Dic: Programado Meta</t>
  </si>
  <si>
    <t>Oct-Dic: Ejecutado Meta</t>
  </si>
  <si>
    <t>Avances y Logros</t>
  </si>
  <si>
    <t>Retrasos y Soluciones</t>
  </si>
  <si>
    <t>Población beneficiada</t>
  </si>
  <si>
    <t>No. Actividad</t>
  </si>
  <si>
    <t>Descripción de la Actividad</t>
  </si>
  <si>
    <t>% Ponderación Actividad</t>
  </si>
  <si>
    <t>No. de la tarea</t>
  </si>
  <si>
    <t>Descripción de la tarea</t>
  </si>
  <si>
    <t>% Ponderación de la tarea</t>
  </si>
  <si>
    <t>% Avance actividades período</t>
  </si>
  <si>
    <t>% Avance tareas período</t>
  </si>
  <si>
    <t>TOTAL TAREAS PROGRAMADO VIGENCIA</t>
  </si>
  <si>
    <t>TOTAL TAREAS EJECUTADO VIGENCIA</t>
  </si>
  <si>
    <t>% AVANCE TAREAS VIGENCIA</t>
  </si>
  <si>
    <t>PROGRAMADO ACTIVIDAD VIGENCIA</t>
  </si>
  <si>
    <t>EJECUTADO ACTIVIDAD VIGENCIA</t>
  </si>
  <si>
    <t>% AVANCE ACTIVIDADES VIGENCIA</t>
  </si>
  <si>
    <t>Programado Meta Vigencia</t>
  </si>
  <si>
    <t>Ejecutado Meta Vigencia</t>
  </si>
  <si>
    <t>% Avance Meta Vigencia</t>
  </si>
  <si>
    <t>Oficina de Gestión Social</t>
  </si>
  <si>
    <t>1. Contribuye a la equidad y mejoran la calidad de vida de la ciudadanía y la seguridad de los actores viales</t>
  </si>
  <si>
    <t>1. Ser referente mundial en la promoción de cambios comportamentales en la ciudadanía y los actores viales</t>
  </si>
  <si>
    <t>4. Desarrollar estrategias de cultura y respeto en la ciudadanía para el sistema de movilidad, protegiendo en especial a los actores vulnerables y promoviendo los modos activos, con enfoque incluyente diferencial, de género y territorial</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</si>
  <si>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OSGCN-Gestionar el óptimo manejo de incidentes de continuidad del negocio en la Secretaría Distrital de Movilidad</t>
  </si>
  <si>
    <t xml:space="preserve">Desarrollar el 100% de la estrategia de participación ciudadana en los planes, programas y proyectos que requiera la entidad.		</t>
  </si>
  <si>
    <t>SÍ</t>
  </si>
  <si>
    <t xml:space="preserve">Promover la participación ciudadana en la Gestión Pública. </t>
  </si>
  <si>
    <t>Tramitar las solicitudes de la ciudanía derivadas de la atención en los centros locales de movilidad y/o espacios de participación.</t>
  </si>
  <si>
    <t>Realizar estrategias de gestión y control social en los proceso de participación.</t>
  </si>
  <si>
    <t>Realizar seguimiento a la implementación de acciones del Plan institucional de Participación</t>
  </si>
  <si>
    <t>Acompañar los proyectos estratégicos de la Secretaría Distrital de Movilidad de acuerdo al requerimiento de las áreas técnicas, en todo el ciclo del proyecto incorporando los componentes de gestión social</t>
  </si>
  <si>
    <t>Participar en escenarios de coordinación institucional.</t>
  </si>
  <si>
    <t>Efectuar levantamiento y análisis de datos para la gestión social de proyectos</t>
  </si>
  <si>
    <t>Desarrollar escenarios de diálogo y participación ciudadana para la gestión de proyectos</t>
  </si>
  <si>
    <t>Implementar seguimientos por medio de mesas de trabajo y evaluación participativa</t>
  </si>
  <si>
    <t>Gestionar los impactos negativos derivados de los planes, programas y proyectos de la Secretaria Distrital de Movilidad</t>
  </si>
  <si>
    <t>Acompañar el 100% de las convocatorias realizadas en el marco del Decreto 053 del 2023 (Protocolo Distrital para la atención y acompañamiento de las protestas pacificas).</t>
  </si>
  <si>
    <t>Mitigar el impacto que se genera en movilidad por medio de mesas de trabajo con la ciudadanía afectada por las medidas implementadas</t>
  </si>
  <si>
    <t>Evaluar la implementación de acciones relacionadas en el marco del Plan institucional de Participación</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</si>
  <si>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OSGCN-Gestionar el óptimo manejo de incidentes de continuidad del negocio en la Secretaría Distrital de Movilidad</t>
  </si>
  <si>
    <t>Realizar el 100% de las actividades programadas en el ejercicio de Rendición de Cuentas locales</t>
  </si>
  <si>
    <t>Desarrollar la fase de alistamiento de la Rendición de cuentas Local</t>
  </si>
  <si>
    <t>Coordinar con las entidades del sector las acciones de alistamiento de la Rendición de Cuentas y solicitar a las dependencias de la Secretaría Distrital de Movilidad, información necesaria para la rendición de cuentas local. </t>
  </si>
  <si>
    <t>Definir los cronogramas de los espacios participativos de rendición de cuentas locales.</t>
  </si>
  <si>
    <t xml:space="preserve">Publicar informes preliminares de las 20 localidades </t>
  </si>
  <si>
    <t xml:space="preserve">Desarrollar la metodología de rendición de cuentas en las 20 localidades del Distrito. </t>
  </si>
  <si>
    <t>Presentar Mediante Audiencia Pública un balance sobre la gestión de la Secretaría Distrital de la Movilidad - SDM.</t>
  </si>
  <si>
    <t>Evaluación de las acciones propuestas en la estrategia de rendición de cuentas, tanto por los participantes como por el equipo líder.</t>
  </si>
  <si>
    <t>Realizar seguimiento a la estrategia de la rendición de cuentas locales</t>
  </si>
  <si>
    <t>Publicar informes finales de diálogos ciudadanos y audiencias públicas.</t>
  </si>
  <si>
    <t>Seguimiento a los compromisos adquiridos en los espacios de rendición de cuentas con los grupos de valor y de interés.</t>
  </si>
  <si>
    <t>Construir y ejecutar planes de acción vinculados a la política pública distrital, con enfoque diferencial dentro de la gestión social institucional.</t>
  </si>
  <si>
    <t>Incorporar los enfoques diferenciales, poblacionales, territoriales y de género en los procesos participativos, así como en los planes, programas y proyectos de la Secretaría Distrital de Movilidad, desde una perspectiva incluyente e intersectorial.</t>
  </si>
  <si>
    <t>Acompañar la implementación interinstitucional de la estrategia y el protocolo de resolución de conflictos en movilidad</t>
  </si>
  <si>
    <t xml:space="preserve">Realizar Acompañamiento a instancias de trabajo y coordinación interinstitucional relacionadas con el trabajo de temas poblacionales y sectoriales relacionados con la implementación de acciones vinculadas con movilidad </t>
  </si>
  <si>
    <t>Implementar acciones concertadas en planes de trabajo de políticas públicas relacionadas con movilidad sostenible</t>
  </si>
  <si>
    <t>SISTEMA INTEGRADO DE GESTION DISTRITAL  BAJO EL ESTÁNDAR MIPG</t>
  </si>
  <si>
    <t>PROCESO DIRECCIONAMIENTO ESTRATÉGICO</t>
  </si>
  <si>
    <t>PROGRAMACIÓN Y SEGUIMIENTO AL PLAN OPERATIVO ANUAL DE GESTIÓN</t>
  </si>
  <si>
    <t>Código: PE01-PR01-F02</t>
  </si>
  <si>
    <t>Versión: 8.0</t>
  </si>
  <si>
    <t>Plan de Desarrollo</t>
  </si>
  <si>
    <t>Un nuevo contrato social y ambiental para la Bogotá del Siglo XXI_2020-2024</t>
  </si>
  <si>
    <t>Indice</t>
  </si>
  <si>
    <t>Subsecretaría Responsable</t>
  </si>
  <si>
    <t>Subsecretaría de Servicios a la Ciudadanía</t>
  </si>
  <si>
    <t>Proceso</t>
  </si>
  <si>
    <t>Proceso Gestión Social PM06</t>
  </si>
  <si>
    <t>Dimensión MIPG</t>
  </si>
  <si>
    <t>5. Información y Comunicación</t>
  </si>
  <si>
    <t>Política MIPG</t>
  </si>
  <si>
    <t>11. Política de Servicio al ciudadano</t>
  </si>
  <si>
    <t>Período de seguimiento</t>
  </si>
  <si>
    <t>De</t>
  </si>
  <si>
    <t>Enero</t>
  </si>
  <si>
    <t>A</t>
  </si>
  <si>
    <t>Herramienta de seguimiento
Plan Operativo Anual_POA SIN INVERSIÓN
Secretaría Distrital de Movilidad</t>
  </si>
  <si>
    <t>Formato de Ficha Técnica del Indicador de la Secretaría Distrital de Movilidad</t>
  </si>
  <si>
    <t xml:space="preserve">                                              Código: PE01-PR01-F11</t>
  </si>
  <si>
    <t>Versión: 1.0</t>
  </si>
  <si>
    <t>Hoja de vida del Indicador</t>
  </si>
  <si>
    <t>Datos básicos del indicador</t>
  </si>
  <si>
    <t>1. ID Indicador</t>
  </si>
  <si>
    <t xml:space="preserve">2.  Código y nombre del proceso </t>
  </si>
  <si>
    <t>PM06 - Gestión Social</t>
  </si>
  <si>
    <t>3. Tipo de Proceso</t>
  </si>
  <si>
    <t>Misional</t>
  </si>
  <si>
    <t xml:space="preserve">4. Subsecretaría responsable </t>
  </si>
  <si>
    <t>Subsecretaría de Servicio a la Ciudadanía</t>
  </si>
  <si>
    <t>5. Dependencia responsable</t>
  </si>
  <si>
    <t>6. Tema/ Proyecto de inversión/ PDD</t>
  </si>
  <si>
    <t xml:space="preserve">POA Oficina de Gestión Social Meta 1. Desarrollar el 100%  de la estrategia de participación ciudadana en  los planes, programas y proyectos que requiera la entidad. 			</t>
  </si>
  <si>
    <t>7. Nombre del indicador</t>
  </si>
  <si>
    <t>Actividades del Plan Institucional de Participación cumplidas</t>
  </si>
  <si>
    <t>8. Fecha de creación</t>
  </si>
  <si>
    <t>2023</t>
  </si>
  <si>
    <t>10. Fin de la Serie</t>
  </si>
  <si>
    <t>31</t>
  </si>
  <si>
    <t>9. Inicio de la serie</t>
  </si>
  <si>
    <t>1</t>
  </si>
  <si>
    <t>11. Meta para la vigencia</t>
  </si>
  <si>
    <t>12. Línea base</t>
  </si>
  <si>
    <t>N/A</t>
  </si>
  <si>
    <t xml:space="preserve">13. Observación a la magnitud propuesta para la Meta </t>
  </si>
  <si>
    <t>Fuente u origen de datos</t>
  </si>
  <si>
    <t>14. Fuente de datos No. 1</t>
  </si>
  <si>
    <t>Registros Administrativos</t>
  </si>
  <si>
    <t>15. Tipo de formato</t>
  </si>
  <si>
    <t>Excel</t>
  </si>
  <si>
    <t>16. Sistema de información</t>
  </si>
  <si>
    <t>17. Unidad de medida del indicador</t>
  </si>
  <si>
    <t>Porcentaje  %</t>
  </si>
  <si>
    <t>18. Tipo de anualización</t>
  </si>
  <si>
    <t>Constante</t>
  </si>
  <si>
    <t>19. Tipología</t>
  </si>
  <si>
    <t>Eficacia</t>
  </si>
  <si>
    <t>20. Frecuencia del reporte o periodicidad</t>
  </si>
  <si>
    <t>Trimestral</t>
  </si>
  <si>
    <t>21. Ultimo valor reportado</t>
  </si>
  <si>
    <t>22. Síntesis del indicador</t>
  </si>
  <si>
    <t>El indicador busca medir la gestión relacionada con el desarrollo de estrategias de participación ciudadana</t>
  </si>
  <si>
    <t>23. Objetivo del indicador</t>
  </si>
  <si>
    <t xml:space="preserve">Medir la gestión relacionada con el desarrollo 	 de estrategias de participación ciudadana en planes, programas y proyectos que requiera la entidad.									</t>
  </si>
  <si>
    <t>24. Metodología de medición</t>
  </si>
  <si>
    <t>La medición se desarrolla a través del cumplimiento de las tareas que realiza la dependencia, en relación con las estrategias de participación ciudadana</t>
  </si>
  <si>
    <t>Cálculo del Indicador</t>
  </si>
  <si>
    <t>25. Fórmula de cálculo del indicador</t>
  </si>
  <si>
    <t>Sumatoria de porcentaje de avance de tareas ejecutadas / Sumatoria de porcentaje de avance de tareas programadas en el año</t>
  </si>
  <si>
    <t>Información variables</t>
  </si>
  <si>
    <t>Variable 1</t>
  </si>
  <si>
    <t>Variable 2</t>
  </si>
  <si>
    <t>Variable 3</t>
  </si>
  <si>
    <t>Variable 4</t>
  </si>
  <si>
    <t xml:space="preserve">26.  Nombre de las variables </t>
  </si>
  <si>
    <t>Tareas ejecutadas</t>
  </si>
  <si>
    <t>Tareas programadas</t>
  </si>
  <si>
    <t>27. Unidad de medida de la variable</t>
  </si>
  <si>
    <t>Porcentaje</t>
  </si>
  <si>
    <t>28. Tipo de variable</t>
  </si>
  <si>
    <t>Porcentual</t>
  </si>
  <si>
    <t xml:space="preserve">29.  Frecuencia de las variables </t>
  </si>
  <si>
    <t>30. Origen de la variable</t>
  </si>
  <si>
    <t>32. Descripción de la variable</t>
  </si>
  <si>
    <t xml:space="preserve">La variable recoge información al respecto del porcentaje de avance de las actividades ejecutadas. </t>
  </si>
  <si>
    <t>La variable recoge información respecto al porcentaje de las actividades demandadas</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</si>
  <si>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</si>
  <si>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</si>
  <si>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</si>
  <si>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</si>
  <si>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</si>
  <si>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</si>
  <si>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</si>
  <si>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</si>
  <si>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</si>
  <si>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</si>
  <si>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</si>
  <si>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Adriana Ruth Iza Certuche</t>
  </si>
  <si>
    <t>Nathalie Rodriguez Mosquera</t>
  </si>
  <si>
    <t>43.  Control de cambios de la hoja de vida del Indicador</t>
  </si>
  <si>
    <t>Fecha</t>
  </si>
  <si>
    <t>Modificación a la Hoja de Vida del Indicador</t>
  </si>
  <si>
    <t>Versión hoja de vida del indicador</t>
  </si>
  <si>
    <t xml:space="preserve">POA Oficina de Gestión Social Meta 2. Realizar el 100% de las actividades programadas en el ejercicio de Rendición de Cuentas locales										</t>
  </si>
  <si>
    <t xml:space="preserve">Instancias de coordinación acompañadas, relacionadas con los temas de movilidad con las políticas públicas poblacionales o sectoriales del Distrito.           </t>
  </si>
  <si>
    <t>Dar cuenta del  avance de las actividades programadas en el ejercicio de Rendición de Cuentas Locales.</t>
  </si>
  <si>
    <t>Medir el  avance de las actividades programadas en el ejercicio de Rendición de Cuentas Locales.</t>
  </si>
  <si>
    <t>La medición se desarrolla a través del cumplimiento de las actividades programadas en el ejercicio de Rendición de Cuentas Locales.</t>
  </si>
  <si>
    <t>Sumatoria de porcentaje de avance de actividades ejecutadas / Sumatoria de porcentaje de avance de actividades programadas en el año</t>
  </si>
  <si>
    <t>Actividades ejecutadas</t>
  </si>
  <si>
    <t>Actividades programadas</t>
  </si>
  <si>
    <t>Gloria Liliana Maldonado
Nathalie Rodriguez Mosquera</t>
  </si>
  <si>
    <t xml:space="preserve">POA Oficina de Gestión Social Meta 3. Construir y ejecutar planes de acción vinculados a la política pública distrital, con enfoque diferencial dentro de la gestión social institucional.										</t>
  </si>
  <si>
    <t>Porcentaje %</t>
  </si>
  <si>
    <t>Dar cuenta del  avance de las actividades relacionadas  con la construcción y ejecución de los planes de acción vinculados a la política pública distrital dentro de la gestión social institucional.</t>
  </si>
  <si>
    <t>Medir el avance de las actividades relacionadas  con la construcción y ejecución de los planes de acción vinculados a la política pública distrital dentro de la gestión social institucional.</t>
  </si>
  <si>
    <t>La medición se desarrolla a través del cumplimiento de las actividades programadas en relación con la construcción y ejecución de los planes de acción vinculados a la política pública distrital dentro de la gestión social institucional.</t>
  </si>
  <si>
    <t>La variable recoge informacion respecto al porcentaje de las actividades demandadas</t>
  </si>
  <si>
    <t>No.</t>
  </si>
  <si>
    <t>Meta</t>
  </si>
  <si>
    <t>Tipo de Anualización</t>
  </si>
  <si>
    <t>Magnitud Programada
Vigencia 2020</t>
  </si>
  <si>
    <t>Magnitud  Ejecutada 2020</t>
  </si>
  <si>
    <t>Magnitud Programada
Vigencia 2021</t>
  </si>
  <si>
    <t>Magnitud  Ejecutada 2021</t>
  </si>
  <si>
    <t>Magnitud Programada
Vigencia 2022</t>
  </si>
  <si>
    <t>Magnitud  Ejecutada 2022</t>
  </si>
  <si>
    <t>Magnitud Programada
Vigencia 2023</t>
  </si>
  <si>
    <t>Magnitud  Ejecutada  2023</t>
  </si>
  <si>
    <t>Magnitud Programada
Vigencia 2024</t>
  </si>
  <si>
    <t>Magnitud  Ejecutada 2024</t>
  </si>
  <si>
    <t>Total Magnitud Cuatrienio Programada</t>
  </si>
  <si>
    <t>Total Magnitud Cuatrienio Ejecutada</t>
  </si>
  <si>
    <t>AL AVANCE TRANSCURRIDO PDD</t>
  </si>
  <si>
    <t>PDD_ CUATRIENIO</t>
  </si>
  <si>
    <t>Diciembre</t>
  </si>
  <si>
    <t>2024</t>
  </si>
  <si>
    <t>Juan David Villamarin Garcia</t>
  </si>
  <si>
    <t>1. Informe de Solicitudes y APTs 
2.Comisión de movilidad CLM
3.Informe Trimestral de Seguimiento
4.Procesos de coordinación interinstitucional
5.Seguimiento apartado de Proyectos
6.Acompañamiento Gestion Social</t>
  </si>
  <si>
    <t>1. Estrategias, Orfeos solicitud información
2.Cronograma y Piezas
3.Evaluaciones</t>
  </si>
  <si>
    <t xml:space="preserve">Durante el primer trimestre del año se realizó la planeación, convocatoria y desarrollo de los respectivos encuentros territoriales y poblacionales. Para la Política Pública LGTBI durante el primer trimestre se participó en las diferentes mesas interinstitucionales y capacitaciones por parte de la Secretaría Distrital de Planeación y Dirección de Diversidad Sexual, Poblaciones y Géneros. Se realizaron reuniones en pro del avance y entrega de la investigación de estudio de movilidad género y sector LGBTI y plan de acción con la terminal de transporte. 
Política Pública Mujer y Género se participó en las diferentes mesas intersectoriales dirigidas por la Secretaría Distrital de la Mujer referidas a: La Mesa Técnica de la Política Pública, Unidad Técnica de Apoyo, Comisión Intersectorial de Mujeres y Unidad Técnica de Apoyo Comisión intersectorial del Sistema Distrital de Cuidado.
Política Pública Grupos Étnicos realizó el acompañamiento a instancias de trabajo y coordinación interinstitucional relacionadas con el trabajo de temas poblacionales y sectoriales como comunidad indígena, negra y afrocolombiana, Raizal, palenquera y Gitana Rrom relacionados con la implementación de acciones vinculadas a la movilidad de la ciudad. Se da continuidad al trabajo con la Dirección de Inteligencia para la movilidad en donde se trabaja en el desarrollo de una estrategia para la realizar una jornada de personalización de la tarjeta Tullave en tarifa diferencial para los pueblos indígenas. Así como mesas de trabajo semanal con el equipo de la Subdirección de gestión en vía de la Secretaría Distrital de Movilidad desarrollando acciones relacionadas al trabajo con niños, niñas y adolescentes de las cinco comunidades en los programas Ciempiés y Al Colegio en Bici. Igualmente, se realiza un seguimiento a los procesos de oferta laboral, piezas comunicativas, mesas de trabajo con las entidades adscritas del sector movilidad frente a dudas de la misionalidad de las entidades adscritas.
Finalmente, desde la Política pública de infancia y adolescencia se realizó la divulgación de piezas informativas por el cual se declara a Bogotá como la ciudad de las niñas y los niños promoviendo y fortaleciendo las acciones y escenarios de participación incidente, empoderamiento y diálogo social de las niñas, niños y adolescentes en el Distrito Capital. Se realizo aportes al informe anual del Comité Distrital de Convivencia Escolar 2023 donde se consolidaron las acciones, logros, retos y lecciones aprendidas y que da cuenta del esfuerzo conjunto en torno al tema de la convivencia escolar. </t>
  </si>
  <si>
    <t xml:space="preserve">1. Política Pública LGTBI 
2.Política Pública Mujer y Género 
3.Política Pública Grupos Étnicos 
4.Política pública de infancia y adolescencia </t>
  </si>
  <si>
    <t>No se presentaron retrasos durante el trimestre para el cumplimiento de la meta</t>
  </si>
  <si>
    <t xml:space="preserve">* Ciudadanía atendida en Centros Locales de Movilidad 
* Ciudadanía en movilizaciones y marchas programadas por diferentes agremiaciones, grupos y ciudadanía organizada
* Ciudadanía en los ciclos del proyecto </t>
  </si>
  <si>
    <t xml:space="preserve">Ciudadanía dentro de la gestión social </t>
  </si>
  <si>
    <t>Durante el primer trimestre del año, se atendieron 95 hombres y 81 mujeres para un total de 176 ciudadanos que asistieron a las comisiones de movilidad en las diferentes localidades con el objetivo de generar y articular la planeación dentro del diálogo institución y ciudadanía en temas concernientes al Sector Movilidad,  se brindaron elementos y lineamientos para la implementación de ejercicios de participación que inciden en las políticas, programas, proyectos e implementaciones, así como visibilizar problemáticas, construir propuestas, identificar los intereses y hacer control social desde procesos colectivos ciudadanos.
Desde el eje de mediación comunitaria se realizó la implementación del protocolo de conflictos en vía, generando 8 acompañamientos a movilizaciones y marchas programadas y no programadas por diferentes agremiaciones, grupos y ciudadanía organizada tales como conmemoración del día internacional de la mujer, bloqueos por parte de moteros y operadores de la plataforma Uber.
Desde el eje de gestión social de proyectos en los cuales se busca un alto grado de incidencia de la participación ciudadana dentro del ciclo del proyecto, la identificación de problemáticas y soluciones de las dinámicas de movilidad como la generación de procesos de capacitación, diálogo y propuesta para fomentar la generación de diseños participativos, así como el seguimiento, control evolución y ajuste de las acciones emprendidas institucionalmente para este trimestre se desarrollaron 41 mesas de trabajo con la participación de 210 personas de la ciudadanía. Las acciones fueron desarrolladas en las Localidades de: Antonio Nariño, Barrios Unidos, Bosa, Chapinero, Ciudad Bolívar, Engativá, Fontibón, Kennedy, Mártires, Puente Aranda, Rafael Uribe, San Cristóbal, Santafé, Suba, Teusaquillo, Tunjuelito y Usme.
Finalmente, desde los Centros Locales de Movilidad se implementan  la atención a la ciudadanía y acciones de cumplimiento al Plan Institucional de Participación, se realizaron un total de 83 atenciones a solicitudes siendo dentro de las temáticas más abordadas las jornadas informativas por mal parqueo y solicitudes de Información sobre la Secretaría y sus servicios.</t>
  </si>
  <si>
    <t>Durante el primer trimestre del año, se ha avanzado en dos fases; la primera corresponde a la fase de alistamiento donde se aseguran los distintos insumos requeridos para un diálogo adecuado entre los servidores públicos, la ciudadanía y grupos de valor sobre los principales asuntos de interés de los diferentes grupos poblacionales acerca de la gestión distrital de la vigencia 2023. Las actividades realizadas en esta fase corresponden a reunión de planeación del Nodo sector movilidad ( Secretaría Distrital de Movilidad, Empresa Metro de Bogotá, Instituto de Desarrollo Urbano IDU, Unidad Administrativa de Rehabilitación y Mantenimiento Vial UAERMV, Transmilenio, Operadora Distrital de Transporte, Terminal de Transportes, Secretaría General de Bogotá y Veeduría Distrital), reunión con equipo de ingenieros para la concertación de las presentaciones frente a las audiencias públicas, solicitud a las dependencias al interior de la Secretaría Distrital de Movilidad de la información de su gestión del 2023 territorializada y la realización 750 encuestas realizadas a la ciudadanía contando con niñas y niños, Sectores sociales Lesbianas, Gais, Bisexuales, Transgénero e Intersexuales (LGBTI), Mujeres, adultos, personas con movilidad reducida y ciudadanía en general. La fase de Capacitación, donde la pretensión de la entidad como cabeza de sector es sensibilizar y fortalecer las capacidades de los servidores públicos, colaboradores y de la ciudadanía en relación con la importancia del proceso de Rendición de Cuentas, el acceso a la información pública, la transparencia, el lenguaje ciudadano con énfasis en el diálogo, busca resolver dudas e inquietudes relacionadas con el proceso de Rendición de Cuentas y sus alcances. Se realizó una capacitación a los integrantes de las 9 entidades del nodo del Sector Movilidad, colaboradores de los Centros Locales de Movilidad y personas de los grupos de valor y partes interesadas del sector(ciudadanía) con 202 participantes. Finalmente se diseñó la estrategia comunicativa con la definición de piezas como banner para encuestas, pendón, folletos y afiches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</si>
</sst>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9"/>
      <color theme="0"/>
      <name val="Calibri"/>
      <family val="2"/>
      <scheme val="minor"/>
    </font>
    <font>
      <sz val="9"/>
      <name val="Calibri"/>
      <family val="2"/>
      <scheme val="minor"/>
    </font>
    <font>
      <sz val="10"/>
      <color theme="0"/>
      <name val="Calibri"/>
      <family val="2"/>
      <scheme val="minor"/>
    </font>
    <font>
      <sz val="10"/>
      <color theme="0" tint="-0.499984740745262"/>
      <name val="Calibri"/>
      <family val="2"/>
      <scheme val="minor"/>
    </font>
    <font>
      <b/>
      <sz val="10"/>
      <color theme="0"/>
      <name val="Calibri"/>
      <family val="2"/>
      <scheme val="minor"/>
    </font>
    <font>
      <b/>
      <sz val="10"/>
      <color theme="7"/>
      <name val="Calibri"/>
      <family val="2"/>
      <scheme val="minor"/>
    </font>
    <font>
      <sz val="9"/>
      <color theme="1"/>
      <name val="Calibri"/>
      <family val="2"/>
      <scheme val="minor"/>
    </font>
    <font>
      <sz val="9"/>
      <color theme="1"/>
      <name val="Arial"/>
      <family val="2"/>
    </font>
    <font>
      <sz val="10"/>
      <name val="Arial"/>
      <family val="2"/>
    </font>
    <font>
      <sz val="10"/>
      <color theme="1"/>
      <name val="Arial"/>
      <family val="2"/>
    </font>
    <font>
      <b/>
      <sz val="9"/>
      <name val="Calibri"/>
      <family val="2"/>
      <scheme val="minor"/>
    </font>
    <font>
      <sz val="9"/>
      <name val="Arial"/>
      <family val="2"/>
    </font>
    <font>
      <u/>
      <sz val="11"/>
      <color theme="10"/>
      <name val="Calibri"/>
      <family val="2"/>
      <scheme val="minor"/>
    </font>
    <font>
      <sz val="12"/>
      <color theme="1"/>
      <name val="Calibri"/>
      <family val="2"/>
      <scheme val="minor"/>
    </font>
    <font>
      <b/>
      <sz val="12"/>
      <name val="Calibri"/>
      <family val="2"/>
      <scheme val="minor"/>
    </font>
    <font>
      <b/>
      <sz val="12"/>
      <color rgb="FF82892B"/>
      <name val="Calibri"/>
      <family val="2"/>
      <scheme val="minor"/>
    </font>
    <font>
      <b/>
      <sz val="12"/>
      <color rgb="FF879739"/>
      <name val="Calibri"/>
      <family val="2"/>
      <scheme val="minor"/>
    </font>
    <font>
      <b/>
      <sz val="12"/>
      <color theme="9"/>
      <name val="Calibri"/>
      <family val="2"/>
      <scheme val="minor"/>
    </font>
    <font>
      <sz val="12"/>
      <color theme="0"/>
      <name val="Calibri"/>
      <family val="2"/>
      <scheme val="minor"/>
    </font>
    <font>
      <sz val="12"/>
      <name val="Calibri"/>
      <family val="2"/>
      <scheme val="minor"/>
    </font>
    <font>
      <sz val="12"/>
      <color theme="9"/>
      <name val="Calibri"/>
      <family val="2"/>
      <scheme val="minor"/>
    </font>
    <font>
      <u/>
      <sz val="12"/>
      <color theme="9"/>
      <name val="Calibri"/>
      <family val="2"/>
      <scheme val="minor"/>
    </font>
    <font>
      <b/>
      <sz val="16"/>
      <color rgb="FF82892B"/>
      <name val="Calibri"/>
      <family val="2"/>
      <scheme val="minor"/>
    </font>
    <font>
      <u/>
      <sz val="12"/>
      <color theme="10"/>
      <name val="Calibri"/>
      <family val="2"/>
      <scheme val="minor"/>
    </font>
    <font>
      <sz val="10"/>
      <name val="Calibri"/>
      <family val="2"/>
      <scheme val="minor"/>
    </font>
    <font>
      <sz val="10"/>
      <color rgb="FF7F7F7F"/>
      <name val="Calibri"/>
      <family val="2"/>
      <scheme val="minor"/>
    </font>
    <font>
      <sz val="10"/>
      <color theme="1"/>
      <name val="Calibri"/>
      <family val="2"/>
      <scheme val="minor"/>
    </font>
    <font>
      <sz val="11"/>
      <color theme="1"/>
      <name val="Arial"/>
      <family val="2"/>
    </font>
    <font>
      <b/>
      <sz val="10"/>
      <color theme="1"/>
      <name val="Calibri"/>
      <family val="2"/>
      <scheme val="minor"/>
    </font>
    <font>
      <sz val="10"/>
      <color theme="1"/>
      <name val="Century Gothic"/>
      <family val="2"/>
    </font>
  </fonts>
  <fills count="20">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2" tint="-0.249977111117893"/>
        <bgColor rgb="FFC7D389"/>
      </patternFill>
    </fill>
    <fill>
      <patternFill patternType="solid">
        <fgColor rgb="FF545D03"/>
        <bgColor indexed="64"/>
      </patternFill>
    </fill>
    <fill>
      <patternFill patternType="solid">
        <fgColor theme="6" tint="-0.499984740745262"/>
        <bgColor indexed="64"/>
      </patternFill>
    </fill>
    <fill>
      <patternFill patternType="solid">
        <fgColor theme="3" tint="0.59999389629810485"/>
        <bgColor indexed="52"/>
      </patternFill>
    </fill>
    <fill>
      <patternFill patternType="solid">
        <fgColor rgb="FF808E00"/>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rgb="FF738030"/>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F6600"/>
        <bgColor indexed="64"/>
      </patternFill>
    </fill>
    <fill>
      <patternFill patternType="solid">
        <fgColor rgb="FF97A606"/>
        <bgColor indexed="64"/>
      </patternFill>
    </fill>
    <fill>
      <patternFill patternType="solid">
        <fgColor indexed="9"/>
        <bgColor indexed="64"/>
      </patternFill>
    </fill>
    <fill>
      <patternFill patternType="solid">
        <fgColor theme="2" tint="-0.499984740745262"/>
        <bgColor indexed="64"/>
      </patternFill>
    </fill>
    <fill>
      <patternFill patternType="solid">
        <fgColor theme="2" tint="-0.749992370372631"/>
        <bgColor indexed="64"/>
      </patternFill>
    </fill>
  </fills>
  <borders count="9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theme="1"/>
      </left>
      <right style="hair">
        <color theme="1"/>
      </right>
      <top style="hair">
        <color theme="1"/>
      </top>
      <bottom style="hair">
        <color theme="1"/>
      </bottom>
      <diagonal/>
    </border>
    <border>
      <left style="hair">
        <color theme="1"/>
      </left>
      <right style="hair">
        <color theme="1"/>
      </right>
      <top style="hair">
        <color theme="1"/>
      </top>
      <bottom/>
      <diagonal/>
    </border>
    <border>
      <left style="medium">
        <color indexed="64"/>
      </left>
      <right style="hair">
        <color indexed="64"/>
      </right>
      <top style="medium">
        <color indexed="64"/>
      </top>
      <bottom/>
      <diagonal/>
    </border>
    <border>
      <left style="thin">
        <color indexed="64"/>
      </left>
      <right style="thin">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top/>
      <bottom/>
      <diagonal/>
    </border>
    <border>
      <left/>
      <right style="hair">
        <color indexed="64"/>
      </right>
      <top/>
      <bottom/>
      <diagonal/>
    </border>
    <border>
      <left style="hair">
        <color indexed="64"/>
      </left>
      <right/>
      <top/>
      <bottom/>
      <diagonal/>
    </border>
    <border>
      <left style="medium">
        <color indexed="64"/>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hair">
        <color indexed="64"/>
      </top>
      <bottom/>
      <diagonal/>
    </border>
    <border>
      <left/>
      <right style="medium">
        <color indexed="64"/>
      </right>
      <top style="hair">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hair">
        <color indexed="64"/>
      </right>
      <top style="hair">
        <color indexed="64"/>
      </top>
      <bottom style="medium">
        <color indexed="64"/>
      </bottom>
      <diagonal/>
    </border>
    <border>
      <left/>
      <right style="hair">
        <color indexed="64"/>
      </right>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hair">
        <color indexed="64"/>
      </left>
      <right style="hair">
        <color indexed="64"/>
      </right>
      <top/>
      <bottom style="hair">
        <color indexed="64"/>
      </bottom>
      <diagonal/>
    </border>
    <border>
      <left style="hair">
        <color rgb="FF000000"/>
      </left>
      <right style="hair">
        <color rgb="FF000000"/>
      </right>
      <top style="hair">
        <color rgb="FF000000"/>
      </top>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
      <left style="hair">
        <color indexed="64"/>
      </left>
      <right/>
      <top style="hair">
        <color indexed="64"/>
      </top>
      <bottom style="hair">
        <color theme="1"/>
      </bottom>
      <diagonal/>
    </border>
    <border>
      <left/>
      <right/>
      <top style="hair">
        <color indexed="64"/>
      </top>
      <bottom style="hair">
        <color theme="1"/>
      </bottom>
      <diagonal/>
    </border>
    <border>
      <left/>
      <right style="hair">
        <color indexed="64"/>
      </right>
      <top style="hair">
        <color indexed="64"/>
      </top>
      <bottom style="hair">
        <color theme="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2" fillId="0" borderId="0"/>
    <xf numFmtId="9" fontId="12" fillId="0" borderId="0" applyFont="0" applyFill="0" applyBorder="0" applyAlignment="0" applyProtection="0"/>
  </cellStyleXfs>
  <cellXfs count="412">
    <xf numFmtId="0" fontId="0" fillId="0" borderId="0" xfId="0"/>
    <xf numFmtId="0" fontId="3" fillId="2" borderId="0" xfId="0" applyFont="1" applyFill="1" applyAlignment="1">
      <alignment vertical="center" wrapText="1"/>
    </xf>
    <xf numFmtId="0" fontId="2" fillId="2" borderId="0" xfId="0" applyFont="1" applyFill="1" applyAlignment="1">
      <alignment horizontal="left" vertical="center"/>
    </xf>
    <xf numFmtId="0" fontId="0" fillId="2" borderId="0" xfId="0" applyFill="1" applyAlignment="1">
      <alignment vertical="center"/>
    </xf>
    <xf numFmtId="0" fontId="4" fillId="6" borderId="1" xfId="0" applyFont="1" applyFill="1" applyBorder="1" applyAlignment="1">
      <alignment horizontal="center" vertical="center" wrapText="1"/>
    </xf>
    <xf numFmtId="0" fontId="6" fillId="0" borderId="0" xfId="0" applyFont="1" applyAlignment="1">
      <alignment horizontal="center"/>
    </xf>
    <xf numFmtId="0" fontId="6" fillId="2" borderId="0" xfId="0" applyFont="1" applyFill="1" applyAlignment="1">
      <alignment horizontal="center"/>
    </xf>
    <xf numFmtId="0" fontId="0" fillId="2" borderId="0" xfId="0" applyFill="1"/>
    <xf numFmtId="0" fontId="4" fillId="3" borderId="1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8" fillId="10" borderId="12"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8" fillId="11" borderId="12"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8" fillId="13" borderId="13"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6" fillId="2" borderId="0" xfId="0" applyFont="1" applyFill="1" applyAlignment="1">
      <alignment horizontal="center" wrapText="1"/>
    </xf>
    <xf numFmtId="0" fontId="6" fillId="0" borderId="0" xfId="0" applyFont="1" applyAlignment="1">
      <alignment horizontal="center" wrapText="1"/>
    </xf>
    <xf numFmtId="10" fontId="12" fillId="2" borderId="22" xfId="2" applyNumberFormat="1" applyFont="1" applyFill="1" applyBorder="1" applyAlignment="1" applyProtection="1">
      <alignment horizontal="center" vertical="center"/>
    </xf>
    <xf numFmtId="0" fontId="12" fillId="0" borderId="18" xfId="1" applyNumberFormat="1" applyFont="1" applyFill="1" applyBorder="1" applyAlignment="1" applyProtection="1">
      <alignment horizontal="center" vertical="center"/>
    </xf>
    <xf numFmtId="0" fontId="13" fillId="0" borderId="20" xfId="0" applyFont="1" applyBorder="1" applyAlignment="1">
      <alignment horizontal="left" vertical="center" wrapText="1"/>
    </xf>
    <xf numFmtId="9" fontId="5" fillId="2" borderId="23" xfId="2" applyFont="1" applyFill="1" applyBorder="1" applyAlignment="1" applyProtection="1">
      <alignment horizontal="center" vertical="center" wrapText="1"/>
    </xf>
    <xf numFmtId="10" fontId="12" fillId="14" borderId="25" xfId="2" applyNumberFormat="1" applyFont="1" applyFill="1" applyBorder="1" applyAlignment="1" applyProtection="1">
      <alignment horizontal="center" vertical="center"/>
    </xf>
    <xf numFmtId="10" fontId="12" fillId="2" borderId="27" xfId="2" applyNumberFormat="1" applyFont="1" applyFill="1" applyBorder="1" applyAlignment="1" applyProtection="1">
      <alignment horizontal="center" vertical="center"/>
    </xf>
    <xf numFmtId="10" fontId="12" fillId="0" borderId="22" xfId="2" applyNumberFormat="1" applyFont="1" applyFill="1" applyBorder="1" applyAlignment="1" applyProtection="1">
      <alignment horizontal="center" vertical="center"/>
    </xf>
    <xf numFmtId="10" fontId="12" fillId="14" borderId="25" xfId="2" applyNumberFormat="1" applyFont="1" applyFill="1" applyBorder="1" applyAlignment="1" applyProtection="1">
      <alignment horizontal="center" vertical="center"/>
      <protection locked="0"/>
    </xf>
    <xf numFmtId="10" fontId="12" fillId="2" borderId="22" xfId="0" applyNumberFormat="1" applyFont="1" applyFill="1" applyBorder="1" applyAlignment="1">
      <alignment horizontal="center" vertical="center"/>
    </xf>
    <xf numFmtId="10" fontId="12" fillId="14" borderId="25" xfId="0" applyNumberFormat="1" applyFont="1" applyFill="1" applyBorder="1" applyAlignment="1" applyProtection="1">
      <alignment horizontal="center" vertical="center"/>
      <protection locked="0"/>
    </xf>
    <xf numFmtId="0" fontId="14" fillId="2" borderId="0" xfId="0" applyFont="1" applyFill="1" applyAlignment="1">
      <alignment vertical="center" wrapText="1"/>
    </xf>
    <xf numFmtId="10" fontId="5" fillId="2" borderId="29" xfId="0" applyNumberFormat="1" applyFont="1" applyFill="1" applyBorder="1" applyAlignment="1">
      <alignment vertical="center" wrapText="1"/>
    </xf>
    <xf numFmtId="10" fontId="5" fillId="2" borderId="30" xfId="0" applyNumberFormat="1" applyFont="1" applyFill="1" applyBorder="1" applyAlignment="1">
      <alignment vertical="center" wrapText="1"/>
    </xf>
    <xf numFmtId="9" fontId="5" fillId="2" borderId="14" xfId="2" applyFont="1" applyFill="1" applyBorder="1" applyAlignment="1" applyProtection="1">
      <alignment horizontal="center" vertical="center" wrapText="1"/>
    </xf>
    <xf numFmtId="0" fontId="10" fillId="2" borderId="0" xfId="0" applyFont="1" applyFill="1"/>
    <xf numFmtId="0" fontId="12" fillId="0" borderId="39" xfId="1" applyNumberFormat="1" applyFont="1" applyFill="1" applyBorder="1" applyAlignment="1" applyProtection="1">
      <alignment horizontal="center" vertical="center"/>
    </xf>
    <xf numFmtId="0" fontId="13" fillId="0" borderId="1" xfId="0" applyFont="1" applyBorder="1" applyAlignment="1">
      <alignment horizontal="left" vertical="center" wrapText="1"/>
    </xf>
    <xf numFmtId="9" fontId="5" fillId="2" borderId="40" xfId="2" applyFont="1" applyFill="1" applyBorder="1" applyAlignment="1" applyProtection="1">
      <alignment horizontal="center" vertical="center" wrapText="1"/>
    </xf>
    <xf numFmtId="10" fontId="12" fillId="2" borderId="44" xfId="2" applyNumberFormat="1" applyFont="1" applyFill="1" applyBorder="1" applyAlignment="1" applyProtection="1">
      <alignment horizontal="center" vertical="center"/>
    </xf>
    <xf numFmtId="10" fontId="12" fillId="14" borderId="42" xfId="2" applyNumberFormat="1" applyFont="1" applyFill="1" applyBorder="1" applyAlignment="1" applyProtection="1">
      <alignment horizontal="center" vertical="center"/>
    </xf>
    <xf numFmtId="10" fontId="12" fillId="2" borderId="45" xfId="2" applyNumberFormat="1" applyFont="1" applyFill="1" applyBorder="1" applyAlignment="1" applyProtection="1">
      <alignment horizontal="center" vertical="center"/>
    </xf>
    <xf numFmtId="10" fontId="12" fillId="0" borderId="44" xfId="2" applyNumberFormat="1" applyFont="1" applyFill="1" applyBorder="1" applyAlignment="1" applyProtection="1">
      <alignment horizontal="center" vertical="center"/>
    </xf>
    <xf numFmtId="10" fontId="12" fillId="14" borderId="42" xfId="2" applyNumberFormat="1" applyFont="1" applyFill="1" applyBorder="1" applyAlignment="1" applyProtection="1">
      <alignment horizontal="center" vertical="center"/>
      <protection locked="0"/>
    </xf>
    <xf numFmtId="10" fontId="12" fillId="2" borderId="44" xfId="0" applyNumberFormat="1" applyFont="1" applyFill="1" applyBorder="1" applyAlignment="1">
      <alignment horizontal="center" vertical="center"/>
    </xf>
    <xf numFmtId="10" fontId="12" fillId="14" borderId="42" xfId="0" applyNumberFormat="1" applyFont="1" applyFill="1" applyBorder="1" applyAlignment="1" applyProtection="1">
      <alignment horizontal="center" vertical="center"/>
      <protection locked="0"/>
    </xf>
    <xf numFmtId="10" fontId="5" fillId="2" borderId="39" xfId="0" applyNumberFormat="1" applyFont="1" applyFill="1" applyBorder="1" applyAlignment="1">
      <alignment vertical="center" wrapText="1"/>
    </xf>
    <xf numFmtId="10" fontId="5" fillId="2" borderId="1" xfId="0" applyNumberFormat="1" applyFont="1" applyFill="1" applyBorder="1" applyAlignment="1">
      <alignment vertical="center" wrapText="1"/>
    </xf>
    <xf numFmtId="0" fontId="12" fillId="0" borderId="48" xfId="1" applyNumberFormat="1" applyFont="1" applyFill="1" applyBorder="1" applyAlignment="1" applyProtection="1">
      <alignment horizontal="center" vertical="center"/>
    </xf>
    <xf numFmtId="0" fontId="13" fillId="0" borderId="36" xfId="0" applyFont="1" applyBorder="1" applyAlignment="1">
      <alignment horizontal="left" vertical="center" wrapText="1"/>
    </xf>
    <xf numFmtId="9" fontId="5" fillId="2" borderId="49" xfId="2" applyFont="1" applyFill="1" applyBorder="1" applyAlignment="1" applyProtection="1">
      <alignment horizontal="center" vertical="center" wrapText="1"/>
    </xf>
    <xf numFmtId="0" fontId="12" fillId="0" borderId="14" xfId="1" applyNumberFormat="1" applyFont="1" applyFill="1" applyBorder="1" applyAlignment="1" applyProtection="1">
      <alignment horizontal="center" vertical="center"/>
    </xf>
    <xf numFmtId="0" fontId="13" fillId="0" borderId="19" xfId="0" applyFont="1" applyBorder="1" applyAlignment="1">
      <alignment horizontal="left" vertical="center" wrapText="1"/>
    </xf>
    <xf numFmtId="9" fontId="5" fillId="2" borderId="54" xfId="2" applyFont="1" applyFill="1" applyBorder="1" applyAlignment="1" applyProtection="1">
      <alignment horizontal="center" vertical="center" wrapText="1"/>
    </xf>
    <xf numFmtId="0" fontId="12" fillId="0" borderId="55" xfId="1" applyNumberFormat="1" applyFont="1" applyFill="1" applyBorder="1" applyAlignment="1" applyProtection="1">
      <alignment horizontal="center" vertical="center"/>
    </xf>
    <xf numFmtId="0" fontId="13" fillId="0" borderId="56" xfId="0" applyFont="1" applyBorder="1" applyAlignment="1">
      <alignment horizontal="left" vertical="center" wrapText="1"/>
    </xf>
    <xf numFmtId="9" fontId="5" fillId="2" borderId="57" xfId="2" applyFont="1" applyFill="1" applyBorder="1" applyAlignment="1" applyProtection="1">
      <alignment horizontal="center" vertical="center" wrapText="1"/>
    </xf>
    <xf numFmtId="10" fontId="12" fillId="2" borderId="67" xfId="2" applyNumberFormat="1" applyFont="1" applyFill="1" applyBorder="1" applyAlignment="1" applyProtection="1">
      <alignment horizontal="center" vertical="center"/>
    </xf>
    <xf numFmtId="10" fontId="12" fillId="14" borderId="65" xfId="2" applyNumberFormat="1" applyFont="1" applyFill="1" applyBorder="1" applyAlignment="1" applyProtection="1">
      <alignment horizontal="center" vertical="center"/>
    </xf>
    <xf numFmtId="10" fontId="12" fillId="2" borderId="68" xfId="2" applyNumberFormat="1" applyFont="1" applyFill="1" applyBorder="1" applyAlignment="1" applyProtection="1">
      <alignment horizontal="center" vertical="center"/>
    </xf>
    <xf numFmtId="10" fontId="12" fillId="0" borderId="67" xfId="2" applyNumberFormat="1" applyFont="1" applyFill="1" applyBorder="1" applyAlignment="1" applyProtection="1">
      <alignment horizontal="center" vertical="center"/>
    </xf>
    <xf numFmtId="10" fontId="12" fillId="14" borderId="65" xfId="2" applyNumberFormat="1" applyFont="1" applyFill="1" applyBorder="1" applyAlignment="1" applyProtection="1">
      <alignment horizontal="center" vertical="center"/>
      <protection locked="0"/>
    </xf>
    <xf numFmtId="10" fontId="5" fillId="2" borderId="55" xfId="0" applyNumberFormat="1" applyFont="1" applyFill="1" applyBorder="1" applyAlignment="1">
      <alignment vertical="center" wrapText="1"/>
    </xf>
    <xf numFmtId="10" fontId="5" fillId="2" borderId="70" xfId="0" applyNumberFormat="1" applyFont="1" applyFill="1" applyBorder="1" applyAlignment="1">
      <alignment vertical="center" wrapText="1"/>
    </xf>
    <xf numFmtId="9" fontId="5" fillId="2" borderId="58" xfId="2" applyFont="1" applyFill="1" applyBorder="1" applyAlignment="1" applyProtection="1">
      <alignment horizontal="center" vertical="center" wrapText="1"/>
    </xf>
    <xf numFmtId="0" fontId="12" fillId="0" borderId="29" xfId="1" applyNumberFormat="1" applyFont="1" applyFill="1" applyBorder="1" applyAlignment="1" applyProtection="1">
      <alignment horizontal="center" vertical="center"/>
    </xf>
    <xf numFmtId="0" fontId="13" fillId="0" borderId="30" xfId="0" applyFont="1" applyBorder="1" applyAlignment="1">
      <alignment horizontal="left" vertical="center" wrapText="1"/>
    </xf>
    <xf numFmtId="9" fontId="15" fillId="2" borderId="54" xfId="2" applyFont="1" applyFill="1" applyBorder="1" applyAlignment="1" applyProtection="1">
      <alignment horizontal="center" vertical="center"/>
    </xf>
    <xf numFmtId="10" fontId="12" fillId="2" borderId="71" xfId="2" applyNumberFormat="1" applyFont="1" applyFill="1" applyBorder="1" applyAlignment="1" applyProtection="1">
      <alignment horizontal="center" vertical="center"/>
    </xf>
    <xf numFmtId="10" fontId="12" fillId="14" borderId="72" xfId="2" applyNumberFormat="1" applyFont="1" applyFill="1" applyBorder="1" applyAlignment="1" applyProtection="1">
      <alignment horizontal="center" vertical="center"/>
    </xf>
    <xf numFmtId="10" fontId="12" fillId="2" borderId="74" xfId="2" applyNumberFormat="1" applyFont="1" applyFill="1" applyBorder="1" applyAlignment="1" applyProtection="1">
      <alignment horizontal="center" vertical="center"/>
    </xf>
    <xf numFmtId="10" fontId="12" fillId="14" borderId="72" xfId="2" applyNumberFormat="1" applyFont="1" applyFill="1" applyBorder="1" applyAlignment="1" applyProtection="1">
      <alignment horizontal="center" vertical="center"/>
      <protection locked="0"/>
    </xf>
    <xf numFmtId="10" fontId="12" fillId="2" borderId="74" xfId="0" applyNumberFormat="1" applyFont="1" applyFill="1" applyBorder="1" applyAlignment="1">
      <alignment horizontal="center" vertical="center"/>
    </xf>
    <xf numFmtId="9" fontId="5" fillId="2" borderId="19" xfId="2" applyFont="1" applyFill="1" applyBorder="1" applyAlignment="1" applyProtection="1">
      <alignment horizontal="center" vertical="center" wrapText="1"/>
    </xf>
    <xf numFmtId="9" fontId="5" fillId="2" borderId="16" xfId="2" applyFont="1" applyFill="1" applyBorder="1" applyAlignment="1" applyProtection="1">
      <alignment vertical="center" wrapText="1"/>
    </xf>
    <xf numFmtId="9" fontId="15" fillId="2" borderId="76" xfId="2" applyFont="1" applyFill="1" applyBorder="1" applyAlignment="1" applyProtection="1">
      <alignment horizontal="center" vertical="center"/>
    </xf>
    <xf numFmtId="10" fontId="12" fillId="2" borderId="45" xfId="0" applyNumberFormat="1" applyFont="1" applyFill="1" applyBorder="1" applyAlignment="1">
      <alignment horizontal="center" vertical="center"/>
    </xf>
    <xf numFmtId="9" fontId="5" fillId="2" borderId="39" xfId="2" applyFont="1" applyFill="1" applyBorder="1" applyAlignment="1" applyProtection="1">
      <alignment horizontal="center" vertical="center" wrapText="1"/>
    </xf>
    <xf numFmtId="9" fontId="5" fillId="2" borderId="10" xfId="2" applyFont="1" applyFill="1" applyBorder="1" applyAlignment="1" applyProtection="1">
      <alignment horizontal="center" vertical="center" wrapText="1"/>
    </xf>
    <xf numFmtId="9" fontId="5" fillId="2" borderId="1" xfId="2" applyFont="1" applyFill="1" applyBorder="1" applyAlignment="1" applyProtection="1">
      <alignment vertical="center" wrapText="1"/>
    </xf>
    <xf numFmtId="0" fontId="12" fillId="0" borderId="58" xfId="1" applyNumberFormat="1" applyFont="1" applyFill="1" applyBorder="1" applyAlignment="1" applyProtection="1">
      <alignment horizontal="center" vertical="center"/>
    </xf>
    <xf numFmtId="0" fontId="13" fillId="0" borderId="60" xfId="0" applyFont="1" applyBorder="1" applyAlignment="1">
      <alignment horizontal="left" vertical="center" wrapText="1"/>
    </xf>
    <xf numFmtId="9" fontId="15" fillId="2" borderId="77" xfId="2" applyFont="1" applyFill="1" applyBorder="1" applyAlignment="1" applyProtection="1">
      <alignment horizontal="center" vertical="center"/>
    </xf>
    <xf numFmtId="10" fontId="12" fillId="2" borderId="78" xfId="2" applyNumberFormat="1" applyFont="1" applyFill="1" applyBorder="1" applyAlignment="1" applyProtection="1">
      <alignment horizontal="center" vertical="center"/>
    </xf>
    <xf numFmtId="10" fontId="12" fillId="14" borderId="53" xfId="2" applyNumberFormat="1" applyFont="1" applyFill="1" applyBorder="1" applyAlignment="1" applyProtection="1">
      <alignment horizontal="center" vertical="center"/>
    </xf>
    <xf numFmtId="0" fontId="13" fillId="0" borderId="16" xfId="0" applyFont="1" applyBorder="1" applyAlignment="1">
      <alignment horizontal="left" vertical="center" wrapText="1"/>
    </xf>
    <xf numFmtId="0" fontId="12" fillId="0" borderId="31" xfId="1" applyNumberFormat="1" applyFont="1" applyFill="1" applyBorder="1" applyAlignment="1" applyProtection="1">
      <alignment horizontal="center" vertical="center"/>
    </xf>
    <xf numFmtId="0" fontId="13" fillId="0" borderId="33" xfId="0" applyFont="1" applyBorder="1" applyAlignment="1">
      <alignment horizontal="left" vertical="center" wrapText="1"/>
    </xf>
    <xf numFmtId="9" fontId="15" fillId="2" borderId="79" xfId="2" applyFont="1" applyFill="1" applyBorder="1" applyAlignment="1" applyProtection="1">
      <alignment horizontal="center" vertical="center"/>
    </xf>
    <xf numFmtId="10" fontId="12" fillId="2" borderId="68" xfId="0" applyNumberFormat="1" applyFont="1" applyFill="1" applyBorder="1" applyAlignment="1">
      <alignment horizontal="center" vertical="center"/>
    </xf>
    <xf numFmtId="10" fontId="12" fillId="2" borderId="27" xfId="0" applyNumberFormat="1" applyFont="1" applyFill="1" applyBorder="1" applyAlignment="1">
      <alignment horizontal="center" vertical="center"/>
    </xf>
    <xf numFmtId="9" fontId="5" fillId="2" borderId="56" xfId="2" applyFont="1" applyFill="1" applyBorder="1" applyAlignment="1" applyProtection="1">
      <alignment horizontal="center" vertical="center" wrapText="1"/>
    </xf>
    <xf numFmtId="9" fontId="5" fillId="2" borderId="60" xfId="2" applyFont="1" applyFill="1" applyBorder="1" applyAlignment="1" applyProtection="1">
      <alignment vertical="center" wrapText="1"/>
    </xf>
    <xf numFmtId="0" fontId="17" fillId="2" borderId="0" xfId="0" applyFont="1" applyFill="1" applyProtection="1">
      <protection hidden="1"/>
    </xf>
    <xf numFmtId="0" fontId="17" fillId="0" borderId="0" xfId="0" applyFont="1" applyProtection="1">
      <protection hidden="1"/>
    </xf>
    <xf numFmtId="0" fontId="19" fillId="14" borderId="0" xfId="0" applyFont="1" applyFill="1" applyAlignment="1" applyProtection="1">
      <alignment horizontal="center" vertical="center" wrapText="1"/>
      <protection hidden="1"/>
    </xf>
    <xf numFmtId="0" fontId="20" fillId="2" borderId="0" xfId="0" applyFont="1" applyFill="1" applyAlignment="1" applyProtection="1">
      <alignment wrapText="1"/>
      <protection hidden="1"/>
    </xf>
    <xf numFmtId="0" fontId="21" fillId="2" borderId="0" xfId="0" applyFont="1" applyFill="1" applyAlignment="1" applyProtection="1">
      <alignment wrapText="1"/>
      <protection hidden="1"/>
    </xf>
    <xf numFmtId="0" fontId="20" fillId="2" borderId="0" xfId="0" applyFont="1" applyFill="1" applyAlignment="1" applyProtection="1">
      <alignment horizontal="center" wrapText="1"/>
      <protection hidden="1"/>
    </xf>
    <xf numFmtId="0" fontId="24" fillId="2" borderId="0" xfId="0" applyFont="1" applyFill="1" applyProtection="1">
      <protection hidden="1"/>
    </xf>
    <xf numFmtId="0" fontId="17" fillId="0" borderId="80" xfId="0" applyFont="1" applyBorder="1" applyAlignment="1">
      <alignment horizontal="justify" vertical="center" wrapText="1"/>
    </xf>
    <xf numFmtId="0" fontId="17" fillId="0" borderId="1" xfId="0" applyFont="1" applyBorder="1" applyAlignment="1">
      <alignment horizontal="justify" vertical="center" wrapText="1"/>
    </xf>
    <xf numFmtId="0" fontId="25" fillId="2" borderId="0" xfId="3" applyFont="1" applyFill="1" applyAlignment="1" applyProtection="1">
      <protection hidden="1"/>
    </xf>
    <xf numFmtId="0" fontId="18" fillId="2" borderId="0" xfId="0" applyFont="1" applyFill="1" applyAlignment="1" applyProtection="1">
      <alignment vertical="center" wrapText="1"/>
      <protection hidden="1"/>
    </xf>
    <xf numFmtId="0" fontId="21" fillId="2" borderId="0" xfId="0" applyFont="1" applyFill="1" applyProtection="1">
      <protection hidden="1"/>
    </xf>
    <xf numFmtId="0" fontId="27" fillId="2" borderId="0" xfId="3" applyFont="1" applyFill="1" applyAlignment="1" applyProtection="1">
      <protection hidden="1"/>
    </xf>
    <xf numFmtId="0" fontId="28" fillId="2" borderId="0" xfId="0" applyFont="1" applyFill="1" applyAlignment="1">
      <alignment horizontal="center" vertical="center"/>
    </xf>
    <xf numFmtId="0" fontId="6" fillId="2" borderId="0" xfId="0" applyFont="1" applyFill="1"/>
    <xf numFmtId="0" fontId="6" fillId="16" borderId="1" xfId="0" applyFont="1" applyFill="1" applyBorder="1" applyAlignment="1">
      <alignment vertical="center" wrapText="1"/>
    </xf>
    <xf numFmtId="0" fontId="28" fillId="17" borderId="1" xfId="4" applyFont="1" applyFill="1" applyBorder="1" applyAlignment="1">
      <alignment horizontal="justify" vertical="center"/>
    </xf>
    <xf numFmtId="0" fontId="28" fillId="2" borderId="1" xfId="4" applyFont="1" applyFill="1" applyBorder="1" applyAlignment="1">
      <alignment horizontal="justify" vertical="center" wrapText="1"/>
    </xf>
    <xf numFmtId="49" fontId="29" fillId="0" borderId="81" xfId="0" applyNumberFormat="1" applyFont="1" applyBorder="1" applyAlignment="1">
      <alignment horizontal="center" vertical="center"/>
    </xf>
    <xf numFmtId="9" fontId="28" fillId="17" borderId="8" xfId="2" applyFont="1" applyFill="1" applyBorder="1" applyAlignment="1">
      <alignment horizontal="center" vertical="center" wrapText="1"/>
    </xf>
    <xf numFmtId="0" fontId="28" fillId="0" borderId="8" xfId="4" applyFont="1" applyBorder="1" applyAlignment="1">
      <alignment vertical="center" wrapText="1"/>
    </xf>
    <xf numFmtId="0" fontId="28" fillId="0" borderId="0" xfId="0" applyFont="1"/>
    <xf numFmtId="0" fontId="28" fillId="2" borderId="9" xfId="4" applyFont="1" applyFill="1" applyBorder="1" applyAlignment="1">
      <alignment vertical="center" wrapText="1"/>
    </xf>
    <xf numFmtId="9" fontId="28" fillId="2" borderId="10" xfId="2" applyFont="1" applyFill="1" applyBorder="1" applyAlignment="1">
      <alignment vertical="center" wrapText="1"/>
    </xf>
    <xf numFmtId="0" fontId="6" fillId="16" borderId="11" xfId="0" applyFont="1" applyFill="1" applyBorder="1" applyAlignment="1">
      <alignment vertical="center" wrapText="1"/>
    </xf>
    <xf numFmtId="14" fontId="31" fillId="2" borderId="1" xfId="0" applyNumberFormat="1" applyFont="1" applyFill="1" applyBorder="1" applyAlignment="1">
      <alignment horizontal="justify" vertical="center"/>
    </xf>
    <xf numFmtId="0" fontId="31" fillId="2" borderId="1" xfId="0" applyFont="1" applyFill="1" applyBorder="1" applyAlignment="1">
      <alignment horizontal="justify" vertical="center"/>
    </xf>
    <xf numFmtId="0" fontId="28" fillId="2" borderId="0" xfId="0" applyFont="1" applyFill="1" applyAlignment="1">
      <alignment horizontal="right" vertical="center"/>
    </xf>
    <xf numFmtId="49" fontId="29" fillId="2" borderId="81" xfId="0" applyNumberFormat="1" applyFont="1" applyFill="1" applyBorder="1" applyAlignment="1">
      <alignment horizontal="center" vertical="center"/>
    </xf>
    <xf numFmtId="2" fontId="28" fillId="0" borderId="0" xfId="0" applyNumberFormat="1" applyFont="1" applyAlignment="1">
      <alignment horizontal="center" vertical="center"/>
    </xf>
    <xf numFmtId="43" fontId="28" fillId="2" borderId="10" xfId="1" applyFont="1" applyFill="1" applyBorder="1" applyAlignment="1">
      <alignment vertical="center" wrapText="1"/>
    </xf>
    <xf numFmtId="0" fontId="6" fillId="2" borderId="0" xfId="0" applyFont="1" applyFill="1" applyAlignment="1">
      <alignment horizontal="justify" vertical="center"/>
    </xf>
    <xf numFmtId="0" fontId="30" fillId="2" borderId="0" xfId="0" applyFont="1" applyFill="1"/>
    <xf numFmtId="0" fontId="30" fillId="0" borderId="0" xfId="0" applyFont="1"/>
    <xf numFmtId="0" fontId="6" fillId="3" borderId="1" xfId="0" applyFont="1" applyFill="1" applyBorder="1" applyAlignment="1">
      <alignment vertical="center" wrapText="1"/>
    </xf>
    <xf numFmtId="0" fontId="6" fillId="9" borderId="1" xfId="0" applyFont="1" applyFill="1" applyBorder="1" applyAlignment="1">
      <alignment horizontal="center" vertical="center" wrapText="1"/>
    </xf>
    <xf numFmtId="0" fontId="6" fillId="18" borderId="80" xfId="0" applyFont="1" applyFill="1" applyBorder="1" applyAlignment="1">
      <alignment horizontal="center" vertical="center" wrapText="1"/>
    </xf>
    <xf numFmtId="0" fontId="6" fillId="19" borderId="80" xfId="0" applyFont="1" applyFill="1" applyBorder="1" applyAlignment="1">
      <alignment horizontal="center" vertical="center" wrapText="1"/>
    </xf>
    <xf numFmtId="0" fontId="32" fillId="2" borderId="0" xfId="0" applyFont="1" applyFill="1"/>
    <xf numFmtId="10" fontId="30" fillId="2"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9" fontId="13" fillId="0" borderId="1" xfId="0" applyNumberFormat="1" applyFont="1" applyBorder="1" applyAlignment="1">
      <alignment horizontal="justify" vertical="center" wrapText="1"/>
    </xf>
    <xf numFmtId="10" fontId="13" fillId="0" borderId="1" xfId="2" applyNumberFormat="1" applyFont="1" applyBorder="1" applyAlignment="1" applyProtection="1">
      <alignment horizontal="center" vertical="center"/>
    </xf>
    <xf numFmtId="9" fontId="13" fillId="14" borderId="1" xfId="2" applyFont="1" applyFill="1" applyBorder="1" applyAlignment="1" applyProtection="1">
      <alignment horizontal="center" vertical="center"/>
    </xf>
    <xf numFmtId="10" fontId="13" fillId="14" borderId="1" xfId="2" applyNumberFormat="1" applyFont="1" applyFill="1" applyBorder="1" applyAlignment="1" applyProtection="1">
      <alignment horizontal="center" vertical="center"/>
    </xf>
    <xf numFmtId="10" fontId="13" fillId="2" borderId="1" xfId="0" applyNumberFormat="1" applyFont="1" applyFill="1" applyBorder="1" applyAlignment="1">
      <alignment horizontal="center" vertical="center" wrapText="1"/>
    </xf>
    <xf numFmtId="0" fontId="13" fillId="0" borderId="1" xfId="0" applyFont="1" applyBorder="1" applyAlignment="1">
      <alignment horizontal="justify" vertical="center" wrapText="1"/>
    </xf>
    <xf numFmtId="10" fontId="33" fillId="14" borderId="1" xfId="2" applyNumberFormat="1"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protection hidden="1"/>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15" borderId="9" xfId="0" applyFont="1" applyFill="1" applyBorder="1" applyAlignment="1">
      <alignment horizontal="center" vertical="center"/>
    </xf>
    <xf numFmtId="0" fontId="18" fillId="15" borderId="10" xfId="0" applyFont="1" applyFill="1" applyBorder="1" applyAlignment="1">
      <alignment horizontal="center" vertical="center"/>
    </xf>
    <xf numFmtId="0" fontId="19" fillId="14" borderId="0" xfId="0" applyFont="1" applyFill="1" applyAlignment="1" applyProtection="1">
      <alignment horizontal="center" vertical="center" wrapText="1"/>
      <protection hidden="1"/>
    </xf>
    <xf numFmtId="0" fontId="22" fillId="16" borderId="8" xfId="0" applyFont="1" applyFill="1" applyBorder="1" applyAlignment="1">
      <alignment horizontal="left" vertical="center" wrapText="1"/>
    </xf>
    <xf numFmtId="0" fontId="22" fillId="16" borderId="9" xfId="0" applyFont="1" applyFill="1" applyBorder="1" applyAlignment="1">
      <alignment horizontal="left" vertical="center" wrapText="1"/>
    </xf>
    <xf numFmtId="0" fontId="22" fillId="16" borderId="10" xfId="0" applyFont="1" applyFill="1" applyBorder="1" applyAlignment="1">
      <alignment horizontal="left" vertical="center" wrapText="1"/>
    </xf>
    <xf numFmtId="0" fontId="23" fillId="2" borderId="1" xfId="0" applyFont="1" applyFill="1" applyBorder="1" applyAlignment="1">
      <alignment horizontal="justify" vertical="center" wrapText="1"/>
    </xf>
    <xf numFmtId="0" fontId="20" fillId="2" borderId="0" xfId="0" applyFont="1" applyFill="1" applyAlignment="1" applyProtection="1">
      <alignment horizontal="center" wrapText="1"/>
      <protection hidden="1"/>
    </xf>
    <xf numFmtId="0" fontId="23" fillId="2" borderId="8" xfId="0" applyFont="1" applyFill="1" applyBorder="1" applyAlignment="1">
      <alignment horizontal="justify" vertical="center" wrapText="1"/>
    </xf>
    <xf numFmtId="0" fontId="23" fillId="2" borderId="9" xfId="0" applyFont="1" applyFill="1" applyBorder="1" applyAlignment="1">
      <alignment horizontal="justify" vertical="center" wrapText="1"/>
    </xf>
    <xf numFmtId="0" fontId="23" fillId="2" borderId="10" xfId="0" applyFont="1" applyFill="1" applyBorder="1" applyAlignment="1">
      <alignment horizontal="justify" vertical="center" wrapText="1"/>
    </xf>
    <xf numFmtId="0" fontId="17" fillId="0" borderId="2" xfId="0" applyFont="1" applyBorder="1" applyAlignment="1">
      <alignment horizontal="justify" vertical="center" wrapText="1"/>
    </xf>
    <xf numFmtId="0" fontId="17" fillId="0" borderId="3" xfId="0" applyFont="1" applyBorder="1" applyAlignment="1">
      <alignment horizontal="justify" vertical="center" wrapText="1"/>
    </xf>
    <xf numFmtId="0" fontId="22" fillId="16" borderId="2" xfId="0" applyFont="1" applyFill="1" applyBorder="1" applyAlignment="1">
      <alignment horizontal="center" vertical="center" wrapText="1"/>
    </xf>
    <xf numFmtId="0" fontId="22" fillId="16" borderId="3" xfId="0" applyFont="1" applyFill="1" applyBorder="1" applyAlignment="1">
      <alignment horizontal="center" vertical="center" wrapText="1"/>
    </xf>
    <xf numFmtId="0" fontId="22" fillId="16" borderId="5" xfId="0" applyFont="1" applyFill="1" applyBorder="1" applyAlignment="1">
      <alignment horizontal="center" vertical="center" wrapText="1"/>
    </xf>
    <xf numFmtId="0" fontId="22" fillId="16" borderId="6" xfId="0" applyFont="1" applyFill="1" applyBorder="1" applyAlignment="1">
      <alignment horizontal="center" vertical="center" wrapText="1"/>
    </xf>
    <xf numFmtId="0" fontId="17" fillId="0" borderId="1" xfId="0" applyFont="1" applyBorder="1" applyAlignment="1">
      <alignment horizontal="justify" vertical="center" wrapText="1"/>
    </xf>
    <xf numFmtId="0" fontId="26" fillId="14" borderId="0" xfId="0" applyFont="1" applyFill="1" applyAlignment="1" applyProtection="1">
      <alignment horizontal="center" vertical="center" wrapText="1"/>
      <protection hidden="1"/>
    </xf>
    <xf numFmtId="0" fontId="6" fillId="16" borderId="8" xfId="0" applyFont="1" applyFill="1" applyBorder="1" applyAlignment="1">
      <alignment horizontal="center" vertical="center" wrapText="1"/>
    </xf>
    <xf numFmtId="0" fontId="6" fillId="16" borderId="9" xfId="0" applyFont="1" applyFill="1" applyBorder="1" applyAlignment="1">
      <alignment horizontal="center" vertical="center" wrapText="1"/>
    </xf>
    <xf numFmtId="0" fontId="6" fillId="16" borderId="10" xfId="0" applyFont="1" applyFill="1" applyBorder="1" applyAlignment="1">
      <alignment horizontal="center" vertical="center" wrapText="1"/>
    </xf>
    <xf numFmtId="0" fontId="28" fillId="17" borderId="8" xfId="4" applyFont="1" applyFill="1" applyBorder="1" applyAlignment="1">
      <alignment horizontal="justify" vertical="center" wrapText="1"/>
    </xf>
    <xf numFmtId="0" fontId="28" fillId="17" borderId="9" xfId="4" applyFont="1" applyFill="1" applyBorder="1" applyAlignment="1">
      <alignment horizontal="justify" vertical="center" wrapText="1"/>
    </xf>
    <xf numFmtId="0" fontId="28" fillId="17" borderId="10" xfId="4" applyFont="1" applyFill="1" applyBorder="1" applyAlignment="1">
      <alignment horizontal="justify" vertical="center" wrapText="1"/>
    </xf>
    <xf numFmtId="0" fontId="28" fillId="2" borderId="1" xfId="4" applyFont="1" applyFill="1" applyBorder="1" applyAlignment="1">
      <alignment horizontal="justify" vertical="center" wrapText="1"/>
    </xf>
    <xf numFmtId="0" fontId="28" fillId="17" borderId="1" xfId="4" applyFont="1" applyFill="1" applyBorder="1" applyAlignment="1">
      <alignment horizontal="justify" vertical="center"/>
    </xf>
    <xf numFmtId="0" fontId="28" fillId="2" borderId="37" xfId="0" applyFont="1" applyFill="1" applyBorder="1" applyAlignment="1">
      <alignment horizontal="center" vertical="center"/>
    </xf>
    <xf numFmtId="0" fontId="28" fillId="2" borderId="0" xfId="0" applyFont="1" applyFill="1" applyAlignment="1">
      <alignment horizontal="center" vertical="center"/>
    </xf>
    <xf numFmtId="0" fontId="28" fillId="2" borderId="36"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6" xfId="0" applyFont="1" applyFill="1" applyBorder="1" applyAlignment="1">
      <alignment horizontal="right" vertical="center"/>
    </xf>
    <xf numFmtId="0" fontId="28" fillId="2" borderId="7" xfId="0" applyFont="1" applyFill="1" applyBorder="1" applyAlignment="1">
      <alignment horizontal="right" vertical="center"/>
    </xf>
    <xf numFmtId="0" fontId="6" fillId="16" borderId="88" xfId="0" applyFont="1" applyFill="1" applyBorder="1" applyAlignment="1">
      <alignment horizontal="center" vertical="center" wrapText="1"/>
    </xf>
    <xf numFmtId="0" fontId="6" fillId="16" borderId="89" xfId="0" applyFont="1" applyFill="1" applyBorder="1" applyAlignment="1">
      <alignment horizontal="center" vertical="center" wrapText="1"/>
    </xf>
    <xf numFmtId="0" fontId="28" fillId="0" borderId="88" xfId="0" applyFont="1" applyBorder="1" applyAlignment="1">
      <alignment horizontal="justify" vertical="center"/>
    </xf>
    <xf numFmtId="0" fontId="28" fillId="0" borderId="9" xfId="0" applyFont="1" applyBorder="1" applyAlignment="1">
      <alignment horizontal="justify" vertical="center"/>
    </xf>
    <xf numFmtId="0" fontId="28" fillId="0" borderId="10" xfId="0" applyFont="1" applyBorder="1" applyAlignment="1">
      <alignment horizontal="justify" vertical="center"/>
    </xf>
    <xf numFmtId="0" fontId="28" fillId="0" borderId="8" xfId="4" applyFont="1" applyBorder="1" applyAlignment="1">
      <alignment horizontal="justify" vertical="center" wrapText="1"/>
    </xf>
    <xf numFmtId="0" fontId="28" fillId="0" borderId="10" xfId="4" applyFont="1" applyBorder="1" applyAlignment="1">
      <alignment horizontal="justify" vertical="center" wrapText="1"/>
    </xf>
    <xf numFmtId="0" fontId="28" fillId="0" borderId="9" xfId="4" applyFont="1" applyBorder="1" applyAlignment="1">
      <alignment horizontal="justify" vertical="center" wrapText="1"/>
    </xf>
    <xf numFmtId="0" fontId="28" fillId="2" borderId="2" xfId="4" applyFont="1" applyFill="1" applyBorder="1" applyAlignment="1">
      <alignment horizontal="justify" vertical="center" wrapText="1"/>
    </xf>
    <xf numFmtId="0" fontId="28" fillId="2" borderId="3" xfId="4" applyFont="1" applyFill="1" applyBorder="1" applyAlignment="1">
      <alignment horizontal="justify" vertical="center" wrapText="1"/>
    </xf>
    <xf numFmtId="0" fontId="28" fillId="2" borderId="4" xfId="4" applyFont="1" applyFill="1" applyBorder="1" applyAlignment="1">
      <alignment horizontal="justify" vertical="center" wrapText="1"/>
    </xf>
    <xf numFmtId="0" fontId="6" fillId="16" borderId="82" xfId="0" applyFont="1" applyFill="1" applyBorder="1" applyAlignment="1">
      <alignment horizontal="center" vertical="center" wrapText="1"/>
    </xf>
    <xf numFmtId="0" fontId="6" fillId="16" borderId="83" xfId="0" applyFont="1" applyFill="1" applyBorder="1" applyAlignment="1">
      <alignment horizontal="center" vertical="center" wrapText="1"/>
    </xf>
    <xf numFmtId="0" fontId="6" fillId="16" borderId="85" xfId="0" applyFont="1" applyFill="1" applyBorder="1" applyAlignment="1">
      <alignment horizontal="center" vertical="center" wrapText="1"/>
    </xf>
    <xf numFmtId="0" fontId="6" fillId="16" borderId="86" xfId="0" applyFont="1" applyFill="1" applyBorder="1" applyAlignment="1">
      <alignment horizontal="center" vertical="center" wrapText="1"/>
    </xf>
    <xf numFmtId="49" fontId="29" fillId="0" borderId="84" xfId="0" applyNumberFormat="1" applyFont="1" applyBorder="1" applyAlignment="1">
      <alignment horizontal="center" vertical="center"/>
    </xf>
    <xf numFmtId="49" fontId="29" fillId="0" borderId="87" xfId="0" applyNumberFormat="1" applyFont="1" applyBorder="1" applyAlignment="1">
      <alignment horizontal="center" vertical="center"/>
    </xf>
    <xf numFmtId="0" fontId="30" fillId="0" borderId="8" xfId="4" applyFont="1" applyBorder="1" applyAlignment="1">
      <alignment horizontal="justify" vertical="center" wrapText="1"/>
    </xf>
    <xf numFmtId="0" fontId="30" fillId="0" borderId="9" xfId="4" applyFont="1" applyBorder="1" applyAlignment="1">
      <alignment horizontal="justify" vertical="center" wrapText="1"/>
    </xf>
    <xf numFmtId="0" fontId="30" fillId="0" borderId="10" xfId="4" applyFont="1" applyBorder="1" applyAlignment="1">
      <alignment horizontal="justify" vertical="center" wrapText="1"/>
    </xf>
    <xf numFmtId="0" fontId="30" fillId="0" borderId="8" xfId="4" applyFont="1" applyBorder="1" applyAlignment="1">
      <alignment horizontal="center" vertical="center" wrapText="1"/>
    </xf>
    <xf numFmtId="0" fontId="30" fillId="0" borderId="9" xfId="4" applyFont="1" applyBorder="1" applyAlignment="1">
      <alignment horizontal="center" vertical="center" wrapText="1"/>
    </xf>
    <xf numFmtId="0" fontId="30" fillId="0" borderId="10" xfId="4" applyFont="1" applyBorder="1" applyAlignment="1">
      <alignment horizontal="center" vertical="center" wrapText="1"/>
    </xf>
    <xf numFmtId="164" fontId="28" fillId="2" borderId="8" xfId="5" applyNumberFormat="1" applyFont="1" applyFill="1" applyBorder="1" applyAlignment="1">
      <alignment horizontal="center" vertical="center" wrapText="1"/>
    </xf>
    <xf numFmtId="164" fontId="28" fillId="2" borderId="10" xfId="5" applyNumberFormat="1" applyFont="1" applyFill="1" applyBorder="1" applyAlignment="1">
      <alignment horizontal="center" vertical="center" wrapText="1"/>
    </xf>
    <xf numFmtId="0" fontId="28" fillId="2" borderId="8" xfId="4" applyFont="1" applyFill="1" applyBorder="1" applyAlignment="1">
      <alignment horizontal="center" vertical="center" wrapText="1"/>
    </xf>
    <xf numFmtId="0" fontId="28" fillId="2" borderId="10" xfId="4" applyFont="1" applyFill="1" applyBorder="1" applyAlignment="1">
      <alignment horizontal="center" vertical="center" wrapText="1"/>
    </xf>
    <xf numFmtId="0" fontId="28" fillId="2" borderId="8" xfId="4" applyFont="1" applyFill="1" applyBorder="1" applyAlignment="1">
      <alignment horizontal="center" vertical="center"/>
    </xf>
    <xf numFmtId="0" fontId="28" fillId="2" borderId="10" xfId="4" applyFont="1" applyFill="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8" fillId="2" borderId="9" xfId="4" applyFont="1" applyFill="1" applyBorder="1" applyAlignment="1">
      <alignment horizontal="center" vertical="center" wrapText="1"/>
    </xf>
    <xf numFmtId="0" fontId="28" fillId="0" borderId="8" xfId="0" applyFont="1" applyBorder="1" applyAlignment="1">
      <alignment horizontal="justify" vertical="center"/>
    </xf>
    <xf numFmtId="0" fontId="28" fillId="2" borderId="8" xfId="4" applyFont="1" applyFill="1" applyBorder="1" applyAlignment="1">
      <alignment horizontal="justify" vertical="center" wrapText="1"/>
    </xf>
    <xf numFmtId="0" fontId="28" fillId="2" borderId="10" xfId="4" applyFont="1" applyFill="1" applyBorder="1" applyAlignment="1">
      <alignment horizontal="justify" vertical="center" wrapText="1"/>
    </xf>
    <xf numFmtId="164" fontId="28" fillId="2" borderId="8" xfId="5" applyNumberFormat="1" applyFont="1" applyFill="1" applyBorder="1" applyAlignment="1">
      <alignment horizontal="justify" vertical="center" wrapText="1"/>
    </xf>
    <xf numFmtId="164" fontId="28" fillId="2" borderId="10" xfId="5" applyNumberFormat="1" applyFont="1" applyFill="1" applyBorder="1" applyAlignment="1">
      <alignment horizontal="justify" vertical="center" wrapText="1"/>
    </xf>
    <xf numFmtId="0" fontId="6" fillId="16" borderId="8" xfId="0" applyFont="1" applyFill="1" applyBorder="1" applyAlignment="1">
      <alignment horizontal="left" vertical="center" wrapText="1"/>
    </xf>
    <xf numFmtId="0" fontId="6" fillId="16" borderId="9" xfId="0" applyFont="1" applyFill="1" applyBorder="1" applyAlignment="1">
      <alignment horizontal="left" vertical="center" wrapText="1"/>
    </xf>
    <xf numFmtId="0" fontId="6" fillId="16" borderId="10" xfId="0" applyFont="1" applyFill="1" applyBorder="1" applyAlignment="1">
      <alignment horizontal="left" vertical="center" wrapText="1"/>
    </xf>
    <xf numFmtId="0" fontId="6" fillId="16" borderId="90" xfId="0" applyFont="1" applyFill="1" applyBorder="1" applyAlignment="1">
      <alignment horizontal="center" vertical="center" wrapText="1"/>
    </xf>
    <xf numFmtId="0" fontId="6" fillId="16" borderId="91" xfId="0" applyFont="1" applyFill="1" applyBorder="1" applyAlignment="1">
      <alignment horizontal="center" vertical="center" wrapText="1"/>
    </xf>
    <xf numFmtId="0" fontId="6" fillId="16" borderId="92"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6" fillId="16" borderId="8" xfId="0" applyFont="1" applyFill="1" applyBorder="1" applyAlignment="1">
      <alignment horizontal="justify" vertical="center" wrapText="1"/>
    </xf>
    <xf numFmtId="0" fontId="6" fillId="16" borderId="10" xfId="0" applyFont="1" applyFill="1" applyBorder="1" applyAlignment="1">
      <alignment horizontal="justify" vertical="center" wrapText="1"/>
    </xf>
    <xf numFmtId="0" fontId="6" fillId="16" borderId="9" xfId="0" applyFont="1" applyFill="1" applyBorder="1" applyAlignment="1">
      <alignment horizontal="justify" vertical="center" wrapText="1"/>
    </xf>
    <xf numFmtId="0" fontId="28" fillId="17" borderId="8" xfId="4" applyFont="1" applyFill="1" applyBorder="1" applyAlignment="1">
      <alignment horizontal="justify" vertical="center"/>
    </xf>
    <xf numFmtId="0" fontId="28" fillId="17" borderId="10" xfId="4" applyFont="1" applyFill="1" applyBorder="1" applyAlignment="1">
      <alignment horizontal="justify" vertical="center"/>
    </xf>
    <xf numFmtId="0" fontId="28" fillId="2" borderId="9" xfId="4" applyFont="1" applyFill="1" applyBorder="1" applyAlignment="1">
      <alignment horizontal="justify" vertical="center" wrapText="1"/>
    </xf>
    <xf numFmtId="9" fontId="28" fillId="0" borderId="8" xfId="5" applyFont="1" applyFill="1" applyBorder="1" applyAlignment="1">
      <alignment horizontal="justify" vertical="center" wrapText="1"/>
    </xf>
    <xf numFmtId="9" fontId="28" fillId="0" borderId="10" xfId="5" applyFont="1" applyFill="1" applyBorder="1" applyAlignment="1">
      <alignment horizontal="justify" vertical="center"/>
    </xf>
    <xf numFmtId="0" fontId="6" fillId="0" borderId="9" xfId="0" applyFont="1" applyBorder="1" applyAlignment="1">
      <alignment horizontal="justify" vertical="center"/>
    </xf>
    <xf numFmtId="0" fontId="6" fillId="0" borderId="10" xfId="0" applyFont="1" applyBorder="1" applyAlignment="1">
      <alignment horizontal="justify" vertical="center"/>
    </xf>
    <xf numFmtId="0" fontId="28" fillId="17" borderId="1" xfId="4" applyFont="1" applyFill="1" applyBorder="1" applyAlignment="1">
      <alignment horizontal="justify" vertical="center" wrapText="1"/>
    </xf>
    <xf numFmtId="0" fontId="6" fillId="17" borderId="1" xfId="4" applyFont="1" applyFill="1" applyBorder="1" applyAlignment="1">
      <alignment horizontal="justify" vertical="center" wrapText="1"/>
    </xf>
    <xf numFmtId="0" fontId="6" fillId="0" borderId="10" xfId="4" applyFont="1" applyBorder="1" applyAlignment="1">
      <alignment horizontal="justify" vertical="center" wrapText="1"/>
    </xf>
    <xf numFmtId="0" fontId="28" fillId="0" borderId="1" xfId="4" applyFont="1" applyBorder="1" applyAlignment="1">
      <alignment horizontal="justify" vertical="center" wrapText="1"/>
    </xf>
    <xf numFmtId="0" fontId="6" fillId="0" borderId="1" xfId="4" applyFont="1" applyBorder="1" applyAlignment="1">
      <alignment horizontal="justify" vertical="center" wrapText="1"/>
    </xf>
    <xf numFmtId="0" fontId="30" fillId="2" borderId="8" xfId="4" applyFont="1" applyFill="1" applyBorder="1" applyAlignment="1">
      <alignment horizontal="justify" vertical="center" wrapText="1"/>
    </xf>
    <xf numFmtId="0" fontId="30" fillId="2" borderId="9" xfId="4" applyFont="1" applyFill="1" applyBorder="1" applyAlignment="1">
      <alignment horizontal="justify" vertical="center" wrapText="1"/>
    </xf>
    <xf numFmtId="0" fontId="30" fillId="2" borderId="10" xfId="4" applyFont="1" applyFill="1" applyBorder="1" applyAlignment="1">
      <alignment horizontal="justify" vertical="center" wrapText="1"/>
    </xf>
    <xf numFmtId="0" fontId="30" fillId="2" borderId="8" xfId="4" applyFont="1" applyFill="1" applyBorder="1" applyAlignment="1">
      <alignment horizontal="center" vertical="center" wrapText="1"/>
    </xf>
    <xf numFmtId="0" fontId="30" fillId="2" borderId="9" xfId="4" applyFont="1" applyFill="1" applyBorder="1" applyAlignment="1">
      <alignment horizontal="center" vertical="center" wrapText="1"/>
    </xf>
    <xf numFmtId="0" fontId="30" fillId="2" borderId="10" xfId="4" applyFont="1" applyFill="1" applyBorder="1" applyAlignment="1">
      <alignment horizontal="center" vertical="center" wrapText="1"/>
    </xf>
    <xf numFmtId="0" fontId="28" fillId="0" borderId="1" xfId="0" applyFont="1" applyBorder="1" applyAlignment="1">
      <alignment horizontal="justify" vertical="center"/>
    </xf>
    <xf numFmtId="0" fontId="6" fillId="16" borderId="2" xfId="0" applyFont="1" applyFill="1" applyBorder="1" applyAlignment="1">
      <alignment horizontal="center" vertical="center" wrapText="1"/>
    </xf>
    <xf numFmtId="0" fontId="6" fillId="16" borderId="3" xfId="0" applyFont="1" applyFill="1" applyBorder="1" applyAlignment="1">
      <alignment horizontal="center" vertical="center" wrapText="1"/>
    </xf>
    <xf numFmtId="0" fontId="6" fillId="16" borderId="4" xfId="0" applyFont="1" applyFill="1" applyBorder="1" applyAlignment="1">
      <alignment horizontal="center" vertical="center" wrapText="1"/>
    </xf>
    <xf numFmtId="0" fontId="28" fillId="2" borderId="8" xfId="4" applyFont="1" applyFill="1" applyBorder="1" applyAlignment="1">
      <alignment horizontal="justify" vertical="center"/>
    </xf>
    <xf numFmtId="0" fontId="28" fillId="2" borderId="10" xfId="4" applyFont="1" applyFill="1" applyBorder="1" applyAlignment="1">
      <alignment horizontal="justify" vertical="center"/>
    </xf>
    <xf numFmtId="0" fontId="2" fillId="2" borderId="0" xfId="0" applyFont="1" applyFill="1" applyAlignment="1">
      <alignment horizontal="center" vertical="center" wrapText="1"/>
    </xf>
    <xf numFmtId="0" fontId="4" fillId="3" borderId="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15"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11" fillId="0" borderId="59" xfId="0" applyFont="1" applyBorder="1" applyAlignment="1" applyProtection="1">
      <alignment horizontal="center" vertical="center" wrapText="1"/>
      <protection locked="0"/>
    </xf>
    <xf numFmtId="0" fontId="5" fillId="7" borderId="1"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10" xfId="0" applyFont="1" applyFill="1" applyBorder="1" applyAlignment="1">
      <alignment horizontal="center" vertical="center" wrapText="1"/>
    </xf>
    <xf numFmtId="9" fontId="5" fillId="2" borderId="16" xfId="1" applyNumberFormat="1" applyFont="1" applyFill="1" applyBorder="1" applyAlignment="1" applyProtection="1">
      <alignment horizontal="center" vertical="center"/>
    </xf>
    <xf numFmtId="9" fontId="5" fillId="2" borderId="33" xfId="1" applyNumberFormat="1" applyFont="1" applyFill="1" applyBorder="1" applyAlignment="1" applyProtection="1">
      <alignment horizontal="center" vertical="center"/>
    </xf>
    <xf numFmtId="9" fontId="5" fillId="2" borderId="60" xfId="1" applyNumberFormat="1" applyFont="1" applyFill="1" applyBorder="1" applyAlignment="1" applyProtection="1">
      <alignment horizontal="center" vertical="center"/>
    </xf>
    <xf numFmtId="0" fontId="5" fillId="14" borderId="17" xfId="2" applyNumberFormat="1" applyFont="1" applyFill="1" applyBorder="1" applyAlignment="1" applyProtection="1">
      <alignment horizontal="center" vertical="center" wrapText="1"/>
      <protection locked="0"/>
    </xf>
    <xf numFmtId="0" fontId="5" fillId="14" borderId="34" xfId="2" applyNumberFormat="1" applyFont="1" applyFill="1" applyBorder="1" applyAlignment="1" applyProtection="1">
      <alignment horizontal="center" vertical="center"/>
      <protection locked="0"/>
    </xf>
    <xf numFmtId="0" fontId="5" fillId="14" borderId="61" xfId="2" applyNumberFormat="1" applyFont="1" applyFill="1" applyBorder="1" applyAlignment="1" applyProtection="1">
      <alignment horizontal="center" vertical="center"/>
      <protection locked="0"/>
    </xf>
    <xf numFmtId="0" fontId="5" fillId="14" borderId="18" xfId="2" applyNumberFormat="1" applyFont="1" applyFill="1" applyBorder="1" applyAlignment="1" applyProtection="1">
      <alignment horizontal="center" vertical="center" wrapText="1"/>
      <protection locked="0"/>
    </xf>
    <xf numFmtId="0" fontId="5" fillId="14" borderId="35" xfId="2" applyNumberFormat="1" applyFont="1" applyFill="1" applyBorder="1" applyAlignment="1" applyProtection="1">
      <alignment horizontal="center" vertical="center" wrapText="1"/>
      <protection locked="0"/>
    </xf>
    <xf numFmtId="0" fontId="5" fillId="14" borderId="62" xfId="2" applyNumberFormat="1" applyFont="1" applyFill="1" applyBorder="1" applyAlignment="1" applyProtection="1">
      <alignment horizontal="center" vertical="center" wrapText="1"/>
      <protection locked="0"/>
    </xf>
    <xf numFmtId="9" fontId="5" fillId="2" borderId="19" xfId="2" applyFont="1" applyFill="1" applyBorder="1" applyAlignment="1" applyProtection="1">
      <alignment horizontal="center" vertical="center"/>
    </xf>
    <xf numFmtId="9" fontId="5" fillId="2" borderId="36" xfId="2" applyFont="1" applyFill="1" applyBorder="1" applyAlignment="1" applyProtection="1">
      <alignment horizontal="center" vertical="center"/>
    </xf>
    <xf numFmtId="9" fontId="5" fillId="2" borderId="56" xfId="2" applyFont="1" applyFill="1" applyBorder="1" applyAlignment="1" applyProtection="1">
      <alignment horizontal="center" vertical="center"/>
    </xf>
    <xf numFmtId="9" fontId="5" fillId="2" borderId="16" xfId="2" applyFont="1" applyFill="1" applyBorder="1" applyAlignment="1" applyProtection="1">
      <alignment horizontal="center" vertical="center"/>
    </xf>
    <xf numFmtId="9" fontId="5" fillId="2" borderId="33" xfId="2" applyFont="1" applyFill="1" applyBorder="1" applyAlignment="1" applyProtection="1">
      <alignment horizontal="center" vertical="center"/>
    </xf>
    <xf numFmtId="9" fontId="5" fillId="2" borderId="60" xfId="2" applyFont="1" applyFill="1" applyBorder="1" applyAlignment="1" applyProtection="1">
      <alignment horizontal="center" vertical="center"/>
    </xf>
    <xf numFmtId="0" fontId="5" fillId="2" borderId="16"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60" xfId="0" applyFont="1" applyFill="1" applyBorder="1" applyAlignment="1">
      <alignment horizontal="center" vertical="center" wrapText="1"/>
    </xf>
    <xf numFmtId="9" fontId="5" fillId="2" borderId="16" xfId="0" applyNumberFormat="1" applyFont="1" applyFill="1" applyBorder="1" applyAlignment="1">
      <alignment horizontal="center" vertical="center" wrapText="1"/>
    </xf>
    <xf numFmtId="9" fontId="5" fillId="2" borderId="33" xfId="0" applyNumberFormat="1" applyFont="1" applyFill="1" applyBorder="1" applyAlignment="1">
      <alignment horizontal="center" vertical="center" wrapText="1"/>
    </xf>
    <xf numFmtId="9" fontId="5" fillId="2" borderId="60" xfId="0" applyNumberFormat="1" applyFont="1" applyFill="1" applyBorder="1" applyAlignment="1">
      <alignment horizontal="center" vertical="center" wrapText="1"/>
    </xf>
    <xf numFmtId="9" fontId="5" fillId="0" borderId="16" xfId="2" applyFont="1" applyBorder="1" applyAlignment="1" applyProtection="1">
      <alignment horizontal="center" vertical="center"/>
    </xf>
    <xf numFmtId="9" fontId="5" fillId="0" borderId="33" xfId="2" applyFont="1" applyBorder="1" applyAlignment="1" applyProtection="1">
      <alignment horizontal="center" vertical="center"/>
    </xf>
    <xf numFmtId="9" fontId="5" fillId="0" borderId="60" xfId="2" applyFont="1" applyBorder="1" applyAlignment="1" applyProtection="1">
      <alignment horizontal="center" vertical="center"/>
    </xf>
    <xf numFmtId="164" fontId="5" fillId="2" borderId="17" xfId="2" applyNumberFormat="1" applyFont="1" applyFill="1" applyBorder="1" applyAlignment="1" applyProtection="1">
      <alignment horizontal="center" vertical="center"/>
    </xf>
    <xf numFmtId="164" fontId="5" fillId="2" borderId="34" xfId="2" applyNumberFormat="1" applyFont="1" applyFill="1" applyBorder="1" applyAlignment="1" applyProtection="1">
      <alignment horizontal="center" vertical="center"/>
    </xf>
    <xf numFmtId="164" fontId="5" fillId="2" borderId="61" xfId="2" applyNumberFormat="1" applyFont="1" applyFill="1" applyBorder="1" applyAlignment="1" applyProtection="1">
      <alignment horizontal="center" vertical="center"/>
    </xf>
    <xf numFmtId="9" fontId="5" fillId="2" borderId="14" xfId="2" applyFont="1" applyFill="1" applyBorder="1" applyAlignment="1" applyProtection="1">
      <alignment horizontal="center" vertical="center"/>
    </xf>
    <xf numFmtId="9" fontId="5" fillId="2" borderId="31" xfId="2" applyFont="1" applyFill="1" applyBorder="1" applyAlignment="1" applyProtection="1">
      <alignment horizontal="center" vertical="center"/>
    </xf>
    <xf numFmtId="9" fontId="5" fillId="2" borderId="58" xfId="2" applyFont="1" applyFill="1" applyBorder="1" applyAlignment="1" applyProtection="1">
      <alignment horizontal="center" vertical="center"/>
    </xf>
    <xf numFmtId="9" fontId="5" fillId="2" borderId="21" xfId="1" applyNumberFormat="1" applyFont="1" applyFill="1" applyBorder="1" applyAlignment="1" applyProtection="1">
      <alignment horizontal="center" vertical="center" wrapText="1"/>
    </xf>
    <xf numFmtId="9" fontId="5" fillId="2" borderId="38" xfId="1" applyNumberFormat="1" applyFont="1" applyFill="1" applyBorder="1" applyAlignment="1" applyProtection="1">
      <alignment horizontal="center" vertical="center" wrapText="1"/>
    </xf>
    <xf numFmtId="9" fontId="5" fillId="2" borderId="47" xfId="1" applyNumberFormat="1" applyFont="1" applyFill="1" applyBorder="1" applyAlignment="1" applyProtection="1">
      <alignment horizontal="center" vertical="center" wrapText="1"/>
    </xf>
    <xf numFmtId="0" fontId="5" fillId="14" borderId="20" xfId="2" applyNumberFormat="1" applyFont="1" applyFill="1" applyBorder="1" applyAlignment="1" applyProtection="1">
      <alignment horizontal="center" vertical="center" wrapText="1"/>
      <protection locked="0"/>
    </xf>
    <xf numFmtId="0" fontId="5" fillId="14" borderId="37" xfId="2" applyNumberFormat="1" applyFont="1" applyFill="1" applyBorder="1" applyAlignment="1" applyProtection="1">
      <alignment horizontal="center" vertical="center"/>
      <protection locked="0"/>
    </xf>
    <xf numFmtId="0" fontId="5" fillId="14" borderId="63" xfId="2" applyNumberFormat="1" applyFont="1" applyFill="1" applyBorder="1" applyAlignment="1" applyProtection="1">
      <alignment horizontal="center" vertical="center"/>
      <protection locked="0"/>
    </xf>
    <xf numFmtId="9" fontId="5" fillId="2" borderId="18" xfId="2" applyFont="1" applyFill="1" applyBorder="1" applyAlignment="1" applyProtection="1">
      <alignment horizontal="center" vertical="center"/>
    </xf>
    <xf numFmtId="9" fontId="5" fillId="2" borderId="35" xfId="2" applyFont="1" applyFill="1" applyBorder="1" applyAlignment="1" applyProtection="1">
      <alignment horizontal="center" vertical="center"/>
    </xf>
    <xf numFmtId="9" fontId="5" fillId="2" borderId="62" xfId="2" applyFont="1" applyFill="1" applyBorder="1" applyAlignment="1" applyProtection="1">
      <alignment horizontal="center" vertical="center"/>
    </xf>
    <xf numFmtId="9" fontId="5" fillId="2" borderId="14" xfId="2" applyFont="1" applyFill="1" applyBorder="1" applyAlignment="1" applyProtection="1">
      <alignment horizontal="center" vertical="center" wrapText="1"/>
    </xf>
    <xf numFmtId="9" fontId="5" fillId="2" borderId="31" xfId="2" applyFont="1" applyFill="1" applyBorder="1" applyAlignment="1" applyProtection="1">
      <alignment horizontal="center" vertical="center" wrapText="1"/>
    </xf>
    <xf numFmtId="9" fontId="5" fillId="2" borderId="58" xfId="2" applyFont="1" applyFill="1" applyBorder="1" applyAlignment="1" applyProtection="1">
      <alignment horizontal="center" vertical="center" wrapText="1"/>
    </xf>
    <xf numFmtId="10" fontId="5" fillId="2" borderId="16" xfId="2" applyNumberFormat="1" applyFont="1" applyFill="1" applyBorder="1" applyAlignment="1" applyProtection="1">
      <alignment horizontal="center" vertical="center" wrapText="1"/>
    </xf>
    <xf numFmtId="10" fontId="5" fillId="2" borderId="33" xfId="2" applyNumberFormat="1" applyFont="1" applyFill="1" applyBorder="1" applyAlignment="1" applyProtection="1">
      <alignment horizontal="center" vertical="center" wrapText="1"/>
    </xf>
    <xf numFmtId="10" fontId="5" fillId="2" borderId="60" xfId="2" applyNumberFormat="1" applyFont="1" applyFill="1" applyBorder="1" applyAlignment="1" applyProtection="1">
      <alignment horizontal="center" vertical="center" wrapText="1"/>
    </xf>
    <xf numFmtId="10" fontId="5" fillId="2" borderId="17" xfId="2" applyNumberFormat="1" applyFont="1" applyFill="1" applyBorder="1" applyAlignment="1" applyProtection="1">
      <alignment horizontal="center" vertical="center" wrapText="1"/>
    </xf>
    <xf numFmtId="10" fontId="5" fillId="2" borderId="34" xfId="2" applyNumberFormat="1" applyFont="1" applyFill="1" applyBorder="1" applyAlignment="1" applyProtection="1">
      <alignment horizontal="center" vertical="center" wrapText="1"/>
    </xf>
    <xf numFmtId="10" fontId="5" fillId="2" borderId="61" xfId="2" applyNumberFormat="1" applyFont="1" applyFill="1" applyBorder="1" applyAlignment="1" applyProtection="1">
      <alignment horizontal="center" vertical="center" wrapText="1"/>
    </xf>
    <xf numFmtId="10" fontId="12" fillId="2" borderId="28" xfId="2" applyNumberFormat="1" applyFont="1" applyFill="1" applyBorder="1" applyAlignment="1" applyProtection="1">
      <alignment horizontal="center" vertical="center"/>
    </xf>
    <xf numFmtId="10" fontId="12" fillId="2" borderId="46" xfId="2" applyNumberFormat="1" applyFont="1" applyFill="1" applyBorder="1" applyAlignment="1" applyProtection="1">
      <alignment horizontal="center" vertical="center"/>
    </xf>
    <xf numFmtId="10" fontId="12" fillId="2" borderId="52" xfId="2" applyNumberFormat="1" applyFont="1" applyFill="1" applyBorder="1" applyAlignment="1" applyProtection="1">
      <alignment horizontal="center" vertical="center"/>
    </xf>
    <xf numFmtId="10" fontId="12" fillId="2" borderId="69" xfId="2" applyNumberFormat="1" applyFont="1" applyFill="1" applyBorder="1" applyAlignment="1" applyProtection="1">
      <alignment horizontal="center" vertical="center"/>
    </xf>
    <xf numFmtId="10" fontId="12" fillId="2" borderId="25" xfId="2" applyNumberFormat="1" applyFont="1" applyFill="1" applyBorder="1" applyAlignment="1" applyProtection="1">
      <alignment horizontal="center" vertical="center"/>
    </xf>
    <xf numFmtId="10" fontId="12" fillId="2" borderId="42" xfId="2" applyNumberFormat="1" applyFont="1" applyFill="1" applyBorder="1" applyAlignment="1" applyProtection="1">
      <alignment horizontal="center" vertical="center"/>
    </xf>
    <xf numFmtId="10" fontId="12" fillId="2" borderId="53" xfId="2" applyNumberFormat="1" applyFont="1" applyFill="1" applyBorder="1" applyAlignment="1" applyProtection="1">
      <alignment horizontal="center" vertical="center"/>
    </xf>
    <xf numFmtId="10" fontId="12" fillId="2" borderId="65" xfId="2" applyNumberFormat="1" applyFont="1" applyFill="1" applyBorder="1" applyAlignment="1" applyProtection="1">
      <alignment horizontal="center" vertical="center"/>
    </xf>
    <xf numFmtId="10" fontId="12" fillId="2" borderId="26" xfId="2" applyNumberFormat="1" applyFont="1" applyFill="1" applyBorder="1" applyAlignment="1" applyProtection="1">
      <alignment horizontal="center" vertical="center"/>
    </xf>
    <xf numFmtId="10" fontId="12" fillId="2" borderId="43" xfId="2" applyNumberFormat="1" applyFont="1" applyFill="1" applyBorder="1" applyAlignment="1" applyProtection="1">
      <alignment horizontal="center" vertical="center"/>
    </xf>
    <xf numFmtId="10" fontId="12" fillId="2" borderId="51" xfId="2" applyNumberFormat="1" applyFont="1" applyFill="1" applyBorder="1" applyAlignment="1" applyProtection="1">
      <alignment horizontal="center" vertical="center"/>
    </xf>
    <xf numFmtId="10" fontId="12" fillId="2" borderId="66" xfId="2" applyNumberFormat="1" applyFont="1" applyFill="1" applyBorder="1" applyAlignment="1" applyProtection="1">
      <alignment horizontal="center" vertical="center"/>
    </xf>
    <xf numFmtId="0" fontId="15" fillId="2" borderId="16"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60" xfId="0" applyFont="1" applyFill="1" applyBorder="1" applyAlignment="1">
      <alignment horizontal="center" vertical="center"/>
    </xf>
    <xf numFmtId="10" fontId="5" fillId="2" borderId="16" xfId="0" applyNumberFormat="1" applyFont="1" applyFill="1" applyBorder="1" applyAlignment="1">
      <alignment horizontal="center" vertical="center" wrapText="1"/>
    </xf>
    <xf numFmtId="10" fontId="5" fillId="2" borderId="33" xfId="0" applyNumberFormat="1" applyFont="1" applyFill="1" applyBorder="1" applyAlignment="1">
      <alignment horizontal="center" vertical="center" wrapText="1"/>
    </xf>
    <xf numFmtId="10" fontId="12" fillId="2" borderId="24" xfId="2" applyNumberFormat="1" applyFont="1" applyFill="1" applyBorder="1" applyAlignment="1" applyProtection="1">
      <alignment horizontal="center" vertical="center"/>
    </xf>
    <xf numFmtId="10" fontId="12" fillId="2" borderId="41" xfId="2" applyNumberFormat="1" applyFont="1" applyFill="1" applyBorder="1" applyAlignment="1" applyProtection="1">
      <alignment horizontal="center" vertical="center"/>
    </xf>
    <xf numFmtId="10" fontId="12" fillId="2" borderId="50" xfId="2" applyNumberFormat="1" applyFont="1" applyFill="1" applyBorder="1" applyAlignment="1" applyProtection="1">
      <alignment horizontal="center" vertical="center"/>
    </xf>
    <xf numFmtId="10" fontId="12" fillId="2" borderId="64" xfId="2" applyNumberFormat="1" applyFont="1" applyFill="1" applyBorder="1" applyAlignment="1" applyProtection="1">
      <alignment horizontal="center" vertical="center"/>
    </xf>
    <xf numFmtId="9" fontId="5" fillId="14" borderId="14" xfId="1" applyNumberFormat="1" applyFont="1" applyFill="1" applyBorder="1" applyAlignment="1" applyProtection="1">
      <alignment horizontal="center" vertical="center" wrapText="1"/>
      <protection locked="0"/>
    </xf>
    <xf numFmtId="9" fontId="5" fillId="14" borderId="31" xfId="1" applyNumberFormat="1" applyFont="1" applyFill="1" applyBorder="1" applyAlignment="1" applyProtection="1">
      <alignment horizontal="center" vertical="center"/>
      <protection locked="0"/>
    </xf>
    <xf numFmtId="9" fontId="5" fillId="14" borderId="58" xfId="1" applyNumberFormat="1" applyFont="1" applyFill="1" applyBorder="1" applyAlignment="1" applyProtection="1">
      <alignment horizontal="center" vertical="center"/>
      <protection locked="0"/>
    </xf>
    <xf numFmtId="9" fontId="5" fillId="14" borderId="16" xfId="1" applyNumberFormat="1" applyFont="1" applyFill="1" applyBorder="1" applyAlignment="1" applyProtection="1">
      <alignment horizontal="center" vertical="center" wrapText="1"/>
      <protection locked="0"/>
    </xf>
    <xf numFmtId="9" fontId="5" fillId="14" borderId="33" xfId="1" applyNumberFormat="1" applyFont="1" applyFill="1" applyBorder="1" applyAlignment="1" applyProtection="1">
      <alignment horizontal="center" vertical="center" wrapText="1"/>
      <protection locked="0"/>
    </xf>
    <xf numFmtId="9" fontId="5" fillId="14" borderId="60" xfId="1" applyNumberFormat="1" applyFont="1" applyFill="1" applyBorder="1" applyAlignment="1" applyProtection="1">
      <alignment horizontal="center" vertical="center" wrapText="1"/>
      <protection locked="0"/>
    </xf>
    <xf numFmtId="1" fontId="5" fillId="2" borderId="21" xfId="1" applyNumberFormat="1" applyFont="1" applyFill="1" applyBorder="1" applyAlignment="1" applyProtection="1">
      <alignment horizontal="center" vertical="center" wrapText="1"/>
    </xf>
    <xf numFmtId="1" fontId="5" fillId="2" borderId="38" xfId="1" applyNumberFormat="1" applyFont="1" applyFill="1" applyBorder="1" applyAlignment="1" applyProtection="1">
      <alignment horizontal="center" vertical="center" wrapText="1"/>
    </xf>
    <xf numFmtId="1" fontId="5" fillId="2" borderId="47" xfId="1" applyNumberFormat="1" applyFont="1" applyFill="1" applyBorder="1" applyAlignment="1" applyProtection="1">
      <alignment horizontal="center" vertical="center" wrapText="1"/>
    </xf>
    <xf numFmtId="10" fontId="12" fillId="2" borderId="22" xfId="2" applyNumberFormat="1" applyFont="1" applyFill="1" applyBorder="1" applyAlignment="1" applyProtection="1">
      <alignment horizontal="center" vertical="center"/>
    </xf>
    <xf numFmtId="10" fontId="12" fillId="2" borderId="38" xfId="2" applyNumberFormat="1" applyFont="1" applyFill="1" applyBorder="1" applyAlignment="1" applyProtection="1">
      <alignment horizontal="center" vertical="center"/>
    </xf>
    <xf numFmtId="10" fontId="12" fillId="2" borderId="47" xfId="2" applyNumberFormat="1" applyFont="1" applyFill="1" applyBorder="1" applyAlignment="1" applyProtection="1">
      <alignment horizontal="center" vertical="center"/>
    </xf>
    <xf numFmtId="0" fontId="5" fillId="14" borderId="21" xfId="2" applyNumberFormat="1" applyFont="1" applyFill="1" applyBorder="1" applyAlignment="1" applyProtection="1">
      <alignment horizontal="center" vertical="center" wrapText="1"/>
      <protection locked="0"/>
    </xf>
    <xf numFmtId="0" fontId="5" fillId="14" borderId="38" xfId="2" applyNumberFormat="1" applyFont="1" applyFill="1" applyBorder="1" applyAlignment="1" applyProtection="1">
      <alignment horizontal="center" vertical="center" wrapText="1"/>
      <protection locked="0"/>
    </xf>
    <xf numFmtId="0" fontId="5" fillId="14" borderId="47" xfId="2" applyNumberFormat="1" applyFont="1" applyFill="1" applyBorder="1" applyAlignment="1" applyProtection="1">
      <alignment horizontal="center" vertical="center" wrapText="1"/>
      <protection locked="0"/>
    </xf>
    <xf numFmtId="0" fontId="5" fillId="14" borderId="37" xfId="2" applyNumberFormat="1" applyFont="1" applyFill="1" applyBorder="1" applyAlignment="1" applyProtection="1">
      <alignment horizontal="center" vertical="center" wrapText="1"/>
      <protection locked="0"/>
    </xf>
    <xf numFmtId="0" fontId="15" fillId="2" borderId="16"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60" xfId="0" applyFont="1" applyFill="1" applyBorder="1" applyAlignment="1">
      <alignment horizontal="center" vertical="center" wrapText="1"/>
    </xf>
    <xf numFmtId="9" fontId="15" fillId="2" borderId="16" xfId="2" applyFont="1" applyFill="1" applyBorder="1" applyAlignment="1" applyProtection="1">
      <alignment horizontal="center" vertical="center"/>
    </xf>
    <xf numFmtId="9" fontId="15" fillId="2" borderId="33" xfId="2" applyFont="1" applyFill="1" applyBorder="1" applyAlignment="1" applyProtection="1">
      <alignment horizontal="center" vertical="center"/>
    </xf>
    <xf numFmtId="9" fontId="15" fillId="2" borderId="60" xfId="2" applyFont="1" applyFill="1" applyBorder="1" applyAlignment="1" applyProtection="1">
      <alignment horizontal="center" vertical="center"/>
    </xf>
    <xf numFmtId="1" fontId="5" fillId="2" borderId="21" xfId="1" applyNumberFormat="1" applyFont="1" applyFill="1" applyBorder="1" applyAlignment="1" applyProtection="1">
      <alignment horizontal="center" vertical="center"/>
    </xf>
    <xf numFmtId="1" fontId="5" fillId="2" borderId="47" xfId="1" applyNumberFormat="1" applyFont="1" applyFill="1" applyBorder="1" applyAlignment="1" applyProtection="1">
      <alignment horizontal="center" vertical="center"/>
    </xf>
    <xf numFmtId="10" fontId="12" fillId="2" borderId="72" xfId="2" applyNumberFormat="1" applyFont="1" applyFill="1" applyBorder="1" applyAlignment="1" applyProtection="1">
      <alignment horizontal="left" vertical="center"/>
    </xf>
    <xf numFmtId="10" fontId="12" fillId="2" borderId="42" xfId="2" applyNumberFormat="1" applyFont="1" applyFill="1" applyBorder="1" applyAlignment="1" applyProtection="1">
      <alignment horizontal="left" vertical="center"/>
    </xf>
    <xf numFmtId="10" fontId="12" fillId="2" borderId="53" xfId="2" applyNumberFormat="1" applyFont="1" applyFill="1" applyBorder="1" applyAlignment="1" applyProtection="1">
      <alignment horizontal="left" vertical="center"/>
    </xf>
    <xf numFmtId="10" fontId="12" fillId="2" borderId="65" xfId="2" applyNumberFormat="1" applyFont="1" applyFill="1" applyBorder="1" applyAlignment="1" applyProtection="1">
      <alignment horizontal="left" vertical="center"/>
    </xf>
    <xf numFmtId="10" fontId="12" fillId="2" borderId="73" xfId="2" applyNumberFormat="1" applyFont="1" applyFill="1" applyBorder="1" applyAlignment="1" applyProtection="1">
      <alignment horizontal="center" vertical="center"/>
    </xf>
    <xf numFmtId="9" fontId="12" fillId="2" borderId="75" xfId="2" applyFont="1" applyFill="1" applyBorder="1" applyAlignment="1" applyProtection="1">
      <alignment horizontal="center" vertical="center"/>
    </xf>
    <xf numFmtId="9" fontId="12" fillId="2" borderId="46" xfId="2" applyFont="1" applyFill="1" applyBorder="1" applyAlignment="1" applyProtection="1">
      <alignment horizontal="center" vertical="center"/>
    </xf>
    <xf numFmtId="9" fontId="12" fillId="2" borderId="52" xfId="2" applyFont="1" applyFill="1" applyBorder="1" applyAlignment="1" applyProtection="1">
      <alignment horizontal="center" vertical="center"/>
    </xf>
    <xf numFmtId="9" fontId="12" fillId="2" borderId="69" xfId="2" applyFont="1" applyFill="1" applyBorder="1" applyAlignment="1" applyProtection="1">
      <alignment horizontal="center" vertical="center"/>
    </xf>
    <xf numFmtId="10" fontId="12" fillId="2" borderId="72" xfId="2" applyNumberFormat="1" applyFont="1" applyFill="1" applyBorder="1" applyAlignment="1" applyProtection="1">
      <alignment horizontal="center" vertical="center"/>
    </xf>
    <xf numFmtId="9" fontId="12" fillId="2" borderId="71" xfId="2" applyFont="1" applyFill="1" applyBorder="1" applyAlignment="1" applyProtection="1">
      <alignment horizontal="center" vertical="center"/>
    </xf>
    <xf numFmtId="9" fontId="12" fillId="2" borderId="44" xfId="2" applyFont="1" applyFill="1" applyBorder="1" applyAlignment="1" applyProtection="1">
      <alignment horizontal="center" vertical="center"/>
    </xf>
    <xf numFmtId="9" fontId="12" fillId="2" borderId="78" xfId="2" applyFont="1" applyFill="1" applyBorder="1" applyAlignment="1" applyProtection="1">
      <alignment horizontal="center" vertical="center"/>
    </xf>
    <xf numFmtId="9" fontId="12" fillId="2" borderId="67" xfId="2" applyFont="1" applyFill="1" applyBorder="1" applyAlignment="1" applyProtection="1">
      <alignment horizontal="center" vertical="center"/>
    </xf>
    <xf numFmtId="1" fontId="5" fillId="2" borderId="38" xfId="1" applyNumberFormat="1" applyFont="1" applyFill="1" applyBorder="1" applyAlignment="1" applyProtection="1">
      <alignment horizontal="center" vertical="center"/>
    </xf>
    <xf numFmtId="164" fontId="12" fillId="2" borderId="21" xfId="2" applyNumberFormat="1" applyFont="1" applyFill="1" applyBorder="1" applyAlignment="1" applyProtection="1">
      <alignment horizontal="center" vertical="center"/>
    </xf>
    <xf numFmtId="164" fontId="12" fillId="2" borderId="38" xfId="2" applyNumberFormat="1" applyFont="1" applyFill="1" applyBorder="1" applyAlignment="1" applyProtection="1">
      <alignment horizontal="center" vertical="center"/>
    </xf>
    <xf numFmtId="164" fontId="12" fillId="2" borderId="47" xfId="2" applyNumberFormat="1" applyFont="1" applyFill="1" applyBorder="1" applyAlignment="1" applyProtection="1">
      <alignment horizontal="center" vertical="center"/>
    </xf>
    <xf numFmtId="10" fontId="12" fillId="2" borderId="71" xfId="1" applyNumberFormat="1" applyFont="1" applyFill="1" applyBorder="1" applyAlignment="1" applyProtection="1">
      <alignment horizontal="center" vertical="center"/>
    </xf>
    <xf numFmtId="43" fontId="12" fillId="2" borderId="44" xfId="1" applyFont="1" applyFill="1" applyBorder="1" applyAlignment="1" applyProtection="1">
      <alignment horizontal="center" vertical="center"/>
    </xf>
    <xf numFmtId="43" fontId="12" fillId="2" borderId="78" xfId="1" applyFont="1" applyFill="1" applyBorder="1" applyAlignment="1" applyProtection="1">
      <alignment horizontal="center" vertical="center"/>
    </xf>
    <xf numFmtId="43" fontId="12" fillId="2" borderId="67" xfId="1" applyFont="1" applyFill="1" applyBorder="1" applyAlignment="1" applyProtection="1">
      <alignment horizontal="center" vertical="center"/>
    </xf>
    <xf numFmtId="9" fontId="5" fillId="14" borderId="31" xfId="1" applyNumberFormat="1" applyFont="1" applyFill="1" applyBorder="1" applyAlignment="1" applyProtection="1">
      <alignment horizontal="center" vertical="center" wrapText="1"/>
      <protection locked="0"/>
    </xf>
    <xf numFmtId="9" fontId="5" fillId="14" borderId="17" xfId="1" applyNumberFormat="1" applyFont="1" applyFill="1" applyBorder="1" applyAlignment="1" applyProtection="1">
      <alignment horizontal="center" vertical="center" wrapText="1"/>
      <protection locked="0"/>
    </xf>
    <xf numFmtId="9" fontId="5" fillId="14" borderId="34" xfId="1" applyNumberFormat="1" applyFont="1" applyFill="1" applyBorder="1" applyAlignment="1" applyProtection="1">
      <alignment horizontal="center" vertical="center" wrapText="1"/>
      <protection locked="0"/>
    </xf>
    <xf numFmtId="9" fontId="5" fillId="14" borderId="61" xfId="1" applyNumberFormat="1" applyFont="1" applyFill="1" applyBorder="1" applyAlignment="1" applyProtection="1">
      <alignment horizontal="center" vertical="center" wrapText="1"/>
      <protection locked="0"/>
    </xf>
    <xf numFmtId="9" fontId="5" fillId="2" borderId="79" xfId="2" applyFont="1" applyFill="1" applyBorder="1" applyAlignment="1" applyProtection="1">
      <alignment horizontal="center" vertical="center"/>
    </xf>
    <xf numFmtId="9" fontId="5" fillId="2" borderId="77" xfId="2" applyFont="1" applyFill="1" applyBorder="1" applyAlignment="1" applyProtection="1">
      <alignment horizontal="center" vertical="center"/>
    </xf>
    <xf numFmtId="9" fontId="5" fillId="2" borderId="16" xfId="2" applyFont="1" applyFill="1" applyBorder="1" applyAlignment="1" applyProtection="1">
      <alignment horizontal="center" vertical="center" wrapText="1"/>
    </xf>
    <xf numFmtId="9" fontId="5" fillId="2" borderId="33" xfId="2" applyFont="1" applyFill="1" applyBorder="1" applyAlignment="1" applyProtection="1">
      <alignment horizontal="center" vertical="center" wrapText="1"/>
    </xf>
    <xf numFmtId="9" fontId="5" fillId="2" borderId="60" xfId="2" applyFont="1" applyFill="1" applyBorder="1" applyAlignment="1" applyProtection="1">
      <alignment horizontal="center" vertical="center" wrapText="1"/>
    </xf>
  </cellXfs>
  <cellStyles count="6">
    <cellStyle name="Hipervínculo" xfId="3" builtinId="8"/>
    <cellStyle name="Millares" xfId="1" builtinId="3"/>
    <cellStyle name="Normal" xfId="0" builtinId="0"/>
    <cellStyle name="Normal 4" xfId="4" xr:uid="{6D1F72DF-C346-4A1F-BAAD-77D86C48F37F}"/>
    <cellStyle name="Porcentaje" xfId="2" builtinId="5"/>
    <cellStyle name="Porcentual 2" xfId="5" xr:uid="{2F876713-9C36-46DC-B83E-FE30CB0348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HOJAS DE VIDA'!A1"/><Relationship Id="rId2" Type="http://schemas.openxmlformats.org/officeDocument/2006/relationships/hyperlink" Target="#'2. PROGRAMACI&#211;N_SEGUIMIENTO'!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2</xdr:row>
      <xdr:rowOff>108528</xdr:rowOff>
    </xdr:to>
    <xdr:sp macro="" textlink="">
      <xdr:nvSpPr>
        <xdr:cNvPr id="2" name="AutoShape 2" descr="Resultado de imagen para secretaria distrital de integracion social">
          <a:extLst>
            <a:ext uri="{FF2B5EF4-FFF2-40B4-BE49-F238E27FC236}">
              <a16:creationId xmlns:a16="http://schemas.microsoft.com/office/drawing/2014/main" id="{CB7A66E3-E993-49B7-974A-5FA83F539ADA}"/>
            </a:ext>
          </a:extLst>
        </xdr:cNvPr>
        <xdr:cNvSpPr>
          <a:spLocks noChangeAspect="1" noChangeArrowheads="1"/>
        </xdr:cNvSpPr>
      </xdr:nvSpPr>
      <xdr:spPr bwMode="auto">
        <a:xfrm>
          <a:off x="0" y="400050"/>
          <a:ext cx="304800" cy="29902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3" name="Imagen 1">
          <a:extLst>
            <a:ext uri="{FF2B5EF4-FFF2-40B4-BE49-F238E27FC236}">
              <a16:creationId xmlns:a16="http://schemas.microsoft.com/office/drawing/2014/main" id="{0474A632-9F6D-46EA-A66B-B33C61EA5E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96132" y="309561"/>
          <a:ext cx="946942" cy="909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206375</xdr:colOff>
      <xdr:row>11</xdr:row>
      <xdr:rowOff>428625</xdr:rowOff>
    </xdr:from>
    <xdr:to>
      <xdr:col>19</xdr:col>
      <xdr:colOff>266361</xdr:colOff>
      <xdr:row>13</xdr:row>
      <xdr:rowOff>32225</xdr:rowOff>
    </xdr:to>
    <xdr:sp macro="" textlink="">
      <xdr:nvSpPr>
        <xdr:cNvPr id="4" name="Rectángulo redondeado 13">
          <a:hlinkClick xmlns:r="http://schemas.openxmlformats.org/officeDocument/2006/relationships" r:id="rId2"/>
          <a:extLst>
            <a:ext uri="{FF2B5EF4-FFF2-40B4-BE49-F238E27FC236}">
              <a16:creationId xmlns:a16="http://schemas.microsoft.com/office/drawing/2014/main" id="{FF416668-8BD7-4B69-8741-9C9930E07D64}"/>
            </a:ext>
          </a:extLst>
        </xdr:cNvPr>
        <xdr:cNvSpPr>
          <a:spLocks noChangeAspect="1"/>
        </xdr:cNvSpPr>
      </xdr:nvSpPr>
      <xdr:spPr>
        <a:xfrm flipH="1">
          <a:off x="10620375" y="4079875"/>
          <a:ext cx="2758736" cy="587850"/>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r>
            <a:rPr lang="es-CO" sz="1400" b="0" baseline="0">
              <a:solidFill>
                <a:schemeClr val="bg1"/>
              </a:solidFill>
              <a:effectLst/>
              <a:latin typeface="+mn-lt"/>
              <a:ea typeface="+mn-ea"/>
              <a:cs typeface="+mn-cs"/>
            </a:rPr>
            <a:t>2. Programación/seguimiento</a:t>
          </a:r>
          <a:endParaRPr lang="es-CO" sz="1600">
            <a:solidFill>
              <a:schemeClr val="bg1"/>
            </a:solidFill>
            <a:effectLst/>
          </a:endParaRPr>
        </a:p>
      </xdr:txBody>
    </xdr:sp>
    <xdr:clientData/>
  </xdr:twoCellAnchor>
  <xdr:twoCellAnchor editAs="absolute">
    <xdr:from>
      <xdr:col>14</xdr:col>
      <xdr:colOff>222250</xdr:colOff>
      <xdr:row>10</xdr:row>
      <xdr:rowOff>158750</xdr:rowOff>
    </xdr:from>
    <xdr:to>
      <xdr:col>19</xdr:col>
      <xdr:colOff>282236</xdr:colOff>
      <xdr:row>11</xdr:row>
      <xdr:rowOff>254475</xdr:rowOff>
    </xdr:to>
    <xdr:sp macro="" textlink="">
      <xdr:nvSpPr>
        <xdr:cNvPr id="5" name="Rectángulo redondeado 13">
          <a:hlinkClick xmlns:r="http://schemas.openxmlformats.org/officeDocument/2006/relationships" r:id="rId3"/>
          <a:extLst>
            <a:ext uri="{FF2B5EF4-FFF2-40B4-BE49-F238E27FC236}">
              <a16:creationId xmlns:a16="http://schemas.microsoft.com/office/drawing/2014/main" id="{3577B4C3-8E8A-43B0-8662-9811E9C25FF5}"/>
            </a:ext>
          </a:extLst>
        </xdr:cNvPr>
        <xdr:cNvSpPr>
          <a:spLocks noChangeAspect="1"/>
        </xdr:cNvSpPr>
      </xdr:nvSpPr>
      <xdr:spPr>
        <a:xfrm flipH="1">
          <a:off x="10636250" y="3317875"/>
          <a:ext cx="2758736" cy="587850"/>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Hojas de Vida de los Indicadores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222250</xdr:colOff>
      <xdr:row>13</xdr:row>
      <xdr:rowOff>206375</xdr:rowOff>
    </xdr:from>
    <xdr:to>
      <xdr:col>19</xdr:col>
      <xdr:colOff>282236</xdr:colOff>
      <xdr:row>14</xdr:row>
      <xdr:rowOff>302100</xdr:rowOff>
    </xdr:to>
    <xdr:sp macro="" textlink="">
      <xdr:nvSpPr>
        <xdr:cNvPr id="8" name="Rectángulo redondeado 13">
          <a:hlinkClick xmlns:r="http://schemas.openxmlformats.org/officeDocument/2006/relationships" r:id="rId3"/>
          <a:extLst>
            <a:ext uri="{FF2B5EF4-FFF2-40B4-BE49-F238E27FC236}">
              <a16:creationId xmlns:a16="http://schemas.microsoft.com/office/drawing/2014/main" id="{0306E16D-521E-4579-BE32-0D647C78AB41}"/>
            </a:ext>
          </a:extLst>
        </xdr:cNvPr>
        <xdr:cNvSpPr>
          <a:spLocks noChangeAspect="1"/>
        </xdr:cNvSpPr>
      </xdr:nvSpPr>
      <xdr:spPr>
        <a:xfrm flipH="1">
          <a:off x="10636250" y="4841875"/>
          <a:ext cx="2758736" cy="587850"/>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400" b="0">
              <a:solidFill>
                <a:schemeClr val="bg1"/>
              </a:solidFill>
              <a:effectLst/>
              <a:latin typeface="+mn-lt"/>
              <a:ea typeface="+mn-ea"/>
              <a:cs typeface="+mn-cs"/>
            </a:rPr>
            <a:t>3.</a:t>
          </a:r>
          <a:r>
            <a:rPr lang="es-CO" sz="1400" b="0" baseline="0">
              <a:solidFill>
                <a:schemeClr val="bg1"/>
              </a:solidFill>
              <a:effectLst/>
              <a:latin typeface="+mn-lt"/>
              <a:ea typeface="+mn-ea"/>
              <a:cs typeface="+mn-cs"/>
            </a:rPr>
            <a:t>  Anualización</a:t>
          </a:r>
          <a:endParaRPr lang="es-CO" sz="16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370417</xdr:colOff>
      <xdr:row>0</xdr:row>
      <xdr:rowOff>986</xdr:rowOff>
    </xdr:from>
    <xdr:to>
      <xdr:col>1</xdr:col>
      <xdr:colOff>1143000</xdr:colOff>
      <xdr:row>3</xdr:row>
      <xdr:rowOff>152568</xdr:rowOff>
    </xdr:to>
    <xdr:pic>
      <xdr:nvPicPr>
        <xdr:cNvPr id="2" name="Imagen 1">
          <a:extLst>
            <a:ext uri="{FF2B5EF4-FFF2-40B4-BE49-F238E27FC236}">
              <a16:creationId xmlns:a16="http://schemas.microsoft.com/office/drawing/2014/main" id="{C7C7583D-E8F0-4520-85EB-B875985E9B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27617" y="986"/>
          <a:ext cx="772583" cy="865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44</xdr:row>
      <xdr:rowOff>986</xdr:rowOff>
    </xdr:from>
    <xdr:to>
      <xdr:col>1</xdr:col>
      <xdr:colOff>1143000</xdr:colOff>
      <xdr:row>47</xdr:row>
      <xdr:rowOff>152568</xdr:rowOff>
    </xdr:to>
    <xdr:pic>
      <xdr:nvPicPr>
        <xdr:cNvPr id="3" name="Imagen 2">
          <a:extLst>
            <a:ext uri="{FF2B5EF4-FFF2-40B4-BE49-F238E27FC236}">
              <a16:creationId xmlns:a16="http://schemas.microsoft.com/office/drawing/2014/main" id="{81C8A0B5-2BD1-46A0-82A9-412632BC40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27617" y="13993211"/>
          <a:ext cx="772583" cy="865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88</xdr:row>
      <xdr:rowOff>986</xdr:rowOff>
    </xdr:from>
    <xdr:to>
      <xdr:col>1</xdr:col>
      <xdr:colOff>1143000</xdr:colOff>
      <xdr:row>91</xdr:row>
      <xdr:rowOff>152568</xdr:rowOff>
    </xdr:to>
    <xdr:pic>
      <xdr:nvPicPr>
        <xdr:cNvPr id="4" name="Imagen 3">
          <a:extLst>
            <a:ext uri="{FF2B5EF4-FFF2-40B4-BE49-F238E27FC236}">
              <a16:creationId xmlns:a16="http://schemas.microsoft.com/office/drawing/2014/main" id="{4BA203AA-78AF-449E-8D2E-1C259FB3BD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27617" y="30157136"/>
          <a:ext cx="772583" cy="865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2E61F-CD9A-4CBC-A78F-2614C34EAC1D}">
  <dimension ref="A1:U51"/>
  <sheetViews>
    <sheetView topLeftCell="A4" zoomScale="60" zoomScaleNormal="60" workbookViewId="0">
      <selection activeCell="W12" sqref="W12"/>
    </sheetView>
  </sheetViews>
  <sheetFormatPr baseColWidth="10" defaultColWidth="18.88671875" defaultRowHeight="15.75" customHeight="1" zeroHeight="1" x14ac:dyDescent="0.3"/>
  <cols>
    <col min="1" max="1" width="7.5546875" style="94" customWidth="1"/>
    <col min="2" max="14" width="11.44140625" style="94" customWidth="1"/>
    <col min="15" max="20" width="8.109375" style="94" customWidth="1"/>
    <col min="21" max="16384" width="18.88671875" style="94"/>
  </cols>
  <sheetData>
    <row r="1" spans="1:21" ht="31.5" customHeight="1" x14ac:dyDescent="0.3">
      <c r="B1" s="142"/>
      <c r="C1" s="142"/>
      <c r="D1" s="143" t="s">
        <v>89</v>
      </c>
      <c r="E1" s="144"/>
      <c r="F1" s="144"/>
      <c r="G1" s="144"/>
      <c r="H1" s="144"/>
      <c r="I1" s="144"/>
      <c r="J1" s="144"/>
      <c r="K1" s="144"/>
      <c r="L1" s="144"/>
      <c r="M1" s="144"/>
      <c r="N1" s="144"/>
      <c r="O1" s="144"/>
      <c r="P1" s="144"/>
      <c r="Q1" s="144"/>
      <c r="R1" s="144"/>
      <c r="S1" s="144"/>
      <c r="T1" s="145"/>
    </row>
    <row r="2" spans="1:21" ht="31.5" customHeight="1" x14ac:dyDescent="0.3">
      <c r="A2" s="95"/>
      <c r="B2" s="142"/>
      <c r="C2" s="142"/>
      <c r="D2" s="143" t="s">
        <v>90</v>
      </c>
      <c r="E2" s="144"/>
      <c r="F2" s="144"/>
      <c r="G2" s="144"/>
      <c r="H2" s="144"/>
      <c r="I2" s="144"/>
      <c r="J2" s="144"/>
      <c r="K2" s="144"/>
      <c r="L2" s="144"/>
      <c r="M2" s="144"/>
      <c r="N2" s="144"/>
      <c r="O2" s="144"/>
      <c r="P2" s="144"/>
      <c r="Q2" s="144"/>
      <c r="R2" s="144"/>
      <c r="S2" s="144"/>
      <c r="T2" s="145"/>
    </row>
    <row r="3" spans="1:21" ht="31.5" customHeight="1" x14ac:dyDescent="0.3">
      <c r="B3" s="142"/>
      <c r="C3" s="142"/>
      <c r="D3" s="143" t="s">
        <v>91</v>
      </c>
      <c r="E3" s="144"/>
      <c r="F3" s="144"/>
      <c r="G3" s="144"/>
      <c r="H3" s="144"/>
      <c r="I3" s="144"/>
      <c r="J3" s="144"/>
      <c r="K3" s="144"/>
      <c r="L3" s="144"/>
      <c r="M3" s="144"/>
      <c r="N3" s="144"/>
      <c r="O3" s="144"/>
      <c r="P3" s="144"/>
      <c r="Q3" s="144"/>
      <c r="R3" s="144"/>
      <c r="S3" s="144"/>
      <c r="T3" s="145"/>
    </row>
    <row r="4" spans="1:21" ht="31.5" customHeight="1" x14ac:dyDescent="0.3">
      <c r="B4" s="142"/>
      <c r="C4" s="142"/>
      <c r="D4" s="143" t="s">
        <v>92</v>
      </c>
      <c r="E4" s="144"/>
      <c r="F4" s="144"/>
      <c r="G4" s="144"/>
      <c r="H4" s="144"/>
      <c r="I4" s="144"/>
      <c r="J4" s="144"/>
      <c r="K4" s="144"/>
      <c r="L4" s="146" t="s">
        <v>93</v>
      </c>
      <c r="M4" s="146"/>
      <c r="N4" s="146"/>
      <c r="O4" s="146"/>
      <c r="P4" s="146"/>
      <c r="Q4" s="146"/>
      <c r="R4" s="146"/>
      <c r="S4" s="146"/>
      <c r="T4" s="147"/>
    </row>
    <row r="5" spans="1:21" ht="15.6" x14ac:dyDescent="0.3"/>
    <row r="6" spans="1:21" ht="15.6" x14ac:dyDescent="0.3">
      <c r="B6" s="95"/>
    </row>
    <row r="7" spans="1:21" ht="15.6" x14ac:dyDescent="0.3">
      <c r="B7" s="148"/>
      <c r="C7" s="148"/>
      <c r="D7" s="148"/>
      <c r="E7" s="148"/>
      <c r="F7" s="148"/>
      <c r="G7" s="148"/>
      <c r="H7" s="148"/>
      <c r="I7" s="148"/>
      <c r="J7" s="148"/>
      <c r="K7" s="148"/>
      <c r="L7" s="148"/>
      <c r="M7" s="148"/>
      <c r="N7" s="148"/>
      <c r="O7" s="148"/>
      <c r="P7" s="148"/>
      <c r="Q7" s="148"/>
      <c r="R7" s="148"/>
      <c r="S7" s="148"/>
      <c r="T7" s="96"/>
    </row>
    <row r="8" spans="1:21" ht="15.6" x14ac:dyDescent="0.3"/>
    <row r="9" spans="1:21" ht="20.25" customHeight="1" x14ac:dyDescent="0.3">
      <c r="K9" s="97"/>
      <c r="L9" s="98"/>
      <c r="N9" s="97"/>
    </row>
    <row r="10" spans="1:21" ht="39" customHeight="1" x14ac:dyDescent="0.3">
      <c r="B10" s="149" t="s">
        <v>94</v>
      </c>
      <c r="C10" s="150"/>
      <c r="D10" s="150"/>
      <c r="E10" s="151"/>
      <c r="F10" s="152" t="s">
        <v>95</v>
      </c>
      <c r="G10" s="152"/>
      <c r="H10" s="152"/>
      <c r="I10" s="152"/>
      <c r="J10" s="152"/>
      <c r="K10" s="152"/>
      <c r="L10" s="152"/>
      <c r="M10" s="152"/>
      <c r="N10" s="97"/>
      <c r="O10" s="148" t="s">
        <v>96</v>
      </c>
      <c r="P10" s="148"/>
      <c r="Q10" s="148"/>
      <c r="R10" s="148"/>
      <c r="S10" s="148"/>
      <c r="T10" s="148"/>
      <c r="U10" s="99"/>
    </row>
    <row r="11" spans="1:21" ht="39" customHeight="1" x14ac:dyDescent="0.3">
      <c r="B11" s="149" t="s">
        <v>97</v>
      </c>
      <c r="C11" s="150"/>
      <c r="D11" s="150"/>
      <c r="E11" s="151"/>
      <c r="F11" s="152" t="s">
        <v>98</v>
      </c>
      <c r="G11" s="152"/>
      <c r="H11" s="152"/>
      <c r="I11" s="152"/>
      <c r="J11" s="152"/>
      <c r="K11" s="152"/>
      <c r="L11" s="152"/>
      <c r="M11" s="152"/>
      <c r="N11" s="153"/>
      <c r="O11" s="148"/>
      <c r="P11" s="148"/>
      <c r="Q11" s="148"/>
      <c r="R11" s="148"/>
      <c r="S11" s="148"/>
      <c r="T11" s="148"/>
      <c r="U11" s="100"/>
    </row>
    <row r="12" spans="1:21" ht="39" customHeight="1" x14ac:dyDescent="0.3">
      <c r="B12" s="149" t="s">
        <v>99</v>
      </c>
      <c r="C12" s="150"/>
      <c r="D12" s="150"/>
      <c r="E12" s="151"/>
      <c r="F12" s="152" t="s">
        <v>100</v>
      </c>
      <c r="G12" s="152"/>
      <c r="H12" s="152"/>
      <c r="I12" s="152"/>
      <c r="J12" s="152"/>
      <c r="K12" s="152"/>
      <c r="L12" s="152"/>
      <c r="M12" s="152"/>
      <c r="N12" s="153"/>
      <c r="O12" s="148"/>
      <c r="P12" s="148"/>
      <c r="Q12" s="148"/>
      <c r="R12" s="148"/>
      <c r="S12" s="148"/>
      <c r="T12" s="148"/>
      <c r="U12" s="100"/>
    </row>
    <row r="13" spans="1:21" ht="39" customHeight="1" x14ac:dyDescent="0.3">
      <c r="B13" s="149" t="s">
        <v>101</v>
      </c>
      <c r="C13" s="150"/>
      <c r="D13" s="150"/>
      <c r="E13" s="151"/>
      <c r="F13" s="154" t="s">
        <v>102</v>
      </c>
      <c r="G13" s="155"/>
      <c r="H13" s="155"/>
      <c r="I13" s="155"/>
      <c r="J13" s="155"/>
      <c r="K13" s="155"/>
      <c r="L13" s="155"/>
      <c r="M13" s="156"/>
      <c r="N13" s="99"/>
      <c r="O13" s="96"/>
      <c r="P13" s="96"/>
      <c r="Q13" s="96"/>
      <c r="R13" s="96"/>
      <c r="S13" s="96"/>
      <c r="T13" s="96"/>
      <c r="U13" s="100"/>
    </row>
    <row r="14" spans="1:21" ht="39" customHeight="1" x14ac:dyDescent="0.3">
      <c r="B14" s="149" t="s">
        <v>103</v>
      </c>
      <c r="C14" s="150"/>
      <c r="D14" s="150"/>
      <c r="E14" s="151"/>
      <c r="F14" s="154" t="s">
        <v>104</v>
      </c>
      <c r="G14" s="155"/>
      <c r="H14" s="155"/>
      <c r="I14" s="155"/>
      <c r="J14" s="155"/>
      <c r="K14" s="155"/>
      <c r="L14" s="155"/>
      <c r="M14" s="156"/>
      <c r="N14" s="99"/>
      <c r="O14" s="96"/>
      <c r="P14" s="96"/>
      <c r="Q14" s="96"/>
      <c r="R14" s="96"/>
      <c r="S14" s="96"/>
      <c r="T14" s="96"/>
      <c r="U14" s="100"/>
    </row>
    <row r="15" spans="1:21" ht="39" customHeight="1" x14ac:dyDescent="0.3">
      <c r="B15" s="149" t="s">
        <v>105</v>
      </c>
      <c r="C15" s="150"/>
      <c r="D15" s="150"/>
      <c r="E15" s="151"/>
      <c r="F15" s="101" t="s">
        <v>106</v>
      </c>
      <c r="G15" s="157" t="s">
        <v>107</v>
      </c>
      <c r="H15" s="158"/>
      <c r="I15" s="158"/>
      <c r="J15" s="158"/>
      <c r="K15" s="158"/>
      <c r="L15" s="159">
        <v>2024</v>
      </c>
      <c r="M15" s="160"/>
      <c r="N15" s="99"/>
      <c r="O15" s="148"/>
      <c r="P15" s="148"/>
      <c r="Q15" s="148"/>
      <c r="R15" s="148"/>
      <c r="S15" s="148"/>
      <c r="T15" s="148"/>
      <c r="U15" s="100"/>
    </row>
    <row r="16" spans="1:21" ht="39" customHeight="1" x14ac:dyDescent="0.3">
      <c r="B16" s="149"/>
      <c r="C16" s="150"/>
      <c r="D16" s="150"/>
      <c r="E16" s="151"/>
      <c r="F16" s="102" t="s">
        <v>108</v>
      </c>
      <c r="G16" s="163" t="s">
        <v>227</v>
      </c>
      <c r="H16" s="163"/>
      <c r="I16" s="163"/>
      <c r="J16" s="163"/>
      <c r="K16" s="163"/>
      <c r="L16" s="161"/>
      <c r="M16" s="162"/>
      <c r="N16" s="153"/>
      <c r="O16" s="148"/>
      <c r="P16" s="148"/>
      <c r="Q16" s="148"/>
      <c r="R16" s="148"/>
      <c r="S16" s="148"/>
      <c r="T16" s="148"/>
      <c r="U16" s="103"/>
    </row>
    <row r="17" spans="2:20" ht="20.25" customHeight="1" x14ac:dyDescent="0.3">
      <c r="L17" s="104"/>
      <c r="N17" s="153"/>
      <c r="O17" s="148"/>
      <c r="P17" s="148"/>
      <c r="Q17" s="148"/>
      <c r="R17" s="148"/>
      <c r="S17" s="148"/>
      <c r="T17" s="148"/>
    </row>
    <row r="18" spans="2:20" ht="3" customHeight="1" x14ac:dyDescent="0.3">
      <c r="L18" s="104"/>
      <c r="N18" s="105"/>
      <c r="O18" s="148"/>
      <c r="P18" s="148"/>
      <c r="Q18" s="148"/>
      <c r="R18" s="148"/>
      <c r="S18" s="148"/>
      <c r="T18" s="148"/>
    </row>
    <row r="19" spans="2:20" ht="42" customHeight="1" x14ac:dyDescent="0.3">
      <c r="L19" s="104"/>
      <c r="N19" s="100"/>
      <c r="O19" s="148"/>
      <c r="P19" s="148"/>
      <c r="Q19" s="148"/>
      <c r="R19" s="148"/>
      <c r="S19" s="148"/>
      <c r="T19" s="148"/>
    </row>
    <row r="20" spans="2:20" ht="20.25" customHeight="1" x14ac:dyDescent="0.3">
      <c r="B20" s="164" t="s">
        <v>109</v>
      </c>
      <c r="C20" s="164"/>
      <c r="D20" s="164"/>
      <c r="E20" s="164"/>
      <c r="F20" s="164"/>
      <c r="G20" s="164"/>
      <c r="H20" s="164"/>
      <c r="I20" s="164"/>
      <c r="J20" s="164"/>
      <c r="K20" s="164"/>
      <c r="L20" s="164"/>
      <c r="M20" s="164"/>
      <c r="N20" s="98"/>
      <c r="O20" s="148"/>
      <c r="P20" s="148"/>
      <c r="Q20" s="148"/>
      <c r="R20" s="148"/>
      <c r="S20" s="148"/>
      <c r="T20" s="148"/>
    </row>
    <row r="21" spans="2:20" ht="19.5" customHeight="1" x14ac:dyDescent="0.3">
      <c r="B21" s="164"/>
      <c r="C21" s="164"/>
      <c r="D21" s="164"/>
      <c r="E21" s="164"/>
      <c r="F21" s="164"/>
      <c r="G21" s="164"/>
      <c r="H21" s="164"/>
      <c r="I21" s="164"/>
      <c r="J21" s="164"/>
      <c r="K21" s="164"/>
      <c r="L21" s="164"/>
      <c r="M21" s="164"/>
      <c r="N21" s="100"/>
      <c r="O21" s="148"/>
      <c r="P21" s="148"/>
      <c r="Q21" s="148"/>
      <c r="R21" s="148"/>
      <c r="S21" s="148"/>
      <c r="T21" s="148"/>
    </row>
    <row r="22" spans="2:20" ht="19.5" customHeight="1" x14ac:dyDescent="0.3">
      <c r="B22" s="164"/>
      <c r="C22" s="164"/>
      <c r="D22" s="164"/>
      <c r="E22" s="164"/>
      <c r="F22" s="164"/>
      <c r="G22" s="164"/>
      <c r="H22" s="164"/>
      <c r="I22" s="164"/>
      <c r="J22" s="164"/>
      <c r="K22" s="164"/>
      <c r="L22" s="164"/>
      <c r="M22" s="164"/>
      <c r="N22" s="100"/>
      <c r="O22" s="148"/>
      <c r="P22" s="148"/>
      <c r="Q22" s="148"/>
      <c r="R22" s="148"/>
      <c r="S22" s="148"/>
      <c r="T22" s="148"/>
    </row>
    <row r="23" spans="2:20" ht="19.5" customHeight="1" x14ac:dyDescent="0.3">
      <c r="B23" s="164"/>
      <c r="C23" s="164"/>
      <c r="D23" s="164"/>
      <c r="E23" s="164"/>
      <c r="F23" s="164"/>
      <c r="G23" s="164"/>
      <c r="H23" s="164"/>
      <c r="I23" s="164"/>
      <c r="J23" s="164"/>
      <c r="K23" s="164"/>
      <c r="L23" s="164"/>
      <c r="M23" s="164"/>
      <c r="N23" s="100"/>
      <c r="O23" s="148"/>
      <c r="P23" s="148"/>
      <c r="Q23" s="148"/>
      <c r="R23" s="148"/>
      <c r="S23" s="148"/>
      <c r="T23" s="148"/>
    </row>
    <row r="24" spans="2:20" s="106" customFormat="1" ht="19.5" customHeight="1" x14ac:dyDescent="0.3">
      <c r="B24" s="164"/>
      <c r="C24" s="164"/>
      <c r="D24" s="164"/>
      <c r="E24" s="164"/>
      <c r="F24" s="164"/>
      <c r="G24" s="164"/>
      <c r="H24" s="164"/>
      <c r="I24" s="164"/>
      <c r="J24" s="164"/>
      <c r="K24" s="164"/>
      <c r="L24" s="164"/>
      <c r="M24" s="164"/>
      <c r="O24" s="148"/>
      <c r="P24" s="148"/>
      <c r="Q24" s="148"/>
      <c r="R24" s="148"/>
      <c r="S24" s="148"/>
      <c r="T24" s="148"/>
    </row>
    <row r="25" spans="2:20" ht="15.6" x14ac:dyDescent="0.3">
      <c r="L25" s="104"/>
    </row>
    <row r="26" spans="2:20" ht="15.6" x14ac:dyDescent="0.3">
      <c r="L26" s="104"/>
      <c r="N26" s="100"/>
    </row>
    <row r="27" spans="2:20" ht="15.6" x14ac:dyDescent="0.3">
      <c r="N27" s="100"/>
    </row>
    <row r="28" spans="2:20" ht="15.6" x14ac:dyDescent="0.3">
      <c r="N28" s="100"/>
    </row>
    <row r="29" spans="2:20" ht="15.6" x14ac:dyDescent="0.3"/>
    <row r="31" spans="2:20" ht="15.6" x14ac:dyDescent="0.3"/>
    <row r="32" spans="2:20" ht="15.6" x14ac:dyDescent="0.3"/>
    <row r="33" s="94" customFormat="1" ht="15.6" x14ac:dyDescent="0.3"/>
    <row r="34" s="94" customFormat="1" ht="15.6" x14ac:dyDescent="0.3"/>
    <row r="35" s="94" customFormat="1" ht="15.6" x14ac:dyDescent="0.3"/>
    <row r="36" s="94" customFormat="1" ht="15.6" x14ac:dyDescent="0.3"/>
    <row r="37" s="94" customFormat="1" ht="15.6" x14ac:dyDescent="0.3"/>
    <row r="38" s="94" customFormat="1" ht="15.6" x14ac:dyDescent="0.3"/>
    <row r="39" s="94" customFormat="1" ht="15.6" x14ac:dyDescent="0.3"/>
    <row r="40" s="94" customFormat="1" ht="15.6" x14ac:dyDescent="0.3"/>
    <row r="41" s="94" customFormat="1" ht="15.6" x14ac:dyDescent="0.3"/>
    <row r="42" s="94" customFormat="1" ht="15.6" x14ac:dyDescent="0.3"/>
    <row r="43" s="94" customFormat="1" ht="15.6" x14ac:dyDescent="0.3"/>
    <row r="44" s="94" customFormat="1" ht="15.6" x14ac:dyDescent="0.3"/>
    <row r="45" s="94" customFormat="1" ht="15.6" x14ac:dyDescent="0.3"/>
    <row r="46" s="94" customFormat="1" ht="15.6" x14ac:dyDescent="0.3"/>
    <row r="47" s="94" customFormat="1" ht="15.6" x14ac:dyDescent="0.3"/>
    <row r="48" s="94" customFormat="1" ht="15.6" x14ac:dyDescent="0.3"/>
    <row r="49" s="94" customFormat="1" ht="15.6" x14ac:dyDescent="0.3"/>
    <row r="50" s="94" customFormat="1" ht="15.6" x14ac:dyDescent="0.3"/>
    <row r="51" s="94" customFormat="1" ht="15.6" x14ac:dyDescent="0.3"/>
  </sheetData>
  <mergeCells count="58">
    <mergeCell ref="O18:R18"/>
    <mergeCell ref="S18:T18"/>
    <mergeCell ref="O19:R19"/>
    <mergeCell ref="S19:T19"/>
    <mergeCell ref="B20:M24"/>
    <mergeCell ref="O20:R20"/>
    <mergeCell ref="S20:T20"/>
    <mergeCell ref="O21:R21"/>
    <mergeCell ref="S21:T21"/>
    <mergeCell ref="O22:R22"/>
    <mergeCell ref="S22:T22"/>
    <mergeCell ref="O23:R23"/>
    <mergeCell ref="S23:T23"/>
    <mergeCell ref="O24:R24"/>
    <mergeCell ref="S24:T24"/>
    <mergeCell ref="O15:R15"/>
    <mergeCell ref="S15:T15"/>
    <mergeCell ref="B16:E16"/>
    <mergeCell ref="G16:K16"/>
    <mergeCell ref="N16:N17"/>
    <mergeCell ref="O16:R16"/>
    <mergeCell ref="S16:T16"/>
    <mergeCell ref="O17:R17"/>
    <mergeCell ref="S17:T17"/>
    <mergeCell ref="B13:E13"/>
    <mergeCell ref="F13:M13"/>
    <mergeCell ref="B14:E14"/>
    <mergeCell ref="F14:M14"/>
    <mergeCell ref="B15:E15"/>
    <mergeCell ref="G15:K15"/>
    <mergeCell ref="L15:M16"/>
    <mergeCell ref="B11:E11"/>
    <mergeCell ref="F11:M11"/>
    <mergeCell ref="N11:N12"/>
    <mergeCell ref="O11:R11"/>
    <mergeCell ref="S11:T11"/>
    <mergeCell ref="B12:E12"/>
    <mergeCell ref="F12:M12"/>
    <mergeCell ref="O12:R12"/>
    <mergeCell ref="S12:T12"/>
    <mergeCell ref="N7:O7"/>
    <mergeCell ref="P7:Q7"/>
    <mergeCell ref="R7:S7"/>
    <mergeCell ref="B10:E10"/>
    <mergeCell ref="F10:M10"/>
    <mergeCell ref="O10:T10"/>
    <mergeCell ref="B7:C7"/>
    <mergeCell ref="D7:E7"/>
    <mergeCell ref="F7:G7"/>
    <mergeCell ref="H7:I7"/>
    <mergeCell ref="J7:K7"/>
    <mergeCell ref="L7:M7"/>
    <mergeCell ref="B1:C4"/>
    <mergeCell ref="D1:T1"/>
    <mergeCell ref="D2:T2"/>
    <mergeCell ref="D3:T3"/>
    <mergeCell ref="D4:K4"/>
    <mergeCell ref="L4:T4"/>
  </mergeCells>
  <dataValidations count="3">
    <dataValidation allowBlank="1" showInputMessage="1" showErrorMessage="1" prompt="Relacione el año vigente" sqref="L15:M16" xr:uid="{03E8C57A-4928-4E0A-8D66-0EF6D3BFCF3C}"/>
    <dataValidation allowBlank="1" showInputMessage="1" showErrorMessage="1" prompt="Corresponde a la dimensión del Modelo Integrado de Planeación y Gestión a la cual se encuentra vinculada el área." sqref="B13:E13" xr:uid="{2BCEC080-FD19-4F0D-899E-D1687CA1EC99}"/>
    <dataValidation allowBlank="1" showInputMessage="1" showErrorMessage="1" prompt="Corresponde a la Política del Modelo Integrado de Planeación a la cual se encuentra vinculada el área/proyecto.   Lo anterior, conforme a la Dimensión elegida" sqref="B14:E14" xr:uid="{D15D7E73-BADD-475F-BCE4-DFD436914E82}"/>
  </dataValidations>
  <hyperlinks>
    <hyperlink ref="P16:U16" location="GLOSARIO!A1" display="GLOSARIO DE TÉRMINOS" xr:uid="{7FAEB21B-AD74-4616-8F9E-AA51EEC85C53}"/>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E3ED0-D8AF-462D-B199-F5E8B66CCC81}">
  <dimension ref="B1:J129"/>
  <sheetViews>
    <sheetView topLeftCell="A31" workbookViewId="0">
      <selection activeCell="C128" sqref="C128:I128"/>
    </sheetView>
  </sheetViews>
  <sheetFormatPr baseColWidth="10" defaultColWidth="11.44140625" defaultRowHeight="18.75" customHeight="1" x14ac:dyDescent="0.3"/>
  <cols>
    <col min="1" max="1" width="6.88671875" style="108" customWidth="1"/>
    <col min="2" max="2" width="31.44140625" style="125" customWidth="1"/>
    <col min="3" max="10" width="17" style="125" customWidth="1"/>
    <col min="11" max="16384" width="11.44140625" style="108"/>
  </cols>
  <sheetData>
    <row r="1" spans="2:10" ht="18.75" customHeight="1" x14ac:dyDescent="0.3">
      <c r="B1" s="173" t="s">
        <v>89</v>
      </c>
      <c r="C1" s="174"/>
      <c r="D1" s="174"/>
      <c r="E1" s="174"/>
      <c r="F1" s="174"/>
      <c r="G1" s="174"/>
      <c r="H1" s="174"/>
      <c r="I1" s="174"/>
      <c r="J1" s="175"/>
    </row>
    <row r="2" spans="2:10" ht="18.75" customHeight="1" x14ac:dyDescent="0.3">
      <c r="B2" s="173" t="s">
        <v>90</v>
      </c>
      <c r="C2" s="174"/>
      <c r="D2" s="174"/>
      <c r="E2" s="174"/>
      <c r="F2" s="174"/>
      <c r="G2" s="174"/>
      <c r="H2" s="174"/>
      <c r="I2" s="174"/>
      <c r="J2" s="175"/>
    </row>
    <row r="3" spans="2:10" ht="18.75" customHeight="1" x14ac:dyDescent="0.3">
      <c r="B3" s="173" t="s">
        <v>110</v>
      </c>
      <c r="C3" s="174"/>
      <c r="D3" s="174"/>
      <c r="E3" s="174"/>
      <c r="F3" s="174"/>
      <c r="G3" s="174"/>
      <c r="H3" s="174"/>
      <c r="I3" s="174"/>
      <c r="J3" s="175"/>
    </row>
    <row r="4" spans="2:10" ht="18.75" customHeight="1" x14ac:dyDescent="0.3">
      <c r="B4" s="176" t="s">
        <v>111</v>
      </c>
      <c r="C4" s="177"/>
      <c r="D4" s="177"/>
      <c r="E4" s="177"/>
      <c r="F4" s="177"/>
      <c r="G4" s="178" t="s">
        <v>112</v>
      </c>
      <c r="H4" s="178"/>
      <c r="I4" s="178"/>
      <c r="J4" s="179"/>
    </row>
    <row r="5" spans="2:10" ht="25.65" customHeight="1" x14ac:dyDescent="0.3">
      <c r="B5" s="165" t="s">
        <v>113</v>
      </c>
      <c r="C5" s="166"/>
      <c r="D5" s="166"/>
      <c r="E5" s="166"/>
      <c r="F5" s="166"/>
      <c r="G5" s="166"/>
      <c r="H5" s="166"/>
      <c r="I5" s="166"/>
      <c r="J5" s="167"/>
    </row>
    <row r="6" spans="2:10" ht="25.65" customHeight="1" x14ac:dyDescent="0.3">
      <c r="B6" s="165" t="s">
        <v>114</v>
      </c>
      <c r="C6" s="166"/>
      <c r="D6" s="166"/>
      <c r="E6" s="166"/>
      <c r="F6" s="166"/>
      <c r="G6" s="166"/>
      <c r="H6" s="166"/>
      <c r="I6" s="166"/>
      <c r="J6" s="167"/>
    </row>
    <row r="7" spans="2:10" ht="25.65" customHeight="1" x14ac:dyDescent="0.3">
      <c r="B7" s="109" t="s">
        <v>115</v>
      </c>
      <c r="C7" s="110">
        <v>1</v>
      </c>
      <c r="D7" s="165" t="s">
        <v>116</v>
      </c>
      <c r="E7" s="167"/>
      <c r="F7" s="168" t="s">
        <v>117</v>
      </c>
      <c r="G7" s="169"/>
      <c r="H7" s="170"/>
      <c r="I7" s="109" t="s">
        <v>118</v>
      </c>
      <c r="J7" s="111" t="s">
        <v>119</v>
      </c>
    </row>
    <row r="8" spans="2:10" ht="25.65" customHeight="1" x14ac:dyDescent="0.3">
      <c r="B8" s="109" t="s">
        <v>120</v>
      </c>
      <c r="C8" s="171" t="s">
        <v>121</v>
      </c>
      <c r="D8" s="171"/>
      <c r="E8" s="171"/>
      <c r="F8" s="165" t="s">
        <v>122</v>
      </c>
      <c r="G8" s="167"/>
      <c r="H8" s="172" t="s">
        <v>52</v>
      </c>
      <c r="I8" s="172"/>
      <c r="J8" s="172"/>
    </row>
    <row r="9" spans="2:10" ht="25.65" customHeight="1" x14ac:dyDescent="0.3">
      <c r="B9" s="109" t="s">
        <v>123</v>
      </c>
      <c r="C9" s="185" t="s">
        <v>124</v>
      </c>
      <c r="D9" s="187"/>
      <c r="E9" s="187"/>
      <c r="F9" s="187"/>
      <c r="G9" s="187"/>
      <c r="H9" s="187"/>
      <c r="I9" s="187"/>
      <c r="J9" s="186"/>
    </row>
    <row r="10" spans="2:10" ht="25.65" customHeight="1" x14ac:dyDescent="0.3">
      <c r="B10" s="109" t="s">
        <v>125</v>
      </c>
      <c r="C10" s="188" t="s">
        <v>126</v>
      </c>
      <c r="D10" s="189"/>
      <c r="E10" s="189"/>
      <c r="F10" s="189"/>
      <c r="G10" s="189"/>
      <c r="H10" s="189"/>
      <c r="I10" s="189"/>
      <c r="J10" s="190"/>
    </row>
    <row r="11" spans="2:10" ht="25.65" customHeight="1" x14ac:dyDescent="0.3">
      <c r="B11" s="109" t="s">
        <v>127</v>
      </c>
      <c r="C11" s="112">
        <v>1</v>
      </c>
      <c r="D11" s="112">
        <v>1</v>
      </c>
      <c r="E11" s="112" t="s">
        <v>128</v>
      </c>
      <c r="F11" s="191" t="s">
        <v>129</v>
      </c>
      <c r="G11" s="192"/>
      <c r="H11" s="195" t="s">
        <v>130</v>
      </c>
      <c r="I11" s="195">
        <v>12</v>
      </c>
      <c r="J11" s="195" t="s">
        <v>228</v>
      </c>
    </row>
    <row r="12" spans="2:10" ht="25.65" customHeight="1" x14ac:dyDescent="0.3">
      <c r="B12" s="109" t="s">
        <v>131</v>
      </c>
      <c r="C12" s="112">
        <v>1</v>
      </c>
      <c r="D12" s="112" t="s">
        <v>132</v>
      </c>
      <c r="E12" s="112" t="s">
        <v>228</v>
      </c>
      <c r="F12" s="193"/>
      <c r="G12" s="194"/>
      <c r="H12" s="196"/>
      <c r="I12" s="196"/>
      <c r="J12" s="196"/>
    </row>
    <row r="13" spans="2:10" ht="25.65" customHeight="1" x14ac:dyDescent="0.3">
      <c r="B13" s="109" t="s">
        <v>133</v>
      </c>
      <c r="C13" s="113">
        <v>1</v>
      </c>
      <c r="D13" s="109" t="s">
        <v>134</v>
      </c>
      <c r="E13" s="113" t="s">
        <v>135</v>
      </c>
      <c r="F13" s="180" t="s">
        <v>136</v>
      </c>
      <c r="G13" s="181"/>
      <c r="H13" s="182" t="s">
        <v>135</v>
      </c>
      <c r="I13" s="183"/>
      <c r="J13" s="184"/>
    </row>
    <row r="14" spans="2:10" ht="25.65" customHeight="1" x14ac:dyDescent="0.3">
      <c r="B14" s="165" t="s">
        <v>137</v>
      </c>
      <c r="C14" s="166"/>
      <c r="D14" s="166"/>
      <c r="E14" s="166"/>
      <c r="F14" s="166"/>
      <c r="G14" s="166"/>
      <c r="H14" s="166"/>
      <c r="I14" s="166"/>
      <c r="J14" s="167"/>
    </row>
    <row r="15" spans="2:10" ht="25.65" customHeight="1" x14ac:dyDescent="0.3">
      <c r="B15" s="109" t="s">
        <v>138</v>
      </c>
      <c r="C15" s="168" t="s">
        <v>139</v>
      </c>
      <c r="D15" s="170"/>
      <c r="E15" s="109" t="s">
        <v>140</v>
      </c>
      <c r="F15" s="185" t="s">
        <v>141</v>
      </c>
      <c r="G15" s="186"/>
      <c r="H15" s="109" t="s">
        <v>142</v>
      </c>
      <c r="I15" s="185" t="s">
        <v>135</v>
      </c>
      <c r="J15" s="186"/>
    </row>
    <row r="16" spans="2:10" ht="25.65" customHeight="1" x14ac:dyDescent="0.3">
      <c r="B16" s="109" t="s">
        <v>143</v>
      </c>
      <c r="C16" s="185" t="s">
        <v>144</v>
      </c>
      <c r="D16" s="187"/>
      <c r="E16" s="187"/>
      <c r="F16" s="187"/>
      <c r="G16" s="187"/>
      <c r="H16" s="187"/>
      <c r="I16" s="187"/>
      <c r="J16" s="186"/>
    </row>
    <row r="17" spans="2:10" ht="25.65" customHeight="1" x14ac:dyDescent="0.3">
      <c r="B17" s="109" t="s">
        <v>145</v>
      </c>
      <c r="C17" s="114" t="s">
        <v>146</v>
      </c>
      <c r="D17" s="109" t="s">
        <v>147</v>
      </c>
      <c r="E17" s="115" t="s">
        <v>148</v>
      </c>
      <c r="F17" s="165" t="s">
        <v>149</v>
      </c>
      <c r="G17" s="167"/>
      <c r="H17" s="116" t="s">
        <v>150</v>
      </c>
      <c r="I17" s="109" t="s">
        <v>151</v>
      </c>
      <c r="J17" s="117" t="s">
        <v>135</v>
      </c>
    </row>
    <row r="18" spans="2:10" ht="25.65" customHeight="1" x14ac:dyDescent="0.3">
      <c r="B18" s="109" t="s">
        <v>152</v>
      </c>
      <c r="C18" s="197" t="s">
        <v>153</v>
      </c>
      <c r="D18" s="198"/>
      <c r="E18" s="198"/>
      <c r="F18" s="198"/>
      <c r="G18" s="198"/>
      <c r="H18" s="198"/>
      <c r="I18" s="198"/>
      <c r="J18" s="199"/>
    </row>
    <row r="19" spans="2:10" ht="45" customHeight="1" x14ac:dyDescent="0.3">
      <c r="B19" s="109" t="s">
        <v>154</v>
      </c>
      <c r="C19" s="200" t="s">
        <v>155</v>
      </c>
      <c r="D19" s="201"/>
      <c r="E19" s="202"/>
      <c r="F19" s="165" t="s">
        <v>156</v>
      </c>
      <c r="G19" s="167"/>
      <c r="H19" s="197" t="s">
        <v>157</v>
      </c>
      <c r="I19" s="198"/>
      <c r="J19" s="199"/>
    </row>
    <row r="20" spans="2:10" ht="25.65" customHeight="1" x14ac:dyDescent="0.3">
      <c r="B20" s="165" t="s">
        <v>158</v>
      </c>
      <c r="C20" s="166"/>
      <c r="D20" s="166"/>
      <c r="E20" s="166"/>
      <c r="F20" s="166"/>
      <c r="G20" s="166"/>
      <c r="H20" s="166"/>
      <c r="I20" s="166"/>
      <c r="J20" s="167"/>
    </row>
    <row r="21" spans="2:10" ht="25.65" customHeight="1" x14ac:dyDescent="0.3">
      <c r="B21" s="109" t="s">
        <v>159</v>
      </c>
      <c r="C21" s="185" t="s">
        <v>160</v>
      </c>
      <c r="D21" s="187"/>
      <c r="E21" s="187"/>
      <c r="F21" s="187"/>
      <c r="G21" s="187"/>
      <c r="H21" s="187"/>
      <c r="I21" s="187"/>
      <c r="J21" s="186"/>
    </row>
    <row r="22" spans="2:10" ht="25.65" customHeight="1" x14ac:dyDescent="0.3">
      <c r="B22" s="109" t="s">
        <v>161</v>
      </c>
      <c r="C22" s="165" t="s">
        <v>162</v>
      </c>
      <c r="D22" s="167"/>
      <c r="E22" s="165" t="s">
        <v>163</v>
      </c>
      <c r="F22" s="167"/>
      <c r="G22" s="165" t="s">
        <v>164</v>
      </c>
      <c r="H22" s="167"/>
      <c r="I22" s="165" t="s">
        <v>165</v>
      </c>
      <c r="J22" s="167"/>
    </row>
    <row r="23" spans="2:10" ht="25.65" customHeight="1" x14ac:dyDescent="0.3">
      <c r="B23" s="109" t="s">
        <v>166</v>
      </c>
      <c r="C23" s="205" t="s">
        <v>167</v>
      </c>
      <c r="D23" s="206"/>
      <c r="E23" s="205" t="s">
        <v>168</v>
      </c>
      <c r="F23" s="206"/>
      <c r="G23" s="185"/>
      <c r="H23" s="186"/>
      <c r="I23" s="185"/>
      <c r="J23" s="186"/>
    </row>
    <row r="24" spans="2:10" ht="25.65" customHeight="1" x14ac:dyDescent="0.3">
      <c r="B24" s="109" t="s">
        <v>169</v>
      </c>
      <c r="C24" s="207" t="s">
        <v>170</v>
      </c>
      <c r="D24" s="208"/>
      <c r="E24" s="207" t="s">
        <v>170</v>
      </c>
      <c r="F24" s="208"/>
      <c r="G24" s="185"/>
      <c r="H24" s="186"/>
      <c r="I24" s="185"/>
      <c r="J24" s="186"/>
    </row>
    <row r="25" spans="2:10" ht="25.65" customHeight="1" x14ac:dyDescent="0.3">
      <c r="B25" s="109" t="s">
        <v>171</v>
      </c>
      <c r="C25" s="203" t="s">
        <v>172</v>
      </c>
      <c r="D25" s="204"/>
      <c r="E25" s="203" t="s">
        <v>172</v>
      </c>
      <c r="F25" s="204"/>
      <c r="G25" s="185"/>
      <c r="H25" s="186"/>
      <c r="I25" s="185"/>
      <c r="J25" s="186"/>
    </row>
    <row r="26" spans="2:10" ht="25.65" customHeight="1" x14ac:dyDescent="0.3">
      <c r="B26" s="109" t="s">
        <v>173</v>
      </c>
      <c r="C26" s="205" t="s">
        <v>150</v>
      </c>
      <c r="D26" s="206"/>
      <c r="E26" s="205" t="s">
        <v>150</v>
      </c>
      <c r="F26" s="206"/>
      <c r="G26" s="185"/>
      <c r="H26" s="186"/>
      <c r="I26" s="185"/>
      <c r="J26" s="186"/>
    </row>
    <row r="27" spans="2:10" ht="25.65" customHeight="1" x14ac:dyDescent="0.3">
      <c r="B27" s="109" t="s">
        <v>174</v>
      </c>
      <c r="C27" s="214" t="s">
        <v>139</v>
      </c>
      <c r="D27" s="215"/>
      <c r="E27" s="214" t="s">
        <v>139</v>
      </c>
      <c r="F27" s="215"/>
      <c r="G27" s="185"/>
      <c r="H27" s="186"/>
      <c r="I27" s="185"/>
      <c r="J27" s="186"/>
    </row>
    <row r="28" spans="2:10" ht="48.75" customHeight="1" x14ac:dyDescent="0.3">
      <c r="B28" s="109" t="s">
        <v>175</v>
      </c>
      <c r="C28" s="216" t="s">
        <v>176</v>
      </c>
      <c r="D28" s="217"/>
      <c r="E28" s="216" t="s">
        <v>177</v>
      </c>
      <c r="F28" s="217"/>
      <c r="G28" s="185"/>
      <c r="H28" s="186"/>
      <c r="I28" s="185"/>
      <c r="J28" s="186"/>
    </row>
    <row r="29" spans="2:10" ht="25.65" customHeight="1" x14ac:dyDescent="0.3">
      <c r="B29" s="165" t="s">
        <v>178</v>
      </c>
      <c r="C29" s="166"/>
      <c r="D29" s="166"/>
      <c r="E29" s="166"/>
      <c r="F29" s="166"/>
      <c r="G29" s="166"/>
      <c r="H29" s="166"/>
      <c r="I29" s="166"/>
      <c r="J29" s="167"/>
    </row>
    <row r="30" spans="2:10" ht="25.65" customHeight="1" x14ac:dyDescent="0.3">
      <c r="B30" s="109" t="s">
        <v>179</v>
      </c>
      <c r="C30" s="209" t="s">
        <v>135</v>
      </c>
      <c r="D30" s="210"/>
      <c r="E30" s="211"/>
      <c r="F30" s="109" t="s">
        <v>180</v>
      </c>
      <c r="G30" s="205" t="s">
        <v>135</v>
      </c>
      <c r="H30" s="212"/>
      <c r="I30" s="212"/>
      <c r="J30" s="206"/>
    </row>
    <row r="31" spans="2:10" ht="25.65" customHeight="1" x14ac:dyDescent="0.3">
      <c r="B31" s="109" t="s">
        <v>181</v>
      </c>
      <c r="C31" s="213" t="s">
        <v>135</v>
      </c>
      <c r="D31" s="183"/>
      <c r="E31" s="183"/>
      <c r="F31" s="183"/>
      <c r="G31" s="183"/>
      <c r="H31" s="183"/>
      <c r="I31" s="183"/>
      <c r="J31" s="184"/>
    </row>
    <row r="32" spans="2:10" ht="25.65" customHeight="1" x14ac:dyDescent="0.3">
      <c r="B32" s="109" t="s">
        <v>182</v>
      </c>
      <c r="C32" s="213" t="s">
        <v>135</v>
      </c>
      <c r="D32" s="183"/>
      <c r="E32" s="183"/>
      <c r="F32" s="183"/>
      <c r="G32" s="183"/>
      <c r="H32" s="183"/>
      <c r="I32" s="183"/>
      <c r="J32" s="184"/>
    </row>
    <row r="33" spans="2:10" ht="25.65" customHeight="1" x14ac:dyDescent="0.3">
      <c r="B33" s="109" t="s">
        <v>183</v>
      </c>
      <c r="C33" s="209" t="s">
        <v>135</v>
      </c>
      <c r="D33" s="210"/>
      <c r="E33" s="211"/>
      <c r="F33" s="109" t="s">
        <v>184</v>
      </c>
      <c r="G33" s="209" t="s">
        <v>135</v>
      </c>
      <c r="H33" s="210"/>
      <c r="I33" s="210"/>
      <c r="J33" s="211"/>
    </row>
    <row r="34" spans="2:10" ht="25.65" customHeight="1" x14ac:dyDescent="0.3">
      <c r="B34" s="228" t="s">
        <v>185</v>
      </c>
      <c r="C34" s="229"/>
      <c r="D34" s="228" t="s">
        <v>186</v>
      </c>
      <c r="E34" s="229"/>
      <c r="F34" s="228" t="s">
        <v>187</v>
      </c>
      <c r="G34" s="230"/>
      <c r="H34" s="229"/>
      <c r="I34" s="228" t="s">
        <v>188</v>
      </c>
      <c r="J34" s="229"/>
    </row>
    <row r="35" spans="2:10" ht="21" customHeight="1" x14ac:dyDescent="0.3">
      <c r="B35" s="231" t="s">
        <v>189</v>
      </c>
      <c r="C35" s="232"/>
      <c r="D35" s="214" t="s">
        <v>229</v>
      </c>
      <c r="E35" s="233"/>
      <c r="F35" s="185" t="s">
        <v>190</v>
      </c>
      <c r="G35" s="187"/>
      <c r="H35" s="186"/>
      <c r="I35" s="234" t="s">
        <v>190</v>
      </c>
      <c r="J35" s="235"/>
    </row>
    <row r="36" spans="2:10" ht="25.65" customHeight="1" x14ac:dyDescent="0.3">
      <c r="B36" s="218" t="s">
        <v>191</v>
      </c>
      <c r="C36" s="219"/>
      <c r="D36" s="219"/>
      <c r="E36" s="219"/>
      <c r="F36" s="219"/>
      <c r="G36" s="219"/>
      <c r="H36" s="219"/>
      <c r="I36" s="219"/>
      <c r="J36" s="220"/>
    </row>
    <row r="37" spans="2:10" ht="25.65" customHeight="1" x14ac:dyDescent="0.3">
      <c r="B37" s="118" t="s">
        <v>192</v>
      </c>
      <c r="C37" s="221" t="s">
        <v>193</v>
      </c>
      <c r="D37" s="222"/>
      <c r="E37" s="222"/>
      <c r="F37" s="222"/>
      <c r="G37" s="222"/>
      <c r="H37" s="222"/>
      <c r="I37" s="223"/>
      <c r="J37" s="118" t="s">
        <v>194</v>
      </c>
    </row>
    <row r="38" spans="2:10" ht="34.5" customHeight="1" x14ac:dyDescent="0.3">
      <c r="B38" s="119"/>
      <c r="C38" s="224"/>
      <c r="D38" s="225"/>
      <c r="E38" s="225"/>
      <c r="F38" s="225"/>
      <c r="G38" s="225"/>
      <c r="H38" s="225"/>
      <c r="I38" s="226"/>
      <c r="J38" s="120"/>
    </row>
    <row r="39" spans="2:10" ht="18.75" customHeight="1" x14ac:dyDescent="0.3">
      <c r="B39" s="119"/>
      <c r="C39" s="227"/>
      <c r="D39" s="227"/>
      <c r="E39" s="227"/>
      <c r="F39" s="227"/>
      <c r="G39" s="227"/>
      <c r="H39" s="227"/>
      <c r="I39" s="227"/>
      <c r="J39" s="120"/>
    </row>
    <row r="40" spans="2:10" ht="18.75" customHeight="1" x14ac:dyDescent="0.3">
      <c r="B40" s="119"/>
      <c r="C40" s="227"/>
      <c r="D40" s="227"/>
      <c r="E40" s="227"/>
      <c r="F40" s="227"/>
      <c r="G40" s="227"/>
      <c r="H40" s="227"/>
      <c r="I40" s="227"/>
      <c r="J40" s="120"/>
    </row>
    <row r="41" spans="2:10" ht="18.75" customHeight="1" x14ac:dyDescent="0.3">
      <c r="B41" s="119"/>
      <c r="C41" s="227"/>
      <c r="D41" s="227"/>
      <c r="E41" s="227"/>
      <c r="F41" s="227"/>
      <c r="G41" s="227"/>
      <c r="H41" s="227"/>
      <c r="I41" s="227"/>
      <c r="J41" s="120"/>
    </row>
    <row r="42" spans="2:10" ht="18.75" customHeight="1" x14ac:dyDescent="0.3">
      <c r="B42" s="107"/>
      <c r="C42" s="107"/>
      <c r="D42" s="107"/>
      <c r="E42" s="107"/>
      <c r="F42" s="107"/>
      <c r="G42" s="121"/>
      <c r="H42" s="121"/>
      <c r="I42" s="121"/>
      <c r="J42" s="121"/>
    </row>
    <row r="43" spans="2:10" ht="18.75" customHeight="1" x14ac:dyDescent="0.3">
      <c r="B43" s="107"/>
      <c r="C43" s="107"/>
      <c r="D43" s="107"/>
      <c r="E43" s="107"/>
      <c r="F43" s="107"/>
      <c r="G43" s="121"/>
      <c r="H43" s="121"/>
      <c r="I43" s="121"/>
      <c r="J43" s="121"/>
    </row>
    <row r="45" spans="2:10" ht="18.75" customHeight="1" x14ac:dyDescent="0.3">
      <c r="B45" s="173" t="s">
        <v>89</v>
      </c>
      <c r="C45" s="174"/>
      <c r="D45" s="174"/>
      <c r="E45" s="174"/>
      <c r="F45" s="174"/>
      <c r="G45" s="174"/>
      <c r="H45" s="174"/>
      <c r="I45" s="174"/>
      <c r="J45" s="175"/>
    </row>
    <row r="46" spans="2:10" ht="18.75" customHeight="1" x14ac:dyDescent="0.3">
      <c r="B46" s="173" t="s">
        <v>90</v>
      </c>
      <c r="C46" s="174"/>
      <c r="D46" s="174"/>
      <c r="E46" s="174"/>
      <c r="F46" s="174"/>
      <c r="G46" s="174"/>
      <c r="H46" s="174"/>
      <c r="I46" s="174"/>
      <c r="J46" s="175"/>
    </row>
    <row r="47" spans="2:10" ht="18.75" customHeight="1" x14ac:dyDescent="0.3">
      <c r="B47" s="173" t="s">
        <v>110</v>
      </c>
      <c r="C47" s="174"/>
      <c r="D47" s="174"/>
      <c r="E47" s="174"/>
      <c r="F47" s="174"/>
      <c r="G47" s="174"/>
      <c r="H47" s="174"/>
      <c r="I47" s="174"/>
      <c r="J47" s="175"/>
    </row>
    <row r="48" spans="2:10" ht="18.75" customHeight="1" x14ac:dyDescent="0.3">
      <c r="B48" s="176" t="s">
        <v>111</v>
      </c>
      <c r="C48" s="177"/>
      <c r="D48" s="177"/>
      <c r="E48" s="177"/>
      <c r="F48" s="177"/>
      <c r="G48" s="178" t="s">
        <v>112</v>
      </c>
      <c r="H48" s="178"/>
      <c r="I48" s="178"/>
      <c r="J48" s="179"/>
    </row>
    <row r="49" spans="2:10" ht="31.5" customHeight="1" x14ac:dyDescent="0.3">
      <c r="B49" s="165" t="s">
        <v>113</v>
      </c>
      <c r="C49" s="166"/>
      <c r="D49" s="166"/>
      <c r="E49" s="166"/>
      <c r="F49" s="166"/>
      <c r="G49" s="166"/>
      <c r="H49" s="166"/>
      <c r="I49" s="166"/>
      <c r="J49" s="167"/>
    </row>
    <row r="50" spans="2:10" ht="31.5" customHeight="1" x14ac:dyDescent="0.3">
      <c r="B50" s="165" t="s">
        <v>114</v>
      </c>
      <c r="C50" s="166"/>
      <c r="D50" s="166"/>
      <c r="E50" s="166"/>
      <c r="F50" s="166"/>
      <c r="G50" s="166"/>
      <c r="H50" s="166"/>
      <c r="I50" s="166"/>
      <c r="J50" s="167"/>
    </row>
    <row r="51" spans="2:10" ht="31.5" customHeight="1" x14ac:dyDescent="0.3">
      <c r="B51" s="109" t="s">
        <v>115</v>
      </c>
      <c r="C51" s="110">
        <v>2</v>
      </c>
      <c r="D51" s="165" t="s">
        <v>116</v>
      </c>
      <c r="E51" s="167"/>
      <c r="F51" s="168" t="s">
        <v>117</v>
      </c>
      <c r="G51" s="169"/>
      <c r="H51" s="170"/>
      <c r="I51" s="109" t="s">
        <v>118</v>
      </c>
      <c r="J51" s="111" t="s">
        <v>119</v>
      </c>
    </row>
    <row r="52" spans="2:10" ht="31.5" customHeight="1" x14ac:dyDescent="0.3">
      <c r="B52" s="109" t="s">
        <v>120</v>
      </c>
      <c r="C52" s="171" t="s">
        <v>121</v>
      </c>
      <c r="D52" s="171"/>
      <c r="E52" s="171"/>
      <c r="F52" s="165" t="s">
        <v>122</v>
      </c>
      <c r="G52" s="167"/>
      <c r="H52" s="172" t="s">
        <v>52</v>
      </c>
      <c r="I52" s="172"/>
      <c r="J52" s="172"/>
    </row>
    <row r="53" spans="2:10" ht="31.5" customHeight="1" x14ac:dyDescent="0.3">
      <c r="B53" s="109" t="s">
        <v>123</v>
      </c>
      <c r="C53" s="214" t="s">
        <v>195</v>
      </c>
      <c r="D53" s="233"/>
      <c r="E53" s="233"/>
      <c r="F53" s="233"/>
      <c r="G53" s="233"/>
      <c r="H53" s="233"/>
      <c r="I53" s="233"/>
      <c r="J53" s="215"/>
    </row>
    <row r="54" spans="2:10" ht="31.5" customHeight="1" x14ac:dyDescent="0.3">
      <c r="B54" s="109" t="s">
        <v>125</v>
      </c>
      <c r="C54" s="188" t="s">
        <v>196</v>
      </c>
      <c r="D54" s="189"/>
      <c r="E54" s="189"/>
      <c r="F54" s="189"/>
      <c r="G54" s="189"/>
      <c r="H54" s="189"/>
      <c r="I54" s="189"/>
      <c r="J54" s="190"/>
    </row>
    <row r="55" spans="2:10" ht="31.5" customHeight="1" x14ac:dyDescent="0.3">
      <c r="B55" s="109" t="s">
        <v>127</v>
      </c>
      <c r="C55" s="122" t="s">
        <v>132</v>
      </c>
      <c r="D55" s="122">
        <v>1</v>
      </c>
      <c r="E55" s="122" t="s">
        <v>128</v>
      </c>
      <c r="F55" s="191" t="s">
        <v>129</v>
      </c>
      <c r="G55" s="192"/>
      <c r="H55" s="195">
        <v>31</v>
      </c>
      <c r="I55" s="195">
        <v>12</v>
      </c>
      <c r="J55" s="195" t="s">
        <v>228</v>
      </c>
    </row>
    <row r="56" spans="2:10" ht="31.5" customHeight="1" x14ac:dyDescent="0.3">
      <c r="B56" s="109" t="s">
        <v>131</v>
      </c>
      <c r="C56" s="112">
        <v>1</v>
      </c>
      <c r="D56" s="112" t="s">
        <v>132</v>
      </c>
      <c r="E56" s="112" t="s">
        <v>228</v>
      </c>
      <c r="F56" s="193"/>
      <c r="G56" s="194"/>
      <c r="H56" s="196"/>
      <c r="I56" s="196"/>
      <c r="J56" s="196"/>
    </row>
    <row r="57" spans="2:10" ht="31.5" customHeight="1" x14ac:dyDescent="0.3">
      <c r="B57" s="109" t="s">
        <v>133</v>
      </c>
      <c r="C57" s="113">
        <v>1</v>
      </c>
      <c r="D57" s="109" t="s">
        <v>134</v>
      </c>
      <c r="E57" s="123" t="s">
        <v>135</v>
      </c>
      <c r="F57" s="180" t="s">
        <v>136</v>
      </c>
      <c r="G57" s="181"/>
      <c r="H57" s="213" t="s">
        <v>135</v>
      </c>
      <c r="I57" s="236"/>
      <c r="J57" s="237"/>
    </row>
    <row r="58" spans="2:10" ht="31.5" customHeight="1" x14ac:dyDescent="0.3">
      <c r="B58" s="165" t="s">
        <v>137</v>
      </c>
      <c r="C58" s="166"/>
      <c r="D58" s="166"/>
      <c r="E58" s="166"/>
      <c r="F58" s="166"/>
      <c r="G58" s="166"/>
      <c r="H58" s="166"/>
      <c r="I58" s="166"/>
      <c r="J58" s="167"/>
    </row>
    <row r="59" spans="2:10" ht="31.5" customHeight="1" x14ac:dyDescent="0.3">
      <c r="B59" s="109" t="s">
        <v>138</v>
      </c>
      <c r="C59" s="238" t="s">
        <v>139</v>
      </c>
      <c r="D59" s="239"/>
      <c r="E59" s="109" t="s">
        <v>140</v>
      </c>
      <c r="F59" s="185" t="s">
        <v>141</v>
      </c>
      <c r="G59" s="240"/>
      <c r="H59" s="109" t="s">
        <v>142</v>
      </c>
      <c r="I59" s="241" t="s">
        <v>135</v>
      </c>
      <c r="J59" s="242"/>
    </row>
    <row r="60" spans="2:10" ht="31.5" customHeight="1" x14ac:dyDescent="0.3">
      <c r="B60" s="109" t="s">
        <v>143</v>
      </c>
      <c r="C60" s="241" t="s">
        <v>144</v>
      </c>
      <c r="D60" s="242"/>
      <c r="E60" s="242"/>
      <c r="F60" s="242"/>
      <c r="G60" s="242"/>
      <c r="H60" s="242"/>
      <c r="I60" s="242"/>
      <c r="J60" s="242"/>
    </row>
    <row r="61" spans="2:10" ht="31.5" customHeight="1" x14ac:dyDescent="0.3">
      <c r="B61" s="109" t="s">
        <v>145</v>
      </c>
      <c r="C61" s="114" t="s">
        <v>146</v>
      </c>
      <c r="D61" s="109" t="s">
        <v>147</v>
      </c>
      <c r="E61" s="115" t="s">
        <v>148</v>
      </c>
      <c r="F61" s="165" t="s">
        <v>149</v>
      </c>
      <c r="G61" s="167"/>
      <c r="H61" s="116" t="s">
        <v>150</v>
      </c>
      <c r="I61" s="109" t="s">
        <v>151</v>
      </c>
      <c r="J61" s="124" t="s">
        <v>135</v>
      </c>
    </row>
    <row r="62" spans="2:10" ht="31.5" customHeight="1" x14ac:dyDescent="0.3">
      <c r="B62" s="109" t="s">
        <v>152</v>
      </c>
      <c r="C62" s="243" t="s">
        <v>197</v>
      </c>
      <c r="D62" s="244"/>
      <c r="E62" s="244"/>
      <c r="F62" s="244"/>
      <c r="G62" s="244"/>
      <c r="H62" s="244"/>
      <c r="I62" s="244"/>
      <c r="J62" s="245"/>
    </row>
    <row r="63" spans="2:10" ht="43.35" customHeight="1" x14ac:dyDescent="0.3">
      <c r="B63" s="109" t="s">
        <v>154</v>
      </c>
      <c r="C63" s="246" t="s">
        <v>198</v>
      </c>
      <c r="D63" s="247"/>
      <c r="E63" s="248"/>
      <c r="F63" s="165" t="s">
        <v>156</v>
      </c>
      <c r="G63" s="167"/>
      <c r="H63" s="243" t="s">
        <v>199</v>
      </c>
      <c r="I63" s="244"/>
      <c r="J63" s="245"/>
    </row>
    <row r="64" spans="2:10" ht="31.5" customHeight="1" x14ac:dyDescent="0.3">
      <c r="B64" s="165" t="s">
        <v>158</v>
      </c>
      <c r="C64" s="166"/>
      <c r="D64" s="166"/>
      <c r="E64" s="166"/>
      <c r="F64" s="166"/>
      <c r="G64" s="166"/>
      <c r="H64" s="166"/>
      <c r="I64" s="166"/>
      <c r="J64" s="167"/>
    </row>
    <row r="65" spans="2:10" ht="31.5" customHeight="1" x14ac:dyDescent="0.3">
      <c r="B65" s="109" t="s">
        <v>159</v>
      </c>
      <c r="C65" s="214" t="s">
        <v>200</v>
      </c>
      <c r="D65" s="233"/>
      <c r="E65" s="233"/>
      <c r="F65" s="233"/>
      <c r="G65" s="233"/>
      <c r="H65" s="233"/>
      <c r="I65" s="233"/>
      <c r="J65" s="215"/>
    </row>
    <row r="66" spans="2:10" ht="31.5" customHeight="1" x14ac:dyDescent="0.3">
      <c r="B66" s="109" t="s">
        <v>161</v>
      </c>
      <c r="C66" s="165" t="s">
        <v>162</v>
      </c>
      <c r="D66" s="167"/>
      <c r="E66" s="165" t="s">
        <v>163</v>
      </c>
      <c r="F66" s="167"/>
      <c r="G66" s="165" t="s">
        <v>164</v>
      </c>
      <c r="H66" s="167"/>
      <c r="I66" s="165" t="s">
        <v>165</v>
      </c>
      <c r="J66" s="167"/>
    </row>
    <row r="67" spans="2:10" ht="31.5" customHeight="1" x14ac:dyDescent="0.3">
      <c r="B67" s="109" t="s">
        <v>166</v>
      </c>
      <c r="C67" s="205" t="s">
        <v>201</v>
      </c>
      <c r="D67" s="206"/>
      <c r="E67" s="205" t="s">
        <v>202</v>
      </c>
      <c r="F67" s="206"/>
      <c r="G67" s="241"/>
      <c r="H67" s="241"/>
      <c r="I67" s="185"/>
      <c r="J67" s="186"/>
    </row>
    <row r="68" spans="2:10" ht="31.5" customHeight="1" x14ac:dyDescent="0.3">
      <c r="B68" s="109" t="s">
        <v>169</v>
      </c>
      <c r="C68" s="207" t="s">
        <v>170</v>
      </c>
      <c r="D68" s="208"/>
      <c r="E68" s="207" t="s">
        <v>170</v>
      </c>
      <c r="F68" s="208"/>
      <c r="G68" s="241"/>
      <c r="H68" s="241"/>
      <c r="I68" s="185"/>
      <c r="J68" s="186"/>
    </row>
    <row r="69" spans="2:10" ht="31.5" customHeight="1" x14ac:dyDescent="0.3">
      <c r="B69" s="109" t="s">
        <v>171</v>
      </c>
      <c r="C69" s="203" t="s">
        <v>172</v>
      </c>
      <c r="D69" s="204"/>
      <c r="E69" s="203" t="s">
        <v>172</v>
      </c>
      <c r="F69" s="204"/>
      <c r="G69" s="241"/>
      <c r="H69" s="241"/>
      <c r="I69" s="185"/>
      <c r="J69" s="186"/>
    </row>
    <row r="70" spans="2:10" ht="31.5" customHeight="1" x14ac:dyDescent="0.3">
      <c r="B70" s="109" t="s">
        <v>173</v>
      </c>
      <c r="C70" s="205" t="s">
        <v>150</v>
      </c>
      <c r="D70" s="206"/>
      <c r="E70" s="205" t="s">
        <v>150</v>
      </c>
      <c r="F70" s="206"/>
      <c r="G70" s="241"/>
      <c r="H70" s="241"/>
      <c r="I70" s="185"/>
      <c r="J70" s="186"/>
    </row>
    <row r="71" spans="2:10" ht="31.5" customHeight="1" x14ac:dyDescent="0.3">
      <c r="B71" s="109" t="s">
        <v>174</v>
      </c>
      <c r="C71" s="214" t="s">
        <v>139</v>
      </c>
      <c r="D71" s="215"/>
      <c r="E71" s="214" t="s">
        <v>139</v>
      </c>
      <c r="F71" s="215"/>
      <c r="G71" s="241"/>
      <c r="H71" s="241"/>
      <c r="I71" s="185"/>
      <c r="J71" s="186"/>
    </row>
    <row r="72" spans="2:10" ht="43.5" customHeight="1" x14ac:dyDescent="0.3">
      <c r="B72" s="109" t="s">
        <v>175</v>
      </c>
      <c r="C72" s="216" t="s">
        <v>176</v>
      </c>
      <c r="D72" s="217"/>
      <c r="E72" s="216" t="s">
        <v>177</v>
      </c>
      <c r="F72" s="217"/>
      <c r="G72" s="241"/>
      <c r="H72" s="241"/>
      <c r="I72" s="185"/>
      <c r="J72" s="186"/>
    </row>
    <row r="73" spans="2:10" ht="31.5" customHeight="1" x14ac:dyDescent="0.3">
      <c r="B73" s="165" t="s">
        <v>178</v>
      </c>
      <c r="C73" s="166"/>
      <c r="D73" s="166"/>
      <c r="E73" s="166"/>
      <c r="F73" s="166"/>
      <c r="G73" s="166"/>
      <c r="H73" s="166"/>
      <c r="I73" s="166"/>
      <c r="J73" s="167"/>
    </row>
    <row r="74" spans="2:10" ht="31.5" customHeight="1" x14ac:dyDescent="0.3">
      <c r="B74" s="109" t="s">
        <v>179</v>
      </c>
      <c r="C74" s="209" t="s">
        <v>135</v>
      </c>
      <c r="D74" s="210"/>
      <c r="E74" s="211"/>
      <c r="F74" s="109" t="s">
        <v>180</v>
      </c>
      <c r="G74" s="205" t="s">
        <v>135</v>
      </c>
      <c r="H74" s="212"/>
      <c r="I74" s="212"/>
      <c r="J74" s="206"/>
    </row>
    <row r="75" spans="2:10" ht="31.5" customHeight="1" x14ac:dyDescent="0.3">
      <c r="B75" s="109" t="s">
        <v>181</v>
      </c>
      <c r="C75" s="249" t="s">
        <v>135</v>
      </c>
      <c r="D75" s="249"/>
      <c r="E75" s="249"/>
      <c r="F75" s="249"/>
      <c r="G75" s="249"/>
      <c r="H75" s="249"/>
      <c r="I75" s="249"/>
      <c r="J75" s="249"/>
    </row>
    <row r="76" spans="2:10" ht="31.5" customHeight="1" x14ac:dyDescent="0.3">
      <c r="B76" s="109" t="s">
        <v>182</v>
      </c>
      <c r="C76" s="249" t="s">
        <v>135</v>
      </c>
      <c r="D76" s="249"/>
      <c r="E76" s="249"/>
      <c r="F76" s="249"/>
      <c r="G76" s="249"/>
      <c r="H76" s="249"/>
      <c r="I76" s="249"/>
      <c r="J76" s="249"/>
    </row>
    <row r="77" spans="2:10" ht="31.5" customHeight="1" x14ac:dyDescent="0.3">
      <c r="B77" s="109" t="s">
        <v>183</v>
      </c>
      <c r="C77" s="209" t="s">
        <v>135</v>
      </c>
      <c r="D77" s="210"/>
      <c r="E77" s="211"/>
      <c r="F77" s="109" t="s">
        <v>184</v>
      </c>
      <c r="G77" s="209" t="s">
        <v>135</v>
      </c>
      <c r="H77" s="210"/>
      <c r="I77" s="210"/>
      <c r="J77" s="211"/>
    </row>
    <row r="78" spans="2:10" ht="31.5" customHeight="1" x14ac:dyDescent="0.3">
      <c r="B78" s="228" t="s">
        <v>185</v>
      </c>
      <c r="C78" s="229"/>
      <c r="D78" s="228" t="s">
        <v>186</v>
      </c>
      <c r="E78" s="229"/>
      <c r="F78" s="228" t="s">
        <v>187</v>
      </c>
      <c r="G78" s="230"/>
      <c r="H78" s="229"/>
      <c r="I78" s="228" t="s">
        <v>188</v>
      </c>
      <c r="J78" s="229"/>
    </row>
    <row r="79" spans="2:10" ht="31.5" customHeight="1" x14ac:dyDescent="0.3">
      <c r="B79" s="253" t="s">
        <v>189</v>
      </c>
      <c r="C79" s="254"/>
      <c r="D79" s="185" t="s">
        <v>229</v>
      </c>
      <c r="E79" s="187"/>
      <c r="F79" s="185" t="s">
        <v>190</v>
      </c>
      <c r="G79" s="187"/>
      <c r="H79" s="186"/>
      <c r="I79" s="234" t="s">
        <v>203</v>
      </c>
      <c r="J79" s="235"/>
    </row>
    <row r="80" spans="2:10" ht="31.5" customHeight="1" x14ac:dyDescent="0.3">
      <c r="B80" s="218" t="s">
        <v>191</v>
      </c>
      <c r="C80" s="219"/>
      <c r="D80" s="219"/>
      <c r="E80" s="219"/>
      <c r="F80" s="219"/>
      <c r="G80" s="219"/>
      <c r="H80" s="219"/>
      <c r="I80" s="219"/>
      <c r="J80" s="220"/>
    </row>
    <row r="81" spans="2:10" ht="31.5" customHeight="1" x14ac:dyDescent="0.3">
      <c r="B81" s="118" t="s">
        <v>192</v>
      </c>
      <c r="C81" s="250" t="s">
        <v>193</v>
      </c>
      <c r="D81" s="251"/>
      <c r="E81" s="251"/>
      <c r="F81" s="251"/>
      <c r="G81" s="251"/>
      <c r="H81" s="251"/>
      <c r="I81" s="252"/>
      <c r="J81" s="118" t="s">
        <v>194</v>
      </c>
    </row>
    <row r="82" spans="2:10" ht="22.5" customHeight="1" x14ac:dyDescent="0.3">
      <c r="B82" s="119"/>
      <c r="C82" s="224"/>
      <c r="D82" s="225"/>
      <c r="E82" s="225"/>
      <c r="F82" s="225"/>
      <c r="G82" s="225"/>
      <c r="H82" s="225"/>
      <c r="I82" s="226"/>
      <c r="J82" s="120"/>
    </row>
    <row r="83" spans="2:10" ht="18.75" customHeight="1" x14ac:dyDescent="0.3">
      <c r="B83" s="119"/>
      <c r="C83" s="227"/>
      <c r="D83" s="227"/>
      <c r="E83" s="227"/>
      <c r="F83" s="227"/>
      <c r="G83" s="227"/>
      <c r="H83" s="227"/>
      <c r="I83" s="227"/>
      <c r="J83" s="120"/>
    </row>
    <row r="84" spans="2:10" ht="18.75" customHeight="1" x14ac:dyDescent="0.3">
      <c r="B84" s="119"/>
      <c r="C84" s="227"/>
      <c r="D84" s="227"/>
      <c r="E84" s="227"/>
      <c r="F84" s="227"/>
      <c r="G84" s="227"/>
      <c r="H84" s="227"/>
      <c r="I84" s="227"/>
      <c r="J84" s="120"/>
    </row>
    <row r="85" spans="2:10" ht="18.75" customHeight="1" x14ac:dyDescent="0.3">
      <c r="B85" s="119"/>
      <c r="C85" s="227"/>
      <c r="D85" s="227"/>
      <c r="E85" s="227"/>
      <c r="F85" s="227"/>
      <c r="G85" s="227"/>
      <c r="H85" s="227"/>
      <c r="I85" s="227"/>
      <c r="J85" s="120"/>
    </row>
    <row r="89" spans="2:10" ht="18.75" customHeight="1" x14ac:dyDescent="0.3">
      <c r="B89" s="173" t="s">
        <v>89</v>
      </c>
      <c r="C89" s="174"/>
      <c r="D89" s="174"/>
      <c r="E89" s="174"/>
      <c r="F89" s="174"/>
      <c r="G89" s="174"/>
      <c r="H89" s="174"/>
      <c r="I89" s="174"/>
      <c r="J89" s="175"/>
    </row>
    <row r="90" spans="2:10" ht="18.75" customHeight="1" x14ac:dyDescent="0.3">
      <c r="B90" s="173" t="s">
        <v>90</v>
      </c>
      <c r="C90" s="174"/>
      <c r="D90" s="174"/>
      <c r="E90" s="174"/>
      <c r="F90" s="174"/>
      <c r="G90" s="174"/>
      <c r="H90" s="174"/>
      <c r="I90" s="174"/>
      <c r="J90" s="175"/>
    </row>
    <row r="91" spans="2:10" ht="18.75" customHeight="1" x14ac:dyDescent="0.3">
      <c r="B91" s="173" t="s">
        <v>110</v>
      </c>
      <c r="C91" s="174"/>
      <c r="D91" s="174"/>
      <c r="E91" s="174"/>
      <c r="F91" s="174"/>
      <c r="G91" s="174"/>
      <c r="H91" s="174"/>
      <c r="I91" s="174"/>
      <c r="J91" s="175"/>
    </row>
    <row r="92" spans="2:10" ht="18.75" customHeight="1" x14ac:dyDescent="0.3">
      <c r="B92" s="176" t="s">
        <v>111</v>
      </c>
      <c r="C92" s="177"/>
      <c r="D92" s="177"/>
      <c r="E92" s="177"/>
      <c r="F92" s="177"/>
      <c r="G92" s="178" t="s">
        <v>112</v>
      </c>
      <c r="H92" s="178"/>
      <c r="I92" s="178"/>
      <c r="J92" s="179"/>
    </row>
    <row r="93" spans="2:10" ht="18.75" customHeight="1" x14ac:dyDescent="0.3">
      <c r="B93" s="165" t="s">
        <v>113</v>
      </c>
      <c r="C93" s="166"/>
      <c r="D93" s="166"/>
      <c r="E93" s="166"/>
      <c r="F93" s="166"/>
      <c r="G93" s="166"/>
      <c r="H93" s="166"/>
      <c r="I93" s="166"/>
      <c r="J93" s="167"/>
    </row>
    <row r="94" spans="2:10" ht="18.75" customHeight="1" x14ac:dyDescent="0.3">
      <c r="B94" s="165" t="s">
        <v>114</v>
      </c>
      <c r="C94" s="166"/>
      <c r="D94" s="166"/>
      <c r="E94" s="166"/>
      <c r="F94" s="166"/>
      <c r="G94" s="166"/>
      <c r="H94" s="166"/>
      <c r="I94" s="166"/>
      <c r="J94" s="167"/>
    </row>
    <row r="95" spans="2:10" ht="18.75" customHeight="1" x14ac:dyDescent="0.3">
      <c r="B95" s="109" t="s">
        <v>115</v>
      </c>
      <c r="C95" s="110">
        <v>3</v>
      </c>
      <c r="D95" s="165" t="s">
        <v>116</v>
      </c>
      <c r="E95" s="167"/>
      <c r="F95" s="168" t="s">
        <v>117</v>
      </c>
      <c r="G95" s="169"/>
      <c r="H95" s="170"/>
      <c r="I95" s="109" t="s">
        <v>118</v>
      </c>
      <c r="J95" s="111" t="s">
        <v>119</v>
      </c>
    </row>
    <row r="96" spans="2:10" ht="18.75" customHeight="1" x14ac:dyDescent="0.3">
      <c r="B96" s="109" t="s">
        <v>120</v>
      </c>
      <c r="C96" s="171" t="s">
        <v>121</v>
      </c>
      <c r="D96" s="171"/>
      <c r="E96" s="171"/>
      <c r="F96" s="165" t="s">
        <v>122</v>
      </c>
      <c r="G96" s="167"/>
      <c r="H96" s="172" t="s">
        <v>52</v>
      </c>
      <c r="I96" s="172"/>
      <c r="J96" s="172"/>
    </row>
    <row r="97" spans="2:10" ht="28.5" customHeight="1" x14ac:dyDescent="0.3">
      <c r="B97" s="109" t="s">
        <v>123</v>
      </c>
      <c r="C97" s="214" t="s">
        <v>204</v>
      </c>
      <c r="D97" s="233"/>
      <c r="E97" s="233"/>
      <c r="F97" s="233"/>
      <c r="G97" s="233"/>
      <c r="H97" s="233"/>
      <c r="I97" s="233"/>
      <c r="J97" s="215"/>
    </row>
    <row r="98" spans="2:10" ht="18.75" customHeight="1" x14ac:dyDescent="0.3">
      <c r="B98" s="109" t="s">
        <v>125</v>
      </c>
      <c r="C98" s="188" t="s">
        <v>196</v>
      </c>
      <c r="D98" s="189"/>
      <c r="E98" s="189"/>
      <c r="F98" s="189"/>
      <c r="G98" s="189"/>
      <c r="H98" s="189"/>
      <c r="I98" s="189"/>
      <c r="J98" s="190"/>
    </row>
    <row r="99" spans="2:10" ht="18.75" customHeight="1" x14ac:dyDescent="0.3">
      <c r="B99" s="109" t="s">
        <v>127</v>
      </c>
      <c r="C99" s="122" t="s">
        <v>132</v>
      </c>
      <c r="D99" s="122">
        <v>1</v>
      </c>
      <c r="E99" s="122" t="s">
        <v>128</v>
      </c>
      <c r="F99" s="191" t="s">
        <v>129</v>
      </c>
      <c r="G99" s="192"/>
      <c r="H99" s="195">
        <v>31</v>
      </c>
      <c r="I99" s="195">
        <v>12</v>
      </c>
      <c r="J99" s="195" t="s">
        <v>228</v>
      </c>
    </row>
    <row r="100" spans="2:10" ht="18.75" customHeight="1" x14ac:dyDescent="0.3">
      <c r="B100" s="109" t="s">
        <v>131</v>
      </c>
      <c r="C100" s="122">
        <v>1</v>
      </c>
      <c r="D100" s="122" t="s">
        <v>132</v>
      </c>
      <c r="E100" s="122" t="s">
        <v>228</v>
      </c>
      <c r="F100" s="193"/>
      <c r="G100" s="194"/>
      <c r="H100" s="196"/>
      <c r="I100" s="196"/>
      <c r="J100" s="196"/>
    </row>
    <row r="101" spans="2:10" ht="39" customHeight="1" x14ac:dyDescent="0.3">
      <c r="B101" s="109" t="s">
        <v>133</v>
      </c>
      <c r="C101" s="113">
        <v>1</v>
      </c>
      <c r="D101" s="109" t="s">
        <v>134</v>
      </c>
      <c r="E101" s="123" t="s">
        <v>135</v>
      </c>
      <c r="F101" s="180" t="s">
        <v>136</v>
      </c>
      <c r="G101" s="181"/>
      <c r="H101" s="213" t="s">
        <v>135</v>
      </c>
      <c r="I101" s="236"/>
      <c r="J101" s="237"/>
    </row>
    <row r="102" spans="2:10" ht="18.75" customHeight="1" x14ac:dyDescent="0.3">
      <c r="B102" s="165" t="s">
        <v>137</v>
      </c>
      <c r="C102" s="166"/>
      <c r="D102" s="166"/>
      <c r="E102" s="166"/>
      <c r="F102" s="166"/>
      <c r="G102" s="166"/>
      <c r="H102" s="166"/>
      <c r="I102" s="166"/>
      <c r="J102" s="167"/>
    </row>
    <row r="103" spans="2:10" ht="36.75" customHeight="1" x14ac:dyDescent="0.3">
      <c r="B103" s="109" t="s">
        <v>138</v>
      </c>
      <c r="C103" s="238" t="s">
        <v>139</v>
      </c>
      <c r="D103" s="239"/>
      <c r="E103" s="109" t="s">
        <v>140</v>
      </c>
      <c r="F103" s="185" t="s">
        <v>141</v>
      </c>
      <c r="G103" s="240"/>
      <c r="H103" s="109" t="s">
        <v>142</v>
      </c>
      <c r="I103" s="241" t="s">
        <v>135</v>
      </c>
      <c r="J103" s="242"/>
    </row>
    <row r="104" spans="2:10" ht="18.75" customHeight="1" x14ac:dyDescent="0.3">
      <c r="B104" s="109" t="s">
        <v>143</v>
      </c>
      <c r="C104" s="241" t="s">
        <v>205</v>
      </c>
      <c r="D104" s="242"/>
      <c r="E104" s="242"/>
      <c r="F104" s="242"/>
      <c r="G104" s="242"/>
      <c r="H104" s="242"/>
      <c r="I104" s="242"/>
      <c r="J104" s="242"/>
    </row>
    <row r="105" spans="2:10" ht="30.75" customHeight="1" x14ac:dyDescent="0.3">
      <c r="B105" s="109" t="s">
        <v>145</v>
      </c>
      <c r="C105" s="114" t="s">
        <v>146</v>
      </c>
      <c r="D105" s="109" t="s">
        <v>147</v>
      </c>
      <c r="E105" s="115" t="s">
        <v>148</v>
      </c>
      <c r="F105" s="165" t="s">
        <v>149</v>
      </c>
      <c r="G105" s="167"/>
      <c r="H105" s="116" t="s">
        <v>150</v>
      </c>
      <c r="I105" s="109" t="s">
        <v>151</v>
      </c>
      <c r="J105" s="124" t="s">
        <v>135</v>
      </c>
    </row>
    <row r="106" spans="2:10" ht="31.5" customHeight="1" x14ac:dyDescent="0.3">
      <c r="B106" s="109" t="s">
        <v>152</v>
      </c>
      <c r="C106" s="214" t="s">
        <v>206</v>
      </c>
      <c r="D106" s="233"/>
      <c r="E106" s="233"/>
      <c r="F106" s="233"/>
      <c r="G106" s="233"/>
      <c r="H106" s="233"/>
      <c r="I106" s="233"/>
      <c r="J106" s="215"/>
    </row>
    <row r="107" spans="2:10" ht="57.75" customHeight="1" x14ac:dyDescent="0.3">
      <c r="B107" s="109" t="s">
        <v>154</v>
      </c>
      <c r="C107" s="205" t="s">
        <v>207</v>
      </c>
      <c r="D107" s="212"/>
      <c r="E107" s="206"/>
      <c r="F107" s="165" t="s">
        <v>156</v>
      </c>
      <c r="G107" s="167"/>
      <c r="H107" s="214" t="s">
        <v>208</v>
      </c>
      <c r="I107" s="233"/>
      <c r="J107" s="215"/>
    </row>
    <row r="108" spans="2:10" ht="18.75" customHeight="1" x14ac:dyDescent="0.3">
      <c r="B108" s="165" t="s">
        <v>158</v>
      </c>
      <c r="C108" s="166"/>
      <c r="D108" s="166"/>
      <c r="E108" s="166"/>
      <c r="F108" s="166"/>
      <c r="G108" s="166"/>
      <c r="H108" s="166"/>
      <c r="I108" s="166"/>
      <c r="J108" s="167"/>
    </row>
    <row r="109" spans="2:10" ht="18.75" customHeight="1" x14ac:dyDescent="0.3">
      <c r="B109" s="109" t="s">
        <v>159</v>
      </c>
      <c r="C109" s="214" t="s">
        <v>200</v>
      </c>
      <c r="D109" s="233"/>
      <c r="E109" s="233"/>
      <c r="F109" s="233"/>
      <c r="G109" s="233"/>
      <c r="H109" s="233"/>
      <c r="I109" s="233"/>
      <c r="J109" s="215"/>
    </row>
    <row r="110" spans="2:10" ht="18.75" customHeight="1" x14ac:dyDescent="0.3">
      <c r="B110" s="109" t="s">
        <v>161</v>
      </c>
      <c r="C110" s="165" t="s">
        <v>162</v>
      </c>
      <c r="D110" s="167"/>
      <c r="E110" s="165" t="s">
        <v>163</v>
      </c>
      <c r="F110" s="167"/>
      <c r="G110" s="165" t="s">
        <v>164</v>
      </c>
      <c r="H110" s="167"/>
      <c r="I110" s="165" t="s">
        <v>165</v>
      </c>
      <c r="J110" s="167"/>
    </row>
    <row r="111" spans="2:10" ht="18.75" customHeight="1" x14ac:dyDescent="0.3">
      <c r="B111" s="109" t="s">
        <v>166</v>
      </c>
      <c r="C111" s="205" t="s">
        <v>201</v>
      </c>
      <c r="D111" s="206"/>
      <c r="E111" s="205" t="s">
        <v>202</v>
      </c>
      <c r="F111" s="206"/>
      <c r="G111" s="241"/>
      <c r="H111" s="241"/>
      <c r="I111" s="185"/>
      <c r="J111" s="186"/>
    </row>
    <row r="112" spans="2:10" ht="18.75" customHeight="1" x14ac:dyDescent="0.3">
      <c r="B112" s="109" t="s">
        <v>169</v>
      </c>
      <c r="C112" s="207" t="s">
        <v>170</v>
      </c>
      <c r="D112" s="208"/>
      <c r="E112" s="207" t="s">
        <v>170</v>
      </c>
      <c r="F112" s="208"/>
      <c r="G112" s="241"/>
      <c r="H112" s="241"/>
      <c r="I112" s="185"/>
      <c r="J112" s="186"/>
    </row>
    <row r="113" spans="2:10" ht="18.75" customHeight="1" x14ac:dyDescent="0.3">
      <c r="B113" s="109" t="s">
        <v>171</v>
      </c>
      <c r="C113" s="203" t="s">
        <v>172</v>
      </c>
      <c r="D113" s="204"/>
      <c r="E113" s="203" t="s">
        <v>172</v>
      </c>
      <c r="F113" s="204"/>
      <c r="G113" s="241"/>
      <c r="H113" s="241"/>
      <c r="I113" s="185"/>
      <c r="J113" s="186"/>
    </row>
    <row r="114" spans="2:10" ht="18.75" customHeight="1" x14ac:dyDescent="0.3">
      <c r="B114" s="109" t="s">
        <v>173</v>
      </c>
      <c r="C114" s="205" t="s">
        <v>150</v>
      </c>
      <c r="D114" s="206"/>
      <c r="E114" s="205" t="s">
        <v>150</v>
      </c>
      <c r="F114" s="206"/>
      <c r="G114" s="241"/>
      <c r="H114" s="241"/>
      <c r="I114" s="185"/>
      <c r="J114" s="186"/>
    </row>
    <row r="115" spans="2:10" ht="18.75" customHeight="1" x14ac:dyDescent="0.3">
      <c r="B115" s="109" t="s">
        <v>174</v>
      </c>
      <c r="C115" s="214" t="s">
        <v>139</v>
      </c>
      <c r="D115" s="215"/>
      <c r="E115" s="214" t="s">
        <v>139</v>
      </c>
      <c r="F115" s="215"/>
      <c r="G115" s="241"/>
      <c r="H115" s="241"/>
      <c r="I115" s="185"/>
      <c r="J115" s="186"/>
    </row>
    <row r="116" spans="2:10" ht="48" customHeight="1" x14ac:dyDescent="0.3">
      <c r="B116" s="109" t="s">
        <v>175</v>
      </c>
      <c r="C116" s="216" t="s">
        <v>176</v>
      </c>
      <c r="D116" s="217"/>
      <c r="E116" s="216" t="s">
        <v>209</v>
      </c>
      <c r="F116" s="217"/>
      <c r="G116" s="241"/>
      <c r="H116" s="241"/>
      <c r="I116" s="185"/>
      <c r="J116" s="186"/>
    </row>
    <row r="117" spans="2:10" ht="18.75" customHeight="1" x14ac:dyDescent="0.3">
      <c r="B117" s="165" t="s">
        <v>178</v>
      </c>
      <c r="C117" s="166"/>
      <c r="D117" s="166"/>
      <c r="E117" s="166"/>
      <c r="F117" s="166"/>
      <c r="G117" s="166"/>
      <c r="H117" s="166"/>
      <c r="I117" s="166"/>
      <c r="J117" s="167"/>
    </row>
    <row r="118" spans="2:10" ht="38.25" customHeight="1" x14ac:dyDescent="0.3">
      <c r="B118" s="109" t="s">
        <v>179</v>
      </c>
      <c r="C118" s="209" t="s">
        <v>135</v>
      </c>
      <c r="D118" s="210"/>
      <c r="E118" s="211"/>
      <c r="F118" s="109" t="s">
        <v>180</v>
      </c>
      <c r="G118" s="205" t="s">
        <v>135</v>
      </c>
      <c r="H118" s="212"/>
      <c r="I118" s="212"/>
      <c r="J118" s="206"/>
    </row>
    <row r="119" spans="2:10" ht="18.75" customHeight="1" x14ac:dyDescent="0.3">
      <c r="B119" s="109" t="s">
        <v>181</v>
      </c>
      <c r="C119" s="249" t="s">
        <v>135</v>
      </c>
      <c r="D119" s="249"/>
      <c r="E119" s="249"/>
      <c r="F119" s="249"/>
      <c r="G119" s="249"/>
      <c r="H119" s="249"/>
      <c r="I119" s="249"/>
      <c r="J119" s="249"/>
    </row>
    <row r="120" spans="2:10" ht="34.5" customHeight="1" x14ac:dyDescent="0.3">
      <c r="B120" s="109" t="s">
        <v>182</v>
      </c>
      <c r="C120" s="249" t="s">
        <v>135</v>
      </c>
      <c r="D120" s="249"/>
      <c r="E120" s="249"/>
      <c r="F120" s="249"/>
      <c r="G120" s="249"/>
      <c r="H120" s="249"/>
      <c r="I120" s="249"/>
      <c r="J120" s="249"/>
    </row>
    <row r="121" spans="2:10" ht="18.75" customHeight="1" x14ac:dyDescent="0.3">
      <c r="B121" s="109" t="s">
        <v>183</v>
      </c>
      <c r="C121" s="209" t="s">
        <v>135</v>
      </c>
      <c r="D121" s="210"/>
      <c r="E121" s="211"/>
      <c r="F121" s="109" t="s">
        <v>184</v>
      </c>
      <c r="G121" s="209" t="s">
        <v>135</v>
      </c>
      <c r="H121" s="210"/>
      <c r="I121" s="210"/>
      <c r="J121" s="211"/>
    </row>
    <row r="122" spans="2:10" ht="30.75" customHeight="1" x14ac:dyDescent="0.3">
      <c r="B122" s="228" t="s">
        <v>185</v>
      </c>
      <c r="C122" s="229"/>
      <c r="D122" s="228" t="s">
        <v>186</v>
      </c>
      <c r="E122" s="229"/>
      <c r="F122" s="228" t="s">
        <v>187</v>
      </c>
      <c r="G122" s="230"/>
      <c r="H122" s="229"/>
      <c r="I122" s="228" t="s">
        <v>188</v>
      </c>
      <c r="J122" s="229"/>
    </row>
    <row r="123" spans="2:10" ht="18.75" customHeight="1" x14ac:dyDescent="0.3">
      <c r="B123" s="253" t="s">
        <v>189</v>
      </c>
      <c r="C123" s="254"/>
      <c r="D123" s="214" t="s">
        <v>229</v>
      </c>
      <c r="E123" s="233"/>
      <c r="F123" s="185" t="s">
        <v>190</v>
      </c>
      <c r="G123" s="187"/>
      <c r="H123" s="186"/>
      <c r="I123" s="234" t="s">
        <v>190</v>
      </c>
      <c r="J123" s="235"/>
    </row>
    <row r="124" spans="2:10" ht="18.75" customHeight="1" x14ac:dyDescent="0.3">
      <c r="B124" s="218" t="s">
        <v>191</v>
      </c>
      <c r="C124" s="219"/>
      <c r="D124" s="219"/>
      <c r="E124" s="219"/>
      <c r="F124" s="219"/>
      <c r="G124" s="219"/>
      <c r="H124" s="219"/>
      <c r="I124" s="219"/>
      <c r="J124" s="220"/>
    </row>
    <row r="125" spans="2:10" ht="33" customHeight="1" x14ac:dyDescent="0.3">
      <c r="B125" s="118" t="s">
        <v>192</v>
      </c>
      <c r="C125" s="250" t="s">
        <v>193</v>
      </c>
      <c r="D125" s="251"/>
      <c r="E125" s="251"/>
      <c r="F125" s="251"/>
      <c r="G125" s="251"/>
      <c r="H125" s="251"/>
      <c r="I125" s="252"/>
      <c r="J125" s="118" t="s">
        <v>194</v>
      </c>
    </row>
    <row r="126" spans="2:10" ht="28.5" customHeight="1" x14ac:dyDescent="0.3">
      <c r="B126" s="119"/>
      <c r="C126" s="224"/>
      <c r="D126" s="225"/>
      <c r="E126" s="225"/>
      <c r="F126" s="225"/>
      <c r="G126" s="225"/>
      <c r="H126" s="225"/>
      <c r="I126" s="226"/>
      <c r="J126" s="120"/>
    </row>
    <row r="127" spans="2:10" ht="18.75" customHeight="1" x14ac:dyDescent="0.3">
      <c r="B127" s="119"/>
      <c r="C127" s="227"/>
      <c r="D127" s="227"/>
      <c r="E127" s="227"/>
      <c r="F127" s="227"/>
      <c r="G127" s="227"/>
      <c r="H127" s="227"/>
      <c r="I127" s="227"/>
      <c r="J127" s="120"/>
    </row>
    <row r="128" spans="2:10" ht="18.75" customHeight="1" x14ac:dyDescent="0.3">
      <c r="B128" s="119"/>
      <c r="C128" s="227"/>
      <c r="D128" s="227"/>
      <c r="E128" s="227"/>
      <c r="F128" s="227"/>
      <c r="G128" s="227"/>
      <c r="H128" s="227"/>
      <c r="I128" s="227"/>
      <c r="J128" s="120"/>
    </row>
    <row r="129" spans="2:10" ht="18.75" customHeight="1" x14ac:dyDescent="0.3">
      <c r="B129" s="119"/>
      <c r="C129" s="227"/>
      <c r="D129" s="227"/>
      <c r="E129" s="227"/>
      <c r="F129" s="227"/>
      <c r="G129" s="227"/>
      <c r="H129" s="227"/>
      <c r="I129" s="227"/>
      <c r="J129" s="120"/>
    </row>
  </sheetData>
  <mergeCells count="243">
    <mergeCell ref="B124:J124"/>
    <mergeCell ref="C125:I125"/>
    <mergeCell ref="C126:I126"/>
    <mergeCell ref="C127:I127"/>
    <mergeCell ref="C128:I128"/>
    <mergeCell ref="C129:I129"/>
    <mergeCell ref="B122:C122"/>
    <mergeCell ref="D122:E122"/>
    <mergeCell ref="F122:H122"/>
    <mergeCell ref="I122:J122"/>
    <mergeCell ref="B123:C123"/>
    <mergeCell ref="D123:E123"/>
    <mergeCell ref="F123:H123"/>
    <mergeCell ref="I123:J123"/>
    <mergeCell ref="B117:J117"/>
    <mergeCell ref="C118:E118"/>
    <mergeCell ref="G118:J118"/>
    <mergeCell ref="C119:J119"/>
    <mergeCell ref="C120:J120"/>
    <mergeCell ref="C121:E121"/>
    <mergeCell ref="G121:J121"/>
    <mergeCell ref="C115:D115"/>
    <mergeCell ref="E115:F115"/>
    <mergeCell ref="G115:H115"/>
    <mergeCell ref="I115:J115"/>
    <mergeCell ref="C116:D116"/>
    <mergeCell ref="E116:F116"/>
    <mergeCell ref="G116:H116"/>
    <mergeCell ref="I116:J116"/>
    <mergeCell ref="C113:D113"/>
    <mergeCell ref="E113:F113"/>
    <mergeCell ref="G113:H113"/>
    <mergeCell ref="I113:J113"/>
    <mergeCell ref="C114:D114"/>
    <mergeCell ref="E114:F114"/>
    <mergeCell ref="G114:H114"/>
    <mergeCell ref="I114:J114"/>
    <mergeCell ref="C111:D111"/>
    <mergeCell ref="E111:F111"/>
    <mergeCell ref="G111:H111"/>
    <mergeCell ref="I111:J111"/>
    <mergeCell ref="C112:D112"/>
    <mergeCell ref="E112:F112"/>
    <mergeCell ref="G112:H112"/>
    <mergeCell ref="I112:J112"/>
    <mergeCell ref="B108:J108"/>
    <mergeCell ref="C109:J109"/>
    <mergeCell ref="C110:D110"/>
    <mergeCell ref="E110:F110"/>
    <mergeCell ref="G110:H110"/>
    <mergeCell ref="I110:J110"/>
    <mergeCell ref="C104:J104"/>
    <mergeCell ref="F105:G105"/>
    <mergeCell ref="C106:J106"/>
    <mergeCell ref="C107:E107"/>
    <mergeCell ref="F107:G107"/>
    <mergeCell ref="H107:J107"/>
    <mergeCell ref="F101:G101"/>
    <mergeCell ref="H101:J101"/>
    <mergeCell ref="B102:J102"/>
    <mergeCell ref="C103:D103"/>
    <mergeCell ref="F103:G103"/>
    <mergeCell ref="I103:J103"/>
    <mergeCell ref="C97:J97"/>
    <mergeCell ref="C98:J98"/>
    <mergeCell ref="F99:G100"/>
    <mergeCell ref="H99:H100"/>
    <mergeCell ref="I99:I100"/>
    <mergeCell ref="J99:J100"/>
    <mergeCell ref="B94:J94"/>
    <mergeCell ref="D95:E95"/>
    <mergeCell ref="F95:H95"/>
    <mergeCell ref="C96:E96"/>
    <mergeCell ref="F96:G96"/>
    <mergeCell ref="H96:J96"/>
    <mergeCell ref="B89:J89"/>
    <mergeCell ref="B90:J90"/>
    <mergeCell ref="B91:J91"/>
    <mergeCell ref="B92:F92"/>
    <mergeCell ref="G92:J92"/>
    <mergeCell ref="B93:J93"/>
    <mergeCell ref="B80:J80"/>
    <mergeCell ref="C81:I81"/>
    <mergeCell ref="C82:I82"/>
    <mergeCell ref="C83:I83"/>
    <mergeCell ref="C84:I84"/>
    <mergeCell ref="C85:I85"/>
    <mergeCell ref="B78:C78"/>
    <mergeCell ref="D78:E78"/>
    <mergeCell ref="F78:H78"/>
    <mergeCell ref="I78:J78"/>
    <mergeCell ref="B79:C79"/>
    <mergeCell ref="D79:E79"/>
    <mergeCell ref="F79:H79"/>
    <mergeCell ref="I79:J79"/>
    <mergeCell ref="B73:J73"/>
    <mergeCell ref="C74:E74"/>
    <mergeCell ref="G74:J74"/>
    <mergeCell ref="C75:J75"/>
    <mergeCell ref="C76:J76"/>
    <mergeCell ref="C77:E77"/>
    <mergeCell ref="G77:J77"/>
    <mergeCell ref="C71:D71"/>
    <mergeCell ref="E71:F71"/>
    <mergeCell ref="G71:H71"/>
    <mergeCell ref="I71:J71"/>
    <mergeCell ref="C72:D72"/>
    <mergeCell ref="E72:F72"/>
    <mergeCell ref="G72:H72"/>
    <mergeCell ref="I72:J72"/>
    <mergeCell ref="C69:D69"/>
    <mergeCell ref="E69:F69"/>
    <mergeCell ref="G69:H69"/>
    <mergeCell ref="I69:J69"/>
    <mergeCell ref="C70:D70"/>
    <mergeCell ref="E70:F70"/>
    <mergeCell ref="G70:H70"/>
    <mergeCell ref="I70:J70"/>
    <mergeCell ref="C67:D67"/>
    <mergeCell ref="E67:F67"/>
    <mergeCell ref="G67:H67"/>
    <mergeCell ref="I67:J67"/>
    <mergeCell ref="C68:D68"/>
    <mergeCell ref="E68:F68"/>
    <mergeCell ref="G68:H68"/>
    <mergeCell ref="I68:J68"/>
    <mergeCell ref="B64:J64"/>
    <mergeCell ref="C65:J65"/>
    <mergeCell ref="C66:D66"/>
    <mergeCell ref="E66:F66"/>
    <mergeCell ref="G66:H66"/>
    <mergeCell ref="I66:J66"/>
    <mergeCell ref="C60:J60"/>
    <mergeCell ref="F61:G61"/>
    <mergeCell ref="C62:J62"/>
    <mergeCell ref="C63:E63"/>
    <mergeCell ref="F63:G63"/>
    <mergeCell ref="H63:J63"/>
    <mergeCell ref="F57:G57"/>
    <mergeCell ref="H57:J57"/>
    <mergeCell ref="B58:J58"/>
    <mergeCell ref="C59:D59"/>
    <mergeCell ref="F59:G59"/>
    <mergeCell ref="I59:J59"/>
    <mergeCell ref="C53:J53"/>
    <mergeCell ref="C54:J54"/>
    <mergeCell ref="F55:G56"/>
    <mergeCell ref="H55:H56"/>
    <mergeCell ref="I55:I56"/>
    <mergeCell ref="J55:J56"/>
    <mergeCell ref="B50:J50"/>
    <mergeCell ref="D51:E51"/>
    <mergeCell ref="F51:H51"/>
    <mergeCell ref="C52:E52"/>
    <mergeCell ref="F52:G52"/>
    <mergeCell ref="H52:J52"/>
    <mergeCell ref="B45:J45"/>
    <mergeCell ref="B46:J46"/>
    <mergeCell ref="B47:J47"/>
    <mergeCell ref="B48:F48"/>
    <mergeCell ref="G48:J48"/>
    <mergeCell ref="B49:J49"/>
    <mergeCell ref="B36:J36"/>
    <mergeCell ref="C37:I37"/>
    <mergeCell ref="C38:I38"/>
    <mergeCell ref="C39:I39"/>
    <mergeCell ref="C40:I40"/>
    <mergeCell ref="C41:I41"/>
    <mergeCell ref="B34:C34"/>
    <mergeCell ref="D34:E34"/>
    <mergeCell ref="F34:H34"/>
    <mergeCell ref="I34:J34"/>
    <mergeCell ref="B35:C35"/>
    <mergeCell ref="D35:E35"/>
    <mergeCell ref="F35:H35"/>
    <mergeCell ref="I35:J35"/>
    <mergeCell ref="B29:J29"/>
    <mergeCell ref="C30:E30"/>
    <mergeCell ref="G30:J30"/>
    <mergeCell ref="C31:J31"/>
    <mergeCell ref="C32:J32"/>
    <mergeCell ref="C33:E33"/>
    <mergeCell ref="G33:J33"/>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B20:J20"/>
    <mergeCell ref="C21:J21"/>
    <mergeCell ref="C22:D22"/>
    <mergeCell ref="E22:F22"/>
    <mergeCell ref="G22:H22"/>
    <mergeCell ref="I22:J22"/>
    <mergeCell ref="C16:J16"/>
    <mergeCell ref="F17:G17"/>
    <mergeCell ref="C18:J18"/>
    <mergeCell ref="C19:E19"/>
    <mergeCell ref="F19:G19"/>
    <mergeCell ref="H19:J19"/>
    <mergeCell ref="F13:G13"/>
    <mergeCell ref="H13:J13"/>
    <mergeCell ref="B14:J14"/>
    <mergeCell ref="C15:D15"/>
    <mergeCell ref="F15:G15"/>
    <mergeCell ref="I15:J15"/>
    <mergeCell ref="C9:J9"/>
    <mergeCell ref="C10:J10"/>
    <mergeCell ref="F11:G12"/>
    <mergeCell ref="H11:H12"/>
    <mergeCell ref="I11:I12"/>
    <mergeCell ref="J11:J12"/>
    <mergeCell ref="B6:J6"/>
    <mergeCell ref="D7:E7"/>
    <mergeCell ref="F7:H7"/>
    <mergeCell ref="C8:E8"/>
    <mergeCell ref="F8:G8"/>
    <mergeCell ref="H8:J8"/>
    <mergeCell ref="B1:J1"/>
    <mergeCell ref="B2:J2"/>
    <mergeCell ref="B3:J3"/>
    <mergeCell ref="B4:F4"/>
    <mergeCell ref="G4:J4"/>
    <mergeCell ref="B5:J5"/>
  </mergeCells>
  <dataValidations count="39">
    <dataValidation allowBlank="1" showInputMessage="1" showErrorMessage="1" prompt="Relacionar el campo modificado y una breve descripción del cambio realizado" sqref="C37 C81 C125" xr:uid="{765E2E5C-9309-428D-8D8F-BFA873155D93}"/>
    <dataValidation allowBlank="1" showInputMessage="1" showErrorMessage="1" prompt="Se genera una versión nueva cada vez que se realice un cambio relacionado con el  indicador" sqref="J37 J81 J125" xr:uid="{40F0FE4D-B5DA-4AEB-BF15-62D40B44F913}"/>
    <dataValidation allowBlank="1" showInputMessage="1" showErrorMessage="1" prompt="Es la fecha de finalización de la medición del indicador " sqref="F11 F55 F99" xr:uid="{679183C8-A2DA-42E7-AE90-EF5D70E5B02F}"/>
    <dataValidation allowBlank="1" showInputMessage="1" showErrorMessage="1" prompt="Indicar el nombre que recibe la gráfica" sqref="B32 B76 B120" xr:uid="{25D34867-952F-43D7-B283-B2A5F3632D70}"/>
    <dataValidation allowBlank="1" showInputMessage="1" showErrorMessage="1" prompt="Tipo de nivel de agregación de la información que puede ser por estrato, deciles, quintiles, género, grupos poblaciones, manzanas, barrios, UPZ, localidades, etc." sqref="B31 B75 B119" xr:uid="{C57B89B0-3687-41D7-8A94-5EF4D01CA270}"/>
    <dataValidation allowBlank="1" showInputMessage="1" showErrorMessage="1" prompt="Indicar el origen de la gráfica: Link/ base de datos / drive/ pág web" sqref="F30 F74 F118" xr:uid="{42788F3F-615F-40FC-AF57-DFC11D1A394D}"/>
    <dataValidation allowBlank="1" showInputMessage="1" showErrorMessage="1" prompt="Forma en que se presenta gráficamente el indicador: torta, barras, mapas, líneas, dispersión, histograma, caja-y-bigotes, etc." sqref="B30 B74 B118" xr:uid="{F4B65E5E-0419-4CA9-B7C8-6BE715FE4765}"/>
    <dataValidation allowBlank="1" showInputMessage="1" showErrorMessage="1" prompt="Indicar el tipo de variable: alfanumérico, texto, cadena, entero, etc." sqref="B25 B69 B113" xr:uid="{838E7ACE-1ED9-4359-B53A-1BAAA8C16A55}"/>
    <dataValidation allowBlank="1" showInputMessage="1" showErrorMessage="1" prompt="Indicar la metodología utilizada y/o aspectos a tener en cuenta para la medición del indicador. ej suma de variables_x000a_" sqref="F19:G19 F63:G63 F107:G107" xr:uid="{C3B35A91-F19A-4107-8E76-5F770A7BB19C}"/>
    <dataValidation allowBlank="1" showInputMessage="1" showErrorMessage="1" prompt="Relacionar el sistema de información (si aplica) de la fuente u origen de datos del indicador. ej Sistema de información estadística de apoyo territorial SIEAT del DANE" sqref="H15 H59 H103" xr:uid="{FD871F7F-9528-4B08-B3E6-D7ABD4BD9767}"/>
    <dataValidation allowBlank="1" showInputMessage="1" showErrorMessage="1" prompt="Se debe hacer mención al tipo de formato de la fuente y origen de datos, pueder ser Excel, pdf, archivo plano, shapefile, entre otros. " sqref="E15 E59 E103" xr:uid="{9187A17B-C9B2-45A8-8FC4-8514A7A3BA8C}"/>
    <dataValidation allowBlank="1" showInputMessage="1" showErrorMessage="1" prompt="Señalar la información adicional que debe agregarse en la gráfica para dar mayor claridad de la información que se está presentando." sqref="B33 B77 B121" xr:uid="{A5FE4AC8-0C8B-487B-92F8-CDCB8DBB2FCD}"/>
    <dataValidation allowBlank="1" showInputMessage="1" showErrorMessage="1" prompt="Corresponde al número asignado para el Indicador/ Número de Meta_x000a_" sqref="B7 B51 B95" xr:uid="{B48F3478-5BD3-48CA-AAFE-91E4B0D3B884}"/>
    <dataValidation allowBlank="1" showInputMessage="1" showErrorMessage="1" prompt="Corresponde al código y nombre del proceso que ampara el indicador conforme al mapa de procesos de la entidad._x000a_Área al cual está asociado el indicador" sqref="D7 D51 D95" xr:uid="{13820FF0-07E8-4DF0-AEF4-048F9435EF42}"/>
    <dataValidation allowBlank="1" showInputMessage="1" showErrorMessage="1" prompt="Subsecretaria a la cual esta adscrita la dependencia responsable" sqref="B8 B52 B96" xr:uid="{1890376D-35DA-435E-8ECC-23E500AAA13B}"/>
    <dataValidation allowBlank="1" showInputMessage="1" showErrorMessage="1" prompt="Corresponde a la dependencia responsable de la_x000a_construcción y seguimiento al indicador" sqref="F8 F52 F96" xr:uid="{4625F2C3-A8D2-4944-9B29-C6EDB6A5E4A1}"/>
    <dataValidation allowBlank="1" showInputMessage="1" showErrorMessage="1" prompt="En este espacio se relacionará el tema bajo el cual se define el indicador_x000a_1. Proyecto de inversión_x000a_2. Meta PDD_x000a_3. Meta de gestión_x000a_4. Otro tipo de indicador_x000a_" sqref="B9 B53 B97" xr:uid="{F34AF0B0-9E28-4ABE-9CD4-F5F9AC086852}"/>
    <dataValidation allowBlank="1" showInputMessage="1" showErrorMessage="1" prompt="Se refiere a la denominación dada al indicador,que exprese la característica, el evento o el hecho que se pretende medir con el mismo. " sqref="B10 B54 B98" xr:uid="{CF5B2355-5FF6-4894-B523-DF358F81E617}"/>
    <dataValidation allowBlank="1" showInputMessage="1" showErrorMessage="1" prompt="Indica la periodicidad en que se reporta el indicador (Anual, Semestral, Trimestral, Bimestral o Mensual)" sqref="F17 F61 F105" xr:uid="{A7580ABA-5245-4E0C-9ECB-1EAA52A18B33}"/>
    <dataValidation allowBlank="1" showInputMessage="1" showErrorMessage="1" prompt="Corresponde al valor total obtenido y reportado por las Áreas en la vigencia inmediatamente anterior. En el caso de que no exista se colocará “No Aplica - N/A”" sqref="I17 I61 I105" xr:uid="{F6C9E97B-802B-4B83-B475-694869C83E4A}"/>
    <dataValidation allowBlank="1" showInputMessage="1" showErrorMessage="1" prompt="Corresponde al día, mes y año en que la dependencia realiza la programación de los indicadores a efectuar seguimiento en la vigencia" sqref="B11 B55 B99" xr:uid="{CF3CF9A8-F649-46ED-926B-D44ED79ED588}"/>
    <dataValidation allowBlank="1" showInputMessage="1" showErrorMessage="1" prompt="Es la fecha de inicio de la medición del indicador en la_x000a_vigencia. (Ej: enero de 2020)" sqref="B12 B56 B100" xr:uid="{C71FFE24-F5FC-46AD-BD61-37CBD184E607}"/>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B13 B57 B101" xr:uid="{4B4C3AFC-4126-43E9-BF6F-FB244B88AA57}"/>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D13 D57 D101" xr:uid="{71127CA7-9E05-4995-A18C-120894808E18}"/>
    <dataValidation allowBlank="1" showInputMessage="1" showErrorMessage="1" prompt="Campo destinado para registrar una breve justificación cuando el valor de la meta sea inferior a la línea base_x000a_" sqref="F13 F57 F101" xr:uid="{D3D84EF7-B137-4FC4-8B49-6662DCF61628}"/>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B15 B59 B103" xr:uid="{39EB61C2-5C78-4051-AE5D-9169B7DC916F}"/>
    <dataValidation allowBlank="1" showInputMessage="1" showErrorMessage="1" prompt="Es  la cuantificación o unidad de medida de lo que se pretende medir con el indicador, ej: Km, m, km/hora, personas, etc" sqref="B16 B60 B104" xr:uid="{A04E078E-3EBC-4CD0-98E8-A3BCEA1816E0}"/>
    <dataValidation allowBlank="1" showInputMessage="1" showErrorMessage="1" prompt="Define si el indicador es de eficacia, eficiencia, efectividad, o calidad._x000a_Guía para la construcción y análisis de indicadores de gestión V.4_DAFP" sqref="D17 D61 D105" xr:uid="{A3F37A76-E097-4CE7-A044-4882A57AE1B2}"/>
    <dataValidation allowBlank="1" showInputMessage="1" showErrorMessage="1" prompt="Señalar la justificación y/o normatividad que le aplique para el diseño del indicador (PMM, PDD, Decretos, etc)" sqref="B18 B62 B106" xr:uid="{5C0B2A4F-194C-42D2-8E49-8C66E802A279}"/>
    <dataValidation allowBlank="1" showInputMessage="1" showErrorMessage="1" prompt="Propósito que se pretende alcanzar con la medición de dicho indicador, es decir, la finalidad e importancia del indicador." sqref="B19 B63 B107" xr:uid="{723B14CB-8A0A-41BF-970C-20AFAF641A77}"/>
    <dataValidation allowBlank="1" showInputMessage="1" showErrorMessage="1" prompt="Representación matemática del cálculo del indicador. La fórmula se debe presentar con siglas claras o abreviación de variables" sqref="B21 B65 B109" xr:uid="{25394E43-A0CF-4C9F-BE2E-7E599246A344}"/>
    <dataValidation allowBlank="1" showInputMessage="1" showErrorMessage="1" prompt="Presente el nombre de cada una de las variables a partir de las cuales se construye la fórmula del indicador." sqref="B23 B67 B111" xr:uid="{FE800AAC-0E01-43E0-84A4-F57DD10B0832}"/>
    <dataValidation allowBlank="1" showInputMessage="1" showErrorMessage="1" prompt="Indicar el parámetro de referencia para la medición, de acuerdo con la(s) variable(s) establecidas, Ejemplo: porcentaje, número, kilo, grados, hectáreas, personas, hogares, etc." sqref="B24 B68 B112" xr:uid="{0FB0CEAB-65CD-41E8-9C78-AB59B0C63B51}"/>
    <dataValidation allowBlank="1" showInputMessage="1" showErrorMessage="1" prompt="Indica la periodicidad en que se reporta la variable (Anual, Semestral, Trimestral, Bimestral o Mensual)" sqref="B26 B70 B114" xr:uid="{32016DC0-D1BB-495D-A0AE-B19563D4059A}"/>
    <dataValidation allowBlank="1" showInputMessage="1" showErrorMessage="1" prompt="Describe de dónde se obtiene la información_x000a_para alimentar o establecer la información de la variable" sqref="B27 B71 B115" xr:uid="{975C6287-602F-453D-9FCE-1CA8A27D3DD8}"/>
    <dataValidation allowBlank="1" showInputMessage="1" showErrorMessage="1" prompt="Descripción corta que explique el contenido, objeto o lo que mide la variable que compone el indicador._x000a_" sqref="B28 B72 B116" xr:uid="{98C9890F-4744-42A3-A612-0D9EFB9B65E8}"/>
    <dataValidation allowBlank="1" showInputMessage="1" showErrorMessage="1" prompt="Señalar el enlace donde está publicados los resultados del indicador. (Si aplica)" sqref="F33 F77 F121" xr:uid="{C85684EE-70B0-49EB-94BC-0B2FC565C128}"/>
    <dataValidation allowBlank="1" showInputMessage="1" showErrorMessage="1" prompt="Corresponde al tipo de proceso (Misional, Estratégico, de Apoyo o de Evaluación), conforme al mapa de procesos de la entidad." sqref="I7:J7 I51:J51 I95:J95" xr:uid="{9979C5C2-0ED6-4B7A-B9F5-BB386D8F626E}"/>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B17 B61 B105" xr:uid="{17D93D6D-EBEA-4966-A029-7D743BA32E42}"/>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4A9D4-FB93-4CB3-8598-CBAE3C333496}">
  <dimension ref="A1:GH565"/>
  <sheetViews>
    <sheetView topLeftCell="T11" zoomScale="62" zoomScaleNormal="60" workbookViewId="0">
      <selection activeCell="AD14" sqref="AD14:AD20"/>
    </sheetView>
  </sheetViews>
  <sheetFormatPr baseColWidth="10" defaultColWidth="11.44140625" defaultRowHeight="12" zeroHeight="1" x14ac:dyDescent="0.25"/>
  <cols>
    <col min="1" max="1" width="25.44140625" style="36" customWidth="1"/>
    <col min="2" max="4" width="22.44140625" style="36" customWidth="1"/>
    <col min="5" max="5" width="25.109375" style="36" customWidth="1"/>
    <col min="6" max="6" width="15.44140625" style="36" customWidth="1"/>
    <col min="7" max="7" width="30.88671875" style="36" customWidth="1"/>
    <col min="8" max="9" width="15.44140625" style="36" customWidth="1"/>
    <col min="10" max="12" width="17.6640625" style="36" customWidth="1"/>
    <col min="13" max="14" width="63.5546875" style="36" customWidth="1"/>
    <col min="15" max="16" width="10.88671875" style="36" customWidth="1"/>
    <col min="17" max="17" width="23.88671875" style="36" customWidth="1"/>
    <col min="18" max="19" width="67.6640625" style="36" customWidth="1"/>
    <col min="20" max="21" width="10.88671875" style="36" customWidth="1"/>
    <col min="22" max="22" width="23.88671875" style="36" customWidth="1"/>
    <col min="23" max="24" width="69.44140625" style="36" customWidth="1"/>
    <col min="25" max="26" width="10.88671875" style="36" customWidth="1"/>
    <col min="27" max="27" width="23.88671875" style="36" customWidth="1"/>
    <col min="28" max="29" width="66" style="36" customWidth="1"/>
    <col min="30" max="30" width="41.6640625" style="36" customWidth="1"/>
    <col min="31" max="31" width="42" style="36" customWidth="1"/>
    <col min="32" max="32" width="44.6640625" style="36" customWidth="1"/>
    <col min="33" max="35" width="23.6640625" style="36" customWidth="1"/>
    <col min="36" max="36" width="11.44140625" style="36"/>
    <col min="37" max="37" width="34.109375" style="36" customWidth="1"/>
    <col min="38" max="16384" width="11.44140625" style="36"/>
  </cols>
  <sheetData>
    <row r="1" spans="1:190" s="3" customFormat="1" ht="36" customHeight="1" x14ac:dyDescent="0.3">
      <c r="A1" s="1"/>
      <c r="B1" s="1"/>
      <c r="C1" s="1"/>
      <c r="D1" s="1"/>
      <c r="E1" s="1"/>
      <c r="F1" s="1"/>
      <c r="G1" s="1"/>
      <c r="H1" s="1"/>
      <c r="I1" s="1"/>
      <c r="J1" s="1"/>
      <c r="K1" s="1"/>
      <c r="L1" s="1"/>
      <c r="M1" s="1"/>
      <c r="N1" s="1"/>
      <c r="O1" s="1"/>
      <c r="P1" s="2"/>
      <c r="Q1" s="2"/>
      <c r="T1" s="1"/>
      <c r="U1" s="1"/>
      <c r="V1" s="1"/>
      <c r="W1" s="1"/>
      <c r="X1" s="1"/>
      <c r="AF1" s="1"/>
      <c r="AG1" s="255" t="s">
        <v>0</v>
      </c>
      <c r="AH1" s="255"/>
      <c r="AI1" s="255"/>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s="5" customFormat="1" ht="33" customHeight="1" x14ac:dyDescent="0.3">
      <c r="A2" s="256" t="s">
        <v>1</v>
      </c>
      <c r="B2" s="256" t="s">
        <v>2</v>
      </c>
      <c r="C2" s="256"/>
      <c r="D2" s="256"/>
      <c r="E2" s="256"/>
      <c r="F2" s="256" t="s">
        <v>3</v>
      </c>
      <c r="G2" s="256" t="s">
        <v>4</v>
      </c>
      <c r="H2" s="256" t="s">
        <v>5</v>
      </c>
      <c r="I2" s="256" t="s">
        <v>6</v>
      </c>
      <c r="J2" s="258" t="s">
        <v>7</v>
      </c>
      <c r="K2" s="259"/>
      <c r="L2" s="259"/>
      <c r="M2" s="259"/>
      <c r="N2" s="260"/>
      <c r="O2" s="261" t="s">
        <v>8</v>
      </c>
      <c r="P2" s="262"/>
      <c r="Q2" s="262"/>
      <c r="R2" s="262"/>
      <c r="S2" s="263"/>
      <c r="T2" s="264" t="s">
        <v>9</v>
      </c>
      <c r="U2" s="264"/>
      <c r="V2" s="264"/>
      <c r="W2" s="264"/>
      <c r="X2" s="4"/>
      <c r="Y2" s="258" t="s">
        <v>10</v>
      </c>
      <c r="Z2" s="259"/>
      <c r="AA2" s="259"/>
      <c r="AB2" s="259"/>
      <c r="AC2" s="260"/>
      <c r="AD2" s="284" t="s">
        <v>11</v>
      </c>
      <c r="AE2" s="284"/>
      <c r="AF2" s="284"/>
      <c r="AG2" s="269" t="s">
        <v>12</v>
      </c>
      <c r="AH2" s="270"/>
      <c r="AI2" s="271"/>
      <c r="AJ2" s="285" t="s">
        <v>13</v>
      </c>
      <c r="AK2" s="286"/>
      <c r="AL2" s="287"/>
      <c r="AM2" s="265" t="s">
        <v>7</v>
      </c>
      <c r="AN2" s="265"/>
      <c r="AO2" s="265"/>
      <c r="AP2" s="265"/>
      <c r="AQ2" s="265"/>
      <c r="AR2" s="265"/>
      <c r="AS2" s="265" t="s">
        <v>8</v>
      </c>
      <c r="AT2" s="265"/>
      <c r="AU2" s="265"/>
      <c r="AV2" s="265"/>
      <c r="AW2" s="265"/>
      <c r="AX2" s="265"/>
      <c r="AY2" s="265" t="s">
        <v>9</v>
      </c>
      <c r="AZ2" s="265"/>
      <c r="BA2" s="265"/>
      <c r="BB2" s="265"/>
      <c r="BC2" s="265"/>
      <c r="BD2" s="265"/>
      <c r="BE2" s="265" t="s">
        <v>10</v>
      </c>
      <c r="BF2" s="265"/>
      <c r="BG2" s="265"/>
      <c r="BH2" s="265"/>
      <c r="BI2" s="265"/>
      <c r="BJ2" s="265"/>
      <c r="BL2" s="266" t="s">
        <v>14</v>
      </c>
      <c r="BM2" s="267"/>
      <c r="BN2" s="268"/>
      <c r="BO2" s="269" t="s">
        <v>15</v>
      </c>
      <c r="BP2" s="270"/>
      <c r="BQ2" s="271"/>
      <c r="BR2" s="272" t="s">
        <v>16</v>
      </c>
      <c r="BS2" s="273"/>
      <c r="BT2" s="274"/>
      <c r="BU2" s="6"/>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row>
    <row r="3" spans="1:190" s="21" customFormat="1" ht="76.5" customHeight="1" thickBot="1" x14ac:dyDescent="0.35">
      <c r="A3" s="257"/>
      <c r="B3" s="8" t="s">
        <v>17</v>
      </c>
      <c r="C3" s="8" t="s">
        <v>18</v>
      </c>
      <c r="D3" s="8" t="s">
        <v>19</v>
      </c>
      <c r="E3" s="8" t="s">
        <v>20</v>
      </c>
      <c r="F3" s="257"/>
      <c r="G3" s="257"/>
      <c r="H3" s="257"/>
      <c r="I3" s="257"/>
      <c r="J3" s="9" t="s">
        <v>21</v>
      </c>
      <c r="K3" s="9" t="s">
        <v>22</v>
      </c>
      <c r="L3" s="9" t="s">
        <v>23</v>
      </c>
      <c r="M3" s="9" t="s">
        <v>24</v>
      </c>
      <c r="N3" s="10" t="s">
        <v>25</v>
      </c>
      <c r="O3" s="11" t="s">
        <v>26</v>
      </c>
      <c r="P3" s="11" t="s">
        <v>27</v>
      </c>
      <c r="Q3" s="11" t="s">
        <v>23</v>
      </c>
      <c r="R3" s="11" t="s">
        <v>24</v>
      </c>
      <c r="S3" s="12" t="s">
        <v>25</v>
      </c>
      <c r="T3" s="13" t="s">
        <v>28</v>
      </c>
      <c r="U3" s="13" t="s">
        <v>29</v>
      </c>
      <c r="V3" s="13" t="s">
        <v>23</v>
      </c>
      <c r="W3" s="13" t="s">
        <v>24</v>
      </c>
      <c r="X3" s="14" t="s">
        <v>25</v>
      </c>
      <c r="Y3" s="9" t="s">
        <v>30</v>
      </c>
      <c r="Z3" s="9" t="s">
        <v>31</v>
      </c>
      <c r="AA3" s="9" t="s">
        <v>23</v>
      </c>
      <c r="AB3" s="9" t="s">
        <v>24</v>
      </c>
      <c r="AC3" s="10" t="s">
        <v>25</v>
      </c>
      <c r="AD3" s="15" t="s">
        <v>32</v>
      </c>
      <c r="AE3" s="15" t="s">
        <v>33</v>
      </c>
      <c r="AF3" s="16" t="s">
        <v>34</v>
      </c>
      <c r="AG3" s="17" t="s">
        <v>35</v>
      </c>
      <c r="AH3" s="17" t="s">
        <v>36</v>
      </c>
      <c r="AI3" s="17" t="s">
        <v>37</v>
      </c>
      <c r="AJ3" s="18" t="s">
        <v>38</v>
      </c>
      <c r="AK3" s="18" t="s">
        <v>39</v>
      </c>
      <c r="AL3" s="18" t="s">
        <v>40</v>
      </c>
      <c r="AM3" s="17" t="str">
        <f>AM2&amp;": Programado actividad"</f>
        <v>Ene-Mar: Programado actividad</v>
      </c>
      <c r="AN3" s="17" t="str">
        <f>AM2&amp;": Ejecutado actividad"</f>
        <v>Ene-Mar: Ejecutado actividad</v>
      </c>
      <c r="AO3" s="17" t="s">
        <v>41</v>
      </c>
      <c r="AP3" s="18" t="str">
        <f>AM2&amp;": % Programado tarea"</f>
        <v>Ene-Mar: % Programado tarea</v>
      </c>
      <c r="AQ3" s="18" t="str">
        <f>AM2&amp;": % Ejecutado tarea"</f>
        <v>Ene-Mar: % Ejecutado tarea</v>
      </c>
      <c r="AR3" s="18" t="s">
        <v>42</v>
      </c>
      <c r="AS3" s="17" t="str">
        <f>AS2&amp;": Programado actividad"</f>
        <v>Abr-Jun: Programado actividad</v>
      </c>
      <c r="AT3" s="17" t="str">
        <f>AS2&amp;": Ejecutado actividad"</f>
        <v>Abr-Jun: Ejecutado actividad</v>
      </c>
      <c r="AU3" s="17" t="s">
        <v>41</v>
      </c>
      <c r="AV3" s="18" t="str">
        <f>AS2&amp;": Programado tarea"</f>
        <v>Abr-Jun: Programado tarea</v>
      </c>
      <c r="AW3" s="18" t="str">
        <f>AS2&amp;": Ejecutado tarea"</f>
        <v>Abr-Jun: Ejecutado tarea</v>
      </c>
      <c r="AX3" s="18" t="s">
        <v>42</v>
      </c>
      <c r="AY3" s="17" t="str">
        <f>AY2&amp;": Programado actividad"</f>
        <v>Jul-Sep: Programado actividad</v>
      </c>
      <c r="AZ3" s="17" t="str">
        <f>AY2&amp;": Ejecutado actividad"</f>
        <v>Jul-Sep: Ejecutado actividad</v>
      </c>
      <c r="BA3" s="17" t="s">
        <v>41</v>
      </c>
      <c r="BB3" s="18" t="str">
        <f>AY2&amp;": % Programado tarea"</f>
        <v>Jul-Sep: % Programado tarea</v>
      </c>
      <c r="BC3" s="18" t="str">
        <f>AY2&amp;": % Ejecutado tarea"</f>
        <v>Jul-Sep: % Ejecutado tarea</v>
      </c>
      <c r="BD3" s="18" t="s">
        <v>42</v>
      </c>
      <c r="BE3" s="17" t="str">
        <f>BE2&amp;": Programado actividad"</f>
        <v>Oct-Dic: Programado actividad</v>
      </c>
      <c r="BF3" s="17" t="str">
        <f>BE2&amp;": Ejecutado actividad"</f>
        <v>Oct-Dic: Ejecutado actividad</v>
      </c>
      <c r="BG3" s="17" t="s">
        <v>41</v>
      </c>
      <c r="BH3" s="18" t="str">
        <f>BE2&amp;": % Programado tarea"</f>
        <v>Oct-Dic: % Programado tarea</v>
      </c>
      <c r="BI3" s="18" t="str">
        <f>BE2&amp;": % Ejecutado tarea"</f>
        <v>Oct-Dic: % Ejecutado tarea</v>
      </c>
      <c r="BJ3" s="18" t="s">
        <v>42</v>
      </c>
      <c r="BK3" s="5"/>
      <c r="BL3" s="18" t="s">
        <v>43</v>
      </c>
      <c r="BM3" s="18" t="s">
        <v>44</v>
      </c>
      <c r="BN3" s="18" t="s">
        <v>45</v>
      </c>
      <c r="BO3" s="17" t="s">
        <v>46</v>
      </c>
      <c r="BP3" s="17" t="s">
        <v>47</v>
      </c>
      <c r="BQ3" s="17" t="s">
        <v>48</v>
      </c>
      <c r="BR3" s="19" t="s">
        <v>49</v>
      </c>
      <c r="BS3" s="19" t="s">
        <v>50</v>
      </c>
      <c r="BT3" s="19" t="s">
        <v>51</v>
      </c>
      <c r="BU3" s="20"/>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row>
    <row r="4" spans="1:190" ht="94.2" customHeight="1" x14ac:dyDescent="0.25">
      <c r="A4" s="275" t="s">
        <v>52</v>
      </c>
      <c r="B4" s="278" t="s">
        <v>53</v>
      </c>
      <c r="C4" s="278" t="s">
        <v>54</v>
      </c>
      <c r="D4" s="278" t="s">
        <v>55</v>
      </c>
      <c r="E4" s="281" t="s">
        <v>56</v>
      </c>
      <c r="F4" s="303">
        <v>1</v>
      </c>
      <c r="G4" s="306" t="s">
        <v>57</v>
      </c>
      <c r="H4" s="309">
        <v>1</v>
      </c>
      <c r="I4" s="312" t="s">
        <v>58</v>
      </c>
      <c r="J4" s="315">
        <f>+AM4</f>
        <v>0.22999999999999998</v>
      </c>
      <c r="K4" s="288">
        <f>+AN4</f>
        <v>0.22999999999999998</v>
      </c>
      <c r="L4" s="288">
        <f>+K4/J4</f>
        <v>1</v>
      </c>
      <c r="M4" s="291" t="s">
        <v>237</v>
      </c>
      <c r="N4" s="294" t="s">
        <v>230</v>
      </c>
      <c r="O4" s="297">
        <f>+AS4</f>
        <v>0.25999999999999995</v>
      </c>
      <c r="P4" s="300">
        <f>+AT4</f>
        <v>0</v>
      </c>
      <c r="Q4" s="288">
        <f>+P4/O4</f>
        <v>0</v>
      </c>
      <c r="R4" s="321"/>
      <c r="S4" s="294"/>
      <c r="T4" s="324">
        <f>+AY4</f>
        <v>0.25999999999999995</v>
      </c>
      <c r="U4" s="300">
        <f>+AZ4</f>
        <v>0</v>
      </c>
      <c r="V4" s="288">
        <f>+U4/T4</f>
        <v>0</v>
      </c>
      <c r="W4" s="291"/>
      <c r="X4" s="294"/>
      <c r="Y4" s="297">
        <f>+BE4</f>
        <v>0.25</v>
      </c>
      <c r="Z4" s="297">
        <f>+BF4</f>
        <v>0</v>
      </c>
      <c r="AA4" s="288">
        <f>+Z4/Y4</f>
        <v>0</v>
      </c>
      <c r="AB4" s="321"/>
      <c r="AC4" s="294"/>
      <c r="AD4" s="357" t="s">
        <v>237</v>
      </c>
      <c r="AE4" s="360" t="s">
        <v>234</v>
      </c>
      <c r="AF4" s="360" t="s">
        <v>235</v>
      </c>
      <c r="AG4" s="363">
        <v>1</v>
      </c>
      <c r="AH4" s="318" t="s">
        <v>59</v>
      </c>
      <c r="AI4" s="366">
        <f>SUM(AL4:AL13)</f>
        <v>1.0000000000000002</v>
      </c>
      <c r="AJ4" s="23">
        <v>1</v>
      </c>
      <c r="AK4" s="24" t="s">
        <v>60</v>
      </c>
      <c r="AL4" s="25">
        <v>0.11</v>
      </c>
      <c r="AM4" s="353">
        <f>SUM(AP4:AP13)</f>
        <v>0.22999999999999998</v>
      </c>
      <c r="AN4" s="340">
        <f>SUM(AQ4:AQ13)</f>
        <v>0.22999999999999998</v>
      </c>
      <c r="AO4" s="344">
        <f>AN4/AM4</f>
        <v>1</v>
      </c>
      <c r="AP4" s="22">
        <v>0.02</v>
      </c>
      <c r="AQ4" s="26">
        <v>0.02</v>
      </c>
      <c r="AR4" s="27">
        <f>IFERROR(AQ4/AP4,0)</f>
        <v>1</v>
      </c>
      <c r="AS4" s="336">
        <f>SUM(AV4:AV13)</f>
        <v>0.25999999999999995</v>
      </c>
      <c r="AT4" s="340">
        <f>SUM(AW4:AW13)</f>
        <v>0</v>
      </c>
      <c r="AU4" s="344">
        <f>AT4/AS4</f>
        <v>0</v>
      </c>
      <c r="AV4" s="28">
        <v>0.03</v>
      </c>
      <c r="AW4" s="26"/>
      <c r="AX4" s="27">
        <f>IFERROR(AW4/AV4,0)</f>
        <v>0</v>
      </c>
      <c r="AY4" s="336">
        <f>SUM(BB4:BB13)</f>
        <v>0.25999999999999995</v>
      </c>
      <c r="AZ4" s="340">
        <f>SUM(BC4:BC13)</f>
        <v>0</v>
      </c>
      <c r="BA4" s="344">
        <f>AZ4/AY4</f>
        <v>0</v>
      </c>
      <c r="BB4" s="22">
        <v>0.03</v>
      </c>
      <c r="BC4" s="29"/>
      <c r="BD4" s="27">
        <f>IFERROR(BC4/BB4,0)</f>
        <v>0</v>
      </c>
      <c r="BE4" s="336">
        <f>SUM(BH4:BH13)</f>
        <v>0.25</v>
      </c>
      <c r="BF4" s="340">
        <f>SUM(BI4:BI13)</f>
        <v>0</v>
      </c>
      <c r="BG4" s="344">
        <f>BF4/BE4</f>
        <v>0</v>
      </c>
      <c r="BH4" s="30">
        <v>0.03</v>
      </c>
      <c r="BI4" s="31"/>
      <c r="BJ4" s="27">
        <f>IFERROR(BI4/BH4,0)</f>
        <v>0</v>
      </c>
      <c r="BK4" s="32"/>
      <c r="BL4" s="33">
        <f>AP4+AV4+BB4+BH4</f>
        <v>0.11</v>
      </c>
      <c r="BM4" s="34">
        <f>AQ4+AW4+BC4+BI4</f>
        <v>0.02</v>
      </c>
      <c r="BN4" s="34">
        <f>+BM4/BL4</f>
        <v>0.18181818181818182</v>
      </c>
      <c r="BO4" s="351">
        <f>SUM(BL4:BL13)</f>
        <v>1</v>
      </c>
      <c r="BP4" s="351">
        <f>SUM(BM4:BM13)</f>
        <v>0.22999999999999998</v>
      </c>
      <c r="BQ4" s="333">
        <f>+BP4/BO4</f>
        <v>0.22999999999999998</v>
      </c>
      <c r="BR4" s="327">
        <f>+J4+O4+T4+Y4</f>
        <v>0.99999999999999989</v>
      </c>
      <c r="BS4" s="330">
        <f>+K4+P4+U4+Z4</f>
        <v>0.22999999999999998</v>
      </c>
      <c r="BT4" s="333">
        <f>+BS4/BR4</f>
        <v>0.23</v>
      </c>
      <c r="BU4" s="32"/>
      <c r="GA4" s="32"/>
      <c r="GB4" s="32"/>
      <c r="GC4" s="32"/>
      <c r="GD4" s="32"/>
      <c r="GE4" s="32"/>
      <c r="GF4" s="32"/>
      <c r="GG4" s="32"/>
      <c r="GH4" s="32"/>
    </row>
    <row r="5" spans="1:190" ht="94.2" customHeight="1" x14ac:dyDescent="0.25">
      <c r="A5" s="276"/>
      <c r="B5" s="279"/>
      <c r="C5" s="279"/>
      <c r="D5" s="279"/>
      <c r="E5" s="282"/>
      <c r="F5" s="304"/>
      <c r="G5" s="307"/>
      <c r="H5" s="310"/>
      <c r="I5" s="313"/>
      <c r="J5" s="316"/>
      <c r="K5" s="289"/>
      <c r="L5" s="289"/>
      <c r="M5" s="292"/>
      <c r="N5" s="295"/>
      <c r="O5" s="298"/>
      <c r="P5" s="301"/>
      <c r="Q5" s="289"/>
      <c r="R5" s="322"/>
      <c r="S5" s="295"/>
      <c r="T5" s="325"/>
      <c r="U5" s="301"/>
      <c r="V5" s="289"/>
      <c r="W5" s="292"/>
      <c r="X5" s="295"/>
      <c r="Y5" s="298"/>
      <c r="Z5" s="298"/>
      <c r="AA5" s="289"/>
      <c r="AB5" s="322"/>
      <c r="AC5" s="295"/>
      <c r="AD5" s="358"/>
      <c r="AE5" s="361"/>
      <c r="AF5" s="361"/>
      <c r="AG5" s="364"/>
      <c r="AH5" s="319"/>
      <c r="AI5" s="367"/>
      <c r="AJ5" s="37">
        <v>2</v>
      </c>
      <c r="AK5" s="38" t="s">
        <v>61</v>
      </c>
      <c r="AL5" s="39">
        <v>0.11</v>
      </c>
      <c r="AM5" s="354"/>
      <c r="AN5" s="341"/>
      <c r="AO5" s="345"/>
      <c r="AP5" s="40">
        <v>0.02</v>
      </c>
      <c r="AQ5" s="41">
        <v>0.02</v>
      </c>
      <c r="AR5" s="42">
        <f>IFERROR(AQ5/AP5,0)</f>
        <v>1</v>
      </c>
      <c r="AS5" s="337"/>
      <c r="AT5" s="341"/>
      <c r="AU5" s="345"/>
      <c r="AV5" s="43">
        <v>0.03</v>
      </c>
      <c r="AW5" s="41"/>
      <c r="AX5" s="42">
        <f t="shared" ref="AX5:AX13" si="0">IFERROR(AW5/AV5,0)</f>
        <v>0</v>
      </c>
      <c r="AY5" s="337"/>
      <c r="AZ5" s="341"/>
      <c r="BA5" s="345"/>
      <c r="BB5" s="40">
        <v>0.03</v>
      </c>
      <c r="BC5" s="44"/>
      <c r="BD5" s="42">
        <f t="shared" ref="BD5:BD13" si="1">IFERROR(BC5/BB5,0)</f>
        <v>0</v>
      </c>
      <c r="BE5" s="337"/>
      <c r="BF5" s="341"/>
      <c r="BG5" s="345"/>
      <c r="BH5" s="45">
        <v>0.03</v>
      </c>
      <c r="BI5" s="46"/>
      <c r="BJ5" s="42">
        <f t="shared" ref="BJ5:BJ13" si="2">IFERROR(BI5/BH5,0)</f>
        <v>0</v>
      </c>
      <c r="BK5" s="32"/>
      <c r="BL5" s="47">
        <f>AP5+AV5+BB5+BH5</f>
        <v>0.11</v>
      </c>
      <c r="BM5" s="48">
        <f t="shared" ref="BM5:BM13" si="3">AQ5+AW5+BC5+BI5</f>
        <v>0.02</v>
      </c>
      <c r="BN5" s="48">
        <f t="shared" ref="BN5:BN23" si="4">+BM5/BL5</f>
        <v>0.18181818181818182</v>
      </c>
      <c r="BO5" s="352"/>
      <c r="BP5" s="352"/>
      <c r="BQ5" s="334"/>
      <c r="BR5" s="328"/>
      <c r="BS5" s="331"/>
      <c r="BT5" s="334"/>
      <c r="BU5" s="32"/>
      <c r="GA5" s="32"/>
      <c r="GB5" s="32"/>
      <c r="GC5" s="32"/>
      <c r="GD5" s="32"/>
      <c r="GE5" s="32"/>
      <c r="GF5" s="32"/>
      <c r="GG5" s="32"/>
      <c r="GH5" s="32"/>
    </row>
    <row r="6" spans="1:190" ht="94.2" customHeight="1" thickBot="1" x14ac:dyDescent="0.3">
      <c r="A6" s="276"/>
      <c r="B6" s="279"/>
      <c r="C6" s="279"/>
      <c r="D6" s="279"/>
      <c r="E6" s="282"/>
      <c r="F6" s="304"/>
      <c r="G6" s="307"/>
      <c r="H6" s="310"/>
      <c r="I6" s="313"/>
      <c r="J6" s="316"/>
      <c r="K6" s="289"/>
      <c r="L6" s="289"/>
      <c r="M6" s="292"/>
      <c r="N6" s="295"/>
      <c r="O6" s="298"/>
      <c r="P6" s="301"/>
      <c r="Q6" s="289"/>
      <c r="R6" s="322"/>
      <c r="S6" s="295"/>
      <c r="T6" s="325"/>
      <c r="U6" s="301"/>
      <c r="V6" s="289"/>
      <c r="W6" s="292"/>
      <c r="X6" s="295"/>
      <c r="Y6" s="298"/>
      <c r="Z6" s="298"/>
      <c r="AA6" s="289"/>
      <c r="AB6" s="322"/>
      <c r="AC6" s="295"/>
      <c r="AD6" s="358"/>
      <c r="AE6" s="361"/>
      <c r="AF6" s="361"/>
      <c r="AG6" s="365"/>
      <c r="AH6" s="320"/>
      <c r="AI6" s="367"/>
      <c r="AJ6" s="49">
        <v>3</v>
      </c>
      <c r="AK6" s="50" t="s">
        <v>62</v>
      </c>
      <c r="AL6" s="51">
        <v>0.11</v>
      </c>
      <c r="AM6" s="355"/>
      <c r="AN6" s="341"/>
      <c r="AO6" s="346"/>
      <c r="AP6" s="40">
        <v>0.02</v>
      </c>
      <c r="AQ6" s="41">
        <v>0.02</v>
      </c>
      <c r="AR6" s="42">
        <f t="shared" ref="AR6:AR13" si="5">IFERROR(AQ6/AP6,0)</f>
        <v>1</v>
      </c>
      <c r="AS6" s="338"/>
      <c r="AT6" s="342"/>
      <c r="AU6" s="346"/>
      <c r="AV6" s="43">
        <v>0.03</v>
      </c>
      <c r="AW6" s="41"/>
      <c r="AX6" s="42">
        <f t="shared" si="0"/>
        <v>0</v>
      </c>
      <c r="AY6" s="338"/>
      <c r="AZ6" s="342"/>
      <c r="BA6" s="346"/>
      <c r="BB6" s="40">
        <v>0.03</v>
      </c>
      <c r="BC6" s="44"/>
      <c r="BD6" s="42">
        <f t="shared" si="1"/>
        <v>0</v>
      </c>
      <c r="BE6" s="338"/>
      <c r="BF6" s="342"/>
      <c r="BG6" s="346"/>
      <c r="BH6" s="45">
        <v>0.03</v>
      </c>
      <c r="BI6" s="46"/>
      <c r="BJ6" s="42">
        <f>IFERROR(BI6/BH6,0)</f>
        <v>0</v>
      </c>
      <c r="BK6" s="32"/>
      <c r="BL6" s="47">
        <f>AP6+AV6+BB6+BH6</f>
        <v>0.11</v>
      </c>
      <c r="BM6" s="48">
        <f t="shared" si="3"/>
        <v>0.02</v>
      </c>
      <c r="BN6" s="48">
        <f>+BM6/BL6</f>
        <v>0.18181818181818182</v>
      </c>
      <c r="BO6" s="352"/>
      <c r="BP6" s="352"/>
      <c r="BQ6" s="334"/>
      <c r="BR6" s="328"/>
      <c r="BS6" s="331"/>
      <c r="BT6" s="334"/>
      <c r="BU6" s="32"/>
      <c r="GA6" s="32"/>
      <c r="GB6" s="32"/>
      <c r="GC6" s="32"/>
      <c r="GD6" s="32"/>
      <c r="GE6" s="32"/>
      <c r="GF6" s="32"/>
      <c r="GG6" s="32"/>
      <c r="GH6" s="32"/>
    </row>
    <row r="7" spans="1:190" ht="94.2" customHeight="1" x14ac:dyDescent="0.25">
      <c r="A7" s="276"/>
      <c r="B7" s="279"/>
      <c r="C7" s="279"/>
      <c r="D7" s="279"/>
      <c r="E7" s="282"/>
      <c r="F7" s="304"/>
      <c r="G7" s="307"/>
      <c r="H7" s="310"/>
      <c r="I7" s="313"/>
      <c r="J7" s="316"/>
      <c r="K7" s="289"/>
      <c r="L7" s="289"/>
      <c r="M7" s="292"/>
      <c r="N7" s="295"/>
      <c r="O7" s="298"/>
      <c r="P7" s="301"/>
      <c r="Q7" s="289"/>
      <c r="R7" s="322"/>
      <c r="S7" s="295"/>
      <c r="T7" s="325"/>
      <c r="U7" s="301"/>
      <c r="V7" s="289"/>
      <c r="W7" s="292"/>
      <c r="X7" s="295"/>
      <c r="Y7" s="298"/>
      <c r="Z7" s="298"/>
      <c r="AA7" s="289"/>
      <c r="AB7" s="322"/>
      <c r="AC7" s="295"/>
      <c r="AD7" s="358"/>
      <c r="AE7" s="361"/>
      <c r="AF7" s="361"/>
      <c r="AG7" s="363">
        <v>2</v>
      </c>
      <c r="AH7" s="318" t="s">
        <v>63</v>
      </c>
      <c r="AI7" s="367"/>
      <c r="AJ7" s="52">
        <v>1</v>
      </c>
      <c r="AK7" s="53" t="s">
        <v>64</v>
      </c>
      <c r="AL7" s="54">
        <v>0.08</v>
      </c>
      <c r="AM7" s="355"/>
      <c r="AN7" s="341"/>
      <c r="AO7" s="346"/>
      <c r="AP7" s="40">
        <v>0.02</v>
      </c>
      <c r="AQ7" s="41">
        <v>0.02</v>
      </c>
      <c r="AR7" s="42">
        <f t="shared" si="5"/>
        <v>1</v>
      </c>
      <c r="AS7" s="338"/>
      <c r="AT7" s="342"/>
      <c r="AU7" s="346"/>
      <c r="AV7" s="43">
        <v>0.02</v>
      </c>
      <c r="AW7" s="41"/>
      <c r="AX7" s="42">
        <f t="shared" si="0"/>
        <v>0</v>
      </c>
      <c r="AY7" s="338"/>
      <c r="AZ7" s="342"/>
      <c r="BA7" s="346"/>
      <c r="BB7" s="40">
        <v>0.02</v>
      </c>
      <c r="BC7" s="44"/>
      <c r="BD7" s="42">
        <f t="shared" si="1"/>
        <v>0</v>
      </c>
      <c r="BE7" s="338"/>
      <c r="BF7" s="342"/>
      <c r="BG7" s="346"/>
      <c r="BH7" s="45">
        <v>0.02</v>
      </c>
      <c r="BI7" s="46"/>
      <c r="BJ7" s="42">
        <f t="shared" si="2"/>
        <v>0</v>
      </c>
      <c r="BK7" s="32"/>
      <c r="BL7" s="47">
        <f>AP7+AV7+BB7+BH7</f>
        <v>0.08</v>
      </c>
      <c r="BM7" s="48">
        <f t="shared" si="3"/>
        <v>0.02</v>
      </c>
      <c r="BN7" s="48">
        <f t="shared" si="4"/>
        <v>0.25</v>
      </c>
      <c r="BO7" s="352"/>
      <c r="BP7" s="352"/>
      <c r="BQ7" s="334"/>
      <c r="BR7" s="328"/>
      <c r="BS7" s="331"/>
      <c r="BT7" s="334"/>
      <c r="BU7" s="32"/>
      <c r="GA7" s="32"/>
      <c r="GB7" s="32"/>
      <c r="GC7" s="32"/>
      <c r="GD7" s="32"/>
      <c r="GE7" s="32"/>
      <c r="GF7" s="32"/>
      <c r="GG7" s="32"/>
      <c r="GH7" s="32"/>
    </row>
    <row r="8" spans="1:190" ht="94.2" customHeight="1" x14ac:dyDescent="0.25">
      <c r="A8" s="276"/>
      <c r="B8" s="279"/>
      <c r="C8" s="279"/>
      <c r="D8" s="279"/>
      <c r="E8" s="282"/>
      <c r="F8" s="304"/>
      <c r="G8" s="307"/>
      <c r="H8" s="310"/>
      <c r="I8" s="313"/>
      <c r="J8" s="316"/>
      <c r="K8" s="289"/>
      <c r="L8" s="289"/>
      <c r="M8" s="292"/>
      <c r="N8" s="295"/>
      <c r="O8" s="298"/>
      <c r="P8" s="301"/>
      <c r="Q8" s="289"/>
      <c r="R8" s="322"/>
      <c r="S8" s="295"/>
      <c r="T8" s="325"/>
      <c r="U8" s="301"/>
      <c r="V8" s="289"/>
      <c r="W8" s="292"/>
      <c r="X8" s="295"/>
      <c r="Y8" s="298"/>
      <c r="Z8" s="298"/>
      <c r="AA8" s="289"/>
      <c r="AB8" s="322"/>
      <c r="AC8" s="295"/>
      <c r="AD8" s="358"/>
      <c r="AE8" s="361"/>
      <c r="AF8" s="361"/>
      <c r="AG8" s="364"/>
      <c r="AH8" s="319"/>
      <c r="AI8" s="367"/>
      <c r="AJ8" s="49">
        <v>2</v>
      </c>
      <c r="AK8" s="50" t="s">
        <v>65</v>
      </c>
      <c r="AL8" s="51">
        <v>0.08</v>
      </c>
      <c r="AM8" s="355"/>
      <c r="AN8" s="341"/>
      <c r="AO8" s="346"/>
      <c r="AP8" s="40">
        <v>0.02</v>
      </c>
      <c r="AQ8" s="41">
        <v>0.02</v>
      </c>
      <c r="AR8" s="42">
        <f t="shared" si="5"/>
        <v>1</v>
      </c>
      <c r="AS8" s="338"/>
      <c r="AT8" s="342"/>
      <c r="AU8" s="346"/>
      <c r="AV8" s="43">
        <v>0.02</v>
      </c>
      <c r="AW8" s="41"/>
      <c r="AX8" s="42">
        <f t="shared" si="0"/>
        <v>0</v>
      </c>
      <c r="AY8" s="338"/>
      <c r="AZ8" s="342"/>
      <c r="BA8" s="346"/>
      <c r="BB8" s="40">
        <v>0.02</v>
      </c>
      <c r="BC8" s="44"/>
      <c r="BD8" s="42">
        <f t="shared" si="1"/>
        <v>0</v>
      </c>
      <c r="BE8" s="338"/>
      <c r="BF8" s="342"/>
      <c r="BG8" s="346"/>
      <c r="BH8" s="45">
        <v>0.02</v>
      </c>
      <c r="BI8" s="46"/>
      <c r="BJ8" s="42">
        <f t="shared" si="2"/>
        <v>0</v>
      </c>
      <c r="BK8" s="32"/>
      <c r="BL8" s="47">
        <f t="shared" ref="BL8:BL13" si="6">AP8+AV8+BB8+BH8</f>
        <v>0.08</v>
      </c>
      <c r="BM8" s="48">
        <f t="shared" si="3"/>
        <v>0.02</v>
      </c>
      <c r="BN8" s="48">
        <f t="shared" si="4"/>
        <v>0.25</v>
      </c>
      <c r="BO8" s="352"/>
      <c r="BP8" s="352"/>
      <c r="BQ8" s="334"/>
      <c r="BR8" s="328"/>
      <c r="BS8" s="331"/>
      <c r="BT8" s="334"/>
      <c r="BU8" s="32"/>
      <c r="GA8" s="32"/>
      <c r="GB8" s="32"/>
      <c r="GC8" s="32"/>
      <c r="GD8" s="32"/>
      <c r="GE8" s="32"/>
      <c r="GF8" s="32"/>
      <c r="GG8" s="32"/>
      <c r="GH8" s="32"/>
    </row>
    <row r="9" spans="1:190" ht="39.6" x14ac:dyDescent="0.25">
      <c r="A9" s="276"/>
      <c r="B9" s="279"/>
      <c r="C9" s="279"/>
      <c r="D9" s="279"/>
      <c r="E9" s="282"/>
      <c r="F9" s="304"/>
      <c r="G9" s="307"/>
      <c r="H9" s="310"/>
      <c r="I9" s="313"/>
      <c r="J9" s="316"/>
      <c r="K9" s="289"/>
      <c r="L9" s="289"/>
      <c r="M9" s="292"/>
      <c r="N9" s="295"/>
      <c r="O9" s="298"/>
      <c r="P9" s="301"/>
      <c r="Q9" s="289"/>
      <c r="R9" s="322"/>
      <c r="S9" s="295"/>
      <c r="T9" s="325"/>
      <c r="U9" s="301"/>
      <c r="V9" s="289"/>
      <c r="W9" s="292"/>
      <c r="X9" s="295"/>
      <c r="Y9" s="298"/>
      <c r="Z9" s="298"/>
      <c r="AA9" s="289"/>
      <c r="AB9" s="322"/>
      <c r="AC9" s="295"/>
      <c r="AD9" s="358"/>
      <c r="AE9" s="361"/>
      <c r="AF9" s="361"/>
      <c r="AG9" s="364"/>
      <c r="AH9" s="319"/>
      <c r="AI9" s="367"/>
      <c r="AJ9" s="49">
        <v>3</v>
      </c>
      <c r="AK9" s="50" t="s">
        <v>66</v>
      </c>
      <c r="AL9" s="51">
        <v>0.09</v>
      </c>
      <c r="AM9" s="355"/>
      <c r="AN9" s="341"/>
      <c r="AO9" s="346"/>
      <c r="AP9" s="40">
        <v>0.02</v>
      </c>
      <c r="AQ9" s="41">
        <v>0.02</v>
      </c>
      <c r="AR9" s="42">
        <f t="shared" si="5"/>
        <v>1</v>
      </c>
      <c r="AS9" s="338"/>
      <c r="AT9" s="342"/>
      <c r="AU9" s="346"/>
      <c r="AV9" s="43">
        <v>0.02</v>
      </c>
      <c r="AW9" s="41"/>
      <c r="AX9" s="42">
        <f t="shared" si="0"/>
        <v>0</v>
      </c>
      <c r="AY9" s="338"/>
      <c r="AZ9" s="342"/>
      <c r="BA9" s="346"/>
      <c r="BB9" s="40">
        <v>0.02</v>
      </c>
      <c r="BC9" s="44"/>
      <c r="BD9" s="42">
        <f t="shared" si="1"/>
        <v>0</v>
      </c>
      <c r="BE9" s="338"/>
      <c r="BF9" s="342"/>
      <c r="BG9" s="346"/>
      <c r="BH9" s="45">
        <v>0.03</v>
      </c>
      <c r="BI9" s="46"/>
      <c r="BJ9" s="42">
        <f t="shared" si="2"/>
        <v>0</v>
      </c>
      <c r="BK9" s="32"/>
      <c r="BL9" s="47">
        <f t="shared" si="6"/>
        <v>0.09</v>
      </c>
      <c r="BM9" s="48">
        <f t="shared" si="3"/>
        <v>0.02</v>
      </c>
      <c r="BN9" s="48">
        <f t="shared" si="4"/>
        <v>0.22222222222222224</v>
      </c>
      <c r="BO9" s="352"/>
      <c r="BP9" s="352"/>
      <c r="BQ9" s="334"/>
      <c r="BR9" s="328"/>
      <c r="BS9" s="331"/>
      <c r="BT9" s="334"/>
      <c r="BU9" s="32"/>
      <c r="GA9" s="32"/>
      <c r="GB9" s="32"/>
      <c r="GC9" s="32"/>
      <c r="GD9" s="32"/>
      <c r="GE9" s="32"/>
      <c r="GF9" s="32"/>
      <c r="GG9" s="32"/>
      <c r="GH9" s="32"/>
    </row>
    <row r="10" spans="1:190" ht="40.200000000000003" thickBot="1" x14ac:dyDescent="0.3">
      <c r="A10" s="276"/>
      <c r="B10" s="279"/>
      <c r="C10" s="279"/>
      <c r="D10" s="279"/>
      <c r="E10" s="282"/>
      <c r="F10" s="304"/>
      <c r="G10" s="307"/>
      <c r="H10" s="310"/>
      <c r="I10" s="313"/>
      <c r="J10" s="316"/>
      <c r="K10" s="289"/>
      <c r="L10" s="289"/>
      <c r="M10" s="292"/>
      <c r="N10" s="295"/>
      <c r="O10" s="298"/>
      <c r="P10" s="301"/>
      <c r="Q10" s="289"/>
      <c r="R10" s="322"/>
      <c r="S10" s="295"/>
      <c r="T10" s="325"/>
      <c r="U10" s="301"/>
      <c r="V10" s="289"/>
      <c r="W10" s="292"/>
      <c r="X10" s="295"/>
      <c r="Y10" s="298"/>
      <c r="Z10" s="298"/>
      <c r="AA10" s="289"/>
      <c r="AB10" s="322"/>
      <c r="AC10" s="295"/>
      <c r="AD10" s="358"/>
      <c r="AE10" s="361"/>
      <c r="AF10" s="361"/>
      <c r="AG10" s="365"/>
      <c r="AH10" s="320"/>
      <c r="AI10" s="367"/>
      <c r="AJ10" s="55">
        <v>4</v>
      </c>
      <c r="AK10" s="56" t="s">
        <v>67</v>
      </c>
      <c r="AL10" s="57">
        <v>0.08</v>
      </c>
      <c r="AM10" s="355"/>
      <c r="AN10" s="341"/>
      <c r="AO10" s="346"/>
      <c r="AP10" s="40">
        <v>0.02</v>
      </c>
      <c r="AQ10" s="41">
        <v>0.02</v>
      </c>
      <c r="AR10" s="42">
        <f t="shared" si="5"/>
        <v>1</v>
      </c>
      <c r="AS10" s="338"/>
      <c r="AT10" s="342"/>
      <c r="AU10" s="346"/>
      <c r="AV10" s="43">
        <v>0.02</v>
      </c>
      <c r="AW10" s="41"/>
      <c r="AX10" s="42">
        <f t="shared" si="0"/>
        <v>0</v>
      </c>
      <c r="AY10" s="338"/>
      <c r="AZ10" s="342"/>
      <c r="BA10" s="346"/>
      <c r="BB10" s="40">
        <v>0.02</v>
      </c>
      <c r="BC10" s="44"/>
      <c r="BD10" s="42">
        <f t="shared" si="1"/>
        <v>0</v>
      </c>
      <c r="BE10" s="338"/>
      <c r="BF10" s="342"/>
      <c r="BG10" s="346"/>
      <c r="BH10" s="45">
        <v>0.02</v>
      </c>
      <c r="BI10" s="46"/>
      <c r="BJ10" s="42">
        <f t="shared" si="2"/>
        <v>0</v>
      </c>
      <c r="BK10" s="32"/>
      <c r="BL10" s="47">
        <f t="shared" si="6"/>
        <v>0.08</v>
      </c>
      <c r="BM10" s="48">
        <f t="shared" si="3"/>
        <v>0.02</v>
      </c>
      <c r="BN10" s="48">
        <f t="shared" si="4"/>
        <v>0.25</v>
      </c>
      <c r="BO10" s="352"/>
      <c r="BP10" s="352"/>
      <c r="BQ10" s="334"/>
      <c r="BR10" s="328"/>
      <c r="BS10" s="331"/>
      <c r="BT10" s="334"/>
      <c r="BU10" s="32"/>
      <c r="GA10" s="32"/>
      <c r="GB10" s="32"/>
      <c r="GC10" s="32"/>
      <c r="GD10" s="32"/>
      <c r="GE10" s="32"/>
      <c r="GF10" s="32"/>
      <c r="GG10" s="32"/>
      <c r="GH10" s="32"/>
    </row>
    <row r="11" spans="1:190" ht="90.75" customHeight="1" x14ac:dyDescent="0.25">
      <c r="A11" s="276"/>
      <c r="B11" s="279"/>
      <c r="C11" s="279"/>
      <c r="D11" s="279"/>
      <c r="E11" s="282"/>
      <c r="F11" s="304"/>
      <c r="G11" s="307"/>
      <c r="H11" s="310"/>
      <c r="I11" s="313"/>
      <c r="J11" s="316"/>
      <c r="K11" s="289"/>
      <c r="L11" s="289"/>
      <c r="M11" s="292"/>
      <c r="N11" s="295"/>
      <c r="O11" s="298"/>
      <c r="P11" s="301"/>
      <c r="Q11" s="289"/>
      <c r="R11" s="322"/>
      <c r="S11" s="295"/>
      <c r="T11" s="325"/>
      <c r="U11" s="301"/>
      <c r="V11" s="289"/>
      <c r="W11" s="292"/>
      <c r="X11" s="295"/>
      <c r="Y11" s="298"/>
      <c r="Z11" s="298"/>
      <c r="AA11" s="289"/>
      <c r="AB11" s="322"/>
      <c r="AC11" s="295"/>
      <c r="AD11" s="358"/>
      <c r="AE11" s="361"/>
      <c r="AF11" s="361"/>
      <c r="AG11" s="363">
        <v>3</v>
      </c>
      <c r="AH11" s="318" t="s">
        <v>68</v>
      </c>
      <c r="AI11" s="367"/>
      <c r="AJ11" s="52">
        <v>1</v>
      </c>
      <c r="AK11" s="53" t="s">
        <v>69</v>
      </c>
      <c r="AL11" s="54">
        <v>0.2</v>
      </c>
      <c r="AM11" s="355"/>
      <c r="AN11" s="341"/>
      <c r="AO11" s="346"/>
      <c r="AP11" s="40">
        <v>0.05</v>
      </c>
      <c r="AQ11" s="41">
        <v>0.05</v>
      </c>
      <c r="AR11" s="42">
        <f t="shared" si="5"/>
        <v>1</v>
      </c>
      <c r="AS11" s="338"/>
      <c r="AT11" s="342"/>
      <c r="AU11" s="346"/>
      <c r="AV11" s="43">
        <v>0.05</v>
      </c>
      <c r="AW11" s="41"/>
      <c r="AX11" s="42">
        <f t="shared" si="0"/>
        <v>0</v>
      </c>
      <c r="AY11" s="338"/>
      <c r="AZ11" s="342"/>
      <c r="BA11" s="346"/>
      <c r="BB11" s="40">
        <v>0.05</v>
      </c>
      <c r="BC11" s="44"/>
      <c r="BD11" s="42">
        <f t="shared" si="1"/>
        <v>0</v>
      </c>
      <c r="BE11" s="338"/>
      <c r="BF11" s="342"/>
      <c r="BG11" s="346"/>
      <c r="BH11" s="45">
        <v>0.05</v>
      </c>
      <c r="BI11" s="46"/>
      <c r="BJ11" s="42">
        <f t="shared" si="2"/>
        <v>0</v>
      </c>
      <c r="BK11" s="32"/>
      <c r="BL11" s="47">
        <f t="shared" si="6"/>
        <v>0.2</v>
      </c>
      <c r="BM11" s="48">
        <f t="shared" si="3"/>
        <v>0.05</v>
      </c>
      <c r="BN11" s="48">
        <f t="shared" si="4"/>
        <v>0.25</v>
      </c>
      <c r="BO11" s="352"/>
      <c r="BP11" s="352"/>
      <c r="BQ11" s="334"/>
      <c r="BR11" s="328"/>
      <c r="BS11" s="331"/>
      <c r="BT11" s="334"/>
      <c r="BU11" s="32"/>
      <c r="GA11" s="32"/>
      <c r="GB11" s="32"/>
      <c r="GC11" s="32"/>
      <c r="GD11" s="32"/>
      <c r="GE11" s="32"/>
      <c r="GF11" s="32"/>
      <c r="GG11" s="32"/>
      <c r="GH11" s="32"/>
    </row>
    <row r="12" spans="1:190" ht="68.25" customHeight="1" x14ac:dyDescent="0.25">
      <c r="A12" s="276"/>
      <c r="B12" s="279"/>
      <c r="C12" s="279"/>
      <c r="D12" s="279"/>
      <c r="E12" s="282"/>
      <c r="F12" s="304"/>
      <c r="G12" s="307"/>
      <c r="H12" s="310"/>
      <c r="I12" s="313"/>
      <c r="J12" s="316"/>
      <c r="K12" s="289"/>
      <c r="L12" s="289"/>
      <c r="M12" s="292"/>
      <c r="N12" s="295"/>
      <c r="O12" s="298"/>
      <c r="P12" s="301"/>
      <c r="Q12" s="289"/>
      <c r="R12" s="322"/>
      <c r="S12" s="295"/>
      <c r="T12" s="325"/>
      <c r="U12" s="301"/>
      <c r="V12" s="289"/>
      <c r="W12" s="292"/>
      <c r="X12" s="295"/>
      <c r="Y12" s="298"/>
      <c r="Z12" s="298"/>
      <c r="AA12" s="289"/>
      <c r="AB12" s="322"/>
      <c r="AC12" s="295"/>
      <c r="AD12" s="358"/>
      <c r="AE12" s="361"/>
      <c r="AF12" s="361"/>
      <c r="AG12" s="364"/>
      <c r="AH12" s="319"/>
      <c r="AI12" s="367"/>
      <c r="AJ12" s="49">
        <v>2</v>
      </c>
      <c r="AK12" s="50" t="s">
        <v>70</v>
      </c>
      <c r="AL12" s="51">
        <v>7.0000000000000007E-2</v>
      </c>
      <c r="AM12" s="355"/>
      <c r="AN12" s="341"/>
      <c r="AO12" s="346"/>
      <c r="AP12" s="40">
        <v>0.02</v>
      </c>
      <c r="AQ12" s="41">
        <v>0.02</v>
      </c>
      <c r="AR12" s="42">
        <f t="shared" si="5"/>
        <v>1</v>
      </c>
      <c r="AS12" s="338"/>
      <c r="AT12" s="342"/>
      <c r="AU12" s="346"/>
      <c r="AV12" s="43">
        <v>0.02</v>
      </c>
      <c r="AW12" s="41"/>
      <c r="AX12" s="42">
        <f t="shared" si="0"/>
        <v>0</v>
      </c>
      <c r="AY12" s="338"/>
      <c r="AZ12" s="342"/>
      <c r="BA12" s="346"/>
      <c r="BB12" s="40">
        <v>0.02</v>
      </c>
      <c r="BC12" s="44"/>
      <c r="BD12" s="42">
        <f t="shared" si="1"/>
        <v>0</v>
      </c>
      <c r="BE12" s="338"/>
      <c r="BF12" s="342"/>
      <c r="BG12" s="346"/>
      <c r="BH12" s="45">
        <v>0.01</v>
      </c>
      <c r="BI12" s="46"/>
      <c r="BJ12" s="42">
        <f t="shared" si="2"/>
        <v>0</v>
      </c>
      <c r="BK12" s="32"/>
      <c r="BL12" s="47">
        <f t="shared" si="6"/>
        <v>6.9999999999999993E-2</v>
      </c>
      <c r="BM12" s="48">
        <f t="shared" si="3"/>
        <v>0.02</v>
      </c>
      <c r="BN12" s="48">
        <f t="shared" si="4"/>
        <v>0.28571428571428575</v>
      </c>
      <c r="BO12" s="352"/>
      <c r="BP12" s="352"/>
      <c r="BQ12" s="334"/>
      <c r="BR12" s="328"/>
      <c r="BS12" s="331"/>
      <c r="BT12" s="334"/>
      <c r="BU12" s="32"/>
      <c r="GA12" s="32"/>
      <c r="GB12" s="32"/>
      <c r="GC12" s="32"/>
      <c r="GD12" s="32"/>
      <c r="GE12" s="32"/>
      <c r="GF12" s="32"/>
      <c r="GG12" s="32"/>
      <c r="GH12" s="32"/>
    </row>
    <row r="13" spans="1:190" ht="40.200000000000003" thickBot="1" x14ac:dyDescent="0.3">
      <c r="A13" s="277"/>
      <c r="B13" s="280"/>
      <c r="C13" s="280"/>
      <c r="D13" s="280"/>
      <c r="E13" s="283"/>
      <c r="F13" s="305"/>
      <c r="G13" s="308"/>
      <c r="H13" s="311"/>
      <c r="I13" s="314"/>
      <c r="J13" s="317"/>
      <c r="K13" s="290"/>
      <c r="L13" s="290"/>
      <c r="M13" s="293"/>
      <c r="N13" s="296"/>
      <c r="O13" s="299"/>
      <c r="P13" s="302"/>
      <c r="Q13" s="290"/>
      <c r="R13" s="323"/>
      <c r="S13" s="296"/>
      <c r="T13" s="326"/>
      <c r="U13" s="302"/>
      <c r="V13" s="290"/>
      <c r="W13" s="293"/>
      <c r="X13" s="296"/>
      <c r="Y13" s="299"/>
      <c r="Z13" s="299"/>
      <c r="AA13" s="290"/>
      <c r="AB13" s="323"/>
      <c r="AC13" s="296"/>
      <c r="AD13" s="359"/>
      <c r="AE13" s="362"/>
      <c r="AF13" s="362"/>
      <c r="AG13" s="365"/>
      <c r="AH13" s="320"/>
      <c r="AI13" s="368"/>
      <c r="AJ13" s="55">
        <v>3</v>
      </c>
      <c r="AK13" s="56" t="s">
        <v>71</v>
      </c>
      <c r="AL13" s="57">
        <v>7.0000000000000007E-2</v>
      </c>
      <c r="AM13" s="356"/>
      <c r="AN13" s="343"/>
      <c r="AO13" s="347"/>
      <c r="AP13" s="58">
        <v>0.02</v>
      </c>
      <c r="AQ13" s="59">
        <v>0.02</v>
      </c>
      <c r="AR13" s="60">
        <f t="shared" si="5"/>
        <v>1</v>
      </c>
      <c r="AS13" s="339"/>
      <c r="AT13" s="343"/>
      <c r="AU13" s="347"/>
      <c r="AV13" s="61">
        <v>0.02</v>
      </c>
      <c r="AW13" s="59"/>
      <c r="AX13" s="60">
        <f t="shared" si="0"/>
        <v>0</v>
      </c>
      <c r="AY13" s="339"/>
      <c r="AZ13" s="343"/>
      <c r="BA13" s="347"/>
      <c r="BB13" s="58">
        <v>0.02</v>
      </c>
      <c r="BC13" s="62"/>
      <c r="BD13" s="60">
        <f t="shared" si="1"/>
        <v>0</v>
      </c>
      <c r="BE13" s="339"/>
      <c r="BF13" s="343"/>
      <c r="BG13" s="347"/>
      <c r="BH13" s="58">
        <v>0.01</v>
      </c>
      <c r="BI13" s="62"/>
      <c r="BJ13" s="60">
        <f t="shared" si="2"/>
        <v>0</v>
      </c>
      <c r="BK13" s="32"/>
      <c r="BL13" s="63">
        <f t="shared" si="6"/>
        <v>6.9999999999999993E-2</v>
      </c>
      <c r="BM13" s="64">
        <f t="shared" si="3"/>
        <v>0.02</v>
      </c>
      <c r="BN13" s="64">
        <f t="shared" si="4"/>
        <v>0.28571428571428575</v>
      </c>
      <c r="BO13" s="305"/>
      <c r="BP13" s="305"/>
      <c r="BQ13" s="335"/>
      <c r="BR13" s="329"/>
      <c r="BS13" s="332"/>
      <c r="BT13" s="335"/>
      <c r="BU13" s="32"/>
      <c r="GA13" s="32"/>
      <c r="GB13" s="32"/>
      <c r="GC13" s="32"/>
      <c r="GD13" s="32"/>
      <c r="GE13" s="32"/>
      <c r="GF13" s="32"/>
      <c r="GG13" s="32"/>
      <c r="GH13" s="32"/>
    </row>
    <row r="14" spans="1:190" ht="48.75" customHeight="1" x14ac:dyDescent="0.25">
      <c r="A14" s="275" t="s">
        <v>52</v>
      </c>
      <c r="B14" s="278" t="s">
        <v>53</v>
      </c>
      <c r="C14" s="278" t="s">
        <v>54</v>
      </c>
      <c r="D14" s="278" t="s">
        <v>55</v>
      </c>
      <c r="E14" s="281" t="s">
        <v>72</v>
      </c>
      <c r="F14" s="348">
        <v>2</v>
      </c>
      <c r="G14" s="373" t="s">
        <v>73</v>
      </c>
      <c r="H14" s="376">
        <v>1</v>
      </c>
      <c r="I14" s="312" t="s">
        <v>58</v>
      </c>
      <c r="J14" s="315">
        <f>+AM14</f>
        <v>0.16500000000000001</v>
      </c>
      <c r="K14" s="288">
        <f>+AN14</f>
        <v>0.16500000000000001</v>
      </c>
      <c r="L14" s="288">
        <f>+K14/J14</f>
        <v>1</v>
      </c>
      <c r="M14" s="291" t="s">
        <v>238</v>
      </c>
      <c r="N14" s="369" t="s">
        <v>231</v>
      </c>
      <c r="O14" s="315">
        <f>+AS14</f>
        <v>0.37169999999999997</v>
      </c>
      <c r="P14" s="298">
        <f>+AT14</f>
        <v>0</v>
      </c>
      <c r="Q14" s="289">
        <f>+P14/O14</f>
        <v>0</v>
      </c>
      <c r="R14" s="372"/>
      <c r="S14" s="369"/>
      <c r="T14" s="315">
        <f>+AY14</f>
        <v>0.23160000000000003</v>
      </c>
      <c r="U14" s="298">
        <f>+AZ14</f>
        <v>0</v>
      </c>
      <c r="V14" s="289">
        <f>+U14/T14</f>
        <v>0</v>
      </c>
      <c r="W14" s="291"/>
      <c r="X14" s="369"/>
      <c r="Y14" s="325">
        <f>+BE14</f>
        <v>0.23170000000000004</v>
      </c>
      <c r="Z14" s="300">
        <f>+BF14</f>
        <v>0</v>
      </c>
      <c r="AA14" s="289">
        <f>+Z14/Y14</f>
        <v>0</v>
      </c>
      <c r="AB14" s="372"/>
      <c r="AC14" s="369"/>
      <c r="AD14" s="403" t="s">
        <v>238</v>
      </c>
      <c r="AE14" s="361" t="s">
        <v>234</v>
      </c>
      <c r="AF14" s="360" t="s">
        <v>236</v>
      </c>
      <c r="AG14" s="379">
        <v>1</v>
      </c>
      <c r="AH14" s="318" t="s">
        <v>74</v>
      </c>
      <c r="AI14" s="396">
        <f>SUM(AL14:AL20)</f>
        <v>1</v>
      </c>
      <c r="AJ14" s="66">
        <v>1</v>
      </c>
      <c r="AK14" s="67" t="s">
        <v>75</v>
      </c>
      <c r="AL14" s="68">
        <v>0.12</v>
      </c>
      <c r="AM14" s="399">
        <f>SUM(AP14:AP20)</f>
        <v>0.16500000000000001</v>
      </c>
      <c r="AN14" s="390">
        <f>SUM(AQ14:AQ20)</f>
        <v>0.16500000000000001</v>
      </c>
      <c r="AO14" s="385">
        <f>AN14/AM14</f>
        <v>1</v>
      </c>
      <c r="AP14" s="69">
        <v>0.03</v>
      </c>
      <c r="AQ14" s="70">
        <v>0.03</v>
      </c>
      <c r="AR14" s="71">
        <f t="shared" ref="AR14:AR23" si="7">+AQ14/AP14</f>
        <v>1</v>
      </c>
      <c r="AS14" s="386">
        <f>SUM(AV14:AV20)</f>
        <v>0.37169999999999997</v>
      </c>
      <c r="AT14" s="390">
        <f>SUM(AW14:AW20)</f>
        <v>0</v>
      </c>
      <c r="AU14" s="385">
        <f>AT14/AS14</f>
        <v>0</v>
      </c>
      <c r="AV14" s="69">
        <v>0.03</v>
      </c>
      <c r="AW14" s="70"/>
      <c r="AX14" s="71">
        <f t="shared" ref="AX14" si="8">AW14/AV14</f>
        <v>0</v>
      </c>
      <c r="AY14" s="391">
        <f>SUM(BB14:BB20)</f>
        <v>0.23160000000000003</v>
      </c>
      <c r="AZ14" s="381">
        <f>SUM(BC14:BC20)</f>
        <v>0</v>
      </c>
      <c r="BA14" s="385">
        <f>AZ14/AY14</f>
        <v>0</v>
      </c>
      <c r="BB14" s="69">
        <v>0.03</v>
      </c>
      <c r="BC14" s="72"/>
      <c r="BD14" s="73">
        <f>BC14/BB14</f>
        <v>0</v>
      </c>
      <c r="BE14" s="386">
        <f>SUM(BH14:BH20)</f>
        <v>0.23170000000000004</v>
      </c>
      <c r="BF14" s="390">
        <f>SUM(BI14:BI20)</f>
        <v>0</v>
      </c>
      <c r="BG14" s="385">
        <f>BF14/BE14</f>
        <v>0</v>
      </c>
      <c r="BH14" s="69">
        <v>0.03</v>
      </c>
      <c r="BI14" s="72"/>
      <c r="BJ14" s="71">
        <f t="shared" ref="BJ14:BJ23" si="9">BI14/BH14</f>
        <v>0</v>
      </c>
      <c r="BK14" s="32"/>
      <c r="BL14" s="35">
        <f>AP14+AV14+BB14+BH14</f>
        <v>0.12</v>
      </c>
      <c r="BM14" s="74">
        <f>AQ14+AW14+BC14+BI14</f>
        <v>0.03</v>
      </c>
      <c r="BN14" s="75">
        <f t="shared" si="4"/>
        <v>0.25</v>
      </c>
      <c r="BO14" s="330">
        <f>+BL14+BL15+BL16+BL17+BL18+BL19+BL20</f>
        <v>1</v>
      </c>
      <c r="BP14" s="330">
        <f>SUM(BM14:BM20)</f>
        <v>0.16500000000000001</v>
      </c>
      <c r="BQ14" s="333">
        <f>+BP14/BO14</f>
        <v>0.16500000000000001</v>
      </c>
      <c r="BR14" s="327">
        <f>+J14+O14+T14+Y14</f>
        <v>1</v>
      </c>
      <c r="BS14" s="330">
        <f>+K14+P14+U14+Z14</f>
        <v>0.16500000000000001</v>
      </c>
      <c r="BT14" s="333">
        <f>+IFERROR(BS14/BR14,0)</f>
        <v>0.16500000000000001</v>
      </c>
    </row>
    <row r="15" spans="1:190" ht="48.75" customHeight="1" x14ac:dyDescent="0.25">
      <c r="A15" s="276"/>
      <c r="B15" s="279"/>
      <c r="C15" s="279"/>
      <c r="D15" s="279"/>
      <c r="E15" s="282"/>
      <c r="F15" s="349"/>
      <c r="G15" s="374"/>
      <c r="H15" s="377"/>
      <c r="I15" s="313"/>
      <c r="J15" s="316"/>
      <c r="K15" s="289"/>
      <c r="L15" s="289"/>
      <c r="M15" s="292"/>
      <c r="N15" s="370"/>
      <c r="O15" s="316"/>
      <c r="P15" s="298"/>
      <c r="Q15" s="289"/>
      <c r="R15" s="322"/>
      <c r="S15" s="370"/>
      <c r="T15" s="316"/>
      <c r="U15" s="298"/>
      <c r="V15" s="289"/>
      <c r="W15" s="292"/>
      <c r="X15" s="370"/>
      <c r="Y15" s="325"/>
      <c r="Z15" s="301"/>
      <c r="AA15" s="289"/>
      <c r="AB15" s="322"/>
      <c r="AC15" s="370"/>
      <c r="AD15" s="403"/>
      <c r="AE15" s="361"/>
      <c r="AF15" s="361"/>
      <c r="AG15" s="395"/>
      <c r="AH15" s="319"/>
      <c r="AI15" s="397"/>
      <c r="AJ15" s="37">
        <v>2</v>
      </c>
      <c r="AK15" s="38" t="s">
        <v>76</v>
      </c>
      <c r="AL15" s="76">
        <v>0.11</v>
      </c>
      <c r="AM15" s="400"/>
      <c r="AN15" s="341"/>
      <c r="AO15" s="345"/>
      <c r="AP15" s="40">
        <v>5.5E-2</v>
      </c>
      <c r="AQ15" s="41">
        <v>5.5E-2</v>
      </c>
      <c r="AR15" s="42">
        <f t="shared" si="7"/>
        <v>1</v>
      </c>
      <c r="AS15" s="387"/>
      <c r="AT15" s="341"/>
      <c r="AU15" s="345"/>
      <c r="AV15" s="40">
        <v>5.5E-2</v>
      </c>
      <c r="AW15" s="41"/>
      <c r="AX15" s="42">
        <f>AW15/AV15</f>
        <v>0</v>
      </c>
      <c r="AY15" s="392"/>
      <c r="AZ15" s="382"/>
      <c r="BA15" s="345"/>
      <c r="BB15" s="40">
        <v>0</v>
      </c>
      <c r="BC15" s="44"/>
      <c r="BD15" s="77" t="e">
        <f t="shared" ref="BD15:BD20" si="10">BC15/BB15</f>
        <v>#DIV/0!</v>
      </c>
      <c r="BE15" s="387"/>
      <c r="BF15" s="341"/>
      <c r="BG15" s="345"/>
      <c r="BH15" s="40">
        <v>0</v>
      </c>
      <c r="BI15" s="44"/>
      <c r="BJ15" s="42" t="e">
        <f t="shared" si="9"/>
        <v>#DIV/0!</v>
      </c>
      <c r="BK15" s="32"/>
      <c r="BL15" s="78">
        <f>AP15+AV15+BB15+BH15</f>
        <v>0.11</v>
      </c>
      <c r="BM15" s="79">
        <f t="shared" ref="BM15:BM20" si="11">AQ15+AW15+BC15+BI15</f>
        <v>5.5E-2</v>
      </c>
      <c r="BN15" s="80">
        <f t="shared" si="4"/>
        <v>0.5</v>
      </c>
      <c r="BO15" s="331"/>
      <c r="BP15" s="331"/>
      <c r="BQ15" s="334"/>
      <c r="BR15" s="328"/>
      <c r="BS15" s="331"/>
      <c r="BT15" s="334"/>
    </row>
    <row r="16" spans="1:190" ht="48.75" customHeight="1" thickBot="1" x14ac:dyDescent="0.3">
      <c r="A16" s="276"/>
      <c r="B16" s="279"/>
      <c r="C16" s="279"/>
      <c r="D16" s="279"/>
      <c r="E16" s="282"/>
      <c r="F16" s="349"/>
      <c r="G16" s="374"/>
      <c r="H16" s="377"/>
      <c r="I16" s="313"/>
      <c r="J16" s="316"/>
      <c r="K16" s="289"/>
      <c r="L16" s="289"/>
      <c r="M16" s="292"/>
      <c r="N16" s="370"/>
      <c r="O16" s="316"/>
      <c r="P16" s="298"/>
      <c r="Q16" s="289"/>
      <c r="R16" s="322"/>
      <c r="S16" s="370"/>
      <c r="T16" s="316"/>
      <c r="U16" s="298"/>
      <c r="V16" s="289"/>
      <c r="W16" s="292"/>
      <c r="X16" s="370"/>
      <c r="Y16" s="325"/>
      <c r="Z16" s="301"/>
      <c r="AA16" s="289"/>
      <c r="AB16" s="322"/>
      <c r="AC16" s="370"/>
      <c r="AD16" s="403"/>
      <c r="AE16" s="361"/>
      <c r="AF16" s="361"/>
      <c r="AG16" s="380"/>
      <c r="AH16" s="320"/>
      <c r="AI16" s="397"/>
      <c r="AJ16" s="81">
        <v>3</v>
      </c>
      <c r="AK16" s="82" t="s">
        <v>77</v>
      </c>
      <c r="AL16" s="83">
        <v>0.11</v>
      </c>
      <c r="AM16" s="401"/>
      <c r="AN16" s="342"/>
      <c r="AO16" s="346"/>
      <c r="AP16" s="84">
        <v>0</v>
      </c>
      <c r="AQ16" s="41">
        <v>0</v>
      </c>
      <c r="AR16" s="42" t="e">
        <f t="shared" si="7"/>
        <v>#DIV/0!</v>
      </c>
      <c r="AS16" s="388"/>
      <c r="AT16" s="342"/>
      <c r="AU16" s="346"/>
      <c r="AV16" s="84">
        <v>3.6700000000000003E-2</v>
      </c>
      <c r="AW16" s="85"/>
      <c r="AX16" s="42">
        <f t="shared" ref="AX16:AX23" si="12">AW16/AV16</f>
        <v>0</v>
      </c>
      <c r="AY16" s="393"/>
      <c r="AZ16" s="383"/>
      <c r="BA16" s="346"/>
      <c r="BB16" s="40">
        <v>3.6600000000000001E-2</v>
      </c>
      <c r="BC16" s="44"/>
      <c r="BD16" s="77">
        <f t="shared" si="10"/>
        <v>0</v>
      </c>
      <c r="BE16" s="388"/>
      <c r="BF16" s="342"/>
      <c r="BG16" s="346"/>
      <c r="BH16" s="40">
        <v>3.6700000000000003E-2</v>
      </c>
      <c r="BI16" s="44"/>
      <c r="BJ16" s="42">
        <f t="shared" si="9"/>
        <v>0</v>
      </c>
      <c r="BK16" s="32"/>
      <c r="BL16" s="78">
        <f>AP16+AV16+BB16+BH16</f>
        <v>0.11000000000000001</v>
      </c>
      <c r="BM16" s="79">
        <f t="shared" si="11"/>
        <v>0</v>
      </c>
      <c r="BN16" s="80">
        <f>+BM16/BL16</f>
        <v>0</v>
      </c>
      <c r="BO16" s="331"/>
      <c r="BP16" s="331"/>
      <c r="BQ16" s="334"/>
      <c r="BR16" s="328"/>
      <c r="BS16" s="331"/>
      <c r="BT16" s="334"/>
    </row>
    <row r="17" spans="1:72" ht="48.75" customHeight="1" x14ac:dyDescent="0.25">
      <c r="A17" s="276"/>
      <c r="B17" s="279"/>
      <c r="C17" s="279"/>
      <c r="D17" s="279"/>
      <c r="E17" s="282"/>
      <c r="F17" s="349"/>
      <c r="G17" s="374"/>
      <c r="H17" s="377"/>
      <c r="I17" s="313"/>
      <c r="J17" s="316"/>
      <c r="K17" s="289"/>
      <c r="L17" s="289"/>
      <c r="M17" s="292"/>
      <c r="N17" s="370"/>
      <c r="O17" s="316"/>
      <c r="P17" s="298"/>
      <c r="Q17" s="289"/>
      <c r="R17" s="322"/>
      <c r="S17" s="370"/>
      <c r="T17" s="316"/>
      <c r="U17" s="298"/>
      <c r="V17" s="289"/>
      <c r="W17" s="292"/>
      <c r="X17" s="370"/>
      <c r="Y17" s="325"/>
      <c r="Z17" s="301"/>
      <c r="AA17" s="289"/>
      <c r="AB17" s="322"/>
      <c r="AC17" s="370"/>
      <c r="AD17" s="403"/>
      <c r="AE17" s="361"/>
      <c r="AF17" s="361"/>
      <c r="AG17" s="379">
        <v>2</v>
      </c>
      <c r="AH17" s="318" t="s">
        <v>78</v>
      </c>
      <c r="AI17" s="397"/>
      <c r="AJ17" s="52">
        <v>1</v>
      </c>
      <c r="AK17" s="86" t="s">
        <v>79</v>
      </c>
      <c r="AL17" s="68">
        <v>0.17</v>
      </c>
      <c r="AM17" s="401"/>
      <c r="AN17" s="342"/>
      <c r="AO17" s="346"/>
      <c r="AP17" s="84">
        <v>0</v>
      </c>
      <c r="AQ17" s="85">
        <v>0</v>
      </c>
      <c r="AR17" s="42" t="e">
        <f>+AQ17/AP17</f>
        <v>#DIV/0!</v>
      </c>
      <c r="AS17" s="388"/>
      <c r="AT17" s="342"/>
      <c r="AU17" s="346"/>
      <c r="AV17" s="84">
        <v>8.5000000000000006E-2</v>
      </c>
      <c r="AW17" s="85"/>
      <c r="AX17" s="42">
        <f t="shared" si="12"/>
        <v>0</v>
      </c>
      <c r="AY17" s="393"/>
      <c r="AZ17" s="383"/>
      <c r="BA17" s="346"/>
      <c r="BB17" s="40">
        <v>8.5000000000000006E-2</v>
      </c>
      <c r="BC17" s="44"/>
      <c r="BD17" s="77">
        <f t="shared" si="10"/>
        <v>0</v>
      </c>
      <c r="BE17" s="388"/>
      <c r="BF17" s="342"/>
      <c r="BG17" s="346"/>
      <c r="BH17" s="40">
        <v>0</v>
      </c>
      <c r="BI17" s="44"/>
      <c r="BJ17" s="42" t="e">
        <f t="shared" si="9"/>
        <v>#DIV/0!</v>
      </c>
      <c r="BK17" s="32"/>
      <c r="BL17" s="78">
        <f>AP17+AV17+BB17+BH17</f>
        <v>0.17</v>
      </c>
      <c r="BM17" s="79">
        <f t="shared" si="11"/>
        <v>0</v>
      </c>
      <c r="BN17" s="80">
        <f t="shared" si="4"/>
        <v>0</v>
      </c>
      <c r="BO17" s="331"/>
      <c r="BP17" s="331"/>
      <c r="BQ17" s="334"/>
      <c r="BR17" s="328"/>
      <c r="BS17" s="331"/>
      <c r="BT17" s="334"/>
    </row>
    <row r="18" spans="1:72" ht="48.75" customHeight="1" thickBot="1" x14ac:dyDescent="0.3">
      <c r="A18" s="276"/>
      <c r="B18" s="279"/>
      <c r="C18" s="279"/>
      <c r="D18" s="279"/>
      <c r="E18" s="282"/>
      <c r="F18" s="349"/>
      <c r="G18" s="374"/>
      <c r="H18" s="377"/>
      <c r="I18" s="313"/>
      <c r="J18" s="316"/>
      <c r="K18" s="289"/>
      <c r="L18" s="289"/>
      <c r="M18" s="292"/>
      <c r="N18" s="370"/>
      <c r="O18" s="316"/>
      <c r="P18" s="298"/>
      <c r="Q18" s="289"/>
      <c r="R18" s="322"/>
      <c r="S18" s="370"/>
      <c r="T18" s="316"/>
      <c r="U18" s="298"/>
      <c r="V18" s="289"/>
      <c r="W18" s="292"/>
      <c r="X18" s="370"/>
      <c r="Y18" s="325"/>
      <c r="Z18" s="301"/>
      <c r="AA18" s="289"/>
      <c r="AB18" s="322"/>
      <c r="AC18" s="370"/>
      <c r="AD18" s="403"/>
      <c r="AE18" s="361"/>
      <c r="AF18" s="361"/>
      <c r="AG18" s="380"/>
      <c r="AH18" s="320"/>
      <c r="AI18" s="397"/>
      <c r="AJ18" s="81">
        <v>2</v>
      </c>
      <c r="AK18" s="82" t="s">
        <v>80</v>
      </c>
      <c r="AL18" s="83">
        <v>0.16</v>
      </c>
      <c r="AM18" s="401"/>
      <c r="AN18" s="342"/>
      <c r="AO18" s="346"/>
      <c r="AP18" s="84">
        <v>0.04</v>
      </c>
      <c r="AQ18" s="85">
        <v>0.04</v>
      </c>
      <c r="AR18" s="42">
        <f t="shared" si="7"/>
        <v>1</v>
      </c>
      <c r="AS18" s="388"/>
      <c r="AT18" s="342"/>
      <c r="AU18" s="346"/>
      <c r="AV18" s="84">
        <v>0.04</v>
      </c>
      <c r="AW18" s="85"/>
      <c r="AX18" s="42">
        <f t="shared" si="12"/>
        <v>0</v>
      </c>
      <c r="AY18" s="393"/>
      <c r="AZ18" s="383"/>
      <c r="BA18" s="346"/>
      <c r="BB18" s="40">
        <v>0.04</v>
      </c>
      <c r="BC18" s="44"/>
      <c r="BD18" s="77">
        <f t="shared" si="10"/>
        <v>0</v>
      </c>
      <c r="BE18" s="388"/>
      <c r="BF18" s="342"/>
      <c r="BG18" s="346"/>
      <c r="BH18" s="40">
        <v>0.04</v>
      </c>
      <c r="BI18" s="44"/>
      <c r="BJ18" s="42">
        <f t="shared" si="9"/>
        <v>0</v>
      </c>
      <c r="BK18" s="32"/>
      <c r="BL18" s="78">
        <f t="shared" ref="BL18:BL20" si="13">AP18+AV18+BB18+BH18</f>
        <v>0.16</v>
      </c>
      <c r="BM18" s="79">
        <f t="shared" si="11"/>
        <v>0.04</v>
      </c>
      <c r="BN18" s="80">
        <f t="shared" si="4"/>
        <v>0.25</v>
      </c>
      <c r="BO18" s="331"/>
      <c r="BP18" s="331"/>
      <c r="BQ18" s="334"/>
      <c r="BR18" s="328"/>
      <c r="BS18" s="331"/>
      <c r="BT18" s="334"/>
    </row>
    <row r="19" spans="1:72" ht="48.75" customHeight="1" x14ac:dyDescent="0.25">
      <c r="A19" s="276"/>
      <c r="B19" s="279"/>
      <c r="C19" s="279"/>
      <c r="D19" s="279"/>
      <c r="E19" s="282"/>
      <c r="F19" s="349"/>
      <c r="G19" s="374"/>
      <c r="H19" s="377"/>
      <c r="I19" s="313"/>
      <c r="J19" s="316"/>
      <c r="K19" s="289"/>
      <c r="L19" s="289"/>
      <c r="M19" s="292"/>
      <c r="N19" s="370"/>
      <c r="O19" s="316"/>
      <c r="P19" s="298"/>
      <c r="Q19" s="289"/>
      <c r="R19" s="322"/>
      <c r="S19" s="370"/>
      <c r="T19" s="316"/>
      <c r="U19" s="298"/>
      <c r="V19" s="289"/>
      <c r="W19" s="292"/>
      <c r="X19" s="370"/>
      <c r="Y19" s="325"/>
      <c r="Z19" s="301"/>
      <c r="AA19" s="289"/>
      <c r="AB19" s="322"/>
      <c r="AC19" s="370"/>
      <c r="AD19" s="403"/>
      <c r="AE19" s="361"/>
      <c r="AF19" s="361"/>
      <c r="AG19" s="379">
        <v>3</v>
      </c>
      <c r="AH19" s="318" t="s">
        <v>81</v>
      </c>
      <c r="AI19" s="397"/>
      <c r="AJ19" s="87">
        <v>1</v>
      </c>
      <c r="AK19" s="88" t="s">
        <v>82</v>
      </c>
      <c r="AL19" s="89">
        <v>0.17</v>
      </c>
      <c r="AM19" s="401"/>
      <c r="AN19" s="342"/>
      <c r="AO19" s="346"/>
      <c r="AP19" s="84">
        <v>0</v>
      </c>
      <c r="AQ19" s="85">
        <v>0</v>
      </c>
      <c r="AR19" s="42" t="e">
        <f t="shared" si="7"/>
        <v>#DIV/0!</v>
      </c>
      <c r="AS19" s="388"/>
      <c r="AT19" s="342"/>
      <c r="AU19" s="346"/>
      <c r="AV19" s="84">
        <v>8.5000000000000006E-2</v>
      </c>
      <c r="AW19" s="85"/>
      <c r="AX19" s="42">
        <f t="shared" si="12"/>
        <v>0</v>
      </c>
      <c r="AY19" s="393"/>
      <c r="AZ19" s="383"/>
      <c r="BA19" s="346"/>
      <c r="BB19" s="40">
        <v>0</v>
      </c>
      <c r="BC19" s="44"/>
      <c r="BD19" s="77" t="e">
        <f t="shared" si="10"/>
        <v>#DIV/0!</v>
      </c>
      <c r="BE19" s="388"/>
      <c r="BF19" s="342"/>
      <c r="BG19" s="346"/>
      <c r="BH19" s="40">
        <v>8.5000000000000006E-2</v>
      </c>
      <c r="BI19" s="44"/>
      <c r="BJ19" s="42">
        <f t="shared" si="9"/>
        <v>0</v>
      </c>
      <c r="BK19" s="32"/>
      <c r="BL19" s="78">
        <f t="shared" si="13"/>
        <v>0.17</v>
      </c>
      <c r="BM19" s="79">
        <f>AQ19+AW19+BC19+BI19</f>
        <v>0</v>
      </c>
      <c r="BN19" s="80">
        <f t="shared" si="4"/>
        <v>0</v>
      </c>
      <c r="BO19" s="331"/>
      <c r="BP19" s="331"/>
      <c r="BQ19" s="334"/>
      <c r="BR19" s="328"/>
      <c r="BS19" s="331"/>
      <c r="BT19" s="334"/>
    </row>
    <row r="20" spans="1:72" ht="48.75" customHeight="1" thickBot="1" x14ac:dyDescent="0.3">
      <c r="A20" s="277"/>
      <c r="B20" s="280"/>
      <c r="C20" s="280"/>
      <c r="D20" s="280"/>
      <c r="E20" s="283"/>
      <c r="F20" s="350"/>
      <c r="G20" s="375"/>
      <c r="H20" s="378"/>
      <c r="I20" s="314"/>
      <c r="J20" s="317"/>
      <c r="K20" s="290"/>
      <c r="L20" s="290"/>
      <c r="M20" s="293"/>
      <c r="N20" s="371"/>
      <c r="O20" s="317"/>
      <c r="P20" s="299"/>
      <c r="Q20" s="290"/>
      <c r="R20" s="323"/>
      <c r="S20" s="371"/>
      <c r="T20" s="317"/>
      <c r="U20" s="299"/>
      <c r="V20" s="290"/>
      <c r="W20" s="293"/>
      <c r="X20" s="371"/>
      <c r="Y20" s="326"/>
      <c r="Z20" s="302"/>
      <c r="AA20" s="290"/>
      <c r="AB20" s="323"/>
      <c r="AC20" s="371"/>
      <c r="AD20" s="403"/>
      <c r="AE20" s="361"/>
      <c r="AF20" s="361"/>
      <c r="AG20" s="380"/>
      <c r="AH20" s="320"/>
      <c r="AI20" s="398"/>
      <c r="AJ20" s="81">
        <v>2</v>
      </c>
      <c r="AK20" s="82" t="s">
        <v>83</v>
      </c>
      <c r="AL20" s="83">
        <v>0.16</v>
      </c>
      <c r="AM20" s="402"/>
      <c r="AN20" s="343"/>
      <c r="AO20" s="347"/>
      <c r="AP20" s="58">
        <v>0.04</v>
      </c>
      <c r="AQ20" s="85">
        <v>0.04</v>
      </c>
      <c r="AR20" s="42">
        <f t="shared" si="7"/>
        <v>1</v>
      </c>
      <c r="AS20" s="389"/>
      <c r="AT20" s="343"/>
      <c r="AU20" s="347"/>
      <c r="AV20" s="58">
        <v>0.04</v>
      </c>
      <c r="AW20" s="59"/>
      <c r="AX20" s="42">
        <f t="shared" si="12"/>
        <v>0</v>
      </c>
      <c r="AY20" s="394"/>
      <c r="AZ20" s="384"/>
      <c r="BA20" s="347"/>
      <c r="BB20" s="58">
        <v>0.04</v>
      </c>
      <c r="BC20" s="62"/>
      <c r="BD20" s="90">
        <f t="shared" si="10"/>
        <v>0</v>
      </c>
      <c r="BE20" s="389"/>
      <c r="BF20" s="343"/>
      <c r="BG20" s="347"/>
      <c r="BH20" s="58">
        <v>0.04</v>
      </c>
      <c r="BI20" s="62"/>
      <c r="BJ20" s="60">
        <f t="shared" si="9"/>
        <v>0</v>
      </c>
      <c r="BK20" s="32"/>
      <c r="BL20" s="78">
        <f t="shared" si="13"/>
        <v>0.16</v>
      </c>
      <c r="BM20" s="79">
        <f t="shared" si="11"/>
        <v>0.04</v>
      </c>
      <c r="BN20" s="80">
        <f t="shared" si="4"/>
        <v>0.25</v>
      </c>
      <c r="BO20" s="332"/>
      <c r="BP20" s="332"/>
      <c r="BQ20" s="335"/>
      <c r="BR20" s="329"/>
      <c r="BS20" s="332"/>
      <c r="BT20" s="335"/>
    </row>
    <row r="21" spans="1:72" ht="59.25" customHeight="1" x14ac:dyDescent="0.25">
      <c r="A21" s="275" t="s">
        <v>52</v>
      </c>
      <c r="B21" s="278" t="s">
        <v>53</v>
      </c>
      <c r="C21" s="278" t="s">
        <v>54</v>
      </c>
      <c r="D21" s="278" t="s">
        <v>55</v>
      </c>
      <c r="E21" s="281" t="s">
        <v>72</v>
      </c>
      <c r="F21" s="348">
        <v>3</v>
      </c>
      <c r="G21" s="373" t="s">
        <v>84</v>
      </c>
      <c r="H21" s="376">
        <v>1</v>
      </c>
      <c r="I21" s="312" t="s">
        <v>58</v>
      </c>
      <c r="J21" s="315">
        <f>+AM21</f>
        <v>0.25</v>
      </c>
      <c r="K21" s="288">
        <f>+AN21</f>
        <v>0.25</v>
      </c>
      <c r="L21" s="288">
        <f>+K21/J21</f>
        <v>1</v>
      </c>
      <c r="M21" s="291" t="s">
        <v>232</v>
      </c>
      <c r="N21" s="369" t="s">
        <v>233</v>
      </c>
      <c r="O21" s="315">
        <f>+AS21</f>
        <v>0.25</v>
      </c>
      <c r="P21" s="298">
        <f>+AT21</f>
        <v>0</v>
      </c>
      <c r="Q21" s="289">
        <f>+P21/O21</f>
        <v>0</v>
      </c>
      <c r="R21" s="372"/>
      <c r="S21" s="369"/>
      <c r="T21" s="315">
        <f>+AY21</f>
        <v>0.25</v>
      </c>
      <c r="U21" s="298">
        <f>+AZ21</f>
        <v>0</v>
      </c>
      <c r="V21" s="289">
        <f>+U21/T21</f>
        <v>0</v>
      </c>
      <c r="W21" s="291"/>
      <c r="X21" s="369"/>
      <c r="Y21" s="325">
        <f>+BE21</f>
        <v>0.25</v>
      </c>
      <c r="Z21" s="300">
        <f>+BF21</f>
        <v>0</v>
      </c>
      <c r="AA21" s="289">
        <f>+Z21/Y21</f>
        <v>0</v>
      </c>
      <c r="AB21" s="372"/>
      <c r="AC21" s="369"/>
      <c r="AD21" s="357" t="s">
        <v>232</v>
      </c>
      <c r="AE21" s="360" t="s">
        <v>234</v>
      </c>
      <c r="AF21" s="404" t="s">
        <v>236</v>
      </c>
      <c r="AG21" s="379">
        <v>1</v>
      </c>
      <c r="AH21" s="318" t="s">
        <v>85</v>
      </c>
      <c r="AI21" s="407">
        <f>SUM(AL21:AL23)</f>
        <v>1</v>
      </c>
      <c r="AJ21" s="66">
        <v>1</v>
      </c>
      <c r="AK21" s="67" t="s">
        <v>86</v>
      </c>
      <c r="AL21" s="89">
        <v>0.34</v>
      </c>
      <c r="AM21" s="399">
        <f>AP21+AP22+AP23</f>
        <v>0.25</v>
      </c>
      <c r="AN21" s="390">
        <f>AQ21+AQ22+AQ23</f>
        <v>0.25</v>
      </c>
      <c r="AO21" s="385">
        <f>AN21/AM21</f>
        <v>1</v>
      </c>
      <c r="AP21" s="22">
        <v>8.4000000000000005E-2</v>
      </c>
      <c r="AQ21" s="22">
        <v>8.4000000000000005E-2</v>
      </c>
      <c r="AR21" s="27">
        <f t="shared" si="7"/>
        <v>1</v>
      </c>
      <c r="AS21" s="386">
        <f>AV21+AV22+AV23</f>
        <v>0.25</v>
      </c>
      <c r="AT21" s="390">
        <f>AW21+AW22+AW23</f>
        <v>0</v>
      </c>
      <c r="AU21" s="385">
        <f>AT21/AS21</f>
        <v>0</v>
      </c>
      <c r="AV21" s="22">
        <v>8.4000000000000005E-2</v>
      </c>
      <c r="AW21" s="26"/>
      <c r="AX21" s="27">
        <f t="shared" si="12"/>
        <v>0</v>
      </c>
      <c r="AY21" s="391">
        <f>BB21+BB22+BB23</f>
        <v>0.25</v>
      </c>
      <c r="AZ21" s="381">
        <f>BC21+BC22+BC23</f>
        <v>0</v>
      </c>
      <c r="BA21" s="385">
        <f>AZ21/AY21</f>
        <v>0</v>
      </c>
      <c r="BB21" s="22">
        <v>8.4000000000000005E-2</v>
      </c>
      <c r="BC21" s="29"/>
      <c r="BD21" s="91">
        <f>BC21/BB21</f>
        <v>0</v>
      </c>
      <c r="BE21" s="386">
        <f>BH21+BH22+BH23</f>
        <v>0.25</v>
      </c>
      <c r="BF21" s="390">
        <f>BI21+BI22+BI23</f>
        <v>0</v>
      </c>
      <c r="BG21" s="385">
        <f>BF21/BE21</f>
        <v>0</v>
      </c>
      <c r="BH21" s="22">
        <v>8.4000000000000005E-2</v>
      </c>
      <c r="BI21" s="29"/>
      <c r="BJ21" s="27">
        <f t="shared" si="9"/>
        <v>0</v>
      </c>
      <c r="BK21" s="32"/>
      <c r="BL21" s="35">
        <f>AP21+AV21+BB21+BH21</f>
        <v>0.33600000000000002</v>
      </c>
      <c r="BM21" s="74">
        <f>AQ21+AW21+BC21+BI21</f>
        <v>8.4000000000000005E-2</v>
      </c>
      <c r="BN21" s="75">
        <f t="shared" si="4"/>
        <v>0.25</v>
      </c>
      <c r="BO21" s="409">
        <f>+BL21+BL22+BL23</f>
        <v>1</v>
      </c>
      <c r="BP21" s="330">
        <f>+BM21+BM22+BM23</f>
        <v>0.25</v>
      </c>
      <c r="BQ21" s="333">
        <f>+BP21/BO21</f>
        <v>0.25</v>
      </c>
      <c r="BR21" s="327">
        <f>+J21+O21+T21+Y21</f>
        <v>1</v>
      </c>
      <c r="BS21" s="409">
        <f>+K21+P21+U21+Z21</f>
        <v>0.25</v>
      </c>
      <c r="BT21" s="333">
        <f>+IFERROR(BS21/BR21,0)</f>
        <v>0.25</v>
      </c>
    </row>
    <row r="22" spans="1:72" ht="59.25" customHeight="1" x14ac:dyDescent="0.25">
      <c r="A22" s="276"/>
      <c r="B22" s="279"/>
      <c r="C22" s="279"/>
      <c r="D22" s="279"/>
      <c r="E22" s="282"/>
      <c r="F22" s="349"/>
      <c r="G22" s="374"/>
      <c r="H22" s="377"/>
      <c r="I22" s="313"/>
      <c r="J22" s="316"/>
      <c r="K22" s="289"/>
      <c r="L22" s="289"/>
      <c r="M22" s="292"/>
      <c r="N22" s="370"/>
      <c r="O22" s="316"/>
      <c r="P22" s="298"/>
      <c r="Q22" s="289"/>
      <c r="R22" s="322"/>
      <c r="S22" s="370"/>
      <c r="T22" s="316"/>
      <c r="U22" s="298"/>
      <c r="V22" s="289"/>
      <c r="W22" s="292"/>
      <c r="X22" s="370"/>
      <c r="Y22" s="325"/>
      <c r="Z22" s="301"/>
      <c r="AA22" s="289"/>
      <c r="AB22" s="322"/>
      <c r="AC22" s="370"/>
      <c r="AD22" s="358"/>
      <c r="AE22" s="361"/>
      <c r="AF22" s="405"/>
      <c r="AG22" s="395"/>
      <c r="AH22" s="319"/>
      <c r="AI22" s="407"/>
      <c r="AJ22" s="37">
        <v>2</v>
      </c>
      <c r="AK22" s="38" t="s">
        <v>87</v>
      </c>
      <c r="AL22" s="76">
        <v>0.33</v>
      </c>
      <c r="AM22" s="400"/>
      <c r="AN22" s="341"/>
      <c r="AO22" s="345"/>
      <c r="AP22" s="40">
        <v>8.3000000000000004E-2</v>
      </c>
      <c r="AQ22" s="40">
        <v>8.3000000000000004E-2</v>
      </c>
      <c r="AR22" s="42">
        <f t="shared" si="7"/>
        <v>1</v>
      </c>
      <c r="AS22" s="387"/>
      <c r="AT22" s="341"/>
      <c r="AU22" s="345"/>
      <c r="AV22" s="40">
        <v>8.3000000000000004E-2</v>
      </c>
      <c r="AW22" s="41"/>
      <c r="AX22" s="42">
        <f t="shared" si="12"/>
        <v>0</v>
      </c>
      <c r="AY22" s="392"/>
      <c r="AZ22" s="382"/>
      <c r="BA22" s="345"/>
      <c r="BB22" s="40">
        <v>8.3000000000000004E-2</v>
      </c>
      <c r="BC22" s="44"/>
      <c r="BD22" s="77">
        <f>BC22/BB22</f>
        <v>0</v>
      </c>
      <c r="BE22" s="387"/>
      <c r="BF22" s="341"/>
      <c r="BG22" s="345"/>
      <c r="BH22" s="40">
        <v>8.3000000000000004E-2</v>
      </c>
      <c r="BI22" s="44"/>
      <c r="BJ22" s="42">
        <f t="shared" si="9"/>
        <v>0</v>
      </c>
      <c r="BK22" s="32"/>
      <c r="BL22" s="78">
        <f>AP22+AV22+BB22+BH22</f>
        <v>0.33200000000000002</v>
      </c>
      <c r="BM22" s="79">
        <f t="shared" ref="BM22:BM23" si="14">AQ22+AW22+BC22+BI22</f>
        <v>8.3000000000000004E-2</v>
      </c>
      <c r="BN22" s="80">
        <f t="shared" si="4"/>
        <v>0.25</v>
      </c>
      <c r="BO22" s="410"/>
      <c r="BP22" s="331"/>
      <c r="BQ22" s="334"/>
      <c r="BR22" s="328"/>
      <c r="BS22" s="410"/>
      <c r="BT22" s="334"/>
    </row>
    <row r="23" spans="1:72" ht="59.25" customHeight="1" thickBot="1" x14ac:dyDescent="0.3">
      <c r="A23" s="277"/>
      <c r="B23" s="280"/>
      <c r="C23" s="280"/>
      <c r="D23" s="280"/>
      <c r="E23" s="283"/>
      <c r="F23" s="350"/>
      <c r="G23" s="375"/>
      <c r="H23" s="378"/>
      <c r="I23" s="314"/>
      <c r="J23" s="317"/>
      <c r="K23" s="290"/>
      <c r="L23" s="290"/>
      <c r="M23" s="293"/>
      <c r="N23" s="371"/>
      <c r="O23" s="317"/>
      <c r="P23" s="299"/>
      <c r="Q23" s="290"/>
      <c r="R23" s="323"/>
      <c r="S23" s="371"/>
      <c r="T23" s="317"/>
      <c r="U23" s="299"/>
      <c r="V23" s="290"/>
      <c r="W23" s="293"/>
      <c r="X23" s="371"/>
      <c r="Y23" s="326"/>
      <c r="Z23" s="302"/>
      <c r="AA23" s="290"/>
      <c r="AB23" s="323"/>
      <c r="AC23" s="371"/>
      <c r="AD23" s="359"/>
      <c r="AE23" s="362"/>
      <c r="AF23" s="406"/>
      <c r="AG23" s="380"/>
      <c r="AH23" s="320"/>
      <c r="AI23" s="408"/>
      <c r="AJ23" s="81">
        <v>3</v>
      </c>
      <c r="AK23" s="82" t="s">
        <v>88</v>
      </c>
      <c r="AL23" s="83">
        <v>0.33</v>
      </c>
      <c r="AM23" s="402"/>
      <c r="AN23" s="343"/>
      <c r="AO23" s="347"/>
      <c r="AP23" s="58">
        <v>8.3000000000000004E-2</v>
      </c>
      <c r="AQ23" s="58">
        <v>8.3000000000000004E-2</v>
      </c>
      <c r="AR23" s="60">
        <f t="shared" si="7"/>
        <v>1</v>
      </c>
      <c r="AS23" s="389"/>
      <c r="AT23" s="343"/>
      <c r="AU23" s="347"/>
      <c r="AV23" s="58">
        <v>8.3000000000000004E-2</v>
      </c>
      <c r="AW23" s="59"/>
      <c r="AX23" s="60">
        <f t="shared" si="12"/>
        <v>0</v>
      </c>
      <c r="AY23" s="394"/>
      <c r="AZ23" s="384"/>
      <c r="BA23" s="347"/>
      <c r="BB23" s="58">
        <v>8.3000000000000004E-2</v>
      </c>
      <c r="BC23" s="62"/>
      <c r="BD23" s="90">
        <f t="shared" ref="BD23" si="15">+BC23/BB23</f>
        <v>0</v>
      </c>
      <c r="BE23" s="389"/>
      <c r="BF23" s="343"/>
      <c r="BG23" s="347"/>
      <c r="BH23" s="58">
        <v>8.3000000000000004E-2</v>
      </c>
      <c r="BI23" s="62"/>
      <c r="BJ23" s="60">
        <f t="shared" si="9"/>
        <v>0</v>
      </c>
      <c r="BK23" s="32"/>
      <c r="BL23" s="65">
        <f>AP23+AV23+BB23+BH23</f>
        <v>0.33200000000000002</v>
      </c>
      <c r="BM23" s="92">
        <f t="shared" si="14"/>
        <v>8.3000000000000004E-2</v>
      </c>
      <c r="BN23" s="93">
        <f t="shared" si="4"/>
        <v>0.25</v>
      </c>
      <c r="BO23" s="411"/>
      <c r="BP23" s="332"/>
      <c r="BQ23" s="335"/>
      <c r="BR23" s="329"/>
      <c r="BS23" s="411"/>
      <c r="BT23" s="335"/>
    </row>
    <row r="24" spans="1:72" hidden="1" x14ac:dyDescent="0.25">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row>
    <row r="25" spans="1:72" hidden="1" x14ac:dyDescent="0.25">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row>
    <row r="26" spans="1:72" hidden="1" x14ac:dyDescent="0.25">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row>
    <row r="27" spans="1:72" hidden="1" x14ac:dyDescent="0.25">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row>
    <row r="28" spans="1:72" hidden="1" x14ac:dyDescent="0.25">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row>
    <row r="29" spans="1:72" hidden="1" x14ac:dyDescent="0.25">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row>
    <row r="30" spans="1:72" hidden="1" x14ac:dyDescent="0.25">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row>
    <row r="31" spans="1:72" hidden="1" x14ac:dyDescent="0.25">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row>
    <row r="32" spans="1:72" hidden="1" x14ac:dyDescent="0.25">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row>
    <row r="33" spans="2:50" hidden="1" x14ac:dyDescent="0.25">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row>
    <row r="34" spans="2:50" hidden="1" x14ac:dyDescent="0.25">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row>
    <row r="35" spans="2:50" hidden="1" x14ac:dyDescent="0.25">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row>
    <row r="36" spans="2:50" hidden="1" x14ac:dyDescent="0.25">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row>
    <row r="37" spans="2:50" hidden="1" x14ac:dyDescent="0.25">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row>
    <row r="38" spans="2:50" hidden="1" x14ac:dyDescent="0.25">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row>
    <row r="39" spans="2:50" hidden="1" x14ac:dyDescent="0.25">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row>
    <row r="40" spans="2:50" hidden="1" x14ac:dyDescent="0.25">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row>
    <row r="41" spans="2:50" hidden="1" x14ac:dyDescent="0.25">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row>
    <row r="42" spans="2:50" hidden="1" x14ac:dyDescent="0.25">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row>
    <row r="43" spans="2:50" hidden="1" x14ac:dyDescent="0.25">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row>
    <row r="44" spans="2:50" hidden="1" x14ac:dyDescent="0.25">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row>
    <row r="45" spans="2:50" hidden="1" x14ac:dyDescent="0.25">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row>
    <row r="46" spans="2:50" hidden="1" x14ac:dyDescent="0.25">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row>
    <row r="47" spans="2:50" hidden="1" x14ac:dyDescent="0.25">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row>
    <row r="48" spans="2:50" hidden="1" x14ac:dyDescent="0.25">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row>
    <row r="49" spans="2:36" hidden="1" x14ac:dyDescent="0.25">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row>
    <row r="50" spans="2:36" hidden="1" x14ac:dyDescent="0.25">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row>
    <row r="51" spans="2:36" hidden="1" x14ac:dyDescent="0.25">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row>
    <row r="52" spans="2:36" hidden="1" x14ac:dyDescent="0.25">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row>
    <row r="53" spans="2:36" hidden="1" x14ac:dyDescent="0.25">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row>
    <row r="54" spans="2:36" hidden="1" x14ac:dyDescent="0.25">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row>
    <row r="55" spans="2:36" hidden="1" x14ac:dyDescent="0.25">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row>
    <row r="56" spans="2:36" hidden="1" x14ac:dyDescent="0.25">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row>
    <row r="57" spans="2:36" hidden="1" x14ac:dyDescent="0.25">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row>
    <row r="58" spans="2:36" hidden="1" x14ac:dyDescent="0.25">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row>
    <row r="59" spans="2:36" hidden="1" x14ac:dyDescent="0.25">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row>
    <row r="60" spans="2:36" hidden="1" x14ac:dyDescent="0.25">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row>
    <row r="61" spans="2:36" hidden="1" x14ac:dyDescent="0.25">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row>
    <row r="62" spans="2:36" hidden="1" x14ac:dyDescent="0.25">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row>
    <row r="63" spans="2:36" hidden="1" x14ac:dyDescent="0.25">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row>
    <row r="64" spans="2:36" hidden="1" x14ac:dyDescent="0.25">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row>
    <row r="65" spans="2:36" hidden="1" x14ac:dyDescent="0.25">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row>
    <row r="66" spans="2:36" hidden="1" x14ac:dyDescent="0.25">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row>
    <row r="67" spans="2:36" hidden="1" x14ac:dyDescent="0.25">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row>
    <row r="68" spans="2:36" hidden="1" x14ac:dyDescent="0.25">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row>
    <row r="69" spans="2:36" hidden="1" x14ac:dyDescent="0.25">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row>
    <row r="70" spans="2:36" hidden="1" x14ac:dyDescent="0.25">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row>
    <row r="71" spans="2:36" hidden="1" x14ac:dyDescent="0.25">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row>
    <row r="72" spans="2:36" hidden="1" x14ac:dyDescent="0.25">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row>
    <row r="73" spans="2:36" hidden="1" x14ac:dyDescent="0.25">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row>
    <row r="74" spans="2:36" hidden="1" x14ac:dyDescent="0.25">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row>
    <row r="75" spans="2:36" hidden="1" x14ac:dyDescent="0.25">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row>
    <row r="76" spans="2:36" hidden="1" x14ac:dyDescent="0.25">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row>
    <row r="77" spans="2:36" hidden="1" x14ac:dyDescent="0.25">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row>
    <row r="78" spans="2:36" hidden="1" x14ac:dyDescent="0.25">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row>
    <row r="79" spans="2:36" hidden="1" x14ac:dyDescent="0.25">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row>
    <row r="80" spans="2:36" hidden="1" x14ac:dyDescent="0.25">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row>
    <row r="81" spans="2:85" hidden="1" x14ac:dyDescent="0.25">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row>
    <row r="82" spans="2:85" hidden="1" x14ac:dyDescent="0.25">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row>
    <row r="83" spans="2:85" hidden="1" x14ac:dyDescent="0.25">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row>
    <row r="84" spans="2:85" hidden="1" x14ac:dyDescent="0.25">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row>
    <row r="85" spans="2:85" hidden="1" x14ac:dyDescent="0.25">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row>
    <row r="86" spans="2:85" hidden="1" x14ac:dyDescent="0.25">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row>
    <row r="87" spans="2:85" hidden="1" x14ac:dyDescent="0.25">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row>
    <row r="88" spans="2:85" hidden="1" x14ac:dyDescent="0.25">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row>
    <row r="89" spans="2:85" hidden="1" x14ac:dyDescent="0.25">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row>
    <row r="90" spans="2:85" hidden="1" x14ac:dyDescent="0.25">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row>
    <row r="91" spans="2:85" hidden="1" x14ac:dyDescent="0.25">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row>
    <row r="92" spans="2:85" hidden="1" x14ac:dyDescent="0.25">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row>
    <row r="93" spans="2:85" hidden="1" x14ac:dyDescent="0.25">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row>
    <row r="94" spans="2:85" hidden="1" x14ac:dyDescent="0.25">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row>
    <row r="95" spans="2:85" hidden="1" x14ac:dyDescent="0.25">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row>
    <row r="96" spans="2:85" hidden="1" x14ac:dyDescent="0.25">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row>
    <row r="97" spans="2:85" hidden="1" x14ac:dyDescent="0.25">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row>
    <row r="98" spans="2:85" hidden="1" x14ac:dyDescent="0.25">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row>
    <row r="99" spans="2:85" hidden="1" x14ac:dyDescent="0.25">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row>
    <row r="100" spans="2:85" hidden="1" x14ac:dyDescent="0.25">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row>
    <row r="101" spans="2:85" hidden="1" x14ac:dyDescent="0.25">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row>
    <row r="102" spans="2:85" hidden="1" x14ac:dyDescent="0.25">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row>
    <row r="103" spans="2:85" hidden="1" x14ac:dyDescent="0.25">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row>
    <row r="104" spans="2:85" hidden="1" x14ac:dyDescent="0.25">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row>
    <row r="105" spans="2:85" hidden="1" x14ac:dyDescent="0.25">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row>
    <row r="106" spans="2:85" hidden="1" x14ac:dyDescent="0.25">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row>
    <row r="107" spans="2:85" hidden="1" x14ac:dyDescent="0.25">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row>
    <row r="108" spans="2:85" hidden="1" x14ac:dyDescent="0.25">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row>
    <row r="109" spans="2:85" hidden="1" x14ac:dyDescent="0.25">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row>
    <row r="110" spans="2:85" hidden="1" x14ac:dyDescent="0.25">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row>
    <row r="111" spans="2:85" hidden="1" x14ac:dyDescent="0.25">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row>
    <row r="112" spans="2:85" hidden="1" x14ac:dyDescent="0.25">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row>
    <row r="113" spans="2:85" hidden="1" x14ac:dyDescent="0.25">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row>
    <row r="114" spans="2:85" hidden="1" x14ac:dyDescent="0.25">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row>
    <row r="115" spans="2:85" hidden="1" x14ac:dyDescent="0.25">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row>
    <row r="116" spans="2:85" hidden="1" x14ac:dyDescent="0.25">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row>
    <row r="117" spans="2:85" hidden="1" x14ac:dyDescent="0.25">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row>
    <row r="118" spans="2:85" hidden="1" x14ac:dyDescent="0.25">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row>
    <row r="119" spans="2:85" hidden="1" x14ac:dyDescent="0.25">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row>
    <row r="120" spans="2:85" hidden="1" x14ac:dyDescent="0.25">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row>
    <row r="121" spans="2:85" hidden="1" x14ac:dyDescent="0.25">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row>
    <row r="122" spans="2:85" hidden="1" x14ac:dyDescent="0.25">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row>
    <row r="123" spans="2:85" hidden="1" x14ac:dyDescent="0.25">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row>
    <row r="124" spans="2:85" hidden="1" x14ac:dyDescent="0.25">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row>
    <row r="125" spans="2:85" hidden="1" x14ac:dyDescent="0.25">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row>
    <row r="126" spans="2:85" hidden="1" x14ac:dyDescent="0.25">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row>
    <row r="127" spans="2:85" hidden="1" x14ac:dyDescent="0.25">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row>
    <row r="128" spans="2:85" hidden="1" x14ac:dyDescent="0.25">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row>
    <row r="129" spans="2:85" hidden="1" x14ac:dyDescent="0.25">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row>
    <row r="130" spans="2:85" hidden="1" x14ac:dyDescent="0.25">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row>
    <row r="131" spans="2:85" hidden="1" x14ac:dyDescent="0.2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row>
    <row r="132" spans="2:85" hidden="1"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row>
    <row r="133" spans="2:85" hidden="1" x14ac:dyDescent="0.25">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row>
    <row r="134" spans="2:85" hidden="1" x14ac:dyDescent="0.25">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row>
    <row r="135" spans="2:85" hidden="1" x14ac:dyDescent="0.25">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row>
    <row r="136" spans="2:85" hidden="1" x14ac:dyDescent="0.25">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row>
    <row r="137" spans="2:85" hidden="1" x14ac:dyDescent="0.25">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row>
    <row r="138" spans="2:85" hidden="1" x14ac:dyDescent="0.25">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row>
    <row r="139" spans="2:85" hidden="1" x14ac:dyDescent="0.25">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row>
    <row r="140" spans="2:85" hidden="1" x14ac:dyDescent="0.25">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row>
    <row r="141" spans="2:85" hidden="1" x14ac:dyDescent="0.25">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row>
    <row r="142" spans="2:85" hidden="1" x14ac:dyDescent="0.25">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row>
    <row r="143" spans="2:85" hidden="1" x14ac:dyDescent="0.25">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row>
    <row r="144" spans="2:85" hidden="1" x14ac:dyDescent="0.25">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row>
    <row r="145" spans="2:85" hidden="1" x14ac:dyDescent="0.25">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row>
    <row r="146" spans="2:85" hidden="1" x14ac:dyDescent="0.25">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row>
    <row r="147" spans="2:85" hidden="1" x14ac:dyDescent="0.25">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row>
    <row r="148" spans="2:85" hidden="1" x14ac:dyDescent="0.25">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row>
    <row r="149" spans="2:85" hidden="1" x14ac:dyDescent="0.25">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row>
    <row r="150" spans="2:85" hidden="1" x14ac:dyDescent="0.25">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row>
    <row r="151" spans="2:85" hidden="1" x14ac:dyDescent="0.25">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c r="CE151" s="32"/>
      <c r="CF151" s="32"/>
      <c r="CG151" s="32"/>
    </row>
    <row r="152" spans="2:85" hidden="1" x14ac:dyDescent="0.25">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row>
    <row r="153" spans="2:85" hidden="1" x14ac:dyDescent="0.25">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row>
    <row r="154" spans="2:85" hidden="1" x14ac:dyDescent="0.25">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row>
    <row r="155" spans="2:85" hidden="1" x14ac:dyDescent="0.25">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row>
    <row r="156" spans="2:85" hidden="1" x14ac:dyDescent="0.25">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row>
    <row r="157" spans="2:85" hidden="1" x14ac:dyDescent="0.25">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row>
    <row r="158" spans="2:85" hidden="1" x14ac:dyDescent="0.25">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row>
    <row r="159" spans="2:85" hidden="1" x14ac:dyDescent="0.25">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row>
    <row r="160" spans="2:85" hidden="1" x14ac:dyDescent="0.25">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row>
    <row r="161" spans="2:85" hidden="1" x14ac:dyDescent="0.25">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row>
    <row r="162" spans="2:85" hidden="1" x14ac:dyDescent="0.25">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row>
    <row r="163" spans="2:85" hidden="1" x14ac:dyDescent="0.25">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row>
    <row r="164" spans="2:85" hidden="1" x14ac:dyDescent="0.25">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row>
    <row r="165" spans="2:85" hidden="1" x14ac:dyDescent="0.25">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row>
    <row r="166" spans="2:85" hidden="1" x14ac:dyDescent="0.25">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row>
    <row r="167" spans="2:85" hidden="1" x14ac:dyDescent="0.25">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row>
    <row r="168" spans="2:85" hidden="1" x14ac:dyDescent="0.25">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row>
    <row r="169" spans="2:85" hidden="1" x14ac:dyDescent="0.25">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row>
    <row r="170" spans="2:85" hidden="1" x14ac:dyDescent="0.25">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row>
    <row r="171" spans="2:85" hidden="1" x14ac:dyDescent="0.25">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row>
    <row r="172" spans="2:85" hidden="1" x14ac:dyDescent="0.25">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row>
    <row r="173" spans="2:85" hidden="1" x14ac:dyDescent="0.25">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row>
    <row r="174" spans="2:85" hidden="1" x14ac:dyDescent="0.25">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row>
    <row r="175" spans="2:85" hidden="1" x14ac:dyDescent="0.25">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row>
    <row r="176" spans="2:85" hidden="1" x14ac:dyDescent="0.25">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row>
    <row r="177" spans="2:85" hidden="1" x14ac:dyDescent="0.25">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G177" s="32"/>
    </row>
    <row r="178" spans="2:85" hidden="1" x14ac:dyDescent="0.25">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row>
    <row r="179" spans="2:85" hidden="1" x14ac:dyDescent="0.25">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row>
    <row r="180" spans="2:85" hidden="1" x14ac:dyDescent="0.25">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row>
    <row r="181" spans="2:85" hidden="1" x14ac:dyDescent="0.25">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32"/>
      <c r="CD181" s="32"/>
      <c r="CE181" s="32"/>
      <c r="CF181" s="32"/>
      <c r="CG181" s="32"/>
    </row>
    <row r="182" spans="2:85" hidden="1" x14ac:dyDescent="0.25">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row>
    <row r="183" spans="2:85" hidden="1" x14ac:dyDescent="0.25">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c r="CC183" s="32"/>
      <c r="CD183" s="32"/>
      <c r="CE183" s="32"/>
      <c r="CF183" s="32"/>
      <c r="CG183" s="32"/>
    </row>
    <row r="184" spans="2:85" hidden="1" x14ac:dyDescent="0.25">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row>
    <row r="185" spans="2:85" hidden="1" x14ac:dyDescent="0.25">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c r="CC185" s="32"/>
      <c r="CD185" s="32"/>
      <c r="CE185" s="32"/>
      <c r="CF185" s="32"/>
      <c r="CG185" s="32"/>
    </row>
    <row r="186" spans="2:85" hidden="1" x14ac:dyDescent="0.25">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32"/>
      <c r="CD186" s="32"/>
      <c r="CE186" s="32"/>
      <c r="CF186" s="32"/>
      <c r="CG186" s="32"/>
    </row>
    <row r="187" spans="2:85" hidden="1" x14ac:dyDescent="0.25">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c r="CC187" s="32"/>
      <c r="CD187" s="32"/>
      <c r="CE187" s="32"/>
      <c r="CF187" s="32"/>
      <c r="CG187" s="32"/>
    </row>
    <row r="188" spans="2:85" hidden="1" x14ac:dyDescent="0.25">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G188" s="32"/>
    </row>
    <row r="189" spans="2:85" hidden="1" x14ac:dyDescent="0.25">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c r="CE189" s="32"/>
      <c r="CF189" s="32"/>
      <c r="CG189" s="32"/>
    </row>
    <row r="190" spans="2:85" hidden="1" x14ac:dyDescent="0.25">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c r="CE190" s="32"/>
      <c r="CF190" s="32"/>
      <c r="CG190" s="32"/>
    </row>
    <row r="191" spans="2:85" hidden="1" x14ac:dyDescent="0.25">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row>
    <row r="192" spans="2:85" hidden="1" x14ac:dyDescent="0.25">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c r="CE192" s="32"/>
      <c r="CF192" s="32"/>
      <c r="CG192" s="32"/>
    </row>
    <row r="193" spans="2:85" hidden="1" x14ac:dyDescent="0.25">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row>
    <row r="194" spans="2:85" hidden="1" x14ac:dyDescent="0.25">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c r="CE194" s="32"/>
      <c r="CF194" s="32"/>
      <c r="CG194" s="32"/>
    </row>
    <row r="195" spans="2:85" hidden="1" x14ac:dyDescent="0.25">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c r="CC195" s="32"/>
      <c r="CD195" s="32"/>
      <c r="CE195" s="32"/>
      <c r="CF195" s="32"/>
      <c r="CG195" s="32"/>
    </row>
    <row r="196" spans="2:85" hidden="1" x14ac:dyDescent="0.25">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row>
    <row r="197" spans="2:85" hidden="1" x14ac:dyDescent="0.25">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row>
    <row r="198" spans="2:85" hidden="1" x14ac:dyDescent="0.25">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row>
    <row r="199" spans="2:85" hidden="1" x14ac:dyDescent="0.25">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row>
    <row r="200" spans="2:85" hidden="1" x14ac:dyDescent="0.25">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G200" s="32"/>
    </row>
    <row r="201" spans="2:85" hidden="1" x14ac:dyDescent="0.25">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c r="CE201" s="32"/>
      <c r="CF201" s="32"/>
      <c r="CG201" s="32"/>
    </row>
    <row r="202" spans="2:85" hidden="1" x14ac:dyDescent="0.25">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32"/>
      <c r="CD202" s="32"/>
      <c r="CE202" s="32"/>
      <c r="CF202" s="32"/>
      <c r="CG202" s="32"/>
    </row>
    <row r="203" spans="2:85" hidden="1" x14ac:dyDescent="0.25">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G203" s="32"/>
    </row>
    <row r="204" spans="2:85" hidden="1" x14ac:dyDescent="0.25">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32"/>
      <c r="CD204" s="32"/>
      <c r="CE204" s="32"/>
      <c r="CF204" s="32"/>
      <c r="CG204" s="32"/>
    </row>
    <row r="205" spans="2:85" hidden="1" x14ac:dyDescent="0.25">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row>
    <row r="206" spans="2:85" hidden="1" x14ac:dyDescent="0.25">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c r="CE206" s="32"/>
      <c r="CF206" s="32"/>
      <c r="CG206" s="32"/>
    </row>
    <row r="207" spans="2:85" hidden="1" x14ac:dyDescent="0.25">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row>
    <row r="208" spans="2:85" hidden="1" x14ac:dyDescent="0.25">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G208" s="32"/>
    </row>
    <row r="209" spans="2:85" hidden="1" x14ac:dyDescent="0.25">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32"/>
      <c r="CD209" s="32"/>
      <c r="CE209" s="32"/>
      <c r="CF209" s="32"/>
      <c r="CG209" s="32"/>
    </row>
    <row r="210" spans="2:85" hidden="1" x14ac:dyDescent="0.25">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row>
    <row r="211" spans="2:85" hidden="1" x14ac:dyDescent="0.25">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32"/>
      <c r="CD211" s="32"/>
      <c r="CE211" s="32"/>
      <c r="CF211" s="32"/>
      <c r="CG211" s="32"/>
    </row>
    <row r="212" spans="2:85" hidden="1" x14ac:dyDescent="0.25">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c r="CC212" s="32"/>
      <c r="CD212" s="32"/>
      <c r="CE212" s="32"/>
      <c r="CF212" s="32"/>
      <c r="CG212" s="32"/>
    </row>
    <row r="213" spans="2:85" hidden="1" x14ac:dyDescent="0.25">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c r="CE213" s="32"/>
      <c r="CF213" s="32"/>
      <c r="CG213" s="32"/>
    </row>
    <row r="214" spans="2:85" hidden="1" x14ac:dyDescent="0.25">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c r="CE214" s="32"/>
      <c r="CF214" s="32"/>
      <c r="CG214" s="32"/>
    </row>
    <row r="215" spans="2:85" hidden="1" x14ac:dyDescent="0.25">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G215" s="32"/>
    </row>
    <row r="216" spans="2:85" hidden="1" x14ac:dyDescent="0.25">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row>
    <row r="217" spans="2:85" hidden="1" x14ac:dyDescent="0.25">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G217" s="32"/>
    </row>
    <row r="218" spans="2:85" hidden="1" x14ac:dyDescent="0.25">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c r="CA218" s="32"/>
      <c r="CB218" s="32"/>
      <c r="CC218" s="32"/>
      <c r="CD218" s="32"/>
      <c r="CE218" s="32"/>
      <c r="CF218" s="32"/>
      <c r="CG218" s="32"/>
    </row>
    <row r="219" spans="2:85" hidden="1" x14ac:dyDescent="0.25">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row>
    <row r="220" spans="2:85" hidden="1" x14ac:dyDescent="0.25">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row>
    <row r="221" spans="2:85" hidden="1" x14ac:dyDescent="0.25">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c r="CE221" s="32"/>
      <c r="CF221" s="32"/>
      <c r="CG221" s="32"/>
    </row>
    <row r="222" spans="2:85" hidden="1" x14ac:dyDescent="0.25">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c r="CC222" s="32"/>
      <c r="CD222" s="32"/>
      <c r="CE222" s="32"/>
      <c r="CF222" s="32"/>
      <c r="CG222" s="32"/>
    </row>
    <row r="223" spans="2:85" hidden="1" x14ac:dyDescent="0.25">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row>
    <row r="224" spans="2:85" hidden="1" x14ac:dyDescent="0.25">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c r="CE224" s="32"/>
      <c r="CF224" s="32"/>
      <c r="CG224" s="32"/>
    </row>
    <row r="225" spans="2:85" hidden="1" x14ac:dyDescent="0.25">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G225" s="32"/>
    </row>
    <row r="226" spans="2:85" hidden="1" x14ac:dyDescent="0.25">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row>
    <row r="227" spans="2:85" hidden="1" x14ac:dyDescent="0.25">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row>
    <row r="228" spans="2:85" hidden="1" x14ac:dyDescent="0.25">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row>
    <row r="229" spans="2:85" hidden="1" x14ac:dyDescent="0.25">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row>
    <row r="230" spans="2:85" hidden="1" x14ac:dyDescent="0.25">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32"/>
      <c r="CD230" s="32"/>
      <c r="CE230" s="32"/>
      <c r="CF230" s="32"/>
      <c r="CG230" s="32"/>
    </row>
    <row r="231" spans="2:85" hidden="1" x14ac:dyDescent="0.25">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row>
    <row r="232" spans="2:85" hidden="1" x14ac:dyDescent="0.25">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row>
    <row r="233" spans="2:85" hidden="1" x14ac:dyDescent="0.25">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row>
    <row r="234" spans="2:85" hidden="1" x14ac:dyDescent="0.25">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c r="CE234" s="32"/>
      <c r="CF234" s="32"/>
      <c r="CG234" s="32"/>
    </row>
    <row r="235" spans="2:85" hidden="1" x14ac:dyDescent="0.25">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row>
    <row r="236" spans="2:85" hidden="1" x14ac:dyDescent="0.25">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row>
    <row r="237" spans="2:85" hidden="1" x14ac:dyDescent="0.25">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row>
    <row r="238" spans="2:85" hidden="1" x14ac:dyDescent="0.25">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row>
    <row r="239" spans="2:85" hidden="1" x14ac:dyDescent="0.25">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row>
    <row r="240" spans="2:85" hidden="1" x14ac:dyDescent="0.25">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row>
    <row r="241" spans="2:85" hidden="1" x14ac:dyDescent="0.25">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row>
    <row r="242" spans="2:85" hidden="1" x14ac:dyDescent="0.25">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c r="CE242" s="32"/>
      <c r="CF242" s="32"/>
      <c r="CG242" s="32"/>
    </row>
    <row r="243" spans="2:85" hidden="1" x14ac:dyDescent="0.25">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c r="CC243" s="32"/>
      <c r="CD243" s="32"/>
      <c r="CE243" s="32"/>
      <c r="CF243" s="32"/>
      <c r="CG243" s="32"/>
    </row>
    <row r="244" spans="2:85" hidden="1" x14ac:dyDescent="0.25">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row>
    <row r="245" spans="2:85" hidden="1" x14ac:dyDescent="0.25">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row>
    <row r="246" spans="2:85" hidden="1" x14ac:dyDescent="0.25">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row>
    <row r="247" spans="2:85" hidden="1" x14ac:dyDescent="0.25">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c r="CC247" s="32"/>
      <c r="CD247" s="32"/>
      <c r="CE247" s="32"/>
      <c r="CF247" s="32"/>
      <c r="CG247" s="32"/>
    </row>
    <row r="248" spans="2:85" hidden="1" x14ac:dyDescent="0.25">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G248" s="32"/>
    </row>
    <row r="249" spans="2:85" hidden="1" x14ac:dyDescent="0.25">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c r="CC249" s="32"/>
      <c r="CD249" s="32"/>
      <c r="CE249" s="32"/>
      <c r="CF249" s="32"/>
      <c r="CG249" s="32"/>
    </row>
    <row r="250" spans="2:85" hidden="1" x14ac:dyDescent="0.25">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32"/>
      <c r="CD250" s="32"/>
      <c r="CE250" s="32"/>
      <c r="CF250" s="32"/>
      <c r="CG250" s="32"/>
    </row>
    <row r="251" spans="2:85" hidden="1" x14ac:dyDescent="0.25">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c r="CE251" s="32"/>
      <c r="CF251" s="32"/>
      <c r="CG251" s="32"/>
    </row>
    <row r="252" spans="2:85" hidden="1" x14ac:dyDescent="0.25">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row>
    <row r="253" spans="2:85" hidden="1" x14ac:dyDescent="0.25">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c r="CE253" s="32"/>
      <c r="CF253" s="32"/>
      <c r="CG253" s="32"/>
    </row>
    <row r="254" spans="2:85" hidden="1" x14ac:dyDescent="0.25">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row>
    <row r="255" spans="2:85" hidden="1" x14ac:dyDescent="0.25">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c r="BZ255" s="32"/>
      <c r="CA255" s="32"/>
      <c r="CB255" s="32"/>
      <c r="CC255" s="32"/>
      <c r="CD255" s="32"/>
      <c r="CE255" s="32"/>
      <c r="CF255" s="32"/>
      <c r="CG255" s="32"/>
    </row>
    <row r="256" spans="2:85" hidden="1" x14ac:dyDescent="0.25">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row>
    <row r="257" spans="2:85" hidden="1" x14ac:dyDescent="0.25">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c r="BJ257" s="32"/>
      <c r="BK257" s="32"/>
      <c r="BL257" s="32"/>
      <c r="BM257" s="32"/>
      <c r="BN257" s="32"/>
      <c r="BO257" s="32"/>
      <c r="BP257" s="32"/>
      <c r="BQ257" s="32"/>
      <c r="BR257" s="32"/>
      <c r="BS257" s="32"/>
      <c r="BT257" s="32"/>
      <c r="BU257" s="32"/>
      <c r="BV257" s="32"/>
      <c r="BW257" s="32"/>
      <c r="BX257" s="32"/>
      <c r="BY257" s="32"/>
      <c r="BZ257" s="32"/>
      <c r="CA257" s="32"/>
      <c r="CB257" s="32"/>
      <c r="CC257" s="32"/>
      <c r="CD257" s="32"/>
      <c r="CE257" s="32"/>
      <c r="CF257" s="32"/>
      <c r="CG257" s="32"/>
    </row>
    <row r="258" spans="2:85" hidden="1" x14ac:dyDescent="0.25">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G258" s="32"/>
    </row>
    <row r="259" spans="2:85" hidden="1" x14ac:dyDescent="0.25">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row>
    <row r="260" spans="2:85" hidden="1" x14ac:dyDescent="0.25">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G260" s="32"/>
    </row>
    <row r="261" spans="2:85" hidden="1" x14ac:dyDescent="0.25">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c r="BZ261" s="32"/>
      <c r="CA261" s="32"/>
      <c r="CB261" s="32"/>
      <c r="CC261" s="32"/>
      <c r="CD261" s="32"/>
      <c r="CE261" s="32"/>
      <c r="CF261" s="32"/>
      <c r="CG261" s="32"/>
    </row>
    <row r="262" spans="2:85" hidden="1" x14ac:dyDescent="0.25">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c r="BZ262" s="32"/>
      <c r="CA262" s="32"/>
      <c r="CB262" s="32"/>
      <c r="CC262" s="32"/>
      <c r="CD262" s="32"/>
      <c r="CE262" s="32"/>
      <c r="CF262" s="32"/>
      <c r="CG262" s="32"/>
    </row>
    <row r="263" spans="2:85" hidden="1" x14ac:dyDescent="0.25">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row>
    <row r="264" spans="2:85" hidden="1" x14ac:dyDescent="0.25">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c r="CE264" s="32"/>
      <c r="CF264" s="32"/>
      <c r="CG264" s="32"/>
    </row>
    <row r="265" spans="2:85" hidden="1" x14ac:dyDescent="0.25">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c r="CE265" s="32"/>
      <c r="CF265" s="32"/>
      <c r="CG265" s="32"/>
    </row>
    <row r="266" spans="2:85" hidden="1" x14ac:dyDescent="0.25">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row>
    <row r="267" spans="2:85" hidden="1" x14ac:dyDescent="0.25">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row>
    <row r="268" spans="2:85" hidden="1" x14ac:dyDescent="0.25">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32"/>
      <c r="BP268" s="32"/>
      <c r="BQ268" s="32"/>
      <c r="BR268" s="32"/>
      <c r="BS268" s="32"/>
      <c r="BT268" s="32"/>
      <c r="BU268" s="32"/>
      <c r="BV268" s="32"/>
      <c r="BW268" s="32"/>
      <c r="BX268" s="32"/>
      <c r="BY268" s="32"/>
      <c r="BZ268" s="32"/>
      <c r="CA268" s="32"/>
      <c r="CB268" s="32"/>
      <c r="CC268" s="32"/>
      <c r="CD268" s="32"/>
      <c r="CE268" s="32"/>
      <c r="CF268" s="32"/>
      <c r="CG268" s="32"/>
    </row>
    <row r="269" spans="2:85" hidden="1" x14ac:dyDescent="0.25">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c r="CF269" s="32"/>
      <c r="CG269" s="32"/>
    </row>
    <row r="270" spans="2:85" hidden="1" x14ac:dyDescent="0.25">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c r="CE270" s="32"/>
      <c r="CF270" s="32"/>
      <c r="CG270" s="32"/>
    </row>
    <row r="271" spans="2:85" hidden="1" x14ac:dyDescent="0.25">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c r="BZ271" s="32"/>
      <c r="CA271" s="32"/>
      <c r="CB271" s="32"/>
      <c r="CC271" s="32"/>
      <c r="CD271" s="32"/>
      <c r="CE271" s="32"/>
      <c r="CF271" s="32"/>
      <c r="CG271" s="32"/>
    </row>
    <row r="272" spans="2:85" hidden="1" x14ac:dyDescent="0.25">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c r="BZ272" s="32"/>
      <c r="CA272" s="32"/>
      <c r="CB272" s="32"/>
      <c r="CC272" s="32"/>
      <c r="CD272" s="32"/>
      <c r="CE272" s="32"/>
      <c r="CF272" s="32"/>
      <c r="CG272" s="32"/>
    </row>
    <row r="273" spans="2:85" hidden="1" x14ac:dyDescent="0.25">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2"/>
      <c r="CE273" s="32"/>
      <c r="CF273" s="32"/>
      <c r="CG273" s="32"/>
    </row>
    <row r="274" spans="2:85" hidden="1" x14ac:dyDescent="0.25">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c r="BZ274" s="32"/>
      <c r="CA274" s="32"/>
      <c r="CB274" s="32"/>
      <c r="CC274" s="32"/>
      <c r="CD274" s="32"/>
      <c r="CE274" s="32"/>
      <c r="CF274" s="32"/>
      <c r="CG274" s="32"/>
    </row>
    <row r="275" spans="2:85" hidden="1" x14ac:dyDescent="0.25">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c r="CF275" s="32"/>
      <c r="CG275" s="32"/>
    </row>
    <row r="276" spans="2:85" hidden="1" x14ac:dyDescent="0.25">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G276" s="32"/>
    </row>
    <row r="277" spans="2:85" hidden="1" x14ac:dyDescent="0.25">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c r="CF277" s="32"/>
      <c r="CG277" s="32"/>
    </row>
    <row r="278" spans="2:85" hidden="1" x14ac:dyDescent="0.25">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c r="CF278" s="32"/>
      <c r="CG278" s="32"/>
    </row>
    <row r="279" spans="2:85" hidden="1" x14ac:dyDescent="0.25">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c r="CE279" s="32"/>
      <c r="CF279" s="32"/>
      <c r="CG279" s="32"/>
    </row>
    <row r="280" spans="2:85" hidden="1" x14ac:dyDescent="0.25">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c r="BZ280" s="32"/>
      <c r="CA280" s="32"/>
      <c r="CB280" s="32"/>
      <c r="CC280" s="32"/>
      <c r="CD280" s="32"/>
      <c r="CE280" s="32"/>
      <c r="CF280" s="32"/>
      <c r="CG280" s="32"/>
    </row>
    <row r="281" spans="2:85" hidden="1" x14ac:dyDescent="0.25">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32"/>
      <c r="CA281" s="32"/>
      <c r="CB281" s="32"/>
      <c r="CC281" s="32"/>
      <c r="CD281" s="32"/>
      <c r="CE281" s="32"/>
      <c r="CF281" s="32"/>
      <c r="CG281" s="32"/>
    </row>
    <row r="282" spans="2:85" hidden="1" x14ac:dyDescent="0.25">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32"/>
      <c r="CA282" s="32"/>
      <c r="CB282" s="32"/>
      <c r="CC282" s="32"/>
      <c r="CD282" s="32"/>
      <c r="CE282" s="32"/>
      <c r="CF282" s="32"/>
      <c r="CG282" s="32"/>
    </row>
    <row r="283" spans="2:85" hidden="1" x14ac:dyDescent="0.25">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32"/>
      <c r="CA283" s="32"/>
      <c r="CB283" s="32"/>
      <c r="CC283" s="32"/>
      <c r="CD283" s="32"/>
      <c r="CE283" s="32"/>
      <c r="CF283" s="32"/>
      <c r="CG283" s="32"/>
    </row>
    <row r="284" spans="2:85" hidden="1" x14ac:dyDescent="0.25">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32"/>
      <c r="CA284" s="32"/>
      <c r="CB284" s="32"/>
      <c r="CC284" s="32"/>
      <c r="CD284" s="32"/>
      <c r="CE284" s="32"/>
      <c r="CF284" s="32"/>
      <c r="CG284" s="32"/>
    </row>
    <row r="285" spans="2:85" hidden="1" x14ac:dyDescent="0.25">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32"/>
      <c r="CA285" s="32"/>
      <c r="CB285" s="32"/>
      <c r="CC285" s="32"/>
      <c r="CD285" s="32"/>
      <c r="CE285" s="32"/>
      <c r="CF285" s="32"/>
      <c r="CG285" s="32"/>
    </row>
    <row r="286" spans="2:85" hidden="1" x14ac:dyDescent="0.25">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c r="CE286" s="32"/>
      <c r="CF286" s="32"/>
      <c r="CG286" s="32"/>
    </row>
    <row r="287" spans="2:85" hidden="1" x14ac:dyDescent="0.25">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32"/>
      <c r="CC287" s="32"/>
      <c r="CD287" s="32"/>
      <c r="CE287" s="32"/>
      <c r="CF287" s="32"/>
      <c r="CG287" s="32"/>
    </row>
    <row r="288" spans="2:85" hidden="1" x14ac:dyDescent="0.25">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32"/>
      <c r="CC288" s="32"/>
      <c r="CD288" s="32"/>
      <c r="CE288" s="32"/>
      <c r="CF288" s="32"/>
      <c r="CG288" s="32"/>
    </row>
    <row r="289" spans="2:85" hidden="1" x14ac:dyDescent="0.25">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32"/>
      <c r="CC289" s="32"/>
      <c r="CD289" s="32"/>
      <c r="CE289" s="32"/>
      <c r="CF289" s="32"/>
      <c r="CG289" s="32"/>
    </row>
    <row r="290" spans="2:85" hidden="1" x14ac:dyDescent="0.25">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32"/>
      <c r="CC290" s="32"/>
      <c r="CD290" s="32"/>
      <c r="CE290" s="32"/>
      <c r="CF290" s="32"/>
      <c r="CG290" s="32"/>
    </row>
    <row r="291" spans="2:85" hidden="1" x14ac:dyDescent="0.25">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32"/>
      <c r="CC291" s="32"/>
      <c r="CD291" s="32"/>
      <c r="CE291" s="32"/>
      <c r="CF291" s="32"/>
      <c r="CG291" s="32"/>
    </row>
    <row r="292" spans="2:85" hidden="1" x14ac:dyDescent="0.25">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32"/>
      <c r="CC292" s="32"/>
      <c r="CD292" s="32"/>
      <c r="CE292" s="32"/>
      <c r="CF292" s="32"/>
      <c r="CG292" s="32"/>
    </row>
    <row r="293" spans="2:85" hidden="1" x14ac:dyDescent="0.25">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c r="CE293" s="32"/>
      <c r="CF293" s="32"/>
      <c r="CG293" s="32"/>
    </row>
    <row r="294" spans="2:85" hidden="1" x14ac:dyDescent="0.25">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c r="BZ294" s="32"/>
      <c r="CA294" s="32"/>
      <c r="CB294" s="32"/>
      <c r="CC294" s="32"/>
      <c r="CD294" s="32"/>
      <c r="CE294" s="32"/>
      <c r="CF294" s="32"/>
      <c r="CG294" s="32"/>
    </row>
    <row r="295" spans="2:85" hidden="1" x14ac:dyDescent="0.25">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32"/>
      <c r="CA295" s="32"/>
      <c r="CB295" s="32"/>
      <c r="CC295" s="32"/>
      <c r="CD295" s="32"/>
      <c r="CE295" s="32"/>
      <c r="CF295" s="32"/>
      <c r="CG295" s="32"/>
    </row>
    <row r="296" spans="2:85" hidden="1" x14ac:dyDescent="0.25">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32"/>
      <c r="BP296" s="32"/>
      <c r="BQ296" s="32"/>
      <c r="BR296" s="32"/>
      <c r="BS296" s="32"/>
      <c r="BT296" s="32"/>
      <c r="BU296" s="32"/>
      <c r="BV296" s="32"/>
      <c r="BW296" s="32"/>
      <c r="BX296" s="32"/>
      <c r="BY296" s="32"/>
      <c r="BZ296" s="32"/>
      <c r="CA296" s="32"/>
      <c r="CB296" s="32"/>
      <c r="CC296" s="32"/>
      <c r="CD296" s="32"/>
      <c r="CE296" s="32"/>
      <c r="CF296" s="32"/>
      <c r="CG296" s="32"/>
    </row>
    <row r="297" spans="2:85" hidden="1" x14ac:dyDescent="0.25">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c r="BI297" s="32"/>
      <c r="BJ297" s="32"/>
      <c r="BK297" s="32"/>
      <c r="BL297" s="32"/>
      <c r="BM297" s="32"/>
      <c r="BN297" s="32"/>
      <c r="BO297" s="32"/>
      <c r="BP297" s="32"/>
      <c r="BQ297" s="32"/>
      <c r="BR297" s="32"/>
      <c r="BS297" s="32"/>
      <c r="BT297" s="32"/>
      <c r="BU297" s="32"/>
      <c r="BV297" s="32"/>
      <c r="BW297" s="32"/>
      <c r="BX297" s="32"/>
      <c r="BY297" s="32"/>
      <c r="BZ297" s="32"/>
      <c r="CA297" s="32"/>
      <c r="CB297" s="32"/>
      <c r="CC297" s="32"/>
      <c r="CD297" s="32"/>
      <c r="CE297" s="32"/>
      <c r="CF297" s="32"/>
      <c r="CG297" s="32"/>
    </row>
    <row r="298" spans="2:85" hidden="1" x14ac:dyDescent="0.25">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32"/>
      <c r="BO298" s="32"/>
      <c r="BP298" s="32"/>
      <c r="BQ298" s="32"/>
      <c r="BR298" s="32"/>
      <c r="BS298" s="32"/>
      <c r="BT298" s="32"/>
      <c r="BU298" s="32"/>
      <c r="BV298" s="32"/>
      <c r="BW298" s="32"/>
      <c r="BX298" s="32"/>
      <c r="BY298" s="32"/>
      <c r="BZ298" s="32"/>
      <c r="CA298" s="32"/>
      <c r="CB298" s="32"/>
      <c r="CC298" s="32"/>
      <c r="CD298" s="32"/>
      <c r="CE298" s="32"/>
      <c r="CF298" s="32"/>
      <c r="CG298" s="32"/>
    </row>
    <row r="299" spans="2:85" hidden="1" x14ac:dyDescent="0.25">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c r="BZ299" s="32"/>
      <c r="CA299" s="32"/>
      <c r="CB299" s="32"/>
      <c r="CC299" s="32"/>
      <c r="CD299" s="32"/>
      <c r="CE299" s="32"/>
      <c r="CF299" s="32"/>
      <c r="CG299" s="32"/>
    </row>
    <row r="300" spans="2:85" hidden="1" x14ac:dyDescent="0.25">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c r="BZ300" s="32"/>
      <c r="CA300" s="32"/>
      <c r="CB300" s="32"/>
      <c r="CC300" s="32"/>
      <c r="CD300" s="32"/>
      <c r="CE300" s="32"/>
      <c r="CF300" s="32"/>
      <c r="CG300" s="32"/>
    </row>
    <row r="301" spans="2:85" hidden="1" x14ac:dyDescent="0.25">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c r="BK301" s="32"/>
      <c r="BL301" s="32"/>
      <c r="BM301" s="32"/>
      <c r="BN301" s="32"/>
      <c r="BO301" s="32"/>
      <c r="BP301" s="32"/>
      <c r="BQ301" s="32"/>
      <c r="BR301" s="32"/>
      <c r="BS301" s="32"/>
      <c r="BT301" s="32"/>
      <c r="BU301" s="32"/>
      <c r="BV301" s="32"/>
      <c r="BW301" s="32"/>
      <c r="BX301" s="32"/>
      <c r="BY301" s="32"/>
      <c r="BZ301" s="32"/>
      <c r="CA301" s="32"/>
      <c r="CB301" s="32"/>
      <c r="CC301" s="32"/>
      <c r="CD301" s="32"/>
      <c r="CE301" s="32"/>
      <c r="CF301" s="32"/>
      <c r="CG301" s="32"/>
    </row>
    <row r="302" spans="2:85" hidden="1" x14ac:dyDescent="0.25">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c r="BI302" s="32"/>
      <c r="BJ302" s="32"/>
      <c r="BK302" s="32"/>
      <c r="BL302" s="32"/>
      <c r="BM302" s="32"/>
      <c r="BN302" s="32"/>
      <c r="BO302" s="32"/>
      <c r="BP302" s="32"/>
      <c r="BQ302" s="32"/>
      <c r="BR302" s="32"/>
      <c r="BS302" s="32"/>
      <c r="BT302" s="32"/>
      <c r="BU302" s="32"/>
      <c r="BV302" s="32"/>
      <c r="BW302" s="32"/>
      <c r="BX302" s="32"/>
      <c r="BY302" s="32"/>
      <c r="BZ302" s="32"/>
      <c r="CA302" s="32"/>
      <c r="CB302" s="32"/>
      <c r="CC302" s="32"/>
      <c r="CD302" s="32"/>
      <c r="CE302" s="32"/>
      <c r="CF302" s="32"/>
      <c r="CG302" s="32"/>
    </row>
    <row r="303" spans="2:85" hidden="1" x14ac:dyDescent="0.25">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c r="BI303" s="32"/>
      <c r="BJ303" s="32"/>
      <c r="BK303" s="32"/>
      <c r="BL303" s="32"/>
      <c r="BM303" s="32"/>
      <c r="BN303" s="32"/>
      <c r="BO303" s="32"/>
      <c r="BP303" s="32"/>
      <c r="BQ303" s="32"/>
      <c r="BR303" s="32"/>
      <c r="BS303" s="32"/>
      <c r="BT303" s="32"/>
      <c r="BU303" s="32"/>
      <c r="BV303" s="32"/>
      <c r="BW303" s="32"/>
      <c r="BX303" s="32"/>
      <c r="BY303" s="32"/>
      <c r="BZ303" s="32"/>
      <c r="CA303" s="32"/>
      <c r="CB303" s="32"/>
      <c r="CC303" s="32"/>
      <c r="CD303" s="32"/>
      <c r="CE303" s="32"/>
      <c r="CF303" s="32"/>
      <c r="CG303" s="32"/>
    </row>
    <row r="304" spans="2:85" hidden="1" x14ac:dyDescent="0.25">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c r="BI304" s="32"/>
      <c r="BJ304" s="32"/>
      <c r="BK304" s="32"/>
      <c r="BL304" s="32"/>
      <c r="BM304" s="32"/>
      <c r="BN304" s="32"/>
      <c r="BO304" s="32"/>
      <c r="BP304" s="32"/>
      <c r="BQ304" s="32"/>
      <c r="BR304" s="32"/>
      <c r="BS304" s="32"/>
      <c r="BT304" s="32"/>
      <c r="BU304" s="32"/>
      <c r="BV304" s="32"/>
      <c r="BW304" s="32"/>
      <c r="BX304" s="32"/>
      <c r="BY304" s="32"/>
      <c r="BZ304" s="32"/>
      <c r="CA304" s="32"/>
      <c r="CB304" s="32"/>
      <c r="CC304" s="32"/>
      <c r="CD304" s="32"/>
      <c r="CE304" s="32"/>
      <c r="CF304" s="32"/>
      <c r="CG304" s="32"/>
    </row>
    <row r="305" spans="2:85" hidden="1" x14ac:dyDescent="0.25">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c r="BJ305" s="32"/>
      <c r="BK305" s="32"/>
      <c r="BL305" s="32"/>
      <c r="BM305" s="32"/>
      <c r="BN305" s="32"/>
      <c r="BO305" s="32"/>
      <c r="BP305" s="32"/>
      <c r="BQ305" s="32"/>
      <c r="BR305" s="32"/>
      <c r="BS305" s="32"/>
      <c r="BT305" s="32"/>
      <c r="BU305" s="32"/>
      <c r="BV305" s="32"/>
      <c r="BW305" s="32"/>
      <c r="BX305" s="32"/>
      <c r="BY305" s="32"/>
      <c r="BZ305" s="32"/>
      <c r="CA305" s="32"/>
      <c r="CB305" s="32"/>
      <c r="CC305" s="32"/>
      <c r="CD305" s="32"/>
      <c r="CE305" s="32"/>
      <c r="CF305" s="32"/>
      <c r="CG305" s="32"/>
    </row>
    <row r="306" spans="2:85" hidden="1" x14ac:dyDescent="0.25">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c r="CE306" s="32"/>
      <c r="CF306" s="32"/>
      <c r="CG306" s="32"/>
    </row>
    <row r="307" spans="2:85" hidden="1" x14ac:dyDescent="0.25">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32"/>
      <c r="BP307" s="32"/>
      <c r="BQ307" s="32"/>
      <c r="BR307" s="32"/>
      <c r="BS307" s="32"/>
      <c r="BT307" s="32"/>
      <c r="BU307" s="32"/>
      <c r="BV307" s="32"/>
      <c r="BW307" s="32"/>
      <c r="BX307" s="32"/>
      <c r="BY307" s="32"/>
      <c r="BZ307" s="32"/>
      <c r="CA307" s="32"/>
      <c r="CB307" s="32"/>
      <c r="CC307" s="32"/>
      <c r="CD307" s="32"/>
      <c r="CE307" s="32"/>
      <c r="CF307" s="32"/>
      <c r="CG307" s="32"/>
    </row>
    <row r="308" spans="2:85" hidden="1" x14ac:dyDescent="0.25">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c r="BI308" s="32"/>
      <c r="BJ308" s="32"/>
      <c r="BK308" s="32"/>
      <c r="BL308" s="32"/>
      <c r="BM308" s="32"/>
      <c r="BN308" s="32"/>
      <c r="BO308" s="32"/>
      <c r="BP308" s="32"/>
      <c r="BQ308" s="32"/>
      <c r="BR308" s="32"/>
      <c r="BS308" s="32"/>
      <c r="BT308" s="32"/>
      <c r="BU308" s="32"/>
      <c r="BV308" s="32"/>
      <c r="BW308" s="32"/>
      <c r="BX308" s="32"/>
      <c r="BY308" s="32"/>
      <c r="BZ308" s="32"/>
      <c r="CA308" s="32"/>
      <c r="CB308" s="32"/>
      <c r="CC308" s="32"/>
      <c r="CD308" s="32"/>
      <c r="CE308" s="32"/>
      <c r="CF308" s="32"/>
      <c r="CG308" s="32"/>
    </row>
    <row r="309" spans="2:85" hidden="1" x14ac:dyDescent="0.25">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c r="BK309" s="32"/>
      <c r="BL309" s="32"/>
      <c r="BM309" s="32"/>
      <c r="BN309" s="32"/>
      <c r="BO309" s="32"/>
      <c r="BP309" s="32"/>
      <c r="BQ309" s="32"/>
      <c r="BR309" s="32"/>
      <c r="BS309" s="32"/>
      <c r="BT309" s="32"/>
      <c r="BU309" s="32"/>
      <c r="BV309" s="32"/>
      <c r="BW309" s="32"/>
      <c r="BX309" s="32"/>
      <c r="BY309" s="32"/>
      <c r="BZ309" s="32"/>
      <c r="CA309" s="32"/>
      <c r="CB309" s="32"/>
      <c r="CC309" s="32"/>
      <c r="CD309" s="32"/>
      <c r="CE309" s="32"/>
      <c r="CF309" s="32"/>
      <c r="CG309" s="32"/>
    </row>
    <row r="310" spans="2:85" hidden="1" x14ac:dyDescent="0.25">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32"/>
      <c r="BP310" s="32"/>
      <c r="BQ310" s="32"/>
      <c r="BR310" s="32"/>
      <c r="BS310" s="32"/>
      <c r="BT310" s="32"/>
      <c r="BU310" s="32"/>
      <c r="BV310" s="32"/>
      <c r="BW310" s="32"/>
      <c r="BX310" s="32"/>
      <c r="BY310" s="32"/>
      <c r="BZ310" s="32"/>
      <c r="CA310" s="32"/>
      <c r="CB310" s="32"/>
      <c r="CC310" s="32"/>
      <c r="CD310" s="32"/>
      <c r="CE310" s="32"/>
      <c r="CF310" s="32"/>
      <c r="CG310" s="32"/>
    </row>
    <row r="311" spans="2:85" hidden="1" x14ac:dyDescent="0.25">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c r="BJ311" s="32"/>
      <c r="BK311" s="32"/>
      <c r="BL311" s="32"/>
      <c r="BM311" s="32"/>
      <c r="BN311" s="32"/>
      <c r="BO311" s="32"/>
      <c r="BP311" s="32"/>
      <c r="BQ311" s="32"/>
      <c r="BR311" s="32"/>
      <c r="BS311" s="32"/>
      <c r="BT311" s="32"/>
      <c r="BU311" s="32"/>
      <c r="BV311" s="32"/>
      <c r="BW311" s="32"/>
      <c r="BX311" s="32"/>
      <c r="BY311" s="32"/>
      <c r="BZ311" s="32"/>
      <c r="CA311" s="32"/>
      <c r="CB311" s="32"/>
      <c r="CC311" s="32"/>
      <c r="CD311" s="32"/>
      <c r="CE311" s="32"/>
      <c r="CF311" s="32"/>
      <c r="CG311" s="32"/>
    </row>
    <row r="312" spans="2:85" hidden="1" x14ac:dyDescent="0.25">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c r="BJ312" s="32"/>
      <c r="BK312" s="32"/>
      <c r="BL312" s="32"/>
      <c r="BM312" s="32"/>
      <c r="BN312" s="32"/>
      <c r="BO312" s="32"/>
      <c r="BP312" s="32"/>
      <c r="BQ312" s="32"/>
      <c r="BR312" s="32"/>
      <c r="BS312" s="32"/>
      <c r="BT312" s="32"/>
      <c r="BU312" s="32"/>
      <c r="BV312" s="32"/>
      <c r="BW312" s="32"/>
      <c r="BX312" s="32"/>
      <c r="BY312" s="32"/>
      <c r="BZ312" s="32"/>
      <c r="CA312" s="32"/>
      <c r="CB312" s="32"/>
      <c r="CC312" s="32"/>
      <c r="CD312" s="32"/>
      <c r="CE312" s="32"/>
      <c r="CF312" s="32"/>
      <c r="CG312" s="32"/>
    </row>
    <row r="313" spans="2:85" hidden="1" x14ac:dyDescent="0.25">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32"/>
      <c r="BP313" s="32"/>
      <c r="BQ313" s="32"/>
      <c r="BR313" s="32"/>
      <c r="BS313" s="32"/>
      <c r="BT313" s="32"/>
      <c r="BU313" s="32"/>
      <c r="BV313" s="32"/>
      <c r="BW313" s="32"/>
      <c r="BX313" s="32"/>
      <c r="BY313" s="32"/>
      <c r="BZ313" s="32"/>
      <c r="CA313" s="32"/>
      <c r="CB313" s="32"/>
      <c r="CC313" s="32"/>
      <c r="CD313" s="32"/>
      <c r="CE313" s="32"/>
      <c r="CF313" s="32"/>
      <c r="CG313" s="32"/>
    </row>
    <row r="314" spans="2:85" hidden="1" x14ac:dyDescent="0.25">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32"/>
      <c r="BP314" s="32"/>
      <c r="BQ314" s="32"/>
      <c r="BR314" s="32"/>
      <c r="BS314" s="32"/>
      <c r="BT314" s="32"/>
      <c r="BU314" s="32"/>
      <c r="BV314" s="32"/>
      <c r="BW314" s="32"/>
      <c r="BX314" s="32"/>
      <c r="BY314" s="32"/>
      <c r="BZ314" s="32"/>
      <c r="CA314" s="32"/>
      <c r="CB314" s="32"/>
      <c r="CC314" s="32"/>
      <c r="CD314" s="32"/>
      <c r="CE314" s="32"/>
      <c r="CF314" s="32"/>
      <c r="CG314" s="32"/>
    </row>
    <row r="315" spans="2:85" hidden="1" x14ac:dyDescent="0.25">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c r="BI315" s="32"/>
      <c r="BJ315" s="32"/>
      <c r="BK315" s="32"/>
      <c r="BL315" s="32"/>
      <c r="BM315" s="32"/>
      <c r="BN315" s="32"/>
      <c r="BO315" s="32"/>
      <c r="BP315" s="32"/>
      <c r="BQ315" s="32"/>
      <c r="BR315" s="32"/>
      <c r="BS315" s="32"/>
      <c r="BT315" s="32"/>
      <c r="BU315" s="32"/>
      <c r="BV315" s="32"/>
      <c r="BW315" s="32"/>
      <c r="BX315" s="32"/>
      <c r="BY315" s="32"/>
      <c r="BZ315" s="32"/>
      <c r="CA315" s="32"/>
      <c r="CB315" s="32"/>
      <c r="CC315" s="32"/>
      <c r="CD315" s="32"/>
      <c r="CE315" s="32"/>
      <c r="CF315" s="32"/>
      <c r="CG315" s="32"/>
    </row>
    <row r="316" spans="2:85" hidden="1" x14ac:dyDescent="0.25">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32"/>
      <c r="BP316" s="32"/>
      <c r="BQ316" s="32"/>
      <c r="BR316" s="32"/>
      <c r="BS316" s="32"/>
      <c r="BT316" s="32"/>
      <c r="BU316" s="32"/>
      <c r="BV316" s="32"/>
      <c r="BW316" s="32"/>
      <c r="BX316" s="32"/>
      <c r="BY316" s="32"/>
      <c r="BZ316" s="32"/>
      <c r="CA316" s="32"/>
      <c r="CB316" s="32"/>
      <c r="CC316" s="32"/>
      <c r="CD316" s="32"/>
      <c r="CE316" s="32"/>
      <c r="CF316" s="32"/>
      <c r="CG316" s="32"/>
    </row>
    <row r="317" spans="2:85" hidden="1" x14ac:dyDescent="0.25">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c r="BR317" s="32"/>
      <c r="BS317" s="32"/>
      <c r="BT317" s="32"/>
      <c r="BU317" s="32"/>
      <c r="BV317" s="32"/>
      <c r="BW317" s="32"/>
      <c r="BX317" s="32"/>
      <c r="BY317" s="32"/>
      <c r="BZ317" s="32"/>
      <c r="CA317" s="32"/>
      <c r="CB317" s="32"/>
      <c r="CC317" s="32"/>
      <c r="CD317" s="32"/>
      <c r="CE317" s="32"/>
      <c r="CF317" s="32"/>
      <c r="CG317" s="32"/>
    </row>
    <row r="318" spans="2:85" hidden="1" x14ac:dyDescent="0.25">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c r="BI318" s="32"/>
      <c r="BJ318" s="32"/>
      <c r="BK318" s="32"/>
      <c r="BL318" s="32"/>
      <c r="BM318" s="32"/>
      <c r="BN318" s="32"/>
      <c r="BO318" s="32"/>
      <c r="BP318" s="32"/>
      <c r="BQ318" s="32"/>
      <c r="BR318" s="32"/>
      <c r="BS318" s="32"/>
      <c r="BT318" s="32"/>
      <c r="BU318" s="32"/>
      <c r="BV318" s="32"/>
      <c r="BW318" s="32"/>
      <c r="BX318" s="32"/>
      <c r="BY318" s="32"/>
      <c r="BZ318" s="32"/>
      <c r="CA318" s="32"/>
      <c r="CB318" s="32"/>
      <c r="CC318" s="32"/>
      <c r="CD318" s="32"/>
      <c r="CE318" s="32"/>
      <c r="CF318" s="32"/>
      <c r="CG318" s="32"/>
    </row>
    <row r="319" spans="2:85" hidden="1" x14ac:dyDescent="0.25">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c r="BJ319" s="32"/>
      <c r="BK319" s="32"/>
      <c r="BL319" s="32"/>
      <c r="BM319" s="32"/>
      <c r="BN319" s="32"/>
      <c r="BO319" s="32"/>
      <c r="BP319" s="32"/>
      <c r="BQ319" s="32"/>
      <c r="BR319" s="32"/>
      <c r="BS319" s="32"/>
      <c r="BT319" s="32"/>
      <c r="BU319" s="32"/>
      <c r="BV319" s="32"/>
      <c r="BW319" s="32"/>
      <c r="BX319" s="32"/>
      <c r="BY319" s="32"/>
      <c r="BZ319" s="32"/>
      <c r="CA319" s="32"/>
      <c r="CB319" s="32"/>
      <c r="CC319" s="32"/>
      <c r="CD319" s="32"/>
      <c r="CE319" s="32"/>
      <c r="CF319" s="32"/>
      <c r="CG319" s="32"/>
    </row>
    <row r="320" spans="2:85" hidden="1" x14ac:dyDescent="0.25">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c r="BI320" s="32"/>
      <c r="BJ320" s="32"/>
      <c r="BK320" s="32"/>
      <c r="BL320" s="32"/>
      <c r="BM320" s="32"/>
      <c r="BN320" s="32"/>
      <c r="BO320" s="32"/>
      <c r="BP320" s="32"/>
      <c r="BQ320" s="32"/>
      <c r="BR320" s="32"/>
      <c r="BS320" s="32"/>
      <c r="BT320" s="32"/>
      <c r="BU320" s="32"/>
      <c r="BV320" s="32"/>
      <c r="BW320" s="32"/>
      <c r="BX320" s="32"/>
      <c r="BY320" s="32"/>
      <c r="BZ320" s="32"/>
      <c r="CA320" s="32"/>
      <c r="CB320" s="32"/>
      <c r="CC320" s="32"/>
      <c r="CD320" s="32"/>
      <c r="CE320" s="32"/>
      <c r="CF320" s="32"/>
      <c r="CG320" s="32"/>
    </row>
    <row r="321" spans="2:85" hidden="1" x14ac:dyDescent="0.25">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c r="BR321" s="32"/>
      <c r="BS321" s="32"/>
      <c r="BT321" s="32"/>
      <c r="BU321" s="32"/>
      <c r="BV321" s="32"/>
      <c r="BW321" s="32"/>
      <c r="BX321" s="32"/>
      <c r="BY321" s="32"/>
      <c r="BZ321" s="32"/>
      <c r="CA321" s="32"/>
      <c r="CB321" s="32"/>
      <c r="CC321" s="32"/>
      <c r="CD321" s="32"/>
      <c r="CE321" s="32"/>
      <c r="CF321" s="32"/>
      <c r="CG321" s="32"/>
    </row>
    <row r="322" spans="2:85" hidden="1" x14ac:dyDescent="0.25">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32"/>
      <c r="BP322" s="32"/>
      <c r="BQ322" s="32"/>
      <c r="BR322" s="32"/>
      <c r="BS322" s="32"/>
      <c r="BT322" s="32"/>
      <c r="BU322" s="32"/>
      <c r="BV322" s="32"/>
      <c r="BW322" s="32"/>
      <c r="BX322" s="32"/>
      <c r="BY322" s="32"/>
      <c r="BZ322" s="32"/>
      <c r="CA322" s="32"/>
      <c r="CB322" s="32"/>
      <c r="CC322" s="32"/>
      <c r="CD322" s="32"/>
      <c r="CE322" s="32"/>
      <c r="CF322" s="32"/>
      <c r="CG322" s="32"/>
    </row>
    <row r="323" spans="2:85" hidden="1" x14ac:dyDescent="0.25">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c r="CE323" s="32"/>
      <c r="CF323" s="32"/>
      <c r="CG323" s="32"/>
    </row>
    <row r="324" spans="2:85" hidden="1" x14ac:dyDescent="0.25">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c r="BR324" s="32"/>
      <c r="BS324" s="32"/>
      <c r="BT324" s="32"/>
      <c r="BU324" s="32"/>
      <c r="BV324" s="32"/>
      <c r="BW324" s="32"/>
      <c r="BX324" s="32"/>
      <c r="BY324" s="32"/>
      <c r="BZ324" s="32"/>
      <c r="CA324" s="32"/>
      <c r="CB324" s="32"/>
      <c r="CC324" s="32"/>
      <c r="CD324" s="32"/>
      <c r="CE324" s="32"/>
      <c r="CF324" s="32"/>
      <c r="CG324" s="32"/>
    </row>
    <row r="325" spans="2:85" hidden="1" x14ac:dyDescent="0.25">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c r="BR325" s="32"/>
      <c r="BS325" s="32"/>
      <c r="BT325" s="32"/>
      <c r="BU325" s="32"/>
      <c r="BV325" s="32"/>
      <c r="BW325" s="32"/>
      <c r="BX325" s="32"/>
      <c r="BY325" s="32"/>
      <c r="BZ325" s="32"/>
      <c r="CA325" s="32"/>
      <c r="CB325" s="32"/>
      <c r="CC325" s="32"/>
      <c r="CD325" s="32"/>
      <c r="CE325" s="32"/>
      <c r="CF325" s="32"/>
      <c r="CG325" s="32"/>
    </row>
    <row r="326" spans="2:85" hidden="1" x14ac:dyDescent="0.25">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c r="BR326" s="32"/>
      <c r="BS326" s="32"/>
      <c r="BT326" s="32"/>
      <c r="BU326" s="32"/>
      <c r="BV326" s="32"/>
      <c r="BW326" s="32"/>
      <c r="BX326" s="32"/>
      <c r="BY326" s="32"/>
      <c r="BZ326" s="32"/>
      <c r="CA326" s="32"/>
      <c r="CB326" s="32"/>
      <c r="CC326" s="32"/>
      <c r="CD326" s="32"/>
      <c r="CE326" s="32"/>
      <c r="CF326" s="32"/>
      <c r="CG326" s="32"/>
    </row>
    <row r="327" spans="2:85" hidden="1" x14ac:dyDescent="0.25">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c r="BJ327" s="32"/>
      <c r="BK327" s="32"/>
      <c r="BL327" s="32"/>
      <c r="BM327" s="32"/>
      <c r="BN327" s="32"/>
      <c r="BO327" s="32"/>
      <c r="BP327" s="32"/>
      <c r="BQ327" s="32"/>
      <c r="BR327" s="32"/>
      <c r="BS327" s="32"/>
      <c r="BT327" s="32"/>
      <c r="BU327" s="32"/>
      <c r="BV327" s="32"/>
      <c r="BW327" s="32"/>
      <c r="BX327" s="32"/>
      <c r="BY327" s="32"/>
      <c r="BZ327" s="32"/>
      <c r="CA327" s="32"/>
      <c r="CB327" s="32"/>
      <c r="CC327" s="32"/>
      <c r="CD327" s="32"/>
      <c r="CE327" s="32"/>
      <c r="CF327" s="32"/>
      <c r="CG327" s="32"/>
    </row>
    <row r="328" spans="2:85" hidden="1" x14ac:dyDescent="0.25">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c r="BJ328" s="32"/>
      <c r="BK328" s="32"/>
      <c r="BL328" s="32"/>
      <c r="BM328" s="32"/>
      <c r="BN328" s="32"/>
      <c r="BO328" s="32"/>
      <c r="BP328" s="32"/>
      <c r="BQ328" s="32"/>
      <c r="BR328" s="32"/>
      <c r="BS328" s="32"/>
      <c r="BT328" s="32"/>
      <c r="BU328" s="32"/>
      <c r="BV328" s="32"/>
      <c r="BW328" s="32"/>
      <c r="BX328" s="32"/>
      <c r="BY328" s="32"/>
      <c r="BZ328" s="32"/>
      <c r="CA328" s="32"/>
      <c r="CB328" s="32"/>
      <c r="CC328" s="32"/>
      <c r="CD328" s="32"/>
      <c r="CE328" s="32"/>
      <c r="CF328" s="32"/>
      <c r="CG328" s="32"/>
    </row>
    <row r="329" spans="2:85" hidden="1" x14ac:dyDescent="0.25">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32"/>
      <c r="BP329" s="32"/>
      <c r="BQ329" s="32"/>
      <c r="BR329" s="32"/>
      <c r="BS329" s="32"/>
      <c r="BT329" s="32"/>
      <c r="BU329" s="32"/>
      <c r="BV329" s="32"/>
      <c r="BW329" s="32"/>
      <c r="BX329" s="32"/>
      <c r="BY329" s="32"/>
      <c r="BZ329" s="32"/>
      <c r="CA329" s="32"/>
      <c r="CB329" s="32"/>
      <c r="CC329" s="32"/>
      <c r="CD329" s="32"/>
      <c r="CE329" s="32"/>
      <c r="CF329" s="32"/>
      <c r="CG329" s="32"/>
    </row>
    <row r="330" spans="2:85" hidden="1" x14ac:dyDescent="0.25">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c r="BI330" s="32"/>
      <c r="BJ330" s="32"/>
      <c r="BK330" s="32"/>
      <c r="BL330" s="32"/>
      <c r="BM330" s="32"/>
      <c r="BN330" s="32"/>
      <c r="BO330" s="32"/>
      <c r="BP330" s="32"/>
      <c r="BQ330" s="32"/>
      <c r="BR330" s="32"/>
      <c r="BS330" s="32"/>
      <c r="BT330" s="32"/>
      <c r="BU330" s="32"/>
      <c r="BV330" s="32"/>
      <c r="BW330" s="32"/>
      <c r="BX330" s="32"/>
      <c r="BY330" s="32"/>
      <c r="BZ330" s="32"/>
      <c r="CA330" s="32"/>
      <c r="CB330" s="32"/>
      <c r="CC330" s="32"/>
      <c r="CD330" s="32"/>
      <c r="CE330" s="32"/>
      <c r="CF330" s="32"/>
      <c r="CG330" s="32"/>
    </row>
    <row r="331" spans="2:85" hidden="1" x14ac:dyDescent="0.25">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c r="BI331" s="32"/>
      <c r="BJ331" s="32"/>
      <c r="BK331" s="32"/>
      <c r="BL331" s="32"/>
      <c r="BM331" s="32"/>
      <c r="BN331" s="32"/>
      <c r="BO331" s="32"/>
      <c r="BP331" s="32"/>
      <c r="BQ331" s="32"/>
      <c r="BR331" s="32"/>
      <c r="BS331" s="32"/>
      <c r="BT331" s="32"/>
      <c r="BU331" s="32"/>
      <c r="BV331" s="32"/>
      <c r="BW331" s="32"/>
      <c r="BX331" s="32"/>
      <c r="BY331" s="32"/>
      <c r="BZ331" s="32"/>
      <c r="CA331" s="32"/>
      <c r="CB331" s="32"/>
      <c r="CC331" s="32"/>
      <c r="CD331" s="32"/>
      <c r="CE331" s="32"/>
      <c r="CF331" s="32"/>
      <c r="CG331" s="32"/>
    </row>
    <row r="332" spans="2:85" hidden="1" x14ac:dyDescent="0.25">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c r="BI332" s="32"/>
      <c r="BJ332" s="32"/>
      <c r="BK332" s="32"/>
      <c r="BL332" s="32"/>
      <c r="BM332" s="32"/>
      <c r="BN332" s="32"/>
      <c r="BO332" s="32"/>
      <c r="BP332" s="32"/>
      <c r="BQ332" s="32"/>
      <c r="BR332" s="32"/>
      <c r="BS332" s="32"/>
      <c r="BT332" s="32"/>
      <c r="BU332" s="32"/>
      <c r="BV332" s="32"/>
      <c r="BW332" s="32"/>
      <c r="BX332" s="32"/>
      <c r="BY332" s="32"/>
      <c r="BZ332" s="32"/>
      <c r="CA332" s="32"/>
      <c r="CB332" s="32"/>
      <c r="CC332" s="32"/>
      <c r="CD332" s="32"/>
      <c r="CE332" s="32"/>
      <c r="CF332" s="32"/>
      <c r="CG332" s="32"/>
    </row>
    <row r="333" spans="2:85" hidden="1" x14ac:dyDescent="0.25">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c r="BJ333" s="32"/>
      <c r="BK333" s="32"/>
      <c r="BL333" s="32"/>
      <c r="BM333" s="32"/>
      <c r="BN333" s="32"/>
      <c r="BO333" s="32"/>
      <c r="BP333" s="32"/>
      <c r="BQ333" s="32"/>
      <c r="BR333" s="32"/>
      <c r="BS333" s="32"/>
      <c r="BT333" s="32"/>
      <c r="BU333" s="32"/>
      <c r="BV333" s="32"/>
      <c r="BW333" s="32"/>
      <c r="BX333" s="32"/>
      <c r="BY333" s="32"/>
      <c r="BZ333" s="32"/>
      <c r="CA333" s="32"/>
      <c r="CB333" s="32"/>
      <c r="CC333" s="32"/>
      <c r="CD333" s="32"/>
      <c r="CE333" s="32"/>
      <c r="CF333" s="32"/>
      <c r="CG333" s="32"/>
    </row>
    <row r="334" spans="2:85" hidden="1" x14ac:dyDescent="0.25">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c r="BI334" s="32"/>
      <c r="BJ334" s="32"/>
      <c r="BK334" s="32"/>
      <c r="BL334" s="32"/>
      <c r="BM334" s="32"/>
      <c r="BN334" s="32"/>
      <c r="BO334" s="32"/>
      <c r="BP334" s="32"/>
      <c r="BQ334" s="32"/>
      <c r="BR334" s="32"/>
      <c r="BS334" s="32"/>
      <c r="BT334" s="32"/>
      <c r="BU334" s="32"/>
      <c r="BV334" s="32"/>
      <c r="BW334" s="32"/>
      <c r="BX334" s="32"/>
      <c r="BY334" s="32"/>
      <c r="BZ334" s="32"/>
      <c r="CA334" s="32"/>
      <c r="CB334" s="32"/>
      <c r="CC334" s="32"/>
      <c r="CD334" s="32"/>
      <c r="CE334" s="32"/>
      <c r="CF334" s="32"/>
      <c r="CG334" s="32"/>
    </row>
    <row r="335" spans="2:85" hidden="1" x14ac:dyDescent="0.25">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c r="BI335" s="32"/>
      <c r="BJ335" s="32"/>
      <c r="BK335" s="32"/>
      <c r="BL335" s="32"/>
      <c r="BM335" s="32"/>
      <c r="BN335" s="32"/>
      <c r="BO335" s="32"/>
      <c r="BP335" s="32"/>
      <c r="BQ335" s="32"/>
      <c r="BR335" s="32"/>
      <c r="BS335" s="32"/>
      <c r="BT335" s="32"/>
      <c r="BU335" s="32"/>
      <c r="BV335" s="32"/>
      <c r="BW335" s="32"/>
      <c r="BX335" s="32"/>
      <c r="BY335" s="32"/>
      <c r="BZ335" s="32"/>
      <c r="CA335" s="32"/>
      <c r="CB335" s="32"/>
      <c r="CC335" s="32"/>
      <c r="CD335" s="32"/>
      <c r="CE335" s="32"/>
      <c r="CF335" s="32"/>
      <c r="CG335" s="32"/>
    </row>
    <row r="336" spans="2:85" hidden="1" x14ac:dyDescent="0.25">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c r="BI336" s="32"/>
      <c r="BJ336" s="32"/>
      <c r="BK336" s="32"/>
      <c r="BL336" s="32"/>
      <c r="BM336" s="32"/>
      <c r="BN336" s="32"/>
      <c r="BO336" s="32"/>
      <c r="BP336" s="32"/>
      <c r="BQ336" s="32"/>
      <c r="BR336" s="32"/>
      <c r="BS336" s="32"/>
      <c r="BT336" s="32"/>
      <c r="BU336" s="32"/>
      <c r="BV336" s="32"/>
      <c r="BW336" s="32"/>
      <c r="BX336" s="32"/>
      <c r="BY336" s="32"/>
      <c r="BZ336" s="32"/>
      <c r="CA336" s="32"/>
      <c r="CB336" s="32"/>
      <c r="CC336" s="32"/>
      <c r="CD336" s="32"/>
      <c r="CE336" s="32"/>
      <c r="CF336" s="32"/>
      <c r="CG336" s="32"/>
    </row>
    <row r="337" spans="2:85" hidden="1" x14ac:dyDescent="0.25">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c r="BI337" s="32"/>
      <c r="BJ337" s="32"/>
      <c r="BK337" s="32"/>
      <c r="BL337" s="32"/>
      <c r="BM337" s="32"/>
      <c r="BN337" s="32"/>
      <c r="BO337" s="32"/>
      <c r="BP337" s="32"/>
      <c r="BQ337" s="32"/>
      <c r="BR337" s="32"/>
      <c r="BS337" s="32"/>
      <c r="BT337" s="32"/>
      <c r="BU337" s="32"/>
      <c r="BV337" s="32"/>
      <c r="BW337" s="32"/>
      <c r="BX337" s="32"/>
      <c r="BY337" s="32"/>
      <c r="BZ337" s="32"/>
      <c r="CA337" s="32"/>
      <c r="CB337" s="32"/>
      <c r="CC337" s="32"/>
      <c r="CD337" s="32"/>
      <c r="CE337" s="32"/>
      <c r="CF337" s="32"/>
      <c r="CG337" s="32"/>
    </row>
    <row r="338" spans="2:85" hidden="1" x14ac:dyDescent="0.25">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32"/>
      <c r="BH338" s="32"/>
      <c r="BI338" s="32"/>
      <c r="BJ338" s="32"/>
      <c r="BK338" s="32"/>
      <c r="BL338" s="32"/>
      <c r="BM338" s="32"/>
      <c r="BN338" s="32"/>
      <c r="BO338" s="32"/>
      <c r="BP338" s="32"/>
      <c r="BQ338" s="32"/>
      <c r="BR338" s="32"/>
      <c r="BS338" s="32"/>
      <c r="BT338" s="32"/>
      <c r="BU338" s="32"/>
      <c r="BV338" s="32"/>
      <c r="BW338" s="32"/>
      <c r="BX338" s="32"/>
      <c r="BY338" s="32"/>
      <c r="BZ338" s="32"/>
      <c r="CA338" s="32"/>
      <c r="CB338" s="32"/>
      <c r="CC338" s="32"/>
      <c r="CD338" s="32"/>
      <c r="CE338" s="32"/>
      <c r="CF338" s="32"/>
      <c r="CG338" s="32"/>
    </row>
    <row r="339" spans="2:85" hidden="1" x14ac:dyDescent="0.25">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32"/>
      <c r="BH339" s="32"/>
      <c r="BI339" s="32"/>
      <c r="BJ339" s="32"/>
      <c r="BK339" s="32"/>
      <c r="BL339" s="32"/>
      <c r="BM339" s="32"/>
      <c r="BN339" s="32"/>
      <c r="BO339" s="32"/>
      <c r="BP339" s="32"/>
      <c r="BQ339" s="32"/>
      <c r="BR339" s="32"/>
      <c r="BS339" s="32"/>
      <c r="BT339" s="32"/>
      <c r="BU339" s="32"/>
      <c r="BV339" s="32"/>
      <c r="BW339" s="32"/>
      <c r="BX339" s="32"/>
      <c r="BY339" s="32"/>
      <c r="BZ339" s="32"/>
      <c r="CA339" s="32"/>
      <c r="CB339" s="32"/>
      <c r="CC339" s="32"/>
      <c r="CD339" s="32"/>
      <c r="CE339" s="32"/>
      <c r="CF339" s="32"/>
      <c r="CG339" s="32"/>
    </row>
    <row r="340" spans="2:85" hidden="1" x14ac:dyDescent="0.25">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c r="BI340" s="32"/>
      <c r="BJ340" s="32"/>
      <c r="BK340" s="32"/>
      <c r="BL340" s="32"/>
      <c r="BM340" s="32"/>
      <c r="BN340" s="32"/>
      <c r="BO340" s="32"/>
      <c r="BP340" s="32"/>
      <c r="BQ340" s="32"/>
      <c r="BR340" s="32"/>
      <c r="BS340" s="32"/>
      <c r="BT340" s="32"/>
      <c r="BU340" s="32"/>
      <c r="BV340" s="32"/>
      <c r="BW340" s="32"/>
      <c r="BX340" s="32"/>
      <c r="BY340" s="32"/>
      <c r="BZ340" s="32"/>
      <c r="CA340" s="32"/>
      <c r="CB340" s="32"/>
      <c r="CC340" s="32"/>
      <c r="CD340" s="32"/>
      <c r="CE340" s="32"/>
      <c r="CF340" s="32"/>
      <c r="CG340" s="32"/>
    </row>
    <row r="341" spans="2:85" hidden="1" x14ac:dyDescent="0.25">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32"/>
      <c r="BH341" s="32"/>
      <c r="BI341" s="32"/>
      <c r="BJ341" s="32"/>
      <c r="BK341" s="32"/>
      <c r="BL341" s="32"/>
      <c r="BM341" s="32"/>
      <c r="BN341" s="32"/>
      <c r="BO341" s="32"/>
      <c r="BP341" s="32"/>
      <c r="BQ341" s="32"/>
      <c r="BR341" s="32"/>
      <c r="BS341" s="32"/>
      <c r="BT341" s="32"/>
      <c r="BU341" s="32"/>
      <c r="BV341" s="32"/>
      <c r="BW341" s="32"/>
      <c r="BX341" s="32"/>
      <c r="BY341" s="32"/>
      <c r="BZ341" s="32"/>
      <c r="CA341" s="32"/>
      <c r="CB341" s="32"/>
      <c r="CC341" s="32"/>
      <c r="CD341" s="32"/>
      <c r="CE341" s="32"/>
      <c r="CF341" s="32"/>
      <c r="CG341" s="32"/>
    </row>
    <row r="342" spans="2:85" hidden="1" x14ac:dyDescent="0.25">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c r="BI342" s="32"/>
      <c r="BJ342" s="32"/>
      <c r="BK342" s="32"/>
      <c r="BL342" s="32"/>
      <c r="BM342" s="32"/>
      <c r="BN342" s="32"/>
      <c r="BO342" s="32"/>
      <c r="BP342" s="32"/>
      <c r="BQ342" s="32"/>
      <c r="BR342" s="32"/>
      <c r="BS342" s="32"/>
      <c r="BT342" s="32"/>
      <c r="BU342" s="32"/>
      <c r="BV342" s="32"/>
      <c r="BW342" s="32"/>
      <c r="BX342" s="32"/>
      <c r="BY342" s="32"/>
      <c r="BZ342" s="32"/>
      <c r="CA342" s="32"/>
      <c r="CB342" s="32"/>
      <c r="CC342" s="32"/>
      <c r="CD342" s="32"/>
      <c r="CE342" s="32"/>
      <c r="CF342" s="32"/>
      <c r="CG342" s="32"/>
    </row>
    <row r="343" spans="2:85" hidden="1" x14ac:dyDescent="0.25">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c r="BI343" s="32"/>
      <c r="BJ343" s="32"/>
      <c r="BK343" s="32"/>
      <c r="BL343" s="32"/>
      <c r="BM343" s="32"/>
      <c r="BN343" s="32"/>
      <c r="BO343" s="32"/>
      <c r="BP343" s="32"/>
      <c r="BQ343" s="32"/>
      <c r="BR343" s="32"/>
      <c r="BS343" s="32"/>
      <c r="BT343" s="32"/>
      <c r="BU343" s="32"/>
      <c r="BV343" s="32"/>
      <c r="BW343" s="32"/>
      <c r="BX343" s="32"/>
      <c r="BY343" s="32"/>
      <c r="BZ343" s="32"/>
      <c r="CA343" s="32"/>
      <c r="CB343" s="32"/>
      <c r="CC343" s="32"/>
      <c r="CD343" s="32"/>
      <c r="CE343" s="32"/>
      <c r="CF343" s="32"/>
      <c r="CG343" s="32"/>
    </row>
    <row r="344" spans="2:85" hidden="1" x14ac:dyDescent="0.25">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32"/>
      <c r="BH344" s="32"/>
      <c r="BI344" s="32"/>
      <c r="BJ344" s="32"/>
      <c r="BK344" s="32"/>
      <c r="BL344" s="32"/>
      <c r="BM344" s="32"/>
      <c r="BN344" s="32"/>
      <c r="BO344" s="32"/>
      <c r="BP344" s="32"/>
      <c r="BQ344" s="32"/>
      <c r="BR344" s="32"/>
      <c r="BS344" s="32"/>
      <c r="BT344" s="32"/>
      <c r="BU344" s="32"/>
      <c r="BV344" s="32"/>
      <c r="BW344" s="32"/>
      <c r="BX344" s="32"/>
      <c r="BY344" s="32"/>
      <c r="BZ344" s="32"/>
      <c r="CA344" s="32"/>
      <c r="CB344" s="32"/>
      <c r="CC344" s="32"/>
      <c r="CD344" s="32"/>
      <c r="CE344" s="32"/>
      <c r="CF344" s="32"/>
      <c r="CG344" s="32"/>
    </row>
    <row r="345" spans="2:85" hidden="1" x14ac:dyDescent="0.25">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c r="BI345" s="32"/>
      <c r="BJ345" s="32"/>
      <c r="BK345" s="32"/>
      <c r="BL345" s="32"/>
      <c r="BM345" s="32"/>
      <c r="BN345" s="32"/>
      <c r="BO345" s="32"/>
      <c r="BP345" s="32"/>
      <c r="BQ345" s="32"/>
      <c r="BR345" s="32"/>
      <c r="BS345" s="32"/>
      <c r="BT345" s="32"/>
      <c r="BU345" s="32"/>
      <c r="BV345" s="32"/>
      <c r="BW345" s="32"/>
      <c r="BX345" s="32"/>
      <c r="BY345" s="32"/>
      <c r="BZ345" s="32"/>
      <c r="CA345" s="32"/>
      <c r="CB345" s="32"/>
      <c r="CC345" s="32"/>
      <c r="CD345" s="32"/>
      <c r="CE345" s="32"/>
      <c r="CF345" s="32"/>
      <c r="CG345" s="32"/>
    </row>
    <row r="346" spans="2:85" hidden="1" x14ac:dyDescent="0.25">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c r="BR346" s="32"/>
      <c r="BS346" s="32"/>
      <c r="BT346" s="32"/>
      <c r="BU346" s="32"/>
      <c r="BV346" s="32"/>
      <c r="BW346" s="32"/>
      <c r="BX346" s="32"/>
      <c r="BY346" s="32"/>
      <c r="BZ346" s="32"/>
      <c r="CA346" s="32"/>
      <c r="CB346" s="32"/>
      <c r="CC346" s="32"/>
      <c r="CD346" s="32"/>
      <c r="CE346" s="32"/>
      <c r="CF346" s="32"/>
      <c r="CG346" s="32"/>
    </row>
    <row r="347" spans="2:85" hidden="1" x14ac:dyDescent="0.25">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c r="BI347" s="32"/>
      <c r="BJ347" s="32"/>
      <c r="BK347" s="32"/>
      <c r="BL347" s="32"/>
      <c r="BM347" s="32"/>
      <c r="BN347" s="32"/>
      <c r="BO347" s="32"/>
      <c r="BP347" s="32"/>
      <c r="BQ347" s="32"/>
      <c r="BR347" s="32"/>
      <c r="BS347" s="32"/>
      <c r="BT347" s="32"/>
      <c r="BU347" s="32"/>
      <c r="BV347" s="32"/>
      <c r="BW347" s="32"/>
      <c r="BX347" s="32"/>
      <c r="BY347" s="32"/>
      <c r="BZ347" s="32"/>
      <c r="CA347" s="32"/>
      <c r="CB347" s="32"/>
      <c r="CC347" s="32"/>
      <c r="CD347" s="32"/>
      <c r="CE347" s="32"/>
      <c r="CF347" s="32"/>
      <c r="CG347" s="32"/>
    </row>
    <row r="348" spans="2:85" hidden="1" x14ac:dyDescent="0.25">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c r="BI348" s="32"/>
      <c r="BJ348" s="32"/>
      <c r="BK348" s="32"/>
      <c r="BL348" s="32"/>
      <c r="BM348" s="32"/>
      <c r="BN348" s="32"/>
      <c r="BO348" s="32"/>
      <c r="BP348" s="32"/>
      <c r="BQ348" s="32"/>
      <c r="BR348" s="32"/>
      <c r="BS348" s="32"/>
      <c r="BT348" s="32"/>
      <c r="BU348" s="32"/>
      <c r="BV348" s="32"/>
      <c r="BW348" s="32"/>
      <c r="BX348" s="32"/>
      <c r="BY348" s="32"/>
      <c r="BZ348" s="32"/>
      <c r="CA348" s="32"/>
      <c r="CB348" s="32"/>
      <c r="CC348" s="32"/>
      <c r="CD348" s="32"/>
      <c r="CE348" s="32"/>
      <c r="CF348" s="32"/>
      <c r="CG348" s="32"/>
    </row>
    <row r="349" spans="2:85" hidden="1" x14ac:dyDescent="0.25">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c r="BI349" s="32"/>
      <c r="BJ349" s="32"/>
      <c r="BK349" s="32"/>
      <c r="BL349" s="32"/>
      <c r="BM349" s="32"/>
      <c r="BN349" s="32"/>
      <c r="BO349" s="32"/>
      <c r="BP349" s="32"/>
      <c r="BQ349" s="32"/>
      <c r="BR349" s="32"/>
      <c r="BS349" s="32"/>
      <c r="BT349" s="32"/>
      <c r="BU349" s="32"/>
      <c r="BV349" s="32"/>
      <c r="BW349" s="32"/>
      <c r="BX349" s="32"/>
      <c r="BY349" s="32"/>
      <c r="BZ349" s="32"/>
      <c r="CA349" s="32"/>
      <c r="CB349" s="32"/>
      <c r="CC349" s="32"/>
      <c r="CD349" s="32"/>
      <c r="CE349" s="32"/>
      <c r="CF349" s="32"/>
      <c r="CG349" s="32"/>
    </row>
    <row r="350" spans="2:85" hidden="1" x14ac:dyDescent="0.25">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c r="BJ350" s="32"/>
      <c r="BK350" s="32"/>
      <c r="BL350" s="32"/>
      <c r="BM350" s="32"/>
      <c r="BN350" s="32"/>
      <c r="BO350" s="32"/>
      <c r="BP350" s="32"/>
      <c r="BQ350" s="32"/>
      <c r="BR350" s="32"/>
      <c r="BS350" s="32"/>
      <c r="BT350" s="32"/>
      <c r="BU350" s="32"/>
      <c r="BV350" s="32"/>
      <c r="BW350" s="32"/>
      <c r="BX350" s="32"/>
      <c r="BY350" s="32"/>
      <c r="BZ350" s="32"/>
      <c r="CA350" s="32"/>
      <c r="CB350" s="32"/>
      <c r="CC350" s="32"/>
      <c r="CD350" s="32"/>
      <c r="CE350" s="32"/>
      <c r="CF350" s="32"/>
      <c r="CG350" s="32"/>
    </row>
    <row r="351" spans="2:85" hidden="1" x14ac:dyDescent="0.25">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c r="BI351" s="32"/>
      <c r="BJ351" s="32"/>
      <c r="BK351" s="32"/>
      <c r="BL351" s="32"/>
      <c r="BM351" s="32"/>
      <c r="BN351" s="32"/>
      <c r="BO351" s="32"/>
      <c r="BP351" s="32"/>
      <c r="BQ351" s="32"/>
      <c r="BR351" s="32"/>
      <c r="BS351" s="32"/>
      <c r="BT351" s="32"/>
      <c r="BU351" s="32"/>
      <c r="BV351" s="32"/>
      <c r="BW351" s="32"/>
      <c r="BX351" s="32"/>
      <c r="BY351" s="32"/>
      <c r="BZ351" s="32"/>
      <c r="CA351" s="32"/>
      <c r="CB351" s="32"/>
      <c r="CC351" s="32"/>
      <c r="CD351" s="32"/>
      <c r="CE351" s="32"/>
      <c r="CF351" s="32"/>
      <c r="CG351" s="32"/>
    </row>
    <row r="352" spans="2:85" hidden="1" x14ac:dyDescent="0.25">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c r="BI352" s="32"/>
      <c r="BJ352" s="32"/>
      <c r="BK352" s="32"/>
      <c r="BL352" s="32"/>
      <c r="BM352" s="32"/>
      <c r="BN352" s="32"/>
      <c r="BO352" s="32"/>
      <c r="BP352" s="32"/>
      <c r="BQ352" s="32"/>
      <c r="BR352" s="32"/>
      <c r="BS352" s="32"/>
      <c r="BT352" s="32"/>
      <c r="BU352" s="32"/>
      <c r="BV352" s="32"/>
      <c r="BW352" s="32"/>
      <c r="BX352" s="32"/>
      <c r="BY352" s="32"/>
      <c r="BZ352" s="32"/>
      <c r="CA352" s="32"/>
      <c r="CB352" s="32"/>
      <c r="CC352" s="32"/>
      <c r="CD352" s="32"/>
      <c r="CE352" s="32"/>
      <c r="CF352" s="32"/>
      <c r="CG352" s="32"/>
    </row>
    <row r="353" spans="2:85" hidden="1" x14ac:dyDescent="0.25">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c r="BI353" s="32"/>
      <c r="BJ353" s="32"/>
      <c r="BK353" s="32"/>
      <c r="BL353" s="32"/>
      <c r="BM353" s="32"/>
      <c r="BN353" s="32"/>
      <c r="BO353" s="32"/>
      <c r="BP353" s="32"/>
      <c r="BQ353" s="32"/>
      <c r="BR353" s="32"/>
      <c r="BS353" s="32"/>
      <c r="BT353" s="32"/>
      <c r="BU353" s="32"/>
      <c r="BV353" s="32"/>
      <c r="BW353" s="32"/>
      <c r="BX353" s="32"/>
      <c r="BY353" s="32"/>
      <c r="BZ353" s="32"/>
      <c r="CA353" s="32"/>
      <c r="CB353" s="32"/>
      <c r="CC353" s="32"/>
      <c r="CD353" s="32"/>
      <c r="CE353" s="32"/>
      <c r="CF353" s="32"/>
      <c r="CG353" s="32"/>
    </row>
    <row r="354" spans="2:85" hidden="1" x14ac:dyDescent="0.25">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c r="BJ354" s="32"/>
      <c r="BK354" s="32"/>
      <c r="BL354" s="32"/>
      <c r="BM354" s="32"/>
      <c r="BN354" s="32"/>
      <c r="BO354" s="32"/>
      <c r="BP354" s="32"/>
      <c r="BQ354" s="32"/>
      <c r="BR354" s="32"/>
      <c r="BS354" s="32"/>
      <c r="BT354" s="32"/>
      <c r="BU354" s="32"/>
      <c r="BV354" s="32"/>
      <c r="BW354" s="32"/>
      <c r="BX354" s="32"/>
      <c r="BY354" s="32"/>
      <c r="BZ354" s="32"/>
      <c r="CA354" s="32"/>
      <c r="CB354" s="32"/>
      <c r="CC354" s="32"/>
      <c r="CD354" s="32"/>
      <c r="CE354" s="32"/>
      <c r="CF354" s="32"/>
      <c r="CG354" s="32"/>
    </row>
    <row r="355" spans="2:85" hidden="1" x14ac:dyDescent="0.25">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c r="BI355" s="32"/>
      <c r="BJ355" s="32"/>
      <c r="BK355" s="32"/>
      <c r="BL355" s="32"/>
      <c r="BM355" s="32"/>
      <c r="BN355" s="32"/>
      <c r="BO355" s="32"/>
      <c r="BP355" s="32"/>
      <c r="BQ355" s="32"/>
      <c r="BR355" s="32"/>
      <c r="BS355" s="32"/>
      <c r="BT355" s="32"/>
      <c r="BU355" s="32"/>
      <c r="BV355" s="32"/>
      <c r="BW355" s="32"/>
      <c r="BX355" s="32"/>
      <c r="BY355" s="32"/>
      <c r="BZ355" s="32"/>
      <c r="CA355" s="32"/>
      <c r="CB355" s="32"/>
      <c r="CC355" s="32"/>
      <c r="CD355" s="32"/>
      <c r="CE355" s="32"/>
      <c r="CF355" s="32"/>
      <c r="CG355" s="32"/>
    </row>
    <row r="356" spans="2:85" hidden="1" x14ac:dyDescent="0.25">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c r="BI356" s="32"/>
      <c r="BJ356" s="32"/>
      <c r="BK356" s="32"/>
      <c r="BL356" s="32"/>
      <c r="BM356" s="32"/>
      <c r="BN356" s="32"/>
      <c r="BO356" s="32"/>
      <c r="BP356" s="32"/>
      <c r="BQ356" s="32"/>
      <c r="BR356" s="32"/>
      <c r="BS356" s="32"/>
      <c r="BT356" s="32"/>
      <c r="BU356" s="32"/>
      <c r="BV356" s="32"/>
      <c r="BW356" s="32"/>
      <c r="BX356" s="32"/>
      <c r="BY356" s="32"/>
      <c r="BZ356" s="32"/>
      <c r="CA356" s="32"/>
      <c r="CB356" s="32"/>
      <c r="CC356" s="32"/>
      <c r="CD356" s="32"/>
      <c r="CE356" s="32"/>
      <c r="CF356" s="32"/>
      <c r="CG356" s="32"/>
    </row>
    <row r="357" spans="2:85" hidden="1" x14ac:dyDescent="0.25">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c r="BI357" s="32"/>
      <c r="BJ357" s="32"/>
      <c r="BK357" s="32"/>
      <c r="BL357" s="32"/>
      <c r="BM357" s="32"/>
      <c r="BN357" s="32"/>
      <c r="BO357" s="32"/>
      <c r="BP357" s="32"/>
      <c r="BQ357" s="32"/>
      <c r="BR357" s="32"/>
      <c r="BS357" s="32"/>
      <c r="BT357" s="32"/>
      <c r="BU357" s="32"/>
      <c r="BV357" s="32"/>
      <c r="BW357" s="32"/>
      <c r="BX357" s="32"/>
      <c r="BY357" s="32"/>
      <c r="BZ357" s="32"/>
      <c r="CA357" s="32"/>
      <c r="CB357" s="32"/>
      <c r="CC357" s="32"/>
      <c r="CD357" s="32"/>
      <c r="CE357" s="32"/>
      <c r="CF357" s="32"/>
      <c r="CG357" s="32"/>
    </row>
    <row r="358" spans="2:85" hidden="1" x14ac:dyDescent="0.25">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32"/>
      <c r="BB358" s="32"/>
      <c r="BC358" s="32"/>
      <c r="BD358" s="32"/>
      <c r="BE358" s="32"/>
      <c r="BF358" s="32"/>
      <c r="BG358" s="32"/>
      <c r="BH358" s="32"/>
      <c r="BI358" s="32"/>
      <c r="BJ358" s="32"/>
      <c r="BK358" s="32"/>
      <c r="BL358" s="32"/>
      <c r="BM358" s="32"/>
      <c r="BN358" s="32"/>
      <c r="BO358" s="32"/>
      <c r="BP358" s="32"/>
      <c r="BQ358" s="32"/>
      <c r="BR358" s="32"/>
      <c r="BS358" s="32"/>
      <c r="BT358" s="32"/>
      <c r="BU358" s="32"/>
      <c r="BV358" s="32"/>
      <c r="BW358" s="32"/>
      <c r="BX358" s="32"/>
      <c r="BY358" s="32"/>
      <c r="BZ358" s="32"/>
      <c r="CA358" s="32"/>
      <c r="CB358" s="32"/>
      <c r="CC358" s="32"/>
      <c r="CD358" s="32"/>
      <c r="CE358" s="32"/>
      <c r="CF358" s="32"/>
      <c r="CG358" s="32"/>
    </row>
    <row r="359" spans="2:85" hidden="1" x14ac:dyDescent="0.25">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c r="BI359" s="32"/>
      <c r="BJ359" s="32"/>
      <c r="BK359" s="32"/>
      <c r="BL359" s="32"/>
      <c r="BM359" s="32"/>
      <c r="BN359" s="32"/>
      <c r="BO359" s="32"/>
      <c r="BP359" s="32"/>
      <c r="BQ359" s="32"/>
      <c r="BR359" s="32"/>
      <c r="BS359" s="32"/>
      <c r="BT359" s="32"/>
      <c r="BU359" s="32"/>
      <c r="BV359" s="32"/>
      <c r="BW359" s="32"/>
      <c r="BX359" s="32"/>
      <c r="BY359" s="32"/>
      <c r="BZ359" s="32"/>
      <c r="CA359" s="32"/>
      <c r="CB359" s="32"/>
      <c r="CC359" s="32"/>
      <c r="CD359" s="32"/>
      <c r="CE359" s="32"/>
      <c r="CF359" s="32"/>
      <c r="CG359" s="32"/>
    </row>
    <row r="360" spans="2:85" hidden="1" x14ac:dyDescent="0.25">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32"/>
      <c r="BB360" s="32"/>
      <c r="BC360" s="32"/>
      <c r="BD360" s="32"/>
      <c r="BE360" s="32"/>
      <c r="BF360" s="32"/>
      <c r="BG360" s="32"/>
      <c r="BH360" s="32"/>
      <c r="BI360" s="32"/>
      <c r="BJ360" s="32"/>
      <c r="BK360" s="32"/>
      <c r="BL360" s="32"/>
      <c r="BM360" s="32"/>
      <c r="BN360" s="32"/>
      <c r="BO360" s="32"/>
      <c r="BP360" s="32"/>
      <c r="BQ360" s="32"/>
      <c r="BR360" s="32"/>
      <c r="BS360" s="32"/>
      <c r="BT360" s="32"/>
      <c r="BU360" s="32"/>
      <c r="BV360" s="32"/>
      <c r="BW360" s="32"/>
      <c r="BX360" s="32"/>
      <c r="BY360" s="32"/>
      <c r="BZ360" s="32"/>
      <c r="CA360" s="32"/>
      <c r="CB360" s="32"/>
      <c r="CC360" s="32"/>
      <c r="CD360" s="32"/>
      <c r="CE360" s="32"/>
      <c r="CF360" s="32"/>
      <c r="CG360" s="32"/>
    </row>
    <row r="361" spans="2:85" hidden="1" x14ac:dyDescent="0.25">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32"/>
      <c r="BB361" s="32"/>
      <c r="BC361" s="32"/>
      <c r="BD361" s="32"/>
      <c r="BE361" s="32"/>
      <c r="BF361" s="32"/>
      <c r="BG361" s="32"/>
      <c r="BH361" s="32"/>
      <c r="BI361" s="32"/>
      <c r="BJ361" s="32"/>
      <c r="BK361" s="32"/>
      <c r="BL361" s="32"/>
      <c r="BM361" s="32"/>
      <c r="BN361" s="32"/>
      <c r="BO361" s="32"/>
      <c r="BP361" s="32"/>
      <c r="BQ361" s="32"/>
      <c r="BR361" s="32"/>
      <c r="BS361" s="32"/>
      <c r="BT361" s="32"/>
      <c r="BU361" s="32"/>
      <c r="BV361" s="32"/>
      <c r="BW361" s="32"/>
      <c r="BX361" s="32"/>
      <c r="BY361" s="32"/>
      <c r="BZ361" s="32"/>
      <c r="CA361" s="32"/>
      <c r="CB361" s="32"/>
      <c r="CC361" s="32"/>
      <c r="CD361" s="32"/>
      <c r="CE361" s="32"/>
      <c r="CF361" s="32"/>
      <c r="CG361" s="32"/>
    </row>
    <row r="362" spans="2:85" hidden="1" x14ac:dyDescent="0.25">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c r="BA362" s="32"/>
      <c r="BB362" s="32"/>
      <c r="BC362" s="32"/>
      <c r="BD362" s="32"/>
      <c r="BE362" s="32"/>
      <c r="BF362" s="32"/>
      <c r="BG362" s="32"/>
      <c r="BH362" s="32"/>
      <c r="BI362" s="32"/>
      <c r="BJ362" s="32"/>
      <c r="BK362" s="32"/>
      <c r="BL362" s="32"/>
      <c r="BM362" s="32"/>
      <c r="BN362" s="32"/>
      <c r="BO362" s="32"/>
      <c r="BP362" s="32"/>
      <c r="BQ362" s="32"/>
      <c r="BR362" s="32"/>
      <c r="BS362" s="32"/>
      <c r="BT362" s="32"/>
      <c r="BU362" s="32"/>
      <c r="BV362" s="32"/>
      <c r="BW362" s="32"/>
      <c r="BX362" s="32"/>
      <c r="BY362" s="32"/>
      <c r="BZ362" s="32"/>
      <c r="CA362" s="32"/>
      <c r="CB362" s="32"/>
      <c r="CC362" s="32"/>
      <c r="CD362" s="32"/>
      <c r="CE362" s="32"/>
      <c r="CF362" s="32"/>
      <c r="CG362" s="32"/>
    </row>
    <row r="363" spans="2:85" hidden="1" x14ac:dyDescent="0.25">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c r="BF363" s="32"/>
      <c r="BG363" s="32"/>
      <c r="BH363" s="32"/>
      <c r="BI363" s="32"/>
      <c r="BJ363" s="32"/>
      <c r="BK363" s="32"/>
      <c r="BL363" s="32"/>
      <c r="BM363" s="32"/>
      <c r="BN363" s="32"/>
      <c r="BO363" s="32"/>
      <c r="BP363" s="32"/>
      <c r="BQ363" s="32"/>
      <c r="BR363" s="32"/>
      <c r="BS363" s="32"/>
      <c r="BT363" s="32"/>
      <c r="BU363" s="32"/>
      <c r="BV363" s="32"/>
      <c r="BW363" s="32"/>
      <c r="BX363" s="32"/>
      <c r="BY363" s="32"/>
      <c r="BZ363" s="32"/>
      <c r="CA363" s="32"/>
      <c r="CB363" s="32"/>
      <c r="CC363" s="32"/>
      <c r="CD363" s="32"/>
      <c r="CE363" s="32"/>
      <c r="CF363" s="32"/>
      <c r="CG363" s="32"/>
    </row>
    <row r="364" spans="2:85" hidden="1" x14ac:dyDescent="0.25">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c r="BJ364" s="32"/>
      <c r="BK364" s="32"/>
      <c r="BL364" s="32"/>
      <c r="BM364" s="32"/>
      <c r="BN364" s="32"/>
      <c r="BO364" s="32"/>
      <c r="BP364" s="32"/>
      <c r="BQ364" s="32"/>
      <c r="BR364" s="32"/>
      <c r="BS364" s="32"/>
      <c r="BT364" s="32"/>
      <c r="BU364" s="32"/>
      <c r="BV364" s="32"/>
      <c r="BW364" s="32"/>
      <c r="BX364" s="32"/>
      <c r="BY364" s="32"/>
      <c r="BZ364" s="32"/>
      <c r="CA364" s="32"/>
      <c r="CB364" s="32"/>
      <c r="CC364" s="32"/>
      <c r="CD364" s="32"/>
      <c r="CE364" s="32"/>
      <c r="CF364" s="32"/>
      <c r="CG364" s="32"/>
    </row>
    <row r="365" spans="2:85" hidden="1" x14ac:dyDescent="0.25">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c r="BI365" s="32"/>
      <c r="BJ365" s="32"/>
      <c r="BK365" s="32"/>
      <c r="BL365" s="32"/>
      <c r="BM365" s="32"/>
      <c r="BN365" s="32"/>
      <c r="BO365" s="32"/>
      <c r="BP365" s="32"/>
      <c r="BQ365" s="32"/>
      <c r="BR365" s="32"/>
      <c r="BS365" s="32"/>
      <c r="BT365" s="32"/>
      <c r="BU365" s="32"/>
      <c r="BV365" s="32"/>
      <c r="BW365" s="32"/>
      <c r="BX365" s="32"/>
      <c r="BY365" s="32"/>
      <c r="BZ365" s="32"/>
      <c r="CA365" s="32"/>
      <c r="CB365" s="32"/>
      <c r="CC365" s="32"/>
      <c r="CD365" s="32"/>
      <c r="CE365" s="32"/>
      <c r="CF365" s="32"/>
      <c r="CG365" s="32"/>
    </row>
    <row r="366" spans="2:85" hidden="1" x14ac:dyDescent="0.25">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c r="BI366" s="32"/>
      <c r="BJ366" s="32"/>
      <c r="BK366" s="32"/>
      <c r="BL366" s="32"/>
      <c r="BM366" s="32"/>
      <c r="BN366" s="32"/>
      <c r="BO366" s="32"/>
      <c r="BP366" s="32"/>
      <c r="BQ366" s="32"/>
      <c r="BR366" s="32"/>
      <c r="BS366" s="32"/>
      <c r="BT366" s="32"/>
      <c r="BU366" s="32"/>
      <c r="BV366" s="32"/>
      <c r="BW366" s="32"/>
      <c r="BX366" s="32"/>
      <c r="BY366" s="32"/>
      <c r="BZ366" s="32"/>
      <c r="CA366" s="32"/>
      <c r="CB366" s="32"/>
      <c r="CC366" s="32"/>
      <c r="CD366" s="32"/>
      <c r="CE366" s="32"/>
      <c r="CF366" s="32"/>
      <c r="CG366" s="32"/>
    </row>
    <row r="367" spans="2:85" hidden="1" x14ac:dyDescent="0.25">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c r="BE367" s="32"/>
      <c r="BF367" s="32"/>
      <c r="BG367" s="32"/>
      <c r="BH367" s="32"/>
      <c r="BI367" s="32"/>
      <c r="BJ367" s="32"/>
      <c r="BK367" s="32"/>
      <c r="BL367" s="32"/>
      <c r="BM367" s="32"/>
      <c r="BN367" s="32"/>
      <c r="BO367" s="32"/>
      <c r="BP367" s="32"/>
      <c r="BQ367" s="32"/>
      <c r="BR367" s="32"/>
      <c r="BS367" s="32"/>
      <c r="BT367" s="32"/>
      <c r="BU367" s="32"/>
      <c r="BV367" s="32"/>
      <c r="BW367" s="32"/>
      <c r="BX367" s="32"/>
      <c r="BY367" s="32"/>
      <c r="BZ367" s="32"/>
      <c r="CA367" s="32"/>
      <c r="CB367" s="32"/>
      <c r="CC367" s="32"/>
      <c r="CD367" s="32"/>
      <c r="CE367" s="32"/>
      <c r="CF367" s="32"/>
      <c r="CG367" s="32"/>
    </row>
    <row r="368" spans="2:85" hidden="1" x14ac:dyDescent="0.25">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c r="BA368" s="32"/>
      <c r="BB368" s="32"/>
      <c r="BC368" s="32"/>
      <c r="BD368" s="32"/>
      <c r="BE368" s="32"/>
      <c r="BF368" s="32"/>
      <c r="BG368" s="32"/>
      <c r="BH368" s="32"/>
      <c r="BI368" s="32"/>
      <c r="BJ368" s="32"/>
      <c r="BK368" s="32"/>
      <c r="BL368" s="32"/>
      <c r="BM368" s="32"/>
      <c r="BN368" s="32"/>
      <c r="BO368" s="32"/>
      <c r="BP368" s="32"/>
      <c r="BQ368" s="32"/>
      <c r="BR368" s="32"/>
      <c r="BS368" s="32"/>
      <c r="BT368" s="32"/>
      <c r="BU368" s="32"/>
      <c r="BV368" s="32"/>
      <c r="BW368" s="32"/>
      <c r="BX368" s="32"/>
      <c r="BY368" s="32"/>
      <c r="BZ368" s="32"/>
      <c r="CA368" s="32"/>
      <c r="CB368" s="32"/>
      <c r="CC368" s="32"/>
      <c r="CD368" s="32"/>
      <c r="CE368" s="32"/>
      <c r="CF368" s="32"/>
      <c r="CG368" s="32"/>
    </row>
    <row r="369" spans="2:85" hidden="1" x14ac:dyDescent="0.25">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32"/>
      <c r="BB369" s="32"/>
      <c r="BC369" s="32"/>
      <c r="BD369" s="32"/>
      <c r="BE369" s="32"/>
      <c r="BF369" s="32"/>
      <c r="BG369" s="32"/>
      <c r="BH369" s="32"/>
      <c r="BI369" s="32"/>
      <c r="BJ369" s="32"/>
      <c r="BK369" s="32"/>
      <c r="BL369" s="32"/>
      <c r="BM369" s="32"/>
      <c r="BN369" s="32"/>
      <c r="BO369" s="32"/>
      <c r="BP369" s="32"/>
      <c r="BQ369" s="32"/>
      <c r="BR369" s="32"/>
      <c r="BS369" s="32"/>
      <c r="BT369" s="32"/>
      <c r="BU369" s="32"/>
      <c r="BV369" s="32"/>
      <c r="BW369" s="32"/>
      <c r="BX369" s="32"/>
      <c r="BY369" s="32"/>
      <c r="BZ369" s="32"/>
      <c r="CA369" s="32"/>
      <c r="CB369" s="32"/>
      <c r="CC369" s="32"/>
      <c r="CD369" s="32"/>
      <c r="CE369" s="32"/>
      <c r="CF369" s="32"/>
      <c r="CG369" s="32"/>
    </row>
    <row r="370" spans="2:85" hidden="1" x14ac:dyDescent="0.25">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c r="BA370" s="32"/>
      <c r="BB370" s="32"/>
      <c r="BC370" s="32"/>
      <c r="BD370" s="32"/>
      <c r="BE370" s="32"/>
      <c r="BF370" s="32"/>
      <c r="BG370" s="32"/>
      <c r="BH370" s="32"/>
      <c r="BI370" s="32"/>
      <c r="BJ370" s="32"/>
      <c r="BK370" s="32"/>
      <c r="BL370" s="32"/>
      <c r="BM370" s="32"/>
      <c r="BN370" s="32"/>
      <c r="BO370" s="32"/>
      <c r="BP370" s="32"/>
      <c r="BQ370" s="32"/>
      <c r="BR370" s="32"/>
      <c r="BS370" s="32"/>
      <c r="BT370" s="32"/>
      <c r="BU370" s="32"/>
      <c r="BV370" s="32"/>
      <c r="BW370" s="32"/>
      <c r="BX370" s="32"/>
      <c r="BY370" s="32"/>
      <c r="BZ370" s="32"/>
      <c r="CA370" s="32"/>
      <c r="CB370" s="32"/>
      <c r="CC370" s="32"/>
      <c r="CD370" s="32"/>
      <c r="CE370" s="32"/>
      <c r="CF370" s="32"/>
      <c r="CG370" s="32"/>
    </row>
    <row r="371" spans="2:85" hidden="1" x14ac:dyDescent="0.25">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32"/>
      <c r="BB371" s="32"/>
      <c r="BC371" s="32"/>
      <c r="BD371" s="32"/>
      <c r="BE371" s="32"/>
      <c r="BF371" s="32"/>
      <c r="BG371" s="32"/>
      <c r="BH371" s="32"/>
      <c r="BI371" s="32"/>
      <c r="BJ371" s="32"/>
      <c r="BK371" s="32"/>
      <c r="BL371" s="32"/>
      <c r="BM371" s="32"/>
      <c r="BN371" s="32"/>
      <c r="BO371" s="32"/>
      <c r="BP371" s="32"/>
      <c r="BQ371" s="32"/>
      <c r="BR371" s="32"/>
      <c r="BS371" s="32"/>
      <c r="BT371" s="32"/>
      <c r="BU371" s="32"/>
      <c r="BV371" s="32"/>
      <c r="BW371" s="32"/>
      <c r="BX371" s="32"/>
      <c r="BY371" s="32"/>
      <c r="BZ371" s="32"/>
      <c r="CA371" s="32"/>
      <c r="CB371" s="32"/>
      <c r="CC371" s="32"/>
      <c r="CD371" s="32"/>
      <c r="CE371" s="32"/>
      <c r="CF371" s="32"/>
      <c r="CG371" s="32"/>
    </row>
    <row r="372" spans="2:85" hidden="1" x14ac:dyDescent="0.25">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c r="BA372" s="32"/>
      <c r="BB372" s="32"/>
      <c r="BC372" s="32"/>
      <c r="BD372" s="32"/>
      <c r="BE372" s="32"/>
      <c r="BF372" s="32"/>
      <c r="BG372" s="32"/>
      <c r="BH372" s="32"/>
      <c r="BI372" s="32"/>
      <c r="BJ372" s="32"/>
      <c r="BK372" s="32"/>
      <c r="BL372" s="32"/>
      <c r="BM372" s="32"/>
      <c r="BN372" s="32"/>
      <c r="BO372" s="32"/>
      <c r="BP372" s="32"/>
      <c r="BQ372" s="32"/>
      <c r="BR372" s="32"/>
      <c r="BS372" s="32"/>
      <c r="BT372" s="32"/>
      <c r="BU372" s="32"/>
      <c r="BV372" s="32"/>
      <c r="BW372" s="32"/>
      <c r="BX372" s="32"/>
      <c r="BY372" s="32"/>
      <c r="BZ372" s="32"/>
      <c r="CA372" s="32"/>
      <c r="CB372" s="32"/>
      <c r="CC372" s="32"/>
      <c r="CD372" s="32"/>
      <c r="CE372" s="32"/>
      <c r="CF372" s="32"/>
      <c r="CG372" s="32"/>
    </row>
    <row r="373" spans="2:85" hidden="1" x14ac:dyDescent="0.25">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c r="BA373" s="32"/>
      <c r="BB373" s="32"/>
      <c r="BC373" s="32"/>
      <c r="BD373" s="32"/>
      <c r="BE373" s="32"/>
      <c r="BF373" s="32"/>
      <c r="BG373" s="32"/>
      <c r="BH373" s="32"/>
      <c r="BI373" s="32"/>
      <c r="BJ373" s="32"/>
      <c r="BK373" s="32"/>
      <c r="BL373" s="32"/>
      <c r="BM373" s="32"/>
      <c r="BN373" s="32"/>
      <c r="BO373" s="32"/>
      <c r="BP373" s="32"/>
      <c r="BQ373" s="32"/>
      <c r="BR373" s="32"/>
      <c r="BS373" s="32"/>
      <c r="BT373" s="32"/>
      <c r="BU373" s="32"/>
      <c r="BV373" s="32"/>
      <c r="BW373" s="32"/>
      <c r="BX373" s="32"/>
      <c r="BY373" s="32"/>
      <c r="BZ373" s="32"/>
      <c r="CA373" s="32"/>
      <c r="CB373" s="32"/>
      <c r="CC373" s="32"/>
      <c r="CD373" s="32"/>
      <c r="CE373" s="32"/>
      <c r="CF373" s="32"/>
      <c r="CG373" s="32"/>
    </row>
    <row r="374" spans="2:85" hidden="1" x14ac:dyDescent="0.25">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c r="BA374" s="32"/>
      <c r="BB374" s="32"/>
      <c r="BC374" s="32"/>
      <c r="BD374" s="32"/>
      <c r="BE374" s="32"/>
      <c r="BF374" s="32"/>
      <c r="BG374" s="32"/>
      <c r="BH374" s="32"/>
      <c r="BI374" s="32"/>
      <c r="BJ374" s="32"/>
      <c r="BK374" s="32"/>
      <c r="BL374" s="32"/>
      <c r="BM374" s="32"/>
      <c r="BN374" s="32"/>
      <c r="BO374" s="32"/>
      <c r="BP374" s="32"/>
      <c r="BQ374" s="32"/>
      <c r="BR374" s="32"/>
      <c r="BS374" s="32"/>
      <c r="BT374" s="32"/>
      <c r="BU374" s="32"/>
      <c r="BV374" s="32"/>
      <c r="BW374" s="32"/>
      <c r="BX374" s="32"/>
      <c r="BY374" s="32"/>
      <c r="BZ374" s="32"/>
      <c r="CA374" s="32"/>
      <c r="CB374" s="32"/>
      <c r="CC374" s="32"/>
      <c r="CD374" s="32"/>
      <c r="CE374" s="32"/>
      <c r="CF374" s="32"/>
      <c r="CG374" s="32"/>
    </row>
    <row r="375" spans="2:85" hidden="1" x14ac:dyDescent="0.25">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c r="BA375" s="32"/>
      <c r="BB375" s="32"/>
      <c r="BC375" s="32"/>
      <c r="BD375" s="32"/>
      <c r="BE375" s="32"/>
      <c r="BF375" s="32"/>
      <c r="BG375" s="32"/>
      <c r="BH375" s="32"/>
      <c r="BI375" s="32"/>
      <c r="BJ375" s="32"/>
      <c r="BK375" s="32"/>
      <c r="BL375" s="32"/>
      <c r="BM375" s="32"/>
      <c r="BN375" s="32"/>
      <c r="BO375" s="32"/>
      <c r="BP375" s="32"/>
      <c r="BQ375" s="32"/>
      <c r="BR375" s="32"/>
      <c r="BS375" s="32"/>
      <c r="BT375" s="32"/>
      <c r="BU375" s="32"/>
      <c r="BV375" s="32"/>
      <c r="BW375" s="32"/>
      <c r="BX375" s="32"/>
      <c r="BY375" s="32"/>
      <c r="BZ375" s="32"/>
      <c r="CA375" s="32"/>
      <c r="CB375" s="32"/>
      <c r="CC375" s="32"/>
      <c r="CD375" s="32"/>
      <c r="CE375" s="32"/>
      <c r="CF375" s="32"/>
      <c r="CG375" s="32"/>
    </row>
    <row r="376" spans="2:85" hidden="1" x14ac:dyDescent="0.25">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c r="BA376" s="32"/>
      <c r="BB376" s="32"/>
      <c r="BC376" s="32"/>
      <c r="BD376" s="32"/>
      <c r="BE376" s="32"/>
      <c r="BF376" s="32"/>
      <c r="BG376" s="32"/>
      <c r="BH376" s="32"/>
      <c r="BI376" s="32"/>
      <c r="BJ376" s="32"/>
      <c r="BK376" s="32"/>
      <c r="BL376" s="32"/>
      <c r="BM376" s="32"/>
      <c r="BN376" s="32"/>
      <c r="BO376" s="32"/>
      <c r="BP376" s="32"/>
      <c r="BQ376" s="32"/>
      <c r="BR376" s="32"/>
      <c r="BS376" s="32"/>
      <c r="BT376" s="32"/>
      <c r="BU376" s="32"/>
      <c r="BV376" s="32"/>
      <c r="BW376" s="32"/>
      <c r="BX376" s="32"/>
      <c r="BY376" s="32"/>
      <c r="BZ376" s="32"/>
      <c r="CA376" s="32"/>
      <c r="CB376" s="32"/>
      <c r="CC376" s="32"/>
      <c r="CD376" s="32"/>
      <c r="CE376" s="32"/>
      <c r="CF376" s="32"/>
      <c r="CG376" s="32"/>
    </row>
    <row r="377" spans="2:85" hidden="1" x14ac:dyDescent="0.25">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c r="BA377" s="32"/>
      <c r="BB377" s="32"/>
      <c r="BC377" s="32"/>
      <c r="BD377" s="32"/>
      <c r="BE377" s="32"/>
      <c r="BF377" s="32"/>
      <c r="BG377" s="32"/>
      <c r="BH377" s="32"/>
      <c r="BI377" s="32"/>
      <c r="BJ377" s="32"/>
      <c r="BK377" s="32"/>
      <c r="BL377" s="32"/>
      <c r="BM377" s="32"/>
      <c r="BN377" s="32"/>
      <c r="BO377" s="32"/>
      <c r="BP377" s="32"/>
      <c r="BQ377" s="32"/>
      <c r="BR377" s="32"/>
      <c r="BS377" s="32"/>
      <c r="BT377" s="32"/>
      <c r="BU377" s="32"/>
      <c r="BV377" s="32"/>
      <c r="BW377" s="32"/>
      <c r="BX377" s="32"/>
      <c r="BY377" s="32"/>
      <c r="BZ377" s="32"/>
      <c r="CA377" s="32"/>
      <c r="CB377" s="32"/>
      <c r="CC377" s="32"/>
      <c r="CD377" s="32"/>
      <c r="CE377" s="32"/>
      <c r="CF377" s="32"/>
      <c r="CG377" s="32"/>
    </row>
    <row r="378" spans="2:85" hidden="1" x14ac:dyDescent="0.25">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c r="BA378" s="32"/>
      <c r="BB378" s="32"/>
      <c r="BC378" s="32"/>
      <c r="BD378" s="32"/>
      <c r="BE378" s="32"/>
      <c r="BF378" s="32"/>
      <c r="BG378" s="32"/>
      <c r="BH378" s="32"/>
      <c r="BI378" s="32"/>
      <c r="BJ378" s="32"/>
      <c r="BK378" s="32"/>
      <c r="BL378" s="32"/>
      <c r="BM378" s="32"/>
      <c r="BN378" s="32"/>
      <c r="BO378" s="32"/>
      <c r="BP378" s="32"/>
      <c r="BQ378" s="32"/>
      <c r="BR378" s="32"/>
      <c r="BS378" s="32"/>
      <c r="BT378" s="32"/>
      <c r="BU378" s="32"/>
      <c r="BV378" s="32"/>
      <c r="BW378" s="32"/>
      <c r="BX378" s="32"/>
      <c r="BY378" s="32"/>
      <c r="BZ378" s="32"/>
      <c r="CA378" s="32"/>
      <c r="CB378" s="32"/>
      <c r="CC378" s="32"/>
      <c r="CD378" s="32"/>
      <c r="CE378" s="32"/>
      <c r="CF378" s="32"/>
      <c r="CG378" s="32"/>
    </row>
    <row r="379" spans="2:85" hidden="1" x14ac:dyDescent="0.25">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c r="BA379" s="32"/>
      <c r="BB379" s="32"/>
      <c r="BC379" s="32"/>
      <c r="BD379" s="32"/>
      <c r="BE379" s="32"/>
      <c r="BF379" s="32"/>
      <c r="BG379" s="32"/>
      <c r="BH379" s="32"/>
      <c r="BI379" s="32"/>
      <c r="BJ379" s="32"/>
      <c r="BK379" s="32"/>
      <c r="BL379" s="32"/>
      <c r="BM379" s="32"/>
      <c r="BN379" s="32"/>
      <c r="BO379" s="32"/>
      <c r="BP379" s="32"/>
      <c r="BQ379" s="32"/>
      <c r="BR379" s="32"/>
      <c r="BS379" s="32"/>
      <c r="BT379" s="32"/>
      <c r="BU379" s="32"/>
      <c r="BV379" s="32"/>
      <c r="BW379" s="32"/>
      <c r="BX379" s="32"/>
      <c r="BY379" s="32"/>
      <c r="BZ379" s="32"/>
      <c r="CA379" s="32"/>
      <c r="CB379" s="32"/>
      <c r="CC379" s="32"/>
      <c r="CD379" s="32"/>
      <c r="CE379" s="32"/>
      <c r="CF379" s="32"/>
      <c r="CG379" s="32"/>
    </row>
    <row r="380" spans="2:85" hidden="1" x14ac:dyDescent="0.25">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32"/>
      <c r="BG380" s="32"/>
      <c r="BH380" s="32"/>
      <c r="BI380" s="32"/>
      <c r="BJ380" s="32"/>
      <c r="BK380" s="32"/>
      <c r="BL380" s="32"/>
      <c r="BM380" s="32"/>
      <c r="BN380" s="32"/>
      <c r="BO380" s="32"/>
      <c r="BP380" s="32"/>
      <c r="BQ380" s="32"/>
      <c r="BR380" s="32"/>
      <c r="BS380" s="32"/>
      <c r="BT380" s="32"/>
      <c r="BU380" s="32"/>
      <c r="BV380" s="32"/>
      <c r="BW380" s="32"/>
      <c r="BX380" s="32"/>
      <c r="BY380" s="32"/>
      <c r="BZ380" s="32"/>
      <c r="CA380" s="32"/>
      <c r="CB380" s="32"/>
      <c r="CC380" s="32"/>
      <c r="CD380" s="32"/>
      <c r="CE380" s="32"/>
      <c r="CF380" s="32"/>
      <c r="CG380" s="32"/>
    </row>
    <row r="381" spans="2:85" hidden="1" x14ac:dyDescent="0.25">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32"/>
      <c r="BH381" s="32"/>
      <c r="BI381" s="32"/>
      <c r="BJ381" s="32"/>
      <c r="BK381" s="32"/>
      <c r="BL381" s="32"/>
      <c r="BM381" s="32"/>
      <c r="BN381" s="32"/>
      <c r="BO381" s="32"/>
      <c r="BP381" s="32"/>
      <c r="BQ381" s="32"/>
      <c r="BR381" s="32"/>
      <c r="BS381" s="32"/>
      <c r="BT381" s="32"/>
      <c r="BU381" s="32"/>
      <c r="BV381" s="32"/>
      <c r="BW381" s="32"/>
      <c r="BX381" s="32"/>
      <c r="BY381" s="32"/>
      <c r="BZ381" s="32"/>
      <c r="CA381" s="32"/>
      <c r="CB381" s="32"/>
      <c r="CC381" s="32"/>
      <c r="CD381" s="32"/>
      <c r="CE381" s="32"/>
      <c r="CF381" s="32"/>
      <c r="CG381" s="32"/>
    </row>
    <row r="382" spans="2:85" hidden="1" x14ac:dyDescent="0.25">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32"/>
      <c r="BG382" s="32"/>
      <c r="BH382" s="32"/>
      <c r="BI382" s="32"/>
      <c r="BJ382" s="32"/>
      <c r="BK382" s="32"/>
      <c r="BL382" s="32"/>
      <c r="BM382" s="32"/>
      <c r="BN382" s="32"/>
      <c r="BO382" s="32"/>
      <c r="BP382" s="32"/>
      <c r="BQ382" s="32"/>
      <c r="BR382" s="32"/>
      <c r="BS382" s="32"/>
      <c r="BT382" s="32"/>
      <c r="BU382" s="32"/>
      <c r="BV382" s="32"/>
      <c r="BW382" s="32"/>
      <c r="BX382" s="32"/>
      <c r="BY382" s="32"/>
      <c r="BZ382" s="32"/>
      <c r="CA382" s="32"/>
      <c r="CB382" s="32"/>
      <c r="CC382" s="32"/>
      <c r="CD382" s="32"/>
      <c r="CE382" s="32"/>
      <c r="CF382" s="32"/>
      <c r="CG382" s="32"/>
    </row>
    <row r="383" spans="2:85" hidden="1" x14ac:dyDescent="0.25">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32"/>
      <c r="BG383" s="32"/>
      <c r="BH383" s="32"/>
      <c r="BI383" s="32"/>
      <c r="BJ383" s="32"/>
      <c r="BK383" s="32"/>
      <c r="BL383" s="32"/>
      <c r="BM383" s="32"/>
      <c r="BN383" s="32"/>
      <c r="BO383" s="32"/>
      <c r="BP383" s="32"/>
      <c r="BQ383" s="32"/>
      <c r="BR383" s="32"/>
      <c r="BS383" s="32"/>
      <c r="BT383" s="32"/>
      <c r="BU383" s="32"/>
      <c r="BV383" s="32"/>
      <c r="BW383" s="32"/>
      <c r="BX383" s="32"/>
      <c r="BY383" s="32"/>
      <c r="BZ383" s="32"/>
      <c r="CA383" s="32"/>
      <c r="CB383" s="32"/>
      <c r="CC383" s="32"/>
      <c r="CD383" s="32"/>
      <c r="CE383" s="32"/>
      <c r="CF383" s="32"/>
      <c r="CG383" s="32"/>
    </row>
    <row r="384" spans="2:85" hidden="1" x14ac:dyDescent="0.25">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c r="BA384" s="32"/>
      <c r="BB384" s="32"/>
      <c r="BC384" s="32"/>
      <c r="BD384" s="32"/>
      <c r="BE384" s="32"/>
      <c r="BF384" s="32"/>
      <c r="BG384" s="32"/>
      <c r="BH384" s="32"/>
      <c r="BI384" s="32"/>
      <c r="BJ384" s="32"/>
      <c r="BK384" s="32"/>
      <c r="BL384" s="32"/>
      <c r="BM384" s="32"/>
      <c r="BN384" s="32"/>
      <c r="BO384" s="32"/>
      <c r="BP384" s="32"/>
      <c r="BQ384" s="32"/>
      <c r="BR384" s="32"/>
      <c r="BS384" s="32"/>
      <c r="BT384" s="32"/>
      <c r="BU384" s="32"/>
      <c r="BV384" s="32"/>
      <c r="BW384" s="32"/>
      <c r="BX384" s="32"/>
      <c r="BY384" s="32"/>
      <c r="BZ384" s="32"/>
      <c r="CA384" s="32"/>
      <c r="CB384" s="32"/>
      <c r="CC384" s="32"/>
      <c r="CD384" s="32"/>
      <c r="CE384" s="32"/>
      <c r="CF384" s="32"/>
      <c r="CG384" s="32"/>
    </row>
    <row r="385" spans="2:85" hidden="1" x14ac:dyDescent="0.25">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c r="BA385" s="32"/>
      <c r="BB385" s="32"/>
      <c r="BC385" s="32"/>
      <c r="BD385" s="32"/>
      <c r="BE385" s="32"/>
      <c r="BF385" s="32"/>
      <c r="BG385" s="32"/>
      <c r="BH385" s="32"/>
      <c r="BI385" s="32"/>
      <c r="BJ385" s="32"/>
      <c r="BK385" s="32"/>
      <c r="BL385" s="32"/>
      <c r="BM385" s="32"/>
      <c r="BN385" s="32"/>
      <c r="BO385" s="32"/>
      <c r="BP385" s="32"/>
      <c r="BQ385" s="32"/>
      <c r="BR385" s="32"/>
      <c r="BS385" s="32"/>
      <c r="BT385" s="32"/>
      <c r="BU385" s="32"/>
      <c r="BV385" s="32"/>
      <c r="BW385" s="32"/>
      <c r="BX385" s="32"/>
      <c r="BY385" s="32"/>
      <c r="BZ385" s="32"/>
      <c r="CA385" s="32"/>
      <c r="CB385" s="32"/>
      <c r="CC385" s="32"/>
      <c r="CD385" s="32"/>
      <c r="CE385" s="32"/>
      <c r="CF385" s="32"/>
      <c r="CG385" s="32"/>
    </row>
    <row r="386" spans="2:85" hidden="1" x14ac:dyDescent="0.25">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c r="BA386" s="32"/>
      <c r="BB386" s="32"/>
      <c r="BC386" s="32"/>
      <c r="BD386" s="32"/>
      <c r="BE386" s="32"/>
      <c r="BF386" s="32"/>
      <c r="BG386" s="32"/>
      <c r="BH386" s="32"/>
      <c r="BI386" s="32"/>
      <c r="BJ386" s="32"/>
      <c r="BK386" s="32"/>
      <c r="BL386" s="32"/>
      <c r="BM386" s="32"/>
      <c r="BN386" s="32"/>
      <c r="BO386" s="32"/>
      <c r="BP386" s="32"/>
      <c r="BQ386" s="32"/>
      <c r="BR386" s="32"/>
      <c r="BS386" s="32"/>
      <c r="BT386" s="32"/>
      <c r="BU386" s="32"/>
      <c r="BV386" s="32"/>
      <c r="BW386" s="32"/>
      <c r="BX386" s="32"/>
      <c r="BY386" s="32"/>
      <c r="BZ386" s="32"/>
      <c r="CA386" s="32"/>
      <c r="CB386" s="32"/>
      <c r="CC386" s="32"/>
      <c r="CD386" s="32"/>
      <c r="CE386" s="32"/>
      <c r="CF386" s="32"/>
      <c r="CG386" s="32"/>
    </row>
    <row r="387" spans="2:85" hidden="1" x14ac:dyDescent="0.25">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c r="BA387" s="32"/>
      <c r="BB387" s="32"/>
      <c r="BC387" s="32"/>
      <c r="BD387" s="32"/>
      <c r="BE387" s="32"/>
      <c r="BF387" s="32"/>
      <c r="BG387" s="32"/>
      <c r="BH387" s="32"/>
      <c r="BI387" s="32"/>
      <c r="BJ387" s="32"/>
      <c r="BK387" s="32"/>
      <c r="BL387" s="32"/>
      <c r="BM387" s="32"/>
      <c r="BN387" s="32"/>
      <c r="BO387" s="32"/>
      <c r="BP387" s="32"/>
      <c r="BQ387" s="32"/>
      <c r="BR387" s="32"/>
      <c r="BS387" s="32"/>
      <c r="BT387" s="32"/>
      <c r="BU387" s="32"/>
      <c r="BV387" s="32"/>
      <c r="BW387" s="32"/>
      <c r="BX387" s="32"/>
      <c r="BY387" s="32"/>
      <c r="BZ387" s="32"/>
      <c r="CA387" s="32"/>
      <c r="CB387" s="32"/>
      <c r="CC387" s="32"/>
      <c r="CD387" s="32"/>
      <c r="CE387" s="32"/>
      <c r="CF387" s="32"/>
      <c r="CG387" s="32"/>
    </row>
    <row r="388" spans="2:85" hidden="1" x14ac:dyDescent="0.25">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c r="BA388" s="32"/>
      <c r="BB388" s="32"/>
      <c r="BC388" s="32"/>
      <c r="BD388" s="32"/>
      <c r="BE388" s="32"/>
      <c r="BF388" s="32"/>
      <c r="BG388" s="32"/>
      <c r="BH388" s="32"/>
      <c r="BI388" s="32"/>
      <c r="BJ388" s="32"/>
      <c r="BK388" s="32"/>
      <c r="BL388" s="32"/>
      <c r="BM388" s="32"/>
      <c r="BN388" s="32"/>
      <c r="BO388" s="32"/>
      <c r="BP388" s="32"/>
      <c r="BQ388" s="32"/>
      <c r="BR388" s="32"/>
      <c r="BS388" s="32"/>
      <c r="BT388" s="32"/>
      <c r="BU388" s="32"/>
      <c r="BV388" s="32"/>
      <c r="BW388" s="32"/>
      <c r="BX388" s="32"/>
      <c r="BY388" s="32"/>
      <c r="BZ388" s="32"/>
      <c r="CA388" s="32"/>
      <c r="CB388" s="32"/>
      <c r="CC388" s="32"/>
      <c r="CD388" s="32"/>
      <c r="CE388" s="32"/>
      <c r="CF388" s="32"/>
      <c r="CG388" s="32"/>
    </row>
    <row r="389" spans="2:85" hidden="1" x14ac:dyDescent="0.25">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c r="BA389" s="32"/>
      <c r="BB389" s="32"/>
      <c r="BC389" s="32"/>
      <c r="BD389" s="32"/>
      <c r="BE389" s="32"/>
      <c r="BF389" s="32"/>
      <c r="BG389" s="32"/>
      <c r="BH389" s="32"/>
      <c r="BI389" s="32"/>
      <c r="BJ389" s="32"/>
      <c r="BK389" s="32"/>
      <c r="BL389" s="32"/>
      <c r="BM389" s="32"/>
      <c r="BN389" s="32"/>
      <c r="BO389" s="32"/>
      <c r="BP389" s="32"/>
      <c r="BQ389" s="32"/>
      <c r="BR389" s="32"/>
      <c r="BS389" s="32"/>
      <c r="BT389" s="32"/>
      <c r="BU389" s="32"/>
      <c r="BV389" s="32"/>
      <c r="BW389" s="32"/>
      <c r="BX389" s="32"/>
      <c r="BY389" s="32"/>
      <c r="BZ389" s="32"/>
      <c r="CA389" s="32"/>
      <c r="CB389" s="32"/>
      <c r="CC389" s="32"/>
      <c r="CD389" s="32"/>
      <c r="CE389" s="32"/>
      <c r="CF389" s="32"/>
      <c r="CG389" s="32"/>
    </row>
    <row r="390" spans="2:85" hidden="1" x14ac:dyDescent="0.25">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c r="BA390" s="32"/>
      <c r="BB390" s="32"/>
      <c r="BC390" s="32"/>
      <c r="BD390" s="32"/>
      <c r="BE390" s="32"/>
      <c r="BF390" s="32"/>
      <c r="BG390" s="32"/>
      <c r="BH390" s="32"/>
      <c r="BI390" s="32"/>
      <c r="BJ390" s="32"/>
      <c r="BK390" s="32"/>
      <c r="BL390" s="32"/>
      <c r="BM390" s="32"/>
      <c r="BN390" s="32"/>
      <c r="BO390" s="32"/>
      <c r="BP390" s="32"/>
      <c r="BQ390" s="32"/>
      <c r="BR390" s="32"/>
      <c r="BS390" s="32"/>
      <c r="BT390" s="32"/>
      <c r="BU390" s="32"/>
      <c r="BV390" s="32"/>
      <c r="BW390" s="32"/>
      <c r="BX390" s="32"/>
      <c r="BY390" s="32"/>
      <c r="BZ390" s="32"/>
      <c r="CA390" s="32"/>
      <c r="CB390" s="32"/>
      <c r="CC390" s="32"/>
      <c r="CD390" s="32"/>
      <c r="CE390" s="32"/>
      <c r="CF390" s="32"/>
      <c r="CG390" s="32"/>
    </row>
    <row r="391" spans="2:85" hidden="1" x14ac:dyDescent="0.25">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c r="BA391" s="32"/>
      <c r="BB391" s="32"/>
      <c r="BC391" s="32"/>
      <c r="BD391" s="32"/>
      <c r="BE391" s="32"/>
      <c r="BF391" s="32"/>
      <c r="BG391" s="32"/>
      <c r="BH391" s="32"/>
      <c r="BI391" s="32"/>
      <c r="BJ391" s="32"/>
      <c r="BK391" s="32"/>
      <c r="BL391" s="32"/>
      <c r="BM391" s="32"/>
      <c r="BN391" s="32"/>
      <c r="BO391" s="32"/>
      <c r="BP391" s="32"/>
      <c r="BQ391" s="32"/>
      <c r="BR391" s="32"/>
      <c r="BS391" s="32"/>
      <c r="BT391" s="32"/>
      <c r="BU391" s="32"/>
      <c r="BV391" s="32"/>
      <c r="BW391" s="32"/>
      <c r="BX391" s="32"/>
      <c r="BY391" s="32"/>
      <c r="BZ391" s="32"/>
      <c r="CA391" s="32"/>
      <c r="CB391" s="32"/>
      <c r="CC391" s="32"/>
      <c r="CD391" s="32"/>
      <c r="CE391" s="32"/>
      <c r="CF391" s="32"/>
      <c r="CG391" s="32"/>
    </row>
    <row r="392" spans="2:85" hidden="1" x14ac:dyDescent="0.25">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c r="BI392" s="32"/>
      <c r="BJ392" s="32"/>
      <c r="BK392" s="32"/>
      <c r="BL392" s="32"/>
      <c r="BM392" s="32"/>
      <c r="BN392" s="32"/>
      <c r="BO392" s="32"/>
      <c r="BP392" s="32"/>
      <c r="BQ392" s="32"/>
      <c r="BR392" s="32"/>
      <c r="BS392" s="32"/>
      <c r="BT392" s="32"/>
      <c r="BU392" s="32"/>
      <c r="BV392" s="32"/>
      <c r="BW392" s="32"/>
      <c r="BX392" s="32"/>
      <c r="BY392" s="32"/>
      <c r="BZ392" s="32"/>
      <c r="CA392" s="32"/>
      <c r="CB392" s="32"/>
      <c r="CC392" s="32"/>
      <c r="CD392" s="32"/>
      <c r="CE392" s="32"/>
      <c r="CF392" s="32"/>
      <c r="CG392" s="32"/>
    </row>
    <row r="393" spans="2:85" hidden="1" x14ac:dyDescent="0.25">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c r="BA393" s="32"/>
      <c r="BB393" s="32"/>
      <c r="BC393" s="32"/>
      <c r="BD393" s="32"/>
      <c r="BE393" s="32"/>
      <c r="BF393" s="32"/>
      <c r="BG393" s="32"/>
      <c r="BH393" s="32"/>
      <c r="BI393" s="32"/>
      <c r="BJ393" s="32"/>
      <c r="BK393" s="32"/>
      <c r="BL393" s="32"/>
      <c r="BM393" s="32"/>
      <c r="BN393" s="32"/>
      <c r="BO393" s="32"/>
      <c r="BP393" s="32"/>
      <c r="BQ393" s="32"/>
      <c r="BR393" s="32"/>
      <c r="BS393" s="32"/>
      <c r="BT393" s="32"/>
      <c r="BU393" s="32"/>
      <c r="BV393" s="32"/>
      <c r="BW393" s="32"/>
      <c r="BX393" s="32"/>
      <c r="BY393" s="32"/>
      <c r="BZ393" s="32"/>
      <c r="CA393" s="32"/>
      <c r="CB393" s="32"/>
      <c r="CC393" s="32"/>
      <c r="CD393" s="32"/>
      <c r="CE393" s="32"/>
      <c r="CF393" s="32"/>
      <c r="CG393" s="32"/>
    </row>
    <row r="394" spans="2:85" hidden="1" x14ac:dyDescent="0.25">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c r="BA394" s="32"/>
      <c r="BB394" s="32"/>
      <c r="BC394" s="32"/>
      <c r="BD394" s="32"/>
      <c r="BE394" s="32"/>
      <c r="BF394" s="32"/>
      <c r="BG394" s="32"/>
      <c r="BH394" s="32"/>
      <c r="BI394" s="32"/>
      <c r="BJ394" s="32"/>
      <c r="BK394" s="32"/>
      <c r="BL394" s="32"/>
      <c r="BM394" s="32"/>
      <c r="BN394" s="32"/>
      <c r="BO394" s="32"/>
      <c r="BP394" s="32"/>
      <c r="BQ394" s="32"/>
      <c r="BR394" s="32"/>
      <c r="BS394" s="32"/>
      <c r="BT394" s="32"/>
      <c r="BU394" s="32"/>
      <c r="BV394" s="32"/>
      <c r="BW394" s="32"/>
      <c r="BX394" s="32"/>
      <c r="BY394" s="32"/>
      <c r="BZ394" s="32"/>
      <c r="CA394" s="32"/>
      <c r="CB394" s="32"/>
      <c r="CC394" s="32"/>
      <c r="CD394" s="32"/>
      <c r="CE394" s="32"/>
      <c r="CF394" s="32"/>
      <c r="CG394" s="32"/>
    </row>
    <row r="395" spans="2:85" hidden="1" x14ac:dyDescent="0.25">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c r="BA395" s="32"/>
      <c r="BB395" s="32"/>
      <c r="BC395" s="32"/>
      <c r="BD395" s="32"/>
      <c r="BE395" s="32"/>
      <c r="BF395" s="32"/>
      <c r="BG395" s="32"/>
      <c r="BH395" s="32"/>
      <c r="BI395" s="32"/>
      <c r="BJ395" s="32"/>
      <c r="BK395" s="32"/>
      <c r="BL395" s="32"/>
      <c r="BM395" s="32"/>
      <c r="BN395" s="32"/>
      <c r="BO395" s="32"/>
      <c r="BP395" s="32"/>
      <c r="BQ395" s="32"/>
      <c r="BR395" s="32"/>
      <c r="BS395" s="32"/>
      <c r="BT395" s="32"/>
      <c r="BU395" s="32"/>
      <c r="BV395" s="32"/>
      <c r="BW395" s="32"/>
      <c r="BX395" s="32"/>
      <c r="BY395" s="32"/>
      <c r="BZ395" s="32"/>
      <c r="CA395" s="32"/>
      <c r="CB395" s="32"/>
      <c r="CC395" s="32"/>
      <c r="CD395" s="32"/>
      <c r="CE395" s="32"/>
      <c r="CF395" s="32"/>
      <c r="CG395" s="32"/>
    </row>
    <row r="396" spans="2:85" hidden="1" x14ac:dyDescent="0.25">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c r="BF396" s="32"/>
      <c r="BG396" s="32"/>
      <c r="BH396" s="32"/>
      <c r="BI396" s="32"/>
      <c r="BJ396" s="32"/>
      <c r="BK396" s="32"/>
      <c r="BL396" s="32"/>
      <c r="BM396" s="32"/>
      <c r="BN396" s="32"/>
      <c r="BO396" s="32"/>
      <c r="BP396" s="32"/>
      <c r="BQ396" s="32"/>
      <c r="BR396" s="32"/>
      <c r="BS396" s="32"/>
      <c r="BT396" s="32"/>
      <c r="BU396" s="32"/>
      <c r="BV396" s="32"/>
      <c r="BW396" s="32"/>
      <c r="BX396" s="32"/>
      <c r="BY396" s="32"/>
      <c r="BZ396" s="32"/>
      <c r="CA396" s="32"/>
      <c r="CB396" s="32"/>
      <c r="CC396" s="32"/>
      <c r="CD396" s="32"/>
      <c r="CE396" s="32"/>
      <c r="CF396" s="32"/>
      <c r="CG396" s="32"/>
    </row>
    <row r="397" spans="2:85" hidden="1" x14ac:dyDescent="0.25">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c r="BA397" s="32"/>
      <c r="BB397" s="32"/>
      <c r="BC397" s="32"/>
      <c r="BD397" s="32"/>
      <c r="BE397" s="32"/>
      <c r="BF397" s="32"/>
      <c r="BG397" s="32"/>
      <c r="BH397" s="32"/>
      <c r="BI397" s="32"/>
      <c r="BJ397" s="32"/>
      <c r="BK397" s="32"/>
      <c r="BL397" s="32"/>
      <c r="BM397" s="32"/>
      <c r="BN397" s="32"/>
      <c r="BO397" s="32"/>
      <c r="BP397" s="32"/>
      <c r="BQ397" s="32"/>
      <c r="BR397" s="32"/>
      <c r="BS397" s="32"/>
      <c r="BT397" s="32"/>
      <c r="BU397" s="32"/>
      <c r="BV397" s="32"/>
      <c r="BW397" s="32"/>
      <c r="BX397" s="32"/>
      <c r="BY397" s="32"/>
      <c r="BZ397" s="32"/>
      <c r="CA397" s="32"/>
      <c r="CB397" s="32"/>
      <c r="CC397" s="32"/>
      <c r="CD397" s="32"/>
      <c r="CE397" s="32"/>
      <c r="CF397" s="32"/>
      <c r="CG397" s="32"/>
    </row>
    <row r="398" spans="2:85" hidden="1" x14ac:dyDescent="0.25">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c r="BF398" s="32"/>
      <c r="BG398" s="32"/>
      <c r="BH398" s="32"/>
      <c r="BI398" s="32"/>
      <c r="BJ398" s="32"/>
      <c r="BK398" s="32"/>
      <c r="BL398" s="32"/>
      <c r="BM398" s="32"/>
      <c r="BN398" s="32"/>
      <c r="BO398" s="32"/>
      <c r="BP398" s="32"/>
      <c r="BQ398" s="32"/>
      <c r="BR398" s="32"/>
      <c r="BS398" s="32"/>
      <c r="BT398" s="32"/>
      <c r="BU398" s="32"/>
      <c r="BV398" s="32"/>
      <c r="BW398" s="32"/>
      <c r="BX398" s="32"/>
      <c r="BY398" s="32"/>
      <c r="BZ398" s="32"/>
      <c r="CA398" s="32"/>
      <c r="CB398" s="32"/>
      <c r="CC398" s="32"/>
      <c r="CD398" s="32"/>
      <c r="CE398" s="32"/>
      <c r="CF398" s="32"/>
      <c r="CG398" s="32"/>
    </row>
    <row r="399" spans="2:85" hidden="1" x14ac:dyDescent="0.25">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c r="BA399" s="32"/>
      <c r="BB399" s="32"/>
      <c r="BC399" s="32"/>
      <c r="BD399" s="32"/>
      <c r="BE399" s="32"/>
      <c r="BF399" s="32"/>
      <c r="BG399" s="32"/>
      <c r="BH399" s="32"/>
      <c r="BI399" s="32"/>
      <c r="BJ399" s="32"/>
      <c r="BK399" s="32"/>
      <c r="BL399" s="32"/>
      <c r="BM399" s="32"/>
      <c r="BN399" s="32"/>
      <c r="BO399" s="32"/>
      <c r="BP399" s="32"/>
      <c r="BQ399" s="32"/>
      <c r="BR399" s="32"/>
      <c r="BS399" s="32"/>
      <c r="BT399" s="32"/>
      <c r="BU399" s="32"/>
      <c r="BV399" s="32"/>
      <c r="BW399" s="32"/>
      <c r="BX399" s="32"/>
      <c r="BY399" s="32"/>
      <c r="BZ399" s="32"/>
      <c r="CA399" s="32"/>
      <c r="CB399" s="32"/>
      <c r="CC399" s="32"/>
      <c r="CD399" s="32"/>
      <c r="CE399" s="32"/>
      <c r="CF399" s="32"/>
      <c r="CG399" s="32"/>
    </row>
    <row r="400" spans="2:85" hidden="1" x14ac:dyDescent="0.25">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c r="BI400" s="32"/>
      <c r="BJ400" s="32"/>
      <c r="BK400" s="32"/>
      <c r="BL400" s="32"/>
      <c r="BM400" s="32"/>
      <c r="BN400" s="32"/>
      <c r="BO400" s="32"/>
      <c r="BP400" s="32"/>
      <c r="BQ400" s="32"/>
      <c r="BR400" s="32"/>
      <c r="BS400" s="32"/>
      <c r="BT400" s="32"/>
      <c r="BU400" s="32"/>
      <c r="BV400" s="32"/>
      <c r="BW400" s="32"/>
      <c r="BX400" s="32"/>
      <c r="BY400" s="32"/>
      <c r="BZ400" s="32"/>
      <c r="CA400" s="32"/>
      <c r="CB400" s="32"/>
      <c r="CC400" s="32"/>
      <c r="CD400" s="32"/>
      <c r="CE400" s="32"/>
      <c r="CF400" s="32"/>
      <c r="CG400" s="32"/>
    </row>
    <row r="401" spans="2:85" hidden="1" x14ac:dyDescent="0.25">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32"/>
      <c r="BE401" s="32"/>
      <c r="BF401" s="32"/>
      <c r="BG401" s="32"/>
      <c r="BH401" s="32"/>
      <c r="BI401" s="32"/>
      <c r="BJ401" s="32"/>
      <c r="BK401" s="32"/>
      <c r="BL401" s="32"/>
      <c r="BM401" s="32"/>
      <c r="BN401" s="32"/>
      <c r="BO401" s="32"/>
      <c r="BP401" s="32"/>
      <c r="BQ401" s="32"/>
      <c r="BR401" s="32"/>
      <c r="BS401" s="32"/>
      <c r="BT401" s="32"/>
      <c r="BU401" s="32"/>
      <c r="BV401" s="32"/>
      <c r="BW401" s="32"/>
      <c r="BX401" s="32"/>
      <c r="BY401" s="32"/>
      <c r="BZ401" s="32"/>
      <c r="CA401" s="32"/>
      <c r="CB401" s="32"/>
      <c r="CC401" s="32"/>
      <c r="CD401" s="32"/>
      <c r="CE401" s="32"/>
      <c r="CF401" s="32"/>
      <c r="CG401" s="32"/>
    </row>
    <row r="402" spans="2:85" hidden="1" x14ac:dyDescent="0.25">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c r="BA402" s="32"/>
      <c r="BB402" s="32"/>
      <c r="BC402" s="32"/>
      <c r="BD402" s="32"/>
      <c r="BE402" s="32"/>
      <c r="BF402" s="32"/>
      <c r="BG402" s="32"/>
      <c r="BH402" s="32"/>
      <c r="BI402" s="32"/>
      <c r="BJ402" s="32"/>
      <c r="BK402" s="32"/>
      <c r="BL402" s="32"/>
      <c r="BM402" s="32"/>
      <c r="BN402" s="32"/>
      <c r="BO402" s="32"/>
      <c r="BP402" s="32"/>
      <c r="BQ402" s="32"/>
      <c r="BR402" s="32"/>
      <c r="BS402" s="32"/>
      <c r="BT402" s="32"/>
      <c r="BU402" s="32"/>
      <c r="BV402" s="32"/>
      <c r="BW402" s="32"/>
      <c r="BX402" s="32"/>
      <c r="BY402" s="32"/>
      <c r="BZ402" s="32"/>
      <c r="CA402" s="32"/>
      <c r="CB402" s="32"/>
      <c r="CC402" s="32"/>
      <c r="CD402" s="32"/>
      <c r="CE402" s="32"/>
      <c r="CF402" s="32"/>
      <c r="CG402" s="32"/>
    </row>
    <row r="403" spans="2:85" hidden="1" x14ac:dyDescent="0.25">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c r="BA403" s="32"/>
      <c r="BB403" s="32"/>
      <c r="BC403" s="32"/>
      <c r="BD403" s="32"/>
      <c r="BE403" s="32"/>
      <c r="BF403" s="32"/>
      <c r="BG403" s="32"/>
      <c r="BH403" s="32"/>
      <c r="BI403" s="32"/>
      <c r="BJ403" s="32"/>
      <c r="BK403" s="32"/>
      <c r="BL403" s="32"/>
      <c r="BM403" s="32"/>
      <c r="BN403" s="32"/>
      <c r="BO403" s="32"/>
      <c r="BP403" s="32"/>
      <c r="BQ403" s="32"/>
      <c r="BR403" s="32"/>
      <c r="BS403" s="32"/>
      <c r="BT403" s="32"/>
      <c r="BU403" s="32"/>
      <c r="BV403" s="32"/>
      <c r="BW403" s="32"/>
      <c r="BX403" s="32"/>
      <c r="BY403" s="32"/>
      <c r="BZ403" s="32"/>
      <c r="CA403" s="32"/>
      <c r="CB403" s="32"/>
      <c r="CC403" s="32"/>
      <c r="CD403" s="32"/>
      <c r="CE403" s="32"/>
      <c r="CF403" s="32"/>
      <c r="CG403" s="32"/>
    </row>
    <row r="404" spans="2:85" hidden="1" x14ac:dyDescent="0.25">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c r="BA404" s="32"/>
      <c r="BB404" s="32"/>
      <c r="BC404" s="32"/>
      <c r="BD404" s="32"/>
      <c r="BE404" s="32"/>
      <c r="BF404" s="32"/>
      <c r="BG404" s="32"/>
      <c r="BH404" s="32"/>
      <c r="BI404" s="32"/>
      <c r="BJ404" s="32"/>
      <c r="BK404" s="32"/>
      <c r="BL404" s="32"/>
      <c r="BM404" s="32"/>
      <c r="BN404" s="32"/>
      <c r="BO404" s="32"/>
      <c r="BP404" s="32"/>
      <c r="BQ404" s="32"/>
      <c r="BR404" s="32"/>
      <c r="BS404" s="32"/>
      <c r="BT404" s="32"/>
      <c r="BU404" s="32"/>
      <c r="BV404" s="32"/>
      <c r="BW404" s="32"/>
      <c r="BX404" s="32"/>
      <c r="BY404" s="32"/>
      <c r="BZ404" s="32"/>
      <c r="CA404" s="32"/>
      <c r="CB404" s="32"/>
      <c r="CC404" s="32"/>
      <c r="CD404" s="32"/>
      <c r="CE404" s="32"/>
      <c r="CF404" s="32"/>
      <c r="CG404" s="32"/>
    </row>
    <row r="405" spans="2:85" hidden="1" x14ac:dyDescent="0.25">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c r="BA405" s="32"/>
      <c r="BB405" s="32"/>
      <c r="BC405" s="32"/>
      <c r="BD405" s="32"/>
      <c r="BE405" s="32"/>
      <c r="BF405" s="32"/>
      <c r="BG405" s="32"/>
      <c r="BH405" s="32"/>
      <c r="BI405" s="32"/>
      <c r="BJ405" s="32"/>
      <c r="BK405" s="32"/>
      <c r="BL405" s="32"/>
      <c r="BM405" s="32"/>
      <c r="BN405" s="32"/>
      <c r="BO405" s="32"/>
      <c r="BP405" s="32"/>
      <c r="BQ405" s="32"/>
      <c r="BR405" s="32"/>
      <c r="BS405" s="32"/>
      <c r="BT405" s="32"/>
      <c r="BU405" s="32"/>
      <c r="BV405" s="32"/>
      <c r="BW405" s="32"/>
      <c r="BX405" s="32"/>
      <c r="BY405" s="32"/>
      <c r="BZ405" s="32"/>
      <c r="CA405" s="32"/>
      <c r="CB405" s="32"/>
      <c r="CC405" s="32"/>
      <c r="CD405" s="32"/>
      <c r="CE405" s="32"/>
      <c r="CF405" s="32"/>
      <c r="CG405" s="32"/>
    </row>
    <row r="406" spans="2:85" hidden="1" x14ac:dyDescent="0.25">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c r="BJ406" s="32"/>
      <c r="BK406" s="32"/>
      <c r="BL406" s="32"/>
      <c r="BM406" s="32"/>
      <c r="BN406" s="32"/>
      <c r="BO406" s="32"/>
      <c r="BP406" s="32"/>
      <c r="BQ406" s="32"/>
      <c r="BR406" s="32"/>
      <c r="BS406" s="32"/>
      <c r="BT406" s="32"/>
      <c r="BU406" s="32"/>
      <c r="BV406" s="32"/>
      <c r="BW406" s="32"/>
      <c r="BX406" s="32"/>
      <c r="BY406" s="32"/>
      <c r="BZ406" s="32"/>
      <c r="CA406" s="32"/>
      <c r="CB406" s="32"/>
      <c r="CC406" s="32"/>
      <c r="CD406" s="32"/>
      <c r="CE406" s="32"/>
      <c r="CF406" s="32"/>
      <c r="CG406" s="32"/>
    </row>
    <row r="407" spans="2:85" hidden="1" x14ac:dyDescent="0.25">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c r="BA407" s="32"/>
      <c r="BB407" s="32"/>
      <c r="BC407" s="32"/>
      <c r="BD407" s="32"/>
      <c r="BE407" s="32"/>
      <c r="BF407" s="32"/>
      <c r="BG407" s="32"/>
      <c r="BH407" s="32"/>
      <c r="BI407" s="32"/>
      <c r="BJ407" s="32"/>
      <c r="BK407" s="32"/>
      <c r="BL407" s="32"/>
      <c r="BM407" s="32"/>
      <c r="BN407" s="32"/>
      <c r="BO407" s="32"/>
      <c r="BP407" s="32"/>
      <c r="BQ407" s="32"/>
      <c r="BR407" s="32"/>
      <c r="BS407" s="32"/>
      <c r="BT407" s="32"/>
      <c r="BU407" s="32"/>
      <c r="BV407" s="32"/>
      <c r="BW407" s="32"/>
      <c r="BX407" s="32"/>
      <c r="BY407" s="32"/>
      <c r="BZ407" s="32"/>
      <c r="CA407" s="32"/>
      <c r="CB407" s="32"/>
      <c r="CC407" s="32"/>
      <c r="CD407" s="32"/>
      <c r="CE407" s="32"/>
      <c r="CF407" s="32"/>
      <c r="CG407" s="32"/>
    </row>
    <row r="408" spans="2:85" hidden="1" x14ac:dyDescent="0.25">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c r="BE408" s="32"/>
      <c r="BF408" s="32"/>
      <c r="BG408" s="32"/>
      <c r="BH408" s="32"/>
      <c r="BI408" s="32"/>
      <c r="BJ408" s="32"/>
      <c r="BK408" s="32"/>
      <c r="BL408" s="32"/>
      <c r="BM408" s="32"/>
      <c r="BN408" s="32"/>
      <c r="BO408" s="32"/>
      <c r="BP408" s="32"/>
      <c r="BQ408" s="32"/>
      <c r="BR408" s="32"/>
      <c r="BS408" s="32"/>
      <c r="BT408" s="32"/>
      <c r="BU408" s="32"/>
      <c r="BV408" s="32"/>
      <c r="BW408" s="32"/>
      <c r="BX408" s="32"/>
      <c r="BY408" s="32"/>
      <c r="BZ408" s="32"/>
      <c r="CA408" s="32"/>
      <c r="CB408" s="32"/>
      <c r="CC408" s="32"/>
      <c r="CD408" s="32"/>
      <c r="CE408" s="32"/>
      <c r="CF408" s="32"/>
      <c r="CG408" s="32"/>
    </row>
    <row r="409" spans="2:85" hidden="1" x14ac:dyDescent="0.25">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c r="BA409" s="32"/>
      <c r="BB409" s="32"/>
      <c r="BC409" s="32"/>
      <c r="BD409" s="32"/>
      <c r="BE409" s="32"/>
      <c r="BF409" s="32"/>
      <c r="BG409" s="32"/>
      <c r="BH409" s="32"/>
      <c r="BI409" s="32"/>
      <c r="BJ409" s="32"/>
      <c r="BK409" s="32"/>
      <c r="BL409" s="32"/>
      <c r="BM409" s="32"/>
      <c r="BN409" s="32"/>
      <c r="BO409" s="32"/>
      <c r="BP409" s="32"/>
      <c r="BQ409" s="32"/>
      <c r="BR409" s="32"/>
      <c r="BS409" s="32"/>
      <c r="BT409" s="32"/>
      <c r="BU409" s="32"/>
      <c r="BV409" s="32"/>
      <c r="BW409" s="32"/>
      <c r="BX409" s="32"/>
      <c r="BY409" s="32"/>
      <c r="BZ409" s="32"/>
      <c r="CA409" s="32"/>
      <c r="CB409" s="32"/>
      <c r="CC409" s="32"/>
      <c r="CD409" s="32"/>
      <c r="CE409" s="32"/>
      <c r="CF409" s="32"/>
      <c r="CG409" s="32"/>
    </row>
    <row r="410" spans="2:85" hidden="1" x14ac:dyDescent="0.25">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c r="BA410" s="32"/>
      <c r="BB410" s="32"/>
      <c r="BC410" s="32"/>
      <c r="BD410" s="32"/>
      <c r="BE410" s="32"/>
      <c r="BF410" s="32"/>
      <c r="BG410" s="32"/>
      <c r="BH410" s="32"/>
      <c r="BI410" s="32"/>
      <c r="BJ410" s="32"/>
      <c r="BK410" s="32"/>
      <c r="BL410" s="32"/>
      <c r="BM410" s="32"/>
      <c r="BN410" s="32"/>
      <c r="BO410" s="32"/>
      <c r="BP410" s="32"/>
      <c r="BQ410" s="32"/>
      <c r="BR410" s="32"/>
      <c r="BS410" s="32"/>
      <c r="BT410" s="32"/>
      <c r="BU410" s="32"/>
      <c r="BV410" s="32"/>
      <c r="BW410" s="32"/>
      <c r="BX410" s="32"/>
      <c r="BY410" s="32"/>
      <c r="BZ410" s="32"/>
      <c r="CA410" s="32"/>
      <c r="CB410" s="32"/>
      <c r="CC410" s="32"/>
      <c r="CD410" s="32"/>
      <c r="CE410" s="32"/>
      <c r="CF410" s="32"/>
      <c r="CG410" s="32"/>
    </row>
    <row r="411" spans="2:85" hidden="1" x14ac:dyDescent="0.25">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c r="BA411" s="32"/>
      <c r="BB411" s="32"/>
      <c r="BC411" s="32"/>
      <c r="BD411" s="32"/>
      <c r="BE411" s="32"/>
      <c r="BF411" s="32"/>
      <c r="BG411" s="32"/>
      <c r="BH411" s="32"/>
      <c r="BI411" s="32"/>
      <c r="BJ411" s="32"/>
      <c r="BK411" s="32"/>
      <c r="BL411" s="32"/>
      <c r="BM411" s="32"/>
      <c r="BN411" s="32"/>
      <c r="BO411" s="32"/>
      <c r="BP411" s="32"/>
      <c r="BQ411" s="32"/>
      <c r="BR411" s="32"/>
      <c r="BS411" s="32"/>
      <c r="BT411" s="32"/>
      <c r="BU411" s="32"/>
      <c r="BV411" s="32"/>
      <c r="BW411" s="32"/>
      <c r="BX411" s="32"/>
      <c r="BY411" s="32"/>
      <c r="BZ411" s="32"/>
      <c r="CA411" s="32"/>
      <c r="CB411" s="32"/>
      <c r="CC411" s="32"/>
      <c r="CD411" s="32"/>
      <c r="CE411" s="32"/>
      <c r="CF411" s="32"/>
      <c r="CG411" s="32"/>
    </row>
    <row r="412" spans="2:85" hidden="1" x14ac:dyDescent="0.25">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c r="BA412" s="32"/>
      <c r="BB412" s="32"/>
      <c r="BC412" s="32"/>
      <c r="BD412" s="32"/>
      <c r="BE412" s="32"/>
      <c r="BF412" s="32"/>
      <c r="BG412" s="32"/>
      <c r="BH412" s="32"/>
      <c r="BI412" s="32"/>
      <c r="BJ412" s="32"/>
      <c r="BK412" s="32"/>
      <c r="BL412" s="32"/>
      <c r="BM412" s="32"/>
      <c r="BN412" s="32"/>
      <c r="BO412" s="32"/>
      <c r="BP412" s="32"/>
      <c r="BQ412" s="32"/>
      <c r="BR412" s="32"/>
      <c r="BS412" s="32"/>
      <c r="BT412" s="32"/>
      <c r="BU412" s="32"/>
      <c r="BV412" s="32"/>
      <c r="BW412" s="32"/>
      <c r="BX412" s="32"/>
      <c r="BY412" s="32"/>
      <c r="BZ412" s="32"/>
      <c r="CA412" s="32"/>
      <c r="CB412" s="32"/>
      <c r="CC412" s="32"/>
      <c r="CD412" s="32"/>
      <c r="CE412" s="32"/>
      <c r="CF412" s="32"/>
      <c r="CG412" s="32"/>
    </row>
    <row r="413" spans="2:85" hidden="1" x14ac:dyDescent="0.25">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c r="BA413" s="32"/>
      <c r="BB413" s="32"/>
      <c r="BC413" s="32"/>
      <c r="BD413" s="32"/>
      <c r="BE413" s="32"/>
      <c r="BF413" s="32"/>
      <c r="BG413" s="32"/>
      <c r="BH413" s="32"/>
      <c r="BI413" s="32"/>
      <c r="BJ413" s="32"/>
      <c r="BK413" s="32"/>
      <c r="BL413" s="32"/>
      <c r="BM413" s="32"/>
      <c r="BN413" s="32"/>
      <c r="BO413" s="32"/>
      <c r="BP413" s="32"/>
      <c r="BQ413" s="32"/>
      <c r="BR413" s="32"/>
      <c r="BS413" s="32"/>
      <c r="BT413" s="32"/>
      <c r="BU413" s="32"/>
      <c r="BV413" s="32"/>
      <c r="BW413" s="32"/>
      <c r="BX413" s="32"/>
      <c r="BY413" s="32"/>
      <c r="BZ413" s="32"/>
      <c r="CA413" s="32"/>
      <c r="CB413" s="32"/>
      <c r="CC413" s="32"/>
      <c r="CD413" s="32"/>
      <c r="CE413" s="32"/>
      <c r="CF413" s="32"/>
      <c r="CG413" s="32"/>
    </row>
    <row r="414" spans="2:85" hidden="1" x14ac:dyDescent="0.25">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c r="BA414" s="32"/>
      <c r="BB414" s="32"/>
      <c r="BC414" s="32"/>
      <c r="BD414" s="32"/>
      <c r="BE414" s="32"/>
      <c r="BF414" s="32"/>
      <c r="BG414" s="32"/>
      <c r="BH414" s="32"/>
      <c r="BI414" s="32"/>
      <c r="BJ414" s="32"/>
      <c r="BK414" s="32"/>
      <c r="BL414" s="32"/>
      <c r="BM414" s="32"/>
      <c r="BN414" s="32"/>
      <c r="BO414" s="32"/>
      <c r="BP414" s="32"/>
      <c r="BQ414" s="32"/>
      <c r="BR414" s="32"/>
      <c r="BS414" s="32"/>
      <c r="BT414" s="32"/>
      <c r="BU414" s="32"/>
      <c r="BV414" s="32"/>
      <c r="BW414" s="32"/>
      <c r="BX414" s="32"/>
      <c r="BY414" s="32"/>
      <c r="BZ414" s="32"/>
      <c r="CA414" s="32"/>
      <c r="CB414" s="32"/>
      <c r="CC414" s="32"/>
      <c r="CD414" s="32"/>
      <c r="CE414" s="32"/>
      <c r="CF414" s="32"/>
      <c r="CG414" s="32"/>
    </row>
    <row r="415" spans="2:85" hidden="1" x14ac:dyDescent="0.25">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c r="BA415" s="32"/>
      <c r="BB415" s="32"/>
      <c r="BC415" s="32"/>
      <c r="BD415" s="32"/>
      <c r="BE415" s="32"/>
      <c r="BF415" s="32"/>
      <c r="BG415" s="32"/>
      <c r="BH415" s="32"/>
      <c r="BI415" s="32"/>
      <c r="BJ415" s="32"/>
      <c r="BK415" s="32"/>
      <c r="BL415" s="32"/>
      <c r="BM415" s="32"/>
      <c r="BN415" s="32"/>
      <c r="BO415" s="32"/>
      <c r="BP415" s="32"/>
      <c r="BQ415" s="32"/>
      <c r="BR415" s="32"/>
      <c r="BS415" s="32"/>
      <c r="BT415" s="32"/>
      <c r="BU415" s="32"/>
      <c r="BV415" s="32"/>
      <c r="BW415" s="32"/>
      <c r="BX415" s="32"/>
      <c r="BY415" s="32"/>
      <c r="BZ415" s="32"/>
      <c r="CA415" s="32"/>
      <c r="CB415" s="32"/>
      <c r="CC415" s="32"/>
      <c r="CD415" s="32"/>
      <c r="CE415" s="32"/>
      <c r="CF415" s="32"/>
      <c r="CG415" s="32"/>
    </row>
    <row r="416" spans="2:85" hidden="1" x14ac:dyDescent="0.25">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c r="BA416" s="32"/>
      <c r="BB416" s="32"/>
      <c r="BC416" s="32"/>
      <c r="BD416" s="32"/>
      <c r="BE416" s="32"/>
      <c r="BF416" s="32"/>
      <c r="BG416" s="32"/>
      <c r="BH416" s="32"/>
      <c r="BI416" s="32"/>
      <c r="BJ416" s="32"/>
      <c r="BK416" s="32"/>
      <c r="BL416" s="32"/>
      <c r="BM416" s="32"/>
      <c r="BN416" s="32"/>
      <c r="BO416" s="32"/>
      <c r="BP416" s="32"/>
      <c r="BQ416" s="32"/>
      <c r="BR416" s="32"/>
      <c r="BS416" s="32"/>
      <c r="BT416" s="32"/>
      <c r="BU416" s="32"/>
      <c r="BV416" s="32"/>
      <c r="BW416" s="32"/>
      <c r="BX416" s="32"/>
      <c r="BY416" s="32"/>
      <c r="BZ416" s="32"/>
      <c r="CA416" s="32"/>
      <c r="CB416" s="32"/>
      <c r="CC416" s="32"/>
      <c r="CD416" s="32"/>
      <c r="CE416" s="32"/>
      <c r="CF416" s="32"/>
      <c r="CG416" s="32"/>
    </row>
    <row r="417" spans="2:85" hidden="1" x14ac:dyDescent="0.25">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c r="BA417" s="32"/>
      <c r="BB417" s="32"/>
      <c r="BC417" s="32"/>
      <c r="BD417" s="32"/>
      <c r="BE417" s="32"/>
      <c r="BF417" s="32"/>
      <c r="BG417" s="32"/>
      <c r="BH417" s="32"/>
      <c r="BI417" s="32"/>
      <c r="BJ417" s="32"/>
      <c r="BK417" s="32"/>
      <c r="BL417" s="32"/>
      <c r="BM417" s="32"/>
      <c r="BN417" s="32"/>
      <c r="BO417" s="32"/>
      <c r="BP417" s="32"/>
      <c r="BQ417" s="32"/>
      <c r="BR417" s="32"/>
      <c r="BS417" s="32"/>
      <c r="BT417" s="32"/>
      <c r="BU417" s="32"/>
      <c r="BV417" s="32"/>
      <c r="BW417" s="32"/>
      <c r="BX417" s="32"/>
      <c r="BY417" s="32"/>
      <c r="BZ417" s="32"/>
      <c r="CA417" s="32"/>
      <c r="CB417" s="32"/>
      <c r="CC417" s="32"/>
      <c r="CD417" s="32"/>
      <c r="CE417" s="32"/>
      <c r="CF417" s="32"/>
      <c r="CG417" s="32"/>
    </row>
    <row r="418" spans="2:85" hidden="1" x14ac:dyDescent="0.25">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c r="BA418" s="32"/>
      <c r="BB418" s="32"/>
      <c r="BC418" s="32"/>
      <c r="BD418" s="32"/>
      <c r="BE418" s="32"/>
      <c r="BF418" s="32"/>
      <c r="BG418" s="32"/>
      <c r="BH418" s="32"/>
      <c r="BI418" s="32"/>
      <c r="BJ418" s="32"/>
      <c r="BK418" s="32"/>
      <c r="BL418" s="32"/>
      <c r="BM418" s="32"/>
      <c r="BN418" s="32"/>
      <c r="BO418" s="32"/>
      <c r="BP418" s="32"/>
      <c r="BQ418" s="32"/>
      <c r="BR418" s="32"/>
      <c r="BS418" s="32"/>
      <c r="BT418" s="32"/>
      <c r="BU418" s="32"/>
      <c r="BV418" s="32"/>
      <c r="BW418" s="32"/>
      <c r="BX418" s="32"/>
      <c r="BY418" s="32"/>
      <c r="BZ418" s="32"/>
      <c r="CA418" s="32"/>
      <c r="CB418" s="32"/>
      <c r="CC418" s="32"/>
      <c r="CD418" s="32"/>
      <c r="CE418" s="32"/>
      <c r="CF418" s="32"/>
      <c r="CG418" s="32"/>
    </row>
    <row r="419" spans="2:85" hidden="1" x14ac:dyDescent="0.25">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c r="BA419" s="32"/>
      <c r="BB419" s="32"/>
      <c r="BC419" s="32"/>
      <c r="BD419" s="32"/>
      <c r="BE419" s="32"/>
      <c r="BF419" s="32"/>
      <c r="BG419" s="32"/>
      <c r="BH419" s="32"/>
      <c r="BI419" s="32"/>
      <c r="BJ419" s="32"/>
      <c r="BK419" s="32"/>
      <c r="BL419" s="32"/>
      <c r="BM419" s="32"/>
      <c r="BN419" s="32"/>
      <c r="BO419" s="32"/>
      <c r="BP419" s="32"/>
      <c r="BQ419" s="32"/>
      <c r="BR419" s="32"/>
      <c r="BS419" s="32"/>
      <c r="BT419" s="32"/>
      <c r="BU419" s="32"/>
      <c r="BV419" s="32"/>
      <c r="BW419" s="32"/>
      <c r="BX419" s="32"/>
      <c r="BY419" s="32"/>
      <c r="BZ419" s="32"/>
      <c r="CA419" s="32"/>
      <c r="CB419" s="32"/>
      <c r="CC419" s="32"/>
      <c r="CD419" s="32"/>
      <c r="CE419" s="32"/>
      <c r="CF419" s="32"/>
      <c r="CG419" s="32"/>
    </row>
    <row r="420" spans="2:85" hidden="1" x14ac:dyDescent="0.25">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c r="BF420" s="32"/>
      <c r="BG420" s="32"/>
      <c r="BH420" s="32"/>
      <c r="BI420" s="32"/>
      <c r="BJ420" s="32"/>
      <c r="BK420" s="32"/>
      <c r="BL420" s="32"/>
      <c r="BM420" s="32"/>
      <c r="BN420" s="32"/>
      <c r="BO420" s="32"/>
      <c r="BP420" s="32"/>
      <c r="BQ420" s="32"/>
      <c r="BR420" s="32"/>
      <c r="BS420" s="32"/>
      <c r="BT420" s="32"/>
      <c r="BU420" s="32"/>
      <c r="BV420" s="32"/>
      <c r="BW420" s="32"/>
      <c r="BX420" s="32"/>
      <c r="BY420" s="32"/>
      <c r="BZ420" s="32"/>
      <c r="CA420" s="32"/>
      <c r="CB420" s="32"/>
      <c r="CC420" s="32"/>
      <c r="CD420" s="32"/>
      <c r="CE420" s="32"/>
      <c r="CF420" s="32"/>
      <c r="CG420" s="32"/>
    </row>
    <row r="421" spans="2:85" hidden="1" x14ac:dyDescent="0.25">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c r="BA421" s="32"/>
      <c r="BB421" s="32"/>
      <c r="BC421" s="32"/>
      <c r="BD421" s="32"/>
      <c r="BE421" s="32"/>
      <c r="BF421" s="32"/>
      <c r="BG421" s="32"/>
      <c r="BH421" s="32"/>
      <c r="BI421" s="32"/>
      <c r="BJ421" s="32"/>
      <c r="BK421" s="32"/>
      <c r="BL421" s="32"/>
      <c r="BM421" s="32"/>
      <c r="BN421" s="32"/>
      <c r="BO421" s="32"/>
      <c r="BP421" s="32"/>
      <c r="BQ421" s="32"/>
      <c r="BR421" s="32"/>
      <c r="BS421" s="32"/>
      <c r="BT421" s="32"/>
      <c r="BU421" s="32"/>
      <c r="BV421" s="32"/>
      <c r="BW421" s="32"/>
      <c r="BX421" s="32"/>
      <c r="BY421" s="32"/>
      <c r="BZ421" s="32"/>
      <c r="CA421" s="32"/>
      <c r="CB421" s="32"/>
      <c r="CC421" s="32"/>
      <c r="CD421" s="32"/>
      <c r="CE421" s="32"/>
      <c r="CF421" s="32"/>
      <c r="CG421" s="32"/>
    </row>
    <row r="422" spans="2:85" hidden="1" x14ac:dyDescent="0.25">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c r="BA422" s="32"/>
      <c r="BB422" s="32"/>
      <c r="BC422" s="32"/>
      <c r="BD422" s="32"/>
      <c r="BE422" s="32"/>
      <c r="BF422" s="32"/>
      <c r="BG422" s="32"/>
      <c r="BH422" s="32"/>
      <c r="BI422" s="32"/>
      <c r="BJ422" s="32"/>
      <c r="BK422" s="32"/>
      <c r="BL422" s="32"/>
      <c r="BM422" s="32"/>
      <c r="BN422" s="32"/>
      <c r="BO422" s="32"/>
      <c r="BP422" s="32"/>
      <c r="BQ422" s="32"/>
      <c r="BR422" s="32"/>
      <c r="BS422" s="32"/>
      <c r="BT422" s="32"/>
      <c r="BU422" s="32"/>
      <c r="BV422" s="32"/>
      <c r="BW422" s="32"/>
      <c r="BX422" s="32"/>
      <c r="BY422" s="32"/>
      <c r="BZ422" s="32"/>
      <c r="CA422" s="32"/>
      <c r="CB422" s="32"/>
      <c r="CC422" s="32"/>
      <c r="CD422" s="32"/>
      <c r="CE422" s="32"/>
      <c r="CF422" s="32"/>
      <c r="CG422" s="32"/>
    </row>
    <row r="423" spans="2:85" hidden="1" x14ac:dyDescent="0.25">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c r="BA423" s="32"/>
      <c r="BB423" s="32"/>
      <c r="BC423" s="32"/>
      <c r="BD423" s="32"/>
      <c r="BE423" s="32"/>
      <c r="BF423" s="32"/>
      <c r="BG423" s="32"/>
      <c r="BH423" s="32"/>
      <c r="BI423" s="32"/>
      <c r="BJ423" s="32"/>
      <c r="BK423" s="32"/>
      <c r="BL423" s="32"/>
      <c r="BM423" s="32"/>
      <c r="BN423" s="32"/>
      <c r="BO423" s="32"/>
      <c r="BP423" s="32"/>
      <c r="BQ423" s="32"/>
      <c r="BR423" s="32"/>
      <c r="BS423" s="32"/>
      <c r="BT423" s="32"/>
      <c r="BU423" s="32"/>
      <c r="BV423" s="32"/>
      <c r="BW423" s="32"/>
      <c r="BX423" s="32"/>
      <c r="BY423" s="32"/>
      <c r="BZ423" s="32"/>
      <c r="CA423" s="32"/>
      <c r="CB423" s="32"/>
      <c r="CC423" s="32"/>
      <c r="CD423" s="32"/>
      <c r="CE423" s="32"/>
      <c r="CF423" s="32"/>
      <c r="CG423" s="32"/>
    </row>
    <row r="424" spans="2:85" hidden="1" x14ac:dyDescent="0.25">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c r="BA424" s="32"/>
      <c r="BB424" s="32"/>
      <c r="BC424" s="32"/>
      <c r="BD424" s="32"/>
      <c r="BE424" s="32"/>
      <c r="BF424" s="32"/>
      <c r="BG424" s="32"/>
      <c r="BH424" s="32"/>
      <c r="BI424" s="32"/>
      <c r="BJ424" s="32"/>
      <c r="BK424" s="32"/>
      <c r="BL424" s="32"/>
      <c r="BM424" s="32"/>
      <c r="BN424" s="32"/>
      <c r="BO424" s="32"/>
      <c r="BP424" s="32"/>
      <c r="BQ424" s="32"/>
      <c r="BR424" s="32"/>
      <c r="BS424" s="32"/>
      <c r="BT424" s="32"/>
      <c r="BU424" s="32"/>
      <c r="BV424" s="32"/>
      <c r="BW424" s="32"/>
      <c r="BX424" s="32"/>
      <c r="BY424" s="32"/>
      <c r="BZ424" s="32"/>
      <c r="CA424" s="32"/>
      <c r="CB424" s="32"/>
      <c r="CC424" s="32"/>
      <c r="CD424" s="32"/>
      <c r="CE424" s="32"/>
      <c r="CF424" s="32"/>
      <c r="CG424" s="32"/>
    </row>
    <row r="425" spans="2:85" hidden="1" x14ac:dyDescent="0.25">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c r="BA425" s="32"/>
      <c r="BB425" s="32"/>
      <c r="BC425" s="32"/>
      <c r="BD425" s="32"/>
      <c r="BE425" s="32"/>
      <c r="BF425" s="32"/>
      <c r="BG425" s="32"/>
      <c r="BH425" s="32"/>
      <c r="BI425" s="32"/>
      <c r="BJ425" s="32"/>
      <c r="BK425" s="32"/>
      <c r="BL425" s="32"/>
      <c r="BM425" s="32"/>
      <c r="BN425" s="32"/>
      <c r="BO425" s="32"/>
      <c r="BP425" s="32"/>
      <c r="BQ425" s="32"/>
      <c r="BR425" s="32"/>
      <c r="BS425" s="32"/>
      <c r="BT425" s="32"/>
      <c r="BU425" s="32"/>
      <c r="BV425" s="32"/>
      <c r="BW425" s="32"/>
      <c r="BX425" s="32"/>
      <c r="BY425" s="32"/>
      <c r="BZ425" s="32"/>
      <c r="CA425" s="32"/>
      <c r="CB425" s="32"/>
      <c r="CC425" s="32"/>
      <c r="CD425" s="32"/>
      <c r="CE425" s="32"/>
      <c r="CF425" s="32"/>
      <c r="CG425" s="32"/>
    </row>
    <row r="426" spans="2:85" hidden="1" x14ac:dyDescent="0.25">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c r="BI426" s="32"/>
      <c r="BJ426" s="32"/>
      <c r="BK426" s="32"/>
      <c r="BL426" s="32"/>
      <c r="BM426" s="32"/>
      <c r="BN426" s="32"/>
      <c r="BO426" s="32"/>
      <c r="BP426" s="32"/>
      <c r="BQ426" s="32"/>
      <c r="BR426" s="32"/>
      <c r="BS426" s="32"/>
      <c r="BT426" s="32"/>
      <c r="BU426" s="32"/>
      <c r="BV426" s="32"/>
      <c r="BW426" s="32"/>
      <c r="BX426" s="32"/>
      <c r="BY426" s="32"/>
      <c r="BZ426" s="32"/>
      <c r="CA426" s="32"/>
      <c r="CB426" s="32"/>
      <c r="CC426" s="32"/>
      <c r="CD426" s="32"/>
      <c r="CE426" s="32"/>
      <c r="CF426" s="32"/>
      <c r="CG426" s="32"/>
    </row>
    <row r="427" spans="2:85" hidden="1" x14ac:dyDescent="0.25">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32"/>
      <c r="BB427" s="32"/>
      <c r="BC427" s="32"/>
      <c r="BD427" s="32"/>
      <c r="BE427" s="32"/>
      <c r="BF427" s="32"/>
      <c r="BG427" s="32"/>
      <c r="BH427" s="32"/>
      <c r="BI427" s="32"/>
      <c r="BJ427" s="32"/>
      <c r="BK427" s="32"/>
      <c r="BL427" s="32"/>
      <c r="BM427" s="32"/>
      <c r="BN427" s="32"/>
      <c r="BO427" s="32"/>
      <c r="BP427" s="32"/>
      <c r="BQ427" s="32"/>
      <c r="BR427" s="32"/>
      <c r="BS427" s="32"/>
      <c r="BT427" s="32"/>
      <c r="BU427" s="32"/>
      <c r="BV427" s="32"/>
      <c r="BW427" s="32"/>
      <c r="BX427" s="32"/>
      <c r="BY427" s="32"/>
      <c r="BZ427" s="32"/>
      <c r="CA427" s="32"/>
      <c r="CB427" s="32"/>
      <c r="CC427" s="32"/>
      <c r="CD427" s="32"/>
      <c r="CE427" s="32"/>
      <c r="CF427" s="32"/>
      <c r="CG427" s="32"/>
    </row>
    <row r="428" spans="2:85" hidden="1" x14ac:dyDescent="0.25">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c r="BA428" s="32"/>
      <c r="BB428" s="32"/>
      <c r="BC428" s="32"/>
      <c r="BD428" s="32"/>
      <c r="BE428" s="32"/>
      <c r="BF428" s="32"/>
      <c r="BG428" s="32"/>
      <c r="BH428" s="32"/>
      <c r="BI428" s="32"/>
      <c r="BJ428" s="32"/>
      <c r="BK428" s="32"/>
      <c r="BL428" s="32"/>
      <c r="BM428" s="32"/>
      <c r="BN428" s="32"/>
      <c r="BO428" s="32"/>
      <c r="BP428" s="32"/>
      <c r="BQ428" s="32"/>
      <c r="BR428" s="32"/>
      <c r="BS428" s="32"/>
      <c r="BT428" s="32"/>
      <c r="BU428" s="32"/>
      <c r="BV428" s="32"/>
      <c r="BW428" s="32"/>
      <c r="BX428" s="32"/>
      <c r="BY428" s="32"/>
      <c r="BZ428" s="32"/>
      <c r="CA428" s="32"/>
      <c r="CB428" s="32"/>
      <c r="CC428" s="32"/>
      <c r="CD428" s="32"/>
      <c r="CE428" s="32"/>
      <c r="CF428" s="32"/>
      <c r="CG428" s="32"/>
    </row>
    <row r="429" spans="2:85" hidden="1" x14ac:dyDescent="0.25">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c r="BA429" s="32"/>
      <c r="BB429" s="32"/>
      <c r="BC429" s="32"/>
      <c r="BD429" s="32"/>
      <c r="BE429" s="32"/>
      <c r="BF429" s="32"/>
      <c r="BG429" s="32"/>
      <c r="BH429" s="32"/>
      <c r="BI429" s="32"/>
      <c r="BJ429" s="32"/>
      <c r="BK429" s="32"/>
      <c r="BL429" s="32"/>
      <c r="BM429" s="32"/>
      <c r="BN429" s="32"/>
      <c r="BO429" s="32"/>
      <c r="BP429" s="32"/>
      <c r="BQ429" s="32"/>
      <c r="BR429" s="32"/>
      <c r="BS429" s="32"/>
      <c r="BT429" s="32"/>
      <c r="BU429" s="32"/>
      <c r="BV429" s="32"/>
      <c r="BW429" s="32"/>
      <c r="BX429" s="32"/>
      <c r="BY429" s="32"/>
      <c r="BZ429" s="32"/>
      <c r="CA429" s="32"/>
      <c r="CB429" s="32"/>
      <c r="CC429" s="32"/>
      <c r="CD429" s="32"/>
      <c r="CE429" s="32"/>
      <c r="CF429" s="32"/>
      <c r="CG429" s="32"/>
    </row>
    <row r="430" spans="2:85" hidden="1" x14ac:dyDescent="0.25">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c r="BI430" s="32"/>
      <c r="BJ430" s="32"/>
      <c r="BK430" s="32"/>
      <c r="BL430" s="32"/>
      <c r="BM430" s="32"/>
      <c r="BN430" s="32"/>
      <c r="BO430" s="32"/>
      <c r="BP430" s="32"/>
      <c r="BQ430" s="32"/>
      <c r="BR430" s="32"/>
      <c r="BS430" s="32"/>
      <c r="BT430" s="32"/>
      <c r="BU430" s="32"/>
      <c r="BV430" s="32"/>
      <c r="BW430" s="32"/>
      <c r="BX430" s="32"/>
      <c r="BY430" s="32"/>
      <c r="BZ430" s="32"/>
      <c r="CA430" s="32"/>
      <c r="CB430" s="32"/>
      <c r="CC430" s="32"/>
      <c r="CD430" s="32"/>
      <c r="CE430" s="32"/>
      <c r="CF430" s="32"/>
      <c r="CG430" s="32"/>
    </row>
    <row r="431" spans="2:85" hidden="1" x14ac:dyDescent="0.25">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c r="BA431" s="32"/>
      <c r="BB431" s="32"/>
      <c r="BC431" s="32"/>
      <c r="BD431" s="32"/>
      <c r="BE431" s="32"/>
      <c r="BF431" s="32"/>
      <c r="BG431" s="32"/>
      <c r="BH431" s="32"/>
      <c r="BI431" s="32"/>
      <c r="BJ431" s="32"/>
      <c r="BK431" s="32"/>
      <c r="BL431" s="32"/>
      <c r="BM431" s="32"/>
      <c r="BN431" s="32"/>
      <c r="BO431" s="32"/>
      <c r="BP431" s="32"/>
      <c r="BQ431" s="32"/>
      <c r="BR431" s="32"/>
      <c r="BS431" s="32"/>
      <c r="BT431" s="32"/>
      <c r="BU431" s="32"/>
      <c r="BV431" s="32"/>
      <c r="BW431" s="32"/>
      <c r="BX431" s="32"/>
      <c r="BY431" s="32"/>
      <c r="BZ431" s="32"/>
      <c r="CA431" s="32"/>
      <c r="CB431" s="32"/>
      <c r="CC431" s="32"/>
      <c r="CD431" s="32"/>
      <c r="CE431" s="32"/>
      <c r="CF431" s="32"/>
      <c r="CG431" s="32"/>
    </row>
    <row r="432" spans="2:85" hidden="1" x14ac:dyDescent="0.25">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c r="BA432" s="32"/>
      <c r="BB432" s="32"/>
      <c r="BC432" s="32"/>
      <c r="BD432" s="32"/>
      <c r="BE432" s="32"/>
      <c r="BF432" s="32"/>
      <c r="BG432" s="32"/>
      <c r="BH432" s="32"/>
      <c r="BI432" s="32"/>
      <c r="BJ432" s="32"/>
      <c r="BK432" s="32"/>
      <c r="BL432" s="32"/>
      <c r="BM432" s="32"/>
      <c r="BN432" s="32"/>
      <c r="BO432" s="32"/>
      <c r="BP432" s="32"/>
      <c r="BQ432" s="32"/>
      <c r="BR432" s="32"/>
      <c r="BS432" s="32"/>
      <c r="BT432" s="32"/>
      <c r="BU432" s="32"/>
      <c r="BV432" s="32"/>
      <c r="BW432" s="32"/>
      <c r="BX432" s="32"/>
      <c r="BY432" s="32"/>
      <c r="BZ432" s="32"/>
      <c r="CA432" s="32"/>
      <c r="CB432" s="32"/>
      <c r="CC432" s="32"/>
      <c r="CD432" s="32"/>
      <c r="CE432" s="32"/>
      <c r="CF432" s="32"/>
      <c r="CG432" s="32"/>
    </row>
    <row r="433" spans="2:85" hidden="1" x14ac:dyDescent="0.25">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c r="BA433" s="32"/>
      <c r="BB433" s="32"/>
      <c r="BC433" s="32"/>
      <c r="BD433" s="32"/>
      <c r="BE433" s="32"/>
      <c r="BF433" s="32"/>
      <c r="BG433" s="32"/>
      <c r="BH433" s="32"/>
      <c r="BI433" s="32"/>
      <c r="BJ433" s="32"/>
      <c r="BK433" s="32"/>
      <c r="BL433" s="32"/>
      <c r="BM433" s="32"/>
      <c r="BN433" s="32"/>
      <c r="BO433" s="32"/>
      <c r="BP433" s="32"/>
      <c r="BQ433" s="32"/>
      <c r="BR433" s="32"/>
      <c r="BS433" s="32"/>
      <c r="BT433" s="32"/>
      <c r="BU433" s="32"/>
      <c r="BV433" s="32"/>
      <c r="BW433" s="32"/>
      <c r="BX433" s="32"/>
      <c r="BY433" s="32"/>
      <c r="BZ433" s="32"/>
      <c r="CA433" s="32"/>
      <c r="CB433" s="32"/>
      <c r="CC433" s="32"/>
      <c r="CD433" s="32"/>
      <c r="CE433" s="32"/>
      <c r="CF433" s="32"/>
      <c r="CG433" s="32"/>
    </row>
    <row r="434" spans="2:85" hidden="1" x14ac:dyDescent="0.25">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c r="BA434" s="32"/>
      <c r="BB434" s="32"/>
      <c r="BC434" s="32"/>
      <c r="BD434" s="32"/>
      <c r="BE434" s="32"/>
      <c r="BF434" s="32"/>
      <c r="BG434" s="32"/>
      <c r="BH434" s="32"/>
      <c r="BI434" s="32"/>
      <c r="BJ434" s="32"/>
      <c r="BK434" s="32"/>
      <c r="BL434" s="32"/>
      <c r="BM434" s="32"/>
      <c r="BN434" s="32"/>
      <c r="BO434" s="32"/>
      <c r="BP434" s="32"/>
      <c r="BQ434" s="32"/>
      <c r="BR434" s="32"/>
      <c r="BS434" s="32"/>
      <c r="BT434" s="32"/>
      <c r="BU434" s="32"/>
      <c r="BV434" s="32"/>
      <c r="BW434" s="32"/>
      <c r="BX434" s="32"/>
      <c r="BY434" s="32"/>
      <c r="BZ434" s="32"/>
      <c r="CA434" s="32"/>
      <c r="CB434" s="32"/>
      <c r="CC434" s="32"/>
      <c r="CD434" s="32"/>
      <c r="CE434" s="32"/>
      <c r="CF434" s="32"/>
      <c r="CG434" s="32"/>
    </row>
    <row r="435" spans="2:85" hidden="1" x14ac:dyDescent="0.25">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c r="BA435" s="32"/>
      <c r="BB435" s="32"/>
      <c r="BC435" s="32"/>
      <c r="BD435" s="32"/>
      <c r="BE435" s="32"/>
      <c r="BF435" s="32"/>
      <c r="BG435" s="32"/>
      <c r="BH435" s="32"/>
      <c r="BI435" s="32"/>
      <c r="BJ435" s="32"/>
      <c r="BK435" s="32"/>
      <c r="BL435" s="32"/>
      <c r="BM435" s="32"/>
      <c r="BN435" s="32"/>
      <c r="BO435" s="32"/>
      <c r="BP435" s="32"/>
      <c r="BQ435" s="32"/>
      <c r="BR435" s="32"/>
      <c r="BS435" s="32"/>
      <c r="BT435" s="32"/>
      <c r="BU435" s="32"/>
      <c r="BV435" s="32"/>
      <c r="BW435" s="32"/>
      <c r="BX435" s="32"/>
      <c r="BY435" s="32"/>
      <c r="BZ435" s="32"/>
      <c r="CA435" s="32"/>
      <c r="CB435" s="32"/>
      <c r="CC435" s="32"/>
      <c r="CD435" s="32"/>
      <c r="CE435" s="32"/>
      <c r="CF435" s="32"/>
      <c r="CG435" s="32"/>
    </row>
    <row r="436" spans="2:85" hidden="1" x14ac:dyDescent="0.25">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32"/>
      <c r="BB436" s="32"/>
      <c r="BC436" s="32"/>
      <c r="BD436" s="32"/>
      <c r="BE436" s="32"/>
      <c r="BF436" s="32"/>
      <c r="BG436" s="32"/>
      <c r="BH436" s="32"/>
      <c r="BI436" s="32"/>
      <c r="BJ436" s="32"/>
      <c r="BK436" s="32"/>
      <c r="BL436" s="32"/>
      <c r="BM436" s="32"/>
      <c r="BN436" s="32"/>
      <c r="BO436" s="32"/>
      <c r="BP436" s="32"/>
      <c r="BQ436" s="32"/>
      <c r="BR436" s="32"/>
      <c r="BS436" s="32"/>
      <c r="BT436" s="32"/>
      <c r="BU436" s="32"/>
      <c r="BV436" s="32"/>
      <c r="BW436" s="32"/>
      <c r="BX436" s="32"/>
      <c r="BY436" s="32"/>
      <c r="BZ436" s="32"/>
      <c r="CA436" s="32"/>
      <c r="CB436" s="32"/>
      <c r="CC436" s="32"/>
      <c r="CD436" s="32"/>
      <c r="CE436" s="32"/>
      <c r="CF436" s="32"/>
      <c r="CG436" s="32"/>
    </row>
    <row r="437" spans="2:85" hidden="1" x14ac:dyDescent="0.25">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c r="BA437" s="32"/>
      <c r="BB437" s="32"/>
      <c r="BC437" s="32"/>
      <c r="BD437" s="32"/>
      <c r="BE437" s="32"/>
      <c r="BF437" s="32"/>
      <c r="BG437" s="32"/>
      <c r="BH437" s="32"/>
      <c r="BI437" s="32"/>
      <c r="BJ437" s="32"/>
      <c r="BK437" s="32"/>
      <c r="BL437" s="32"/>
      <c r="BM437" s="32"/>
      <c r="BN437" s="32"/>
      <c r="BO437" s="32"/>
      <c r="BP437" s="32"/>
      <c r="BQ437" s="32"/>
      <c r="BR437" s="32"/>
      <c r="BS437" s="32"/>
      <c r="BT437" s="32"/>
      <c r="BU437" s="32"/>
      <c r="BV437" s="32"/>
      <c r="BW437" s="32"/>
      <c r="BX437" s="32"/>
      <c r="BY437" s="32"/>
      <c r="BZ437" s="32"/>
      <c r="CA437" s="32"/>
      <c r="CB437" s="32"/>
      <c r="CC437" s="32"/>
      <c r="CD437" s="32"/>
      <c r="CE437" s="32"/>
      <c r="CF437" s="32"/>
      <c r="CG437" s="32"/>
    </row>
    <row r="438" spans="2:85" hidden="1" x14ac:dyDescent="0.25">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c r="BF438" s="32"/>
      <c r="BG438" s="32"/>
      <c r="BH438" s="32"/>
      <c r="BI438" s="32"/>
      <c r="BJ438" s="32"/>
      <c r="BK438" s="32"/>
      <c r="BL438" s="32"/>
      <c r="BM438" s="32"/>
      <c r="BN438" s="32"/>
      <c r="BO438" s="32"/>
      <c r="BP438" s="32"/>
      <c r="BQ438" s="32"/>
      <c r="BR438" s="32"/>
      <c r="BS438" s="32"/>
      <c r="BT438" s="32"/>
      <c r="BU438" s="32"/>
      <c r="BV438" s="32"/>
      <c r="BW438" s="32"/>
      <c r="BX438" s="32"/>
      <c r="BY438" s="32"/>
      <c r="BZ438" s="32"/>
      <c r="CA438" s="32"/>
      <c r="CB438" s="32"/>
      <c r="CC438" s="32"/>
      <c r="CD438" s="32"/>
      <c r="CE438" s="32"/>
      <c r="CF438" s="32"/>
      <c r="CG438" s="32"/>
    </row>
    <row r="439" spans="2:85" hidden="1" x14ac:dyDescent="0.25">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c r="BI439" s="32"/>
      <c r="BJ439" s="32"/>
      <c r="BK439" s="32"/>
      <c r="BL439" s="32"/>
      <c r="BM439" s="32"/>
      <c r="BN439" s="32"/>
      <c r="BO439" s="32"/>
      <c r="BP439" s="32"/>
      <c r="BQ439" s="32"/>
      <c r="BR439" s="32"/>
      <c r="BS439" s="32"/>
      <c r="BT439" s="32"/>
      <c r="BU439" s="32"/>
      <c r="BV439" s="32"/>
      <c r="BW439" s="32"/>
      <c r="BX439" s="32"/>
      <c r="BY439" s="32"/>
      <c r="BZ439" s="32"/>
      <c r="CA439" s="32"/>
      <c r="CB439" s="32"/>
      <c r="CC439" s="32"/>
      <c r="CD439" s="32"/>
      <c r="CE439" s="32"/>
      <c r="CF439" s="32"/>
      <c r="CG439" s="32"/>
    </row>
    <row r="440" spans="2:85" hidden="1" x14ac:dyDescent="0.25">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c r="BA440" s="32"/>
      <c r="BB440" s="32"/>
      <c r="BC440" s="32"/>
      <c r="BD440" s="32"/>
      <c r="BE440" s="32"/>
      <c r="BF440" s="32"/>
      <c r="BG440" s="32"/>
      <c r="BH440" s="32"/>
      <c r="BI440" s="32"/>
      <c r="BJ440" s="32"/>
      <c r="BK440" s="32"/>
      <c r="BL440" s="32"/>
      <c r="BM440" s="32"/>
      <c r="BN440" s="32"/>
      <c r="BO440" s="32"/>
      <c r="BP440" s="32"/>
      <c r="BQ440" s="32"/>
      <c r="BR440" s="32"/>
      <c r="BS440" s="32"/>
      <c r="BT440" s="32"/>
      <c r="BU440" s="32"/>
      <c r="BV440" s="32"/>
      <c r="BW440" s="32"/>
      <c r="BX440" s="32"/>
      <c r="BY440" s="32"/>
      <c r="BZ440" s="32"/>
      <c r="CA440" s="32"/>
      <c r="CB440" s="32"/>
      <c r="CC440" s="32"/>
      <c r="CD440" s="32"/>
      <c r="CE440" s="32"/>
      <c r="CF440" s="32"/>
      <c r="CG440" s="32"/>
    </row>
    <row r="441" spans="2:85" hidden="1" x14ac:dyDescent="0.25">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c r="BA441" s="32"/>
      <c r="BB441" s="32"/>
      <c r="BC441" s="32"/>
      <c r="BD441" s="32"/>
      <c r="BE441" s="32"/>
      <c r="BF441" s="32"/>
      <c r="BG441" s="32"/>
      <c r="BH441" s="32"/>
      <c r="BI441" s="32"/>
      <c r="BJ441" s="32"/>
      <c r="BK441" s="32"/>
      <c r="BL441" s="32"/>
      <c r="BM441" s="32"/>
      <c r="BN441" s="32"/>
      <c r="BO441" s="32"/>
      <c r="BP441" s="32"/>
      <c r="BQ441" s="32"/>
      <c r="BR441" s="32"/>
      <c r="BS441" s="32"/>
      <c r="BT441" s="32"/>
      <c r="BU441" s="32"/>
      <c r="BV441" s="32"/>
      <c r="BW441" s="32"/>
      <c r="BX441" s="32"/>
      <c r="BY441" s="32"/>
      <c r="BZ441" s="32"/>
      <c r="CA441" s="32"/>
      <c r="CB441" s="32"/>
      <c r="CC441" s="32"/>
      <c r="CD441" s="32"/>
      <c r="CE441" s="32"/>
      <c r="CF441" s="32"/>
      <c r="CG441" s="32"/>
    </row>
    <row r="442" spans="2:85" hidden="1" x14ac:dyDescent="0.25">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c r="BA442" s="32"/>
      <c r="BB442" s="32"/>
      <c r="BC442" s="32"/>
      <c r="BD442" s="32"/>
      <c r="BE442" s="32"/>
      <c r="BF442" s="32"/>
      <c r="BG442" s="32"/>
      <c r="BH442" s="32"/>
      <c r="BI442" s="32"/>
      <c r="BJ442" s="32"/>
      <c r="BK442" s="32"/>
      <c r="BL442" s="32"/>
      <c r="BM442" s="32"/>
      <c r="BN442" s="32"/>
      <c r="BO442" s="32"/>
      <c r="BP442" s="32"/>
      <c r="BQ442" s="32"/>
      <c r="BR442" s="32"/>
      <c r="BS442" s="32"/>
      <c r="BT442" s="32"/>
      <c r="BU442" s="32"/>
      <c r="BV442" s="32"/>
      <c r="BW442" s="32"/>
      <c r="BX442" s="32"/>
      <c r="BY442" s="32"/>
      <c r="BZ442" s="32"/>
      <c r="CA442" s="32"/>
      <c r="CB442" s="32"/>
      <c r="CC442" s="32"/>
      <c r="CD442" s="32"/>
      <c r="CE442" s="32"/>
      <c r="CF442" s="32"/>
      <c r="CG442" s="32"/>
    </row>
    <row r="443" spans="2:85" hidden="1" x14ac:dyDescent="0.25">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c r="BA443" s="32"/>
      <c r="BB443" s="32"/>
      <c r="BC443" s="32"/>
      <c r="BD443" s="32"/>
      <c r="BE443" s="32"/>
      <c r="BF443" s="32"/>
      <c r="BG443" s="32"/>
      <c r="BH443" s="32"/>
      <c r="BI443" s="32"/>
      <c r="BJ443" s="32"/>
      <c r="BK443" s="32"/>
      <c r="BL443" s="32"/>
      <c r="BM443" s="32"/>
      <c r="BN443" s="32"/>
      <c r="BO443" s="32"/>
      <c r="BP443" s="32"/>
      <c r="BQ443" s="32"/>
      <c r="BR443" s="32"/>
      <c r="BS443" s="32"/>
      <c r="BT443" s="32"/>
      <c r="BU443" s="32"/>
      <c r="BV443" s="32"/>
      <c r="BW443" s="32"/>
      <c r="BX443" s="32"/>
      <c r="BY443" s="32"/>
      <c r="BZ443" s="32"/>
      <c r="CA443" s="32"/>
      <c r="CB443" s="32"/>
      <c r="CC443" s="32"/>
      <c r="CD443" s="32"/>
      <c r="CE443" s="32"/>
      <c r="CF443" s="32"/>
      <c r="CG443" s="32"/>
    </row>
    <row r="444" spans="2:85" hidden="1" x14ac:dyDescent="0.25">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c r="BA444" s="32"/>
      <c r="BB444" s="32"/>
      <c r="BC444" s="32"/>
      <c r="BD444" s="32"/>
      <c r="BE444" s="32"/>
      <c r="BF444" s="32"/>
      <c r="BG444" s="32"/>
      <c r="BH444" s="32"/>
      <c r="BI444" s="32"/>
      <c r="BJ444" s="32"/>
      <c r="BK444" s="32"/>
      <c r="BL444" s="32"/>
      <c r="BM444" s="32"/>
      <c r="BN444" s="32"/>
      <c r="BO444" s="32"/>
      <c r="BP444" s="32"/>
      <c r="BQ444" s="32"/>
      <c r="BR444" s="32"/>
      <c r="BS444" s="32"/>
      <c r="BT444" s="32"/>
      <c r="BU444" s="32"/>
      <c r="BV444" s="32"/>
      <c r="BW444" s="32"/>
      <c r="BX444" s="32"/>
      <c r="BY444" s="32"/>
      <c r="BZ444" s="32"/>
      <c r="CA444" s="32"/>
      <c r="CB444" s="32"/>
      <c r="CC444" s="32"/>
      <c r="CD444" s="32"/>
      <c r="CE444" s="32"/>
      <c r="CF444" s="32"/>
      <c r="CG444" s="32"/>
    </row>
    <row r="445" spans="2:85" hidden="1" x14ac:dyDescent="0.25">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c r="BA445" s="32"/>
      <c r="BB445" s="32"/>
      <c r="BC445" s="32"/>
      <c r="BD445" s="32"/>
      <c r="BE445" s="32"/>
      <c r="BF445" s="32"/>
      <c r="BG445" s="32"/>
      <c r="BH445" s="32"/>
      <c r="BI445" s="32"/>
      <c r="BJ445" s="32"/>
      <c r="BK445" s="32"/>
      <c r="BL445" s="32"/>
      <c r="BM445" s="32"/>
      <c r="BN445" s="32"/>
      <c r="BO445" s="32"/>
      <c r="BP445" s="32"/>
      <c r="BQ445" s="32"/>
      <c r="BR445" s="32"/>
      <c r="BS445" s="32"/>
      <c r="BT445" s="32"/>
      <c r="BU445" s="32"/>
      <c r="BV445" s="32"/>
      <c r="BW445" s="32"/>
      <c r="BX445" s="32"/>
      <c r="BY445" s="32"/>
      <c r="BZ445" s="32"/>
      <c r="CA445" s="32"/>
      <c r="CB445" s="32"/>
      <c r="CC445" s="32"/>
      <c r="CD445" s="32"/>
      <c r="CE445" s="32"/>
      <c r="CF445" s="32"/>
      <c r="CG445" s="32"/>
    </row>
    <row r="446" spans="2:85" hidden="1" x14ac:dyDescent="0.25">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c r="BJ446" s="32"/>
      <c r="BK446" s="32"/>
      <c r="BL446" s="32"/>
      <c r="BM446" s="32"/>
      <c r="BN446" s="32"/>
      <c r="BO446" s="32"/>
      <c r="BP446" s="32"/>
      <c r="BQ446" s="32"/>
      <c r="BR446" s="32"/>
      <c r="BS446" s="32"/>
      <c r="BT446" s="32"/>
      <c r="BU446" s="32"/>
      <c r="BV446" s="32"/>
      <c r="BW446" s="32"/>
      <c r="BX446" s="32"/>
      <c r="BY446" s="32"/>
      <c r="BZ446" s="32"/>
      <c r="CA446" s="32"/>
      <c r="CB446" s="32"/>
      <c r="CC446" s="32"/>
      <c r="CD446" s="32"/>
      <c r="CE446" s="32"/>
      <c r="CF446" s="32"/>
      <c r="CG446" s="32"/>
    </row>
    <row r="447" spans="2:85" hidden="1" x14ac:dyDescent="0.25">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c r="BA447" s="32"/>
      <c r="BB447" s="32"/>
      <c r="BC447" s="32"/>
      <c r="BD447" s="32"/>
      <c r="BE447" s="32"/>
      <c r="BF447" s="32"/>
      <c r="BG447" s="32"/>
      <c r="BH447" s="32"/>
      <c r="BI447" s="32"/>
      <c r="BJ447" s="32"/>
      <c r="BK447" s="32"/>
      <c r="BL447" s="32"/>
      <c r="BM447" s="32"/>
      <c r="BN447" s="32"/>
      <c r="BO447" s="32"/>
      <c r="BP447" s="32"/>
      <c r="BQ447" s="32"/>
      <c r="BR447" s="32"/>
      <c r="BS447" s="32"/>
      <c r="BT447" s="32"/>
      <c r="BU447" s="32"/>
      <c r="BV447" s="32"/>
      <c r="BW447" s="32"/>
      <c r="BX447" s="32"/>
      <c r="BY447" s="32"/>
      <c r="BZ447" s="32"/>
      <c r="CA447" s="32"/>
      <c r="CB447" s="32"/>
      <c r="CC447" s="32"/>
      <c r="CD447" s="32"/>
      <c r="CE447" s="32"/>
      <c r="CF447" s="32"/>
      <c r="CG447" s="32"/>
    </row>
    <row r="448" spans="2:85" hidden="1" x14ac:dyDescent="0.25">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c r="BA448" s="32"/>
      <c r="BB448" s="32"/>
      <c r="BC448" s="32"/>
      <c r="BD448" s="32"/>
      <c r="BE448" s="32"/>
      <c r="BF448" s="32"/>
      <c r="BG448" s="32"/>
      <c r="BH448" s="32"/>
      <c r="BI448" s="32"/>
      <c r="BJ448" s="32"/>
      <c r="BK448" s="32"/>
      <c r="BL448" s="32"/>
      <c r="BM448" s="32"/>
      <c r="BN448" s="32"/>
      <c r="BO448" s="32"/>
      <c r="BP448" s="32"/>
      <c r="BQ448" s="32"/>
      <c r="BR448" s="32"/>
      <c r="BS448" s="32"/>
      <c r="BT448" s="32"/>
      <c r="BU448" s="32"/>
      <c r="BV448" s="32"/>
      <c r="BW448" s="32"/>
      <c r="BX448" s="32"/>
      <c r="BY448" s="32"/>
      <c r="BZ448" s="32"/>
      <c r="CA448" s="32"/>
      <c r="CB448" s="32"/>
      <c r="CC448" s="32"/>
      <c r="CD448" s="32"/>
      <c r="CE448" s="32"/>
      <c r="CF448" s="32"/>
      <c r="CG448" s="32"/>
    </row>
    <row r="449" spans="2:85" hidden="1" x14ac:dyDescent="0.25">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c r="BA449" s="32"/>
      <c r="BB449" s="32"/>
      <c r="BC449" s="32"/>
      <c r="BD449" s="32"/>
      <c r="BE449" s="32"/>
      <c r="BF449" s="32"/>
      <c r="BG449" s="32"/>
      <c r="BH449" s="32"/>
      <c r="BI449" s="32"/>
      <c r="BJ449" s="32"/>
      <c r="BK449" s="32"/>
      <c r="BL449" s="32"/>
      <c r="BM449" s="32"/>
      <c r="BN449" s="32"/>
      <c r="BO449" s="32"/>
      <c r="BP449" s="32"/>
      <c r="BQ449" s="32"/>
      <c r="BR449" s="32"/>
      <c r="BS449" s="32"/>
      <c r="BT449" s="32"/>
      <c r="BU449" s="32"/>
      <c r="BV449" s="32"/>
      <c r="BW449" s="32"/>
      <c r="BX449" s="32"/>
      <c r="BY449" s="32"/>
      <c r="BZ449" s="32"/>
      <c r="CA449" s="32"/>
      <c r="CB449" s="32"/>
      <c r="CC449" s="32"/>
      <c r="CD449" s="32"/>
      <c r="CE449" s="32"/>
      <c r="CF449" s="32"/>
      <c r="CG449" s="32"/>
    </row>
    <row r="450" spans="2:85" hidden="1" x14ac:dyDescent="0.25">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c r="BA450" s="32"/>
      <c r="BB450" s="32"/>
      <c r="BC450" s="32"/>
      <c r="BD450" s="32"/>
      <c r="BE450" s="32"/>
      <c r="BF450" s="32"/>
      <c r="BG450" s="32"/>
      <c r="BH450" s="32"/>
      <c r="BI450" s="32"/>
      <c r="BJ450" s="32"/>
      <c r="BK450" s="32"/>
      <c r="BL450" s="32"/>
      <c r="BM450" s="32"/>
      <c r="BN450" s="32"/>
      <c r="BO450" s="32"/>
      <c r="BP450" s="32"/>
      <c r="BQ450" s="32"/>
      <c r="BR450" s="32"/>
      <c r="BS450" s="32"/>
      <c r="BT450" s="32"/>
      <c r="BU450" s="32"/>
      <c r="BV450" s="32"/>
      <c r="BW450" s="32"/>
      <c r="BX450" s="32"/>
      <c r="BY450" s="32"/>
      <c r="BZ450" s="32"/>
      <c r="CA450" s="32"/>
      <c r="CB450" s="32"/>
      <c r="CC450" s="32"/>
      <c r="CD450" s="32"/>
      <c r="CE450" s="32"/>
      <c r="CF450" s="32"/>
      <c r="CG450" s="32"/>
    </row>
    <row r="451" spans="2:85" hidden="1" x14ac:dyDescent="0.25">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c r="BA451" s="32"/>
      <c r="BB451" s="32"/>
      <c r="BC451" s="32"/>
      <c r="BD451" s="32"/>
      <c r="BE451" s="32"/>
      <c r="BF451" s="32"/>
      <c r="BG451" s="32"/>
      <c r="BH451" s="32"/>
      <c r="BI451" s="32"/>
      <c r="BJ451" s="32"/>
      <c r="BK451" s="32"/>
      <c r="BL451" s="32"/>
      <c r="BM451" s="32"/>
      <c r="BN451" s="32"/>
      <c r="BO451" s="32"/>
      <c r="BP451" s="32"/>
      <c r="BQ451" s="32"/>
      <c r="BR451" s="32"/>
      <c r="BS451" s="32"/>
      <c r="BT451" s="32"/>
      <c r="BU451" s="32"/>
      <c r="BV451" s="32"/>
      <c r="BW451" s="32"/>
      <c r="BX451" s="32"/>
      <c r="BY451" s="32"/>
      <c r="BZ451" s="32"/>
      <c r="CA451" s="32"/>
      <c r="CB451" s="32"/>
      <c r="CC451" s="32"/>
      <c r="CD451" s="32"/>
      <c r="CE451" s="32"/>
      <c r="CF451" s="32"/>
      <c r="CG451" s="32"/>
    </row>
    <row r="452" spans="2:85" hidden="1" x14ac:dyDescent="0.25">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c r="BA452" s="32"/>
      <c r="BB452" s="32"/>
      <c r="BC452" s="32"/>
      <c r="BD452" s="32"/>
      <c r="BE452" s="32"/>
      <c r="BF452" s="32"/>
      <c r="BG452" s="32"/>
      <c r="BH452" s="32"/>
      <c r="BI452" s="32"/>
      <c r="BJ452" s="32"/>
      <c r="BK452" s="32"/>
      <c r="BL452" s="32"/>
      <c r="BM452" s="32"/>
      <c r="BN452" s="32"/>
      <c r="BO452" s="32"/>
      <c r="BP452" s="32"/>
      <c r="BQ452" s="32"/>
      <c r="BR452" s="32"/>
      <c r="BS452" s="32"/>
      <c r="BT452" s="32"/>
      <c r="BU452" s="32"/>
      <c r="BV452" s="32"/>
      <c r="BW452" s="32"/>
      <c r="BX452" s="32"/>
      <c r="BY452" s="32"/>
      <c r="BZ452" s="32"/>
      <c r="CA452" s="32"/>
      <c r="CB452" s="32"/>
      <c r="CC452" s="32"/>
      <c r="CD452" s="32"/>
      <c r="CE452" s="32"/>
      <c r="CF452" s="32"/>
      <c r="CG452" s="32"/>
    </row>
    <row r="453" spans="2:85" hidden="1" x14ac:dyDescent="0.25">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c r="BA453" s="32"/>
      <c r="BB453" s="32"/>
      <c r="BC453" s="32"/>
      <c r="BD453" s="32"/>
      <c r="BE453" s="32"/>
      <c r="BF453" s="32"/>
      <c r="BG453" s="32"/>
      <c r="BH453" s="32"/>
      <c r="BI453" s="32"/>
      <c r="BJ453" s="32"/>
      <c r="BK453" s="32"/>
      <c r="BL453" s="32"/>
      <c r="BM453" s="32"/>
      <c r="BN453" s="32"/>
      <c r="BO453" s="32"/>
      <c r="BP453" s="32"/>
      <c r="BQ453" s="32"/>
      <c r="BR453" s="32"/>
      <c r="BS453" s="32"/>
      <c r="BT453" s="32"/>
      <c r="BU453" s="32"/>
      <c r="BV453" s="32"/>
      <c r="BW453" s="32"/>
      <c r="BX453" s="32"/>
      <c r="BY453" s="32"/>
      <c r="BZ453" s="32"/>
      <c r="CA453" s="32"/>
      <c r="CB453" s="32"/>
      <c r="CC453" s="32"/>
      <c r="CD453" s="32"/>
      <c r="CE453" s="32"/>
      <c r="CF453" s="32"/>
      <c r="CG453" s="32"/>
    </row>
    <row r="454" spans="2:85" hidden="1" x14ac:dyDescent="0.25">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c r="BA454" s="32"/>
      <c r="BB454" s="32"/>
      <c r="BC454" s="32"/>
      <c r="BD454" s="32"/>
      <c r="BE454" s="32"/>
      <c r="BF454" s="32"/>
      <c r="BG454" s="32"/>
      <c r="BH454" s="32"/>
      <c r="BI454" s="32"/>
      <c r="BJ454" s="32"/>
      <c r="BK454" s="32"/>
      <c r="BL454" s="32"/>
      <c r="BM454" s="32"/>
      <c r="BN454" s="32"/>
      <c r="BO454" s="32"/>
      <c r="BP454" s="32"/>
      <c r="BQ454" s="32"/>
      <c r="BR454" s="32"/>
      <c r="BS454" s="32"/>
      <c r="BT454" s="32"/>
      <c r="BU454" s="32"/>
      <c r="BV454" s="32"/>
      <c r="BW454" s="32"/>
      <c r="BX454" s="32"/>
      <c r="BY454" s="32"/>
      <c r="BZ454" s="32"/>
      <c r="CA454" s="32"/>
      <c r="CB454" s="32"/>
      <c r="CC454" s="32"/>
      <c r="CD454" s="32"/>
      <c r="CE454" s="32"/>
      <c r="CF454" s="32"/>
      <c r="CG454" s="32"/>
    </row>
    <row r="455" spans="2:85" hidden="1" x14ac:dyDescent="0.25">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c r="BA455" s="32"/>
      <c r="BB455" s="32"/>
      <c r="BC455" s="32"/>
      <c r="BD455" s="32"/>
      <c r="BE455" s="32"/>
      <c r="BF455" s="32"/>
      <c r="BG455" s="32"/>
      <c r="BH455" s="32"/>
      <c r="BI455" s="32"/>
      <c r="BJ455" s="32"/>
      <c r="BK455" s="32"/>
      <c r="BL455" s="32"/>
      <c r="BM455" s="32"/>
      <c r="BN455" s="32"/>
      <c r="BO455" s="32"/>
      <c r="BP455" s="32"/>
      <c r="BQ455" s="32"/>
      <c r="BR455" s="32"/>
      <c r="BS455" s="32"/>
      <c r="BT455" s="32"/>
      <c r="BU455" s="32"/>
      <c r="BV455" s="32"/>
      <c r="BW455" s="32"/>
      <c r="BX455" s="32"/>
      <c r="BY455" s="32"/>
      <c r="BZ455" s="32"/>
      <c r="CA455" s="32"/>
      <c r="CB455" s="32"/>
      <c r="CC455" s="32"/>
      <c r="CD455" s="32"/>
      <c r="CE455" s="32"/>
      <c r="CF455" s="32"/>
      <c r="CG455" s="32"/>
    </row>
    <row r="456" spans="2:85" hidden="1" x14ac:dyDescent="0.25">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32"/>
      <c r="BG456" s="32"/>
      <c r="BH456" s="32"/>
      <c r="BI456" s="32"/>
      <c r="BJ456" s="32"/>
      <c r="BK456" s="32"/>
      <c r="BL456" s="32"/>
      <c r="BM456" s="32"/>
      <c r="BN456" s="32"/>
      <c r="BO456" s="32"/>
      <c r="BP456" s="32"/>
      <c r="BQ456" s="32"/>
      <c r="BR456" s="32"/>
      <c r="BS456" s="32"/>
      <c r="BT456" s="32"/>
      <c r="BU456" s="32"/>
      <c r="BV456" s="32"/>
      <c r="BW456" s="32"/>
      <c r="BX456" s="32"/>
      <c r="BY456" s="32"/>
      <c r="BZ456" s="32"/>
      <c r="CA456" s="32"/>
      <c r="CB456" s="32"/>
      <c r="CC456" s="32"/>
      <c r="CD456" s="32"/>
      <c r="CE456" s="32"/>
      <c r="CF456" s="32"/>
      <c r="CG456" s="32"/>
    </row>
    <row r="457" spans="2:85" hidden="1" x14ac:dyDescent="0.25">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c r="BA457" s="32"/>
      <c r="BB457" s="32"/>
      <c r="BC457" s="32"/>
      <c r="BD457" s="32"/>
      <c r="BE457" s="32"/>
      <c r="BF457" s="32"/>
      <c r="BG457" s="32"/>
      <c r="BH457" s="32"/>
      <c r="BI457" s="32"/>
      <c r="BJ457" s="32"/>
      <c r="BK457" s="32"/>
      <c r="BL457" s="32"/>
      <c r="BM457" s="32"/>
      <c r="BN457" s="32"/>
      <c r="BO457" s="32"/>
      <c r="BP457" s="32"/>
      <c r="BQ457" s="32"/>
      <c r="BR457" s="32"/>
      <c r="BS457" s="32"/>
      <c r="BT457" s="32"/>
      <c r="BU457" s="32"/>
      <c r="BV457" s="32"/>
      <c r="BW457" s="32"/>
      <c r="BX457" s="32"/>
      <c r="BY457" s="32"/>
      <c r="BZ457" s="32"/>
      <c r="CA457" s="32"/>
      <c r="CB457" s="32"/>
      <c r="CC457" s="32"/>
      <c r="CD457" s="32"/>
      <c r="CE457" s="32"/>
      <c r="CF457" s="32"/>
      <c r="CG457" s="32"/>
    </row>
    <row r="458" spans="2:85" hidden="1" x14ac:dyDescent="0.25">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c r="BA458" s="32"/>
      <c r="BB458" s="32"/>
      <c r="BC458" s="32"/>
      <c r="BD458" s="32"/>
      <c r="BE458" s="32"/>
      <c r="BF458" s="32"/>
      <c r="BG458" s="32"/>
      <c r="BH458" s="32"/>
      <c r="BI458" s="32"/>
      <c r="BJ458" s="32"/>
      <c r="BK458" s="32"/>
      <c r="BL458" s="32"/>
      <c r="BM458" s="32"/>
      <c r="BN458" s="32"/>
      <c r="BO458" s="32"/>
      <c r="BP458" s="32"/>
      <c r="BQ458" s="32"/>
      <c r="BR458" s="32"/>
      <c r="BS458" s="32"/>
      <c r="BT458" s="32"/>
      <c r="BU458" s="32"/>
      <c r="BV458" s="32"/>
      <c r="BW458" s="32"/>
      <c r="BX458" s="32"/>
      <c r="BY458" s="32"/>
      <c r="BZ458" s="32"/>
      <c r="CA458" s="32"/>
      <c r="CB458" s="32"/>
      <c r="CC458" s="32"/>
      <c r="CD458" s="32"/>
      <c r="CE458" s="32"/>
      <c r="CF458" s="32"/>
      <c r="CG458" s="32"/>
    </row>
    <row r="459" spans="2:85" hidden="1" x14ac:dyDescent="0.25">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c r="BF459" s="32"/>
      <c r="BG459" s="32"/>
      <c r="BH459" s="32"/>
      <c r="BI459" s="32"/>
      <c r="BJ459" s="32"/>
      <c r="BK459" s="32"/>
      <c r="BL459" s="32"/>
      <c r="BM459" s="32"/>
      <c r="BN459" s="32"/>
      <c r="BO459" s="32"/>
      <c r="BP459" s="32"/>
      <c r="BQ459" s="32"/>
      <c r="BR459" s="32"/>
      <c r="BS459" s="32"/>
      <c r="BT459" s="32"/>
      <c r="BU459" s="32"/>
      <c r="BV459" s="32"/>
      <c r="BW459" s="32"/>
      <c r="BX459" s="32"/>
      <c r="BY459" s="32"/>
      <c r="BZ459" s="32"/>
      <c r="CA459" s="32"/>
      <c r="CB459" s="32"/>
      <c r="CC459" s="32"/>
      <c r="CD459" s="32"/>
      <c r="CE459" s="32"/>
      <c r="CF459" s="32"/>
      <c r="CG459" s="32"/>
    </row>
    <row r="460" spans="2:85" hidden="1" x14ac:dyDescent="0.25">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c r="BI460" s="32"/>
      <c r="BJ460" s="32"/>
      <c r="BK460" s="32"/>
      <c r="BL460" s="32"/>
      <c r="BM460" s="32"/>
      <c r="BN460" s="32"/>
      <c r="BO460" s="32"/>
      <c r="BP460" s="32"/>
      <c r="BQ460" s="32"/>
      <c r="BR460" s="32"/>
      <c r="BS460" s="32"/>
      <c r="BT460" s="32"/>
      <c r="BU460" s="32"/>
      <c r="BV460" s="32"/>
      <c r="BW460" s="32"/>
      <c r="BX460" s="32"/>
      <c r="BY460" s="32"/>
      <c r="BZ460" s="32"/>
      <c r="CA460" s="32"/>
      <c r="CB460" s="32"/>
      <c r="CC460" s="32"/>
      <c r="CD460" s="32"/>
      <c r="CE460" s="32"/>
      <c r="CF460" s="32"/>
      <c r="CG460" s="32"/>
    </row>
    <row r="461" spans="2:85" hidden="1" x14ac:dyDescent="0.25">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c r="BG461" s="32"/>
      <c r="BH461" s="32"/>
      <c r="BI461" s="32"/>
      <c r="BJ461" s="32"/>
      <c r="BK461" s="32"/>
      <c r="BL461" s="32"/>
      <c r="BM461" s="32"/>
      <c r="BN461" s="32"/>
      <c r="BO461" s="32"/>
      <c r="BP461" s="32"/>
      <c r="BQ461" s="32"/>
      <c r="BR461" s="32"/>
      <c r="BS461" s="32"/>
      <c r="BT461" s="32"/>
      <c r="BU461" s="32"/>
      <c r="BV461" s="32"/>
      <c r="BW461" s="32"/>
      <c r="BX461" s="32"/>
      <c r="BY461" s="32"/>
      <c r="BZ461" s="32"/>
      <c r="CA461" s="32"/>
      <c r="CB461" s="32"/>
      <c r="CC461" s="32"/>
      <c r="CD461" s="32"/>
      <c r="CE461" s="32"/>
      <c r="CF461" s="32"/>
      <c r="CG461" s="32"/>
    </row>
    <row r="462" spans="2:85" hidden="1" x14ac:dyDescent="0.25">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32"/>
      <c r="BH462" s="32"/>
      <c r="BI462" s="32"/>
      <c r="BJ462" s="32"/>
      <c r="BK462" s="32"/>
      <c r="BL462" s="32"/>
      <c r="BM462" s="32"/>
      <c r="BN462" s="32"/>
      <c r="BO462" s="32"/>
      <c r="BP462" s="32"/>
      <c r="BQ462" s="32"/>
      <c r="BR462" s="32"/>
      <c r="BS462" s="32"/>
      <c r="BT462" s="32"/>
      <c r="BU462" s="32"/>
      <c r="BV462" s="32"/>
      <c r="BW462" s="32"/>
      <c r="BX462" s="32"/>
      <c r="BY462" s="32"/>
      <c r="BZ462" s="32"/>
      <c r="CA462" s="32"/>
      <c r="CB462" s="32"/>
      <c r="CC462" s="32"/>
      <c r="CD462" s="32"/>
      <c r="CE462" s="32"/>
      <c r="CF462" s="32"/>
      <c r="CG462" s="32"/>
    </row>
    <row r="463" spans="2:85" hidden="1" x14ac:dyDescent="0.25">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c r="BA463" s="32"/>
      <c r="BB463" s="32"/>
      <c r="BC463" s="32"/>
      <c r="BD463" s="32"/>
      <c r="BE463" s="32"/>
      <c r="BF463" s="32"/>
      <c r="BG463" s="32"/>
      <c r="BH463" s="32"/>
      <c r="BI463" s="32"/>
      <c r="BJ463" s="32"/>
      <c r="BK463" s="32"/>
      <c r="BL463" s="32"/>
      <c r="BM463" s="32"/>
      <c r="BN463" s="32"/>
      <c r="BO463" s="32"/>
      <c r="BP463" s="32"/>
      <c r="BQ463" s="32"/>
      <c r="BR463" s="32"/>
      <c r="BS463" s="32"/>
      <c r="BT463" s="32"/>
      <c r="BU463" s="32"/>
      <c r="BV463" s="32"/>
      <c r="BW463" s="32"/>
      <c r="BX463" s="32"/>
      <c r="BY463" s="32"/>
      <c r="BZ463" s="32"/>
      <c r="CA463" s="32"/>
      <c r="CB463" s="32"/>
      <c r="CC463" s="32"/>
      <c r="CD463" s="32"/>
      <c r="CE463" s="32"/>
      <c r="CF463" s="32"/>
      <c r="CG463" s="32"/>
    </row>
    <row r="464" spans="2:85" hidden="1" x14ac:dyDescent="0.25">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c r="BF464" s="32"/>
      <c r="BG464" s="32"/>
      <c r="BH464" s="32"/>
      <c r="BI464" s="32"/>
      <c r="BJ464" s="32"/>
      <c r="BK464" s="32"/>
      <c r="BL464" s="32"/>
      <c r="BM464" s="32"/>
      <c r="BN464" s="32"/>
      <c r="BO464" s="32"/>
      <c r="BP464" s="32"/>
      <c r="BQ464" s="32"/>
      <c r="BR464" s="32"/>
      <c r="BS464" s="32"/>
      <c r="BT464" s="32"/>
      <c r="BU464" s="32"/>
      <c r="BV464" s="32"/>
      <c r="BW464" s="32"/>
      <c r="BX464" s="32"/>
      <c r="BY464" s="32"/>
      <c r="BZ464" s="32"/>
      <c r="CA464" s="32"/>
      <c r="CB464" s="32"/>
      <c r="CC464" s="32"/>
      <c r="CD464" s="32"/>
      <c r="CE464" s="32"/>
      <c r="CF464" s="32"/>
      <c r="CG464" s="32"/>
    </row>
    <row r="465" spans="2:85" hidden="1" x14ac:dyDescent="0.25">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c r="BG465" s="32"/>
      <c r="BH465" s="32"/>
      <c r="BI465" s="32"/>
      <c r="BJ465" s="32"/>
      <c r="BK465" s="32"/>
      <c r="BL465" s="32"/>
      <c r="BM465" s="32"/>
      <c r="BN465" s="32"/>
      <c r="BO465" s="32"/>
      <c r="BP465" s="32"/>
      <c r="BQ465" s="32"/>
      <c r="BR465" s="32"/>
      <c r="BS465" s="32"/>
      <c r="BT465" s="32"/>
      <c r="BU465" s="32"/>
      <c r="BV465" s="32"/>
      <c r="BW465" s="32"/>
      <c r="BX465" s="32"/>
      <c r="BY465" s="32"/>
      <c r="BZ465" s="32"/>
      <c r="CA465" s="32"/>
      <c r="CB465" s="32"/>
      <c r="CC465" s="32"/>
      <c r="CD465" s="32"/>
      <c r="CE465" s="32"/>
      <c r="CF465" s="32"/>
      <c r="CG465" s="32"/>
    </row>
    <row r="466" spans="2:85" hidden="1" x14ac:dyDescent="0.25">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c r="BJ466" s="32"/>
      <c r="BK466" s="32"/>
      <c r="BL466" s="32"/>
      <c r="BM466" s="32"/>
      <c r="BN466" s="32"/>
      <c r="BO466" s="32"/>
      <c r="BP466" s="32"/>
      <c r="BQ466" s="32"/>
      <c r="BR466" s="32"/>
      <c r="BS466" s="32"/>
      <c r="BT466" s="32"/>
      <c r="BU466" s="32"/>
      <c r="BV466" s="32"/>
      <c r="BW466" s="32"/>
      <c r="BX466" s="32"/>
      <c r="BY466" s="32"/>
      <c r="BZ466" s="32"/>
      <c r="CA466" s="32"/>
      <c r="CB466" s="32"/>
      <c r="CC466" s="32"/>
      <c r="CD466" s="32"/>
      <c r="CE466" s="32"/>
      <c r="CF466" s="32"/>
      <c r="CG466" s="32"/>
    </row>
    <row r="467" spans="2:85" hidden="1" x14ac:dyDescent="0.25">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c r="BA467" s="32"/>
      <c r="BB467" s="32"/>
      <c r="BC467" s="32"/>
      <c r="BD467" s="32"/>
      <c r="BE467" s="32"/>
      <c r="BF467" s="32"/>
      <c r="BG467" s="32"/>
      <c r="BH467" s="32"/>
      <c r="BI467" s="32"/>
      <c r="BJ467" s="32"/>
      <c r="BK467" s="32"/>
      <c r="BL467" s="32"/>
      <c r="BM467" s="32"/>
      <c r="BN467" s="32"/>
      <c r="BO467" s="32"/>
      <c r="BP467" s="32"/>
      <c r="BQ467" s="32"/>
      <c r="BR467" s="32"/>
      <c r="BS467" s="32"/>
      <c r="BT467" s="32"/>
      <c r="BU467" s="32"/>
      <c r="BV467" s="32"/>
      <c r="BW467" s="32"/>
      <c r="BX467" s="32"/>
      <c r="BY467" s="32"/>
      <c r="BZ467" s="32"/>
      <c r="CA467" s="32"/>
      <c r="CB467" s="32"/>
      <c r="CC467" s="32"/>
      <c r="CD467" s="32"/>
      <c r="CE467" s="32"/>
      <c r="CF467" s="32"/>
      <c r="CG467" s="32"/>
    </row>
    <row r="468" spans="2:85" hidden="1" x14ac:dyDescent="0.25">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c r="BA468" s="32"/>
      <c r="BB468" s="32"/>
      <c r="BC468" s="32"/>
      <c r="BD468" s="32"/>
      <c r="BE468" s="32"/>
      <c r="BF468" s="32"/>
      <c r="BG468" s="32"/>
      <c r="BH468" s="32"/>
      <c r="BI468" s="32"/>
      <c r="BJ468" s="32"/>
      <c r="BK468" s="32"/>
      <c r="BL468" s="32"/>
      <c r="BM468" s="32"/>
      <c r="BN468" s="32"/>
      <c r="BO468" s="32"/>
      <c r="BP468" s="32"/>
      <c r="BQ468" s="32"/>
      <c r="BR468" s="32"/>
      <c r="BS468" s="32"/>
      <c r="BT468" s="32"/>
      <c r="BU468" s="32"/>
      <c r="BV468" s="32"/>
      <c r="BW468" s="32"/>
      <c r="BX468" s="32"/>
      <c r="BY468" s="32"/>
      <c r="BZ468" s="32"/>
      <c r="CA468" s="32"/>
      <c r="CB468" s="32"/>
      <c r="CC468" s="32"/>
      <c r="CD468" s="32"/>
      <c r="CE468" s="32"/>
      <c r="CF468" s="32"/>
      <c r="CG468" s="32"/>
    </row>
    <row r="469" spans="2:85" hidden="1" x14ac:dyDescent="0.25">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c r="BA469" s="32"/>
      <c r="BB469" s="32"/>
      <c r="BC469" s="32"/>
      <c r="BD469" s="32"/>
      <c r="BE469" s="32"/>
      <c r="BF469" s="32"/>
      <c r="BG469" s="32"/>
      <c r="BH469" s="32"/>
      <c r="BI469" s="32"/>
      <c r="BJ469" s="32"/>
      <c r="BK469" s="32"/>
      <c r="BL469" s="32"/>
      <c r="BM469" s="32"/>
      <c r="BN469" s="32"/>
      <c r="BO469" s="32"/>
      <c r="BP469" s="32"/>
      <c r="BQ469" s="32"/>
      <c r="BR469" s="32"/>
      <c r="BS469" s="32"/>
      <c r="BT469" s="32"/>
      <c r="BU469" s="32"/>
      <c r="BV469" s="32"/>
      <c r="BW469" s="32"/>
      <c r="BX469" s="32"/>
      <c r="BY469" s="32"/>
      <c r="BZ469" s="32"/>
      <c r="CA469" s="32"/>
      <c r="CB469" s="32"/>
      <c r="CC469" s="32"/>
      <c r="CD469" s="32"/>
      <c r="CE469" s="32"/>
      <c r="CF469" s="32"/>
      <c r="CG469" s="32"/>
    </row>
    <row r="470" spans="2:85" hidden="1" x14ac:dyDescent="0.25">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32"/>
      <c r="BB470" s="32"/>
      <c r="BC470" s="32"/>
      <c r="BD470" s="32"/>
      <c r="BE470" s="32"/>
      <c r="BF470" s="32"/>
      <c r="BG470" s="32"/>
      <c r="BH470" s="32"/>
      <c r="BI470" s="32"/>
      <c r="BJ470" s="32"/>
      <c r="BK470" s="32"/>
      <c r="BL470" s="32"/>
      <c r="BM470" s="32"/>
      <c r="BN470" s="32"/>
      <c r="BO470" s="32"/>
      <c r="BP470" s="32"/>
      <c r="BQ470" s="32"/>
      <c r="BR470" s="32"/>
      <c r="BS470" s="32"/>
      <c r="BT470" s="32"/>
      <c r="BU470" s="32"/>
      <c r="BV470" s="32"/>
      <c r="BW470" s="32"/>
      <c r="BX470" s="32"/>
      <c r="BY470" s="32"/>
      <c r="BZ470" s="32"/>
      <c r="CA470" s="32"/>
      <c r="CB470" s="32"/>
      <c r="CC470" s="32"/>
      <c r="CD470" s="32"/>
      <c r="CE470" s="32"/>
      <c r="CF470" s="32"/>
      <c r="CG470" s="32"/>
    </row>
    <row r="471" spans="2:85" hidden="1" x14ac:dyDescent="0.25">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c r="BA471" s="32"/>
      <c r="BB471" s="32"/>
      <c r="BC471" s="32"/>
      <c r="BD471" s="32"/>
      <c r="BE471" s="32"/>
      <c r="BF471" s="32"/>
      <c r="BG471" s="32"/>
      <c r="BH471" s="32"/>
      <c r="BI471" s="32"/>
      <c r="BJ471" s="32"/>
      <c r="BK471" s="32"/>
      <c r="BL471" s="32"/>
      <c r="BM471" s="32"/>
      <c r="BN471" s="32"/>
      <c r="BO471" s="32"/>
      <c r="BP471" s="32"/>
      <c r="BQ471" s="32"/>
      <c r="BR471" s="32"/>
      <c r="BS471" s="32"/>
      <c r="BT471" s="32"/>
      <c r="BU471" s="32"/>
      <c r="BV471" s="32"/>
      <c r="BW471" s="32"/>
      <c r="BX471" s="32"/>
      <c r="BY471" s="32"/>
      <c r="BZ471" s="32"/>
      <c r="CA471" s="32"/>
      <c r="CB471" s="32"/>
      <c r="CC471" s="32"/>
      <c r="CD471" s="32"/>
      <c r="CE471" s="32"/>
      <c r="CF471" s="32"/>
      <c r="CG471" s="32"/>
    </row>
    <row r="472" spans="2:85" hidden="1" x14ac:dyDescent="0.25">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c r="BA472" s="32"/>
      <c r="BB472" s="32"/>
      <c r="BC472" s="32"/>
      <c r="BD472" s="32"/>
      <c r="BE472" s="32"/>
      <c r="BF472" s="32"/>
      <c r="BG472" s="32"/>
      <c r="BH472" s="32"/>
      <c r="BI472" s="32"/>
      <c r="BJ472" s="32"/>
      <c r="BK472" s="32"/>
      <c r="BL472" s="32"/>
      <c r="BM472" s="32"/>
      <c r="BN472" s="32"/>
      <c r="BO472" s="32"/>
      <c r="BP472" s="32"/>
      <c r="BQ472" s="32"/>
      <c r="BR472" s="32"/>
      <c r="BS472" s="32"/>
      <c r="BT472" s="32"/>
      <c r="BU472" s="32"/>
      <c r="BV472" s="32"/>
      <c r="BW472" s="32"/>
      <c r="BX472" s="32"/>
      <c r="BY472" s="32"/>
      <c r="BZ472" s="32"/>
      <c r="CA472" s="32"/>
      <c r="CB472" s="32"/>
      <c r="CC472" s="32"/>
      <c r="CD472" s="32"/>
      <c r="CE472" s="32"/>
      <c r="CF472" s="32"/>
      <c r="CG472" s="32"/>
    </row>
    <row r="473" spans="2:85" hidden="1" x14ac:dyDescent="0.25">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c r="BG473" s="32"/>
      <c r="BH473" s="32"/>
      <c r="BI473" s="32"/>
      <c r="BJ473" s="32"/>
      <c r="BK473" s="32"/>
      <c r="BL473" s="32"/>
      <c r="BM473" s="32"/>
      <c r="BN473" s="32"/>
      <c r="BO473" s="32"/>
      <c r="BP473" s="32"/>
      <c r="BQ473" s="32"/>
      <c r="BR473" s="32"/>
      <c r="BS473" s="32"/>
      <c r="BT473" s="32"/>
      <c r="BU473" s="32"/>
      <c r="BV473" s="32"/>
      <c r="BW473" s="32"/>
      <c r="BX473" s="32"/>
      <c r="BY473" s="32"/>
      <c r="BZ473" s="32"/>
      <c r="CA473" s="32"/>
      <c r="CB473" s="32"/>
      <c r="CC473" s="32"/>
      <c r="CD473" s="32"/>
      <c r="CE473" s="32"/>
      <c r="CF473" s="32"/>
      <c r="CG473" s="32"/>
    </row>
    <row r="474" spans="2:85" hidden="1" x14ac:dyDescent="0.25">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c r="BF474" s="32"/>
      <c r="BG474" s="32"/>
      <c r="BH474" s="32"/>
      <c r="BI474" s="32"/>
      <c r="BJ474" s="32"/>
      <c r="BK474" s="32"/>
      <c r="BL474" s="32"/>
      <c r="BM474" s="32"/>
      <c r="BN474" s="32"/>
      <c r="BO474" s="32"/>
      <c r="BP474" s="32"/>
      <c r="BQ474" s="32"/>
      <c r="BR474" s="32"/>
      <c r="BS474" s="32"/>
      <c r="BT474" s="32"/>
      <c r="BU474" s="32"/>
      <c r="BV474" s="32"/>
      <c r="BW474" s="32"/>
      <c r="BX474" s="32"/>
      <c r="BY474" s="32"/>
      <c r="BZ474" s="32"/>
      <c r="CA474" s="32"/>
      <c r="CB474" s="32"/>
      <c r="CC474" s="32"/>
      <c r="CD474" s="32"/>
      <c r="CE474" s="32"/>
      <c r="CF474" s="32"/>
      <c r="CG474" s="32"/>
    </row>
    <row r="475" spans="2:85" hidden="1" x14ac:dyDescent="0.25">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c r="BF475" s="32"/>
      <c r="BG475" s="32"/>
      <c r="BH475" s="32"/>
      <c r="BI475" s="32"/>
      <c r="BJ475" s="32"/>
      <c r="BK475" s="32"/>
      <c r="BL475" s="32"/>
      <c r="BM475" s="32"/>
      <c r="BN475" s="32"/>
      <c r="BO475" s="32"/>
      <c r="BP475" s="32"/>
      <c r="BQ475" s="32"/>
      <c r="BR475" s="32"/>
      <c r="BS475" s="32"/>
      <c r="BT475" s="32"/>
      <c r="BU475" s="32"/>
      <c r="BV475" s="32"/>
      <c r="BW475" s="32"/>
      <c r="BX475" s="32"/>
      <c r="BY475" s="32"/>
      <c r="BZ475" s="32"/>
      <c r="CA475" s="32"/>
      <c r="CB475" s="32"/>
      <c r="CC475" s="32"/>
      <c r="CD475" s="32"/>
      <c r="CE475" s="32"/>
      <c r="CF475" s="32"/>
      <c r="CG475" s="32"/>
    </row>
    <row r="476" spans="2:85" hidden="1" x14ac:dyDescent="0.25">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c r="BI476" s="32"/>
      <c r="BJ476" s="32"/>
      <c r="BK476" s="32"/>
      <c r="BL476" s="32"/>
      <c r="BM476" s="32"/>
      <c r="BN476" s="32"/>
      <c r="BO476" s="32"/>
      <c r="BP476" s="32"/>
      <c r="BQ476" s="32"/>
      <c r="BR476" s="32"/>
      <c r="BS476" s="32"/>
      <c r="BT476" s="32"/>
      <c r="BU476" s="32"/>
      <c r="BV476" s="32"/>
      <c r="BW476" s="32"/>
      <c r="BX476" s="32"/>
      <c r="BY476" s="32"/>
      <c r="BZ476" s="32"/>
      <c r="CA476" s="32"/>
      <c r="CB476" s="32"/>
      <c r="CC476" s="32"/>
      <c r="CD476" s="32"/>
      <c r="CE476" s="32"/>
      <c r="CF476" s="32"/>
      <c r="CG476" s="32"/>
    </row>
    <row r="477" spans="2:85" hidden="1" x14ac:dyDescent="0.25">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c r="BA477" s="32"/>
      <c r="BB477" s="32"/>
      <c r="BC477" s="32"/>
      <c r="BD477" s="32"/>
      <c r="BE477" s="32"/>
      <c r="BF477" s="32"/>
      <c r="BG477" s="32"/>
      <c r="BH477" s="32"/>
      <c r="BI477" s="32"/>
      <c r="BJ477" s="32"/>
      <c r="BK477" s="32"/>
      <c r="BL477" s="32"/>
      <c r="BM477" s="32"/>
      <c r="BN477" s="32"/>
      <c r="BO477" s="32"/>
      <c r="BP477" s="32"/>
      <c r="BQ477" s="32"/>
      <c r="BR477" s="32"/>
      <c r="BS477" s="32"/>
      <c r="BT477" s="32"/>
      <c r="BU477" s="32"/>
      <c r="BV477" s="32"/>
      <c r="BW477" s="32"/>
      <c r="BX477" s="32"/>
      <c r="BY477" s="32"/>
      <c r="BZ477" s="32"/>
      <c r="CA477" s="32"/>
      <c r="CB477" s="32"/>
      <c r="CC477" s="32"/>
      <c r="CD477" s="32"/>
      <c r="CE477" s="32"/>
      <c r="CF477" s="32"/>
      <c r="CG477" s="32"/>
    </row>
    <row r="478" spans="2:85" hidden="1" x14ac:dyDescent="0.25">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c r="BA478" s="32"/>
      <c r="BB478" s="32"/>
      <c r="BC478" s="32"/>
      <c r="BD478" s="32"/>
      <c r="BE478" s="32"/>
      <c r="BF478" s="32"/>
      <c r="BG478" s="32"/>
      <c r="BH478" s="32"/>
      <c r="BI478" s="32"/>
      <c r="BJ478" s="32"/>
      <c r="BK478" s="32"/>
      <c r="BL478" s="32"/>
      <c r="BM478" s="32"/>
      <c r="BN478" s="32"/>
      <c r="BO478" s="32"/>
      <c r="BP478" s="32"/>
      <c r="BQ478" s="32"/>
      <c r="BR478" s="32"/>
      <c r="BS478" s="32"/>
      <c r="BT478" s="32"/>
      <c r="BU478" s="32"/>
      <c r="BV478" s="32"/>
      <c r="BW478" s="32"/>
      <c r="BX478" s="32"/>
      <c r="BY478" s="32"/>
      <c r="BZ478" s="32"/>
      <c r="CA478" s="32"/>
      <c r="CB478" s="32"/>
      <c r="CC478" s="32"/>
      <c r="CD478" s="32"/>
      <c r="CE478" s="32"/>
      <c r="CF478" s="32"/>
      <c r="CG478" s="32"/>
    </row>
    <row r="479" spans="2:85" hidden="1" x14ac:dyDescent="0.25">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c r="BA479" s="32"/>
      <c r="BB479" s="32"/>
      <c r="BC479" s="32"/>
      <c r="BD479" s="32"/>
      <c r="BE479" s="32"/>
      <c r="BF479" s="32"/>
      <c r="BG479" s="32"/>
      <c r="BH479" s="32"/>
      <c r="BI479" s="32"/>
      <c r="BJ479" s="32"/>
      <c r="BK479" s="32"/>
      <c r="BL479" s="32"/>
      <c r="BM479" s="32"/>
      <c r="BN479" s="32"/>
      <c r="BO479" s="32"/>
      <c r="BP479" s="32"/>
      <c r="BQ479" s="32"/>
      <c r="BR479" s="32"/>
      <c r="BS479" s="32"/>
      <c r="BT479" s="32"/>
      <c r="BU479" s="32"/>
      <c r="BV479" s="32"/>
      <c r="BW479" s="32"/>
      <c r="BX479" s="32"/>
      <c r="BY479" s="32"/>
      <c r="BZ479" s="32"/>
      <c r="CA479" s="32"/>
      <c r="CB479" s="32"/>
      <c r="CC479" s="32"/>
      <c r="CD479" s="32"/>
      <c r="CE479" s="32"/>
      <c r="CF479" s="32"/>
      <c r="CG479" s="32"/>
    </row>
    <row r="480" spans="2:85" hidden="1" x14ac:dyDescent="0.25">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c r="BA480" s="32"/>
      <c r="BB480" s="32"/>
      <c r="BC480" s="32"/>
      <c r="BD480" s="32"/>
      <c r="BE480" s="32"/>
      <c r="BF480" s="32"/>
      <c r="BG480" s="32"/>
      <c r="BH480" s="32"/>
      <c r="BI480" s="32"/>
      <c r="BJ480" s="32"/>
      <c r="BK480" s="32"/>
      <c r="BL480" s="32"/>
      <c r="BM480" s="32"/>
      <c r="BN480" s="32"/>
      <c r="BO480" s="32"/>
      <c r="BP480" s="32"/>
      <c r="BQ480" s="32"/>
      <c r="BR480" s="32"/>
      <c r="BS480" s="32"/>
      <c r="BT480" s="32"/>
      <c r="BU480" s="32"/>
      <c r="BV480" s="32"/>
      <c r="BW480" s="32"/>
      <c r="BX480" s="32"/>
      <c r="BY480" s="32"/>
      <c r="BZ480" s="32"/>
      <c r="CA480" s="32"/>
      <c r="CB480" s="32"/>
      <c r="CC480" s="32"/>
      <c r="CD480" s="32"/>
      <c r="CE480" s="32"/>
      <c r="CF480" s="32"/>
      <c r="CG480" s="32"/>
    </row>
    <row r="481" spans="2:85" hidden="1" x14ac:dyDescent="0.25">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c r="BA481" s="32"/>
      <c r="BB481" s="32"/>
      <c r="BC481" s="32"/>
      <c r="BD481" s="32"/>
      <c r="BE481" s="32"/>
      <c r="BF481" s="32"/>
      <c r="BG481" s="32"/>
      <c r="BH481" s="32"/>
      <c r="BI481" s="32"/>
      <c r="BJ481" s="32"/>
      <c r="BK481" s="32"/>
      <c r="BL481" s="32"/>
      <c r="BM481" s="32"/>
      <c r="BN481" s="32"/>
      <c r="BO481" s="32"/>
      <c r="BP481" s="32"/>
      <c r="BQ481" s="32"/>
      <c r="BR481" s="32"/>
      <c r="BS481" s="32"/>
      <c r="BT481" s="32"/>
      <c r="BU481" s="32"/>
      <c r="BV481" s="32"/>
      <c r="BW481" s="32"/>
      <c r="BX481" s="32"/>
      <c r="BY481" s="32"/>
      <c r="BZ481" s="32"/>
      <c r="CA481" s="32"/>
      <c r="CB481" s="32"/>
      <c r="CC481" s="32"/>
      <c r="CD481" s="32"/>
      <c r="CE481" s="32"/>
      <c r="CF481" s="32"/>
      <c r="CG481" s="32"/>
    </row>
    <row r="482" spans="2:85" hidden="1" x14ac:dyDescent="0.25">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c r="BA482" s="32"/>
      <c r="BB482" s="32"/>
      <c r="BC482" s="32"/>
      <c r="BD482" s="32"/>
      <c r="BE482" s="32"/>
      <c r="BF482" s="32"/>
      <c r="BG482" s="32"/>
      <c r="BH482" s="32"/>
      <c r="BI482" s="32"/>
      <c r="BJ482" s="32"/>
      <c r="BK482" s="32"/>
      <c r="BL482" s="32"/>
      <c r="BM482" s="32"/>
      <c r="BN482" s="32"/>
      <c r="BO482" s="32"/>
      <c r="BP482" s="32"/>
      <c r="BQ482" s="32"/>
      <c r="BR482" s="32"/>
      <c r="BS482" s="32"/>
      <c r="BT482" s="32"/>
      <c r="BU482" s="32"/>
      <c r="BV482" s="32"/>
      <c r="BW482" s="32"/>
      <c r="BX482" s="32"/>
      <c r="BY482" s="32"/>
      <c r="BZ482" s="32"/>
      <c r="CA482" s="32"/>
      <c r="CB482" s="32"/>
      <c r="CC482" s="32"/>
      <c r="CD482" s="32"/>
      <c r="CE482" s="32"/>
      <c r="CF482" s="32"/>
      <c r="CG482" s="32"/>
    </row>
    <row r="483" spans="2:85" hidden="1" x14ac:dyDescent="0.25">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c r="BA483" s="32"/>
      <c r="BB483" s="32"/>
      <c r="BC483" s="32"/>
      <c r="BD483" s="32"/>
      <c r="BE483" s="32"/>
      <c r="BF483" s="32"/>
      <c r="BG483" s="32"/>
      <c r="BH483" s="32"/>
      <c r="BI483" s="32"/>
      <c r="BJ483" s="32"/>
      <c r="BK483" s="32"/>
      <c r="BL483" s="32"/>
      <c r="BM483" s="32"/>
      <c r="BN483" s="32"/>
      <c r="BO483" s="32"/>
      <c r="BP483" s="32"/>
      <c r="BQ483" s="32"/>
      <c r="BR483" s="32"/>
      <c r="BS483" s="32"/>
      <c r="BT483" s="32"/>
      <c r="BU483" s="32"/>
      <c r="BV483" s="32"/>
      <c r="BW483" s="32"/>
      <c r="BX483" s="32"/>
      <c r="BY483" s="32"/>
      <c r="BZ483" s="32"/>
      <c r="CA483" s="32"/>
      <c r="CB483" s="32"/>
      <c r="CC483" s="32"/>
      <c r="CD483" s="32"/>
      <c r="CE483" s="32"/>
      <c r="CF483" s="32"/>
      <c r="CG483" s="32"/>
    </row>
    <row r="484" spans="2:85" hidden="1" x14ac:dyDescent="0.25">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c r="BA484" s="32"/>
      <c r="BB484" s="32"/>
      <c r="BC484" s="32"/>
      <c r="BD484" s="32"/>
      <c r="BE484" s="32"/>
      <c r="BF484" s="32"/>
      <c r="BG484" s="32"/>
      <c r="BH484" s="32"/>
      <c r="BI484" s="32"/>
      <c r="BJ484" s="32"/>
      <c r="BK484" s="32"/>
      <c r="BL484" s="32"/>
      <c r="BM484" s="32"/>
      <c r="BN484" s="32"/>
      <c r="BO484" s="32"/>
      <c r="BP484" s="32"/>
      <c r="BQ484" s="32"/>
      <c r="BR484" s="32"/>
      <c r="BS484" s="32"/>
      <c r="BT484" s="32"/>
      <c r="BU484" s="32"/>
      <c r="BV484" s="32"/>
      <c r="BW484" s="32"/>
      <c r="BX484" s="32"/>
      <c r="BY484" s="32"/>
      <c r="BZ484" s="32"/>
      <c r="CA484" s="32"/>
      <c r="CB484" s="32"/>
      <c r="CC484" s="32"/>
      <c r="CD484" s="32"/>
      <c r="CE484" s="32"/>
      <c r="CF484" s="32"/>
      <c r="CG484" s="32"/>
    </row>
    <row r="485" spans="2:85" hidden="1" x14ac:dyDescent="0.25">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c r="BA485" s="32"/>
      <c r="BB485" s="32"/>
      <c r="BC485" s="32"/>
      <c r="BD485" s="32"/>
      <c r="BE485" s="32"/>
      <c r="BF485" s="32"/>
      <c r="BG485" s="32"/>
      <c r="BH485" s="32"/>
      <c r="BI485" s="32"/>
      <c r="BJ485" s="32"/>
      <c r="BK485" s="32"/>
      <c r="BL485" s="32"/>
      <c r="BM485" s="32"/>
      <c r="BN485" s="32"/>
      <c r="BO485" s="32"/>
      <c r="BP485" s="32"/>
      <c r="BQ485" s="32"/>
      <c r="BR485" s="32"/>
      <c r="BS485" s="32"/>
      <c r="BT485" s="32"/>
      <c r="BU485" s="32"/>
      <c r="BV485" s="32"/>
      <c r="BW485" s="32"/>
      <c r="BX485" s="32"/>
      <c r="BY485" s="32"/>
      <c r="BZ485" s="32"/>
      <c r="CA485" s="32"/>
      <c r="CB485" s="32"/>
      <c r="CC485" s="32"/>
      <c r="CD485" s="32"/>
      <c r="CE485" s="32"/>
      <c r="CF485" s="32"/>
      <c r="CG485" s="32"/>
    </row>
    <row r="486" spans="2:85" hidden="1" x14ac:dyDescent="0.25">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c r="BG486" s="32"/>
      <c r="BH486" s="32"/>
      <c r="BI486" s="32"/>
      <c r="BJ486" s="32"/>
      <c r="BK486" s="32"/>
      <c r="BL486" s="32"/>
      <c r="BM486" s="32"/>
      <c r="BN486" s="32"/>
      <c r="BO486" s="32"/>
      <c r="BP486" s="32"/>
      <c r="BQ486" s="32"/>
      <c r="BR486" s="32"/>
      <c r="BS486" s="32"/>
      <c r="BT486" s="32"/>
      <c r="BU486" s="32"/>
      <c r="BV486" s="32"/>
      <c r="BW486" s="32"/>
      <c r="BX486" s="32"/>
      <c r="BY486" s="32"/>
      <c r="BZ486" s="32"/>
      <c r="CA486" s="32"/>
      <c r="CB486" s="32"/>
      <c r="CC486" s="32"/>
      <c r="CD486" s="32"/>
      <c r="CE486" s="32"/>
      <c r="CF486" s="32"/>
      <c r="CG486" s="32"/>
    </row>
    <row r="487" spans="2:85" hidden="1" x14ac:dyDescent="0.25">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c r="BA487" s="32"/>
      <c r="BB487" s="32"/>
      <c r="BC487" s="32"/>
      <c r="BD487" s="32"/>
      <c r="BE487" s="32"/>
      <c r="BF487" s="32"/>
      <c r="BG487" s="32"/>
      <c r="BH487" s="32"/>
      <c r="BI487" s="32"/>
      <c r="BJ487" s="32"/>
      <c r="BK487" s="32"/>
      <c r="BL487" s="32"/>
      <c r="BM487" s="32"/>
      <c r="BN487" s="32"/>
      <c r="BO487" s="32"/>
      <c r="BP487" s="32"/>
      <c r="BQ487" s="32"/>
      <c r="BR487" s="32"/>
      <c r="BS487" s="32"/>
      <c r="BT487" s="32"/>
      <c r="BU487" s="32"/>
      <c r="BV487" s="32"/>
      <c r="BW487" s="32"/>
      <c r="BX487" s="32"/>
      <c r="BY487" s="32"/>
      <c r="BZ487" s="32"/>
      <c r="CA487" s="32"/>
      <c r="CB487" s="32"/>
      <c r="CC487" s="32"/>
      <c r="CD487" s="32"/>
      <c r="CE487" s="32"/>
      <c r="CF487" s="32"/>
      <c r="CG487" s="32"/>
    </row>
    <row r="488" spans="2:85" hidden="1" x14ac:dyDescent="0.25">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c r="BA488" s="32"/>
      <c r="BB488" s="32"/>
      <c r="BC488" s="32"/>
      <c r="BD488" s="32"/>
      <c r="BE488" s="32"/>
      <c r="BF488" s="32"/>
      <c r="BG488" s="32"/>
      <c r="BH488" s="32"/>
      <c r="BI488" s="32"/>
      <c r="BJ488" s="32"/>
      <c r="BK488" s="32"/>
      <c r="BL488" s="32"/>
      <c r="BM488" s="32"/>
      <c r="BN488" s="32"/>
      <c r="BO488" s="32"/>
      <c r="BP488" s="32"/>
      <c r="BQ488" s="32"/>
      <c r="BR488" s="32"/>
      <c r="BS488" s="32"/>
      <c r="BT488" s="32"/>
      <c r="BU488" s="32"/>
      <c r="BV488" s="32"/>
      <c r="BW488" s="32"/>
      <c r="BX488" s="32"/>
      <c r="BY488" s="32"/>
      <c r="BZ488" s="32"/>
      <c r="CA488" s="32"/>
      <c r="CB488" s="32"/>
      <c r="CC488" s="32"/>
      <c r="CD488" s="32"/>
      <c r="CE488" s="32"/>
      <c r="CF488" s="32"/>
      <c r="CG488" s="32"/>
    </row>
    <row r="489" spans="2:85" hidden="1" x14ac:dyDescent="0.25">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c r="BA489" s="32"/>
      <c r="BB489" s="32"/>
      <c r="BC489" s="32"/>
      <c r="BD489" s="32"/>
      <c r="BE489" s="32"/>
      <c r="BF489" s="32"/>
      <c r="BG489" s="32"/>
      <c r="BH489" s="32"/>
      <c r="BI489" s="32"/>
      <c r="BJ489" s="32"/>
      <c r="BK489" s="32"/>
      <c r="BL489" s="32"/>
      <c r="BM489" s="32"/>
      <c r="BN489" s="32"/>
      <c r="BO489" s="32"/>
      <c r="BP489" s="32"/>
      <c r="BQ489" s="32"/>
      <c r="BR489" s="32"/>
      <c r="BS489" s="32"/>
      <c r="BT489" s="32"/>
      <c r="BU489" s="32"/>
      <c r="BV489" s="32"/>
      <c r="BW489" s="32"/>
      <c r="BX489" s="32"/>
      <c r="BY489" s="32"/>
      <c r="BZ489" s="32"/>
      <c r="CA489" s="32"/>
      <c r="CB489" s="32"/>
      <c r="CC489" s="32"/>
      <c r="CD489" s="32"/>
      <c r="CE489" s="32"/>
      <c r="CF489" s="32"/>
      <c r="CG489" s="32"/>
    </row>
    <row r="490" spans="2:85" hidden="1" x14ac:dyDescent="0.25">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c r="BA490" s="32"/>
      <c r="BB490" s="32"/>
      <c r="BC490" s="32"/>
      <c r="BD490" s="32"/>
      <c r="BE490" s="32"/>
      <c r="BF490" s="32"/>
      <c r="BG490" s="32"/>
      <c r="BH490" s="32"/>
      <c r="BI490" s="32"/>
      <c r="BJ490" s="32"/>
      <c r="BK490" s="32"/>
      <c r="BL490" s="32"/>
      <c r="BM490" s="32"/>
      <c r="BN490" s="32"/>
      <c r="BO490" s="32"/>
      <c r="BP490" s="32"/>
      <c r="BQ490" s="32"/>
      <c r="BR490" s="32"/>
      <c r="BS490" s="32"/>
      <c r="BT490" s="32"/>
      <c r="BU490" s="32"/>
      <c r="BV490" s="32"/>
      <c r="BW490" s="32"/>
      <c r="BX490" s="32"/>
      <c r="BY490" s="32"/>
      <c r="BZ490" s="32"/>
      <c r="CA490" s="32"/>
      <c r="CB490" s="32"/>
      <c r="CC490" s="32"/>
      <c r="CD490" s="32"/>
      <c r="CE490" s="32"/>
      <c r="CF490" s="32"/>
      <c r="CG490" s="32"/>
    </row>
    <row r="491" spans="2:85" hidden="1" x14ac:dyDescent="0.25">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c r="BA491" s="32"/>
      <c r="BB491" s="32"/>
      <c r="BC491" s="32"/>
      <c r="BD491" s="32"/>
      <c r="BE491" s="32"/>
      <c r="BF491" s="32"/>
      <c r="BG491" s="32"/>
      <c r="BH491" s="32"/>
      <c r="BI491" s="32"/>
      <c r="BJ491" s="32"/>
      <c r="BK491" s="32"/>
      <c r="BL491" s="32"/>
      <c r="BM491" s="32"/>
      <c r="BN491" s="32"/>
      <c r="BO491" s="32"/>
      <c r="BP491" s="32"/>
      <c r="BQ491" s="32"/>
      <c r="BR491" s="32"/>
      <c r="BS491" s="32"/>
      <c r="BT491" s="32"/>
      <c r="BU491" s="32"/>
      <c r="BV491" s="32"/>
      <c r="BW491" s="32"/>
      <c r="BX491" s="32"/>
      <c r="BY491" s="32"/>
      <c r="BZ491" s="32"/>
      <c r="CA491" s="32"/>
      <c r="CB491" s="32"/>
      <c r="CC491" s="32"/>
      <c r="CD491" s="32"/>
      <c r="CE491" s="32"/>
      <c r="CF491" s="32"/>
      <c r="CG491" s="32"/>
    </row>
    <row r="492" spans="2:85" hidden="1" x14ac:dyDescent="0.25">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c r="BA492" s="32"/>
      <c r="BB492" s="32"/>
      <c r="BC492" s="32"/>
      <c r="BD492" s="32"/>
      <c r="BE492" s="32"/>
      <c r="BF492" s="32"/>
      <c r="BG492" s="32"/>
      <c r="BH492" s="32"/>
      <c r="BI492" s="32"/>
      <c r="BJ492" s="32"/>
      <c r="BK492" s="32"/>
      <c r="BL492" s="32"/>
      <c r="BM492" s="32"/>
      <c r="BN492" s="32"/>
      <c r="BO492" s="32"/>
      <c r="BP492" s="32"/>
      <c r="BQ492" s="32"/>
      <c r="BR492" s="32"/>
      <c r="BS492" s="32"/>
      <c r="BT492" s="32"/>
      <c r="BU492" s="32"/>
      <c r="BV492" s="32"/>
      <c r="BW492" s="32"/>
      <c r="BX492" s="32"/>
      <c r="BY492" s="32"/>
      <c r="BZ492" s="32"/>
      <c r="CA492" s="32"/>
      <c r="CB492" s="32"/>
      <c r="CC492" s="32"/>
      <c r="CD492" s="32"/>
      <c r="CE492" s="32"/>
      <c r="CF492" s="32"/>
      <c r="CG492" s="32"/>
    </row>
    <row r="493" spans="2:85" hidden="1" x14ac:dyDescent="0.25">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c r="BA493" s="32"/>
      <c r="BB493" s="32"/>
      <c r="BC493" s="32"/>
      <c r="BD493" s="32"/>
      <c r="BE493" s="32"/>
      <c r="BF493" s="32"/>
      <c r="BG493" s="32"/>
      <c r="BH493" s="32"/>
      <c r="BI493" s="32"/>
      <c r="BJ493" s="32"/>
      <c r="BK493" s="32"/>
      <c r="BL493" s="32"/>
      <c r="BM493" s="32"/>
      <c r="BN493" s="32"/>
      <c r="BO493" s="32"/>
      <c r="BP493" s="32"/>
      <c r="BQ493" s="32"/>
      <c r="BR493" s="32"/>
      <c r="BS493" s="32"/>
      <c r="BT493" s="32"/>
      <c r="BU493" s="32"/>
      <c r="BV493" s="32"/>
      <c r="BW493" s="32"/>
      <c r="BX493" s="32"/>
      <c r="BY493" s="32"/>
      <c r="BZ493" s="32"/>
      <c r="CA493" s="32"/>
      <c r="CB493" s="32"/>
      <c r="CC493" s="32"/>
      <c r="CD493" s="32"/>
      <c r="CE493" s="32"/>
      <c r="CF493" s="32"/>
      <c r="CG493" s="32"/>
    </row>
    <row r="494" spans="2:85" hidden="1" x14ac:dyDescent="0.25">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c r="BA494" s="32"/>
      <c r="BB494" s="32"/>
      <c r="BC494" s="32"/>
      <c r="BD494" s="32"/>
      <c r="BE494" s="32"/>
      <c r="BF494" s="32"/>
      <c r="BG494" s="32"/>
      <c r="BH494" s="32"/>
      <c r="BI494" s="32"/>
      <c r="BJ494" s="32"/>
      <c r="BK494" s="32"/>
      <c r="BL494" s="32"/>
      <c r="BM494" s="32"/>
      <c r="BN494" s="32"/>
      <c r="BO494" s="32"/>
      <c r="BP494" s="32"/>
      <c r="BQ494" s="32"/>
      <c r="BR494" s="32"/>
      <c r="BS494" s="32"/>
      <c r="BT494" s="32"/>
      <c r="BU494" s="32"/>
      <c r="BV494" s="32"/>
      <c r="BW494" s="32"/>
      <c r="BX494" s="32"/>
      <c r="BY494" s="32"/>
      <c r="BZ494" s="32"/>
      <c r="CA494" s="32"/>
      <c r="CB494" s="32"/>
      <c r="CC494" s="32"/>
      <c r="CD494" s="32"/>
      <c r="CE494" s="32"/>
      <c r="CF494" s="32"/>
      <c r="CG494" s="32"/>
    </row>
    <row r="495" spans="2:85" hidden="1" x14ac:dyDescent="0.25">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c r="BA495" s="32"/>
      <c r="BB495" s="32"/>
      <c r="BC495" s="32"/>
      <c r="BD495" s="32"/>
      <c r="BE495" s="32"/>
      <c r="BF495" s="32"/>
      <c r="BG495" s="32"/>
      <c r="BH495" s="32"/>
      <c r="BI495" s="32"/>
      <c r="BJ495" s="32"/>
      <c r="BK495" s="32"/>
      <c r="BL495" s="32"/>
      <c r="BM495" s="32"/>
      <c r="BN495" s="32"/>
      <c r="BO495" s="32"/>
      <c r="BP495" s="32"/>
      <c r="BQ495" s="32"/>
      <c r="BR495" s="32"/>
      <c r="BS495" s="32"/>
      <c r="BT495" s="32"/>
      <c r="BU495" s="32"/>
      <c r="BV495" s="32"/>
      <c r="BW495" s="32"/>
      <c r="BX495" s="32"/>
      <c r="BY495" s="32"/>
      <c r="BZ495" s="32"/>
      <c r="CA495" s="32"/>
      <c r="CB495" s="32"/>
      <c r="CC495" s="32"/>
      <c r="CD495" s="32"/>
      <c r="CE495" s="32"/>
      <c r="CF495" s="32"/>
      <c r="CG495" s="32"/>
    </row>
    <row r="496" spans="2:85" hidden="1" x14ac:dyDescent="0.25">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c r="BA496" s="32"/>
      <c r="BB496" s="32"/>
      <c r="BC496" s="32"/>
      <c r="BD496" s="32"/>
      <c r="BE496" s="32"/>
      <c r="BF496" s="32"/>
      <c r="BG496" s="32"/>
      <c r="BH496" s="32"/>
      <c r="BI496" s="32"/>
      <c r="BJ496" s="32"/>
      <c r="BK496" s="32"/>
      <c r="BL496" s="32"/>
      <c r="BM496" s="32"/>
      <c r="BN496" s="32"/>
      <c r="BO496" s="32"/>
      <c r="BP496" s="32"/>
      <c r="BQ496" s="32"/>
      <c r="BR496" s="32"/>
      <c r="BS496" s="32"/>
      <c r="BT496" s="32"/>
      <c r="BU496" s="32"/>
      <c r="BV496" s="32"/>
      <c r="BW496" s="32"/>
      <c r="BX496" s="32"/>
      <c r="BY496" s="32"/>
      <c r="BZ496" s="32"/>
      <c r="CA496" s="32"/>
      <c r="CB496" s="32"/>
      <c r="CC496" s="32"/>
      <c r="CD496" s="32"/>
      <c r="CE496" s="32"/>
      <c r="CF496" s="32"/>
      <c r="CG496" s="32"/>
    </row>
    <row r="497" spans="2:85" hidden="1" x14ac:dyDescent="0.25">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c r="BA497" s="32"/>
      <c r="BB497" s="32"/>
      <c r="BC497" s="32"/>
      <c r="BD497" s="32"/>
      <c r="BE497" s="32"/>
      <c r="BF497" s="32"/>
      <c r="BG497" s="32"/>
      <c r="BH497" s="32"/>
      <c r="BI497" s="32"/>
      <c r="BJ497" s="32"/>
      <c r="BK497" s="32"/>
      <c r="BL497" s="32"/>
      <c r="BM497" s="32"/>
      <c r="BN497" s="32"/>
      <c r="BO497" s="32"/>
      <c r="BP497" s="32"/>
      <c r="BQ497" s="32"/>
      <c r="BR497" s="32"/>
      <c r="BS497" s="32"/>
      <c r="BT497" s="32"/>
      <c r="BU497" s="32"/>
      <c r="BV497" s="32"/>
      <c r="BW497" s="32"/>
      <c r="BX497" s="32"/>
      <c r="BY497" s="32"/>
      <c r="BZ497" s="32"/>
      <c r="CA497" s="32"/>
      <c r="CB497" s="32"/>
      <c r="CC497" s="32"/>
      <c r="CD497" s="32"/>
      <c r="CE497" s="32"/>
      <c r="CF497" s="32"/>
      <c r="CG497" s="32"/>
    </row>
    <row r="498" spans="2:85" hidden="1" x14ac:dyDescent="0.25">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c r="BA498" s="32"/>
      <c r="BB498" s="32"/>
      <c r="BC498" s="32"/>
      <c r="BD498" s="32"/>
      <c r="BE498" s="32"/>
      <c r="BF498" s="32"/>
      <c r="BG498" s="32"/>
      <c r="BH498" s="32"/>
      <c r="BI498" s="32"/>
      <c r="BJ498" s="32"/>
      <c r="BK498" s="32"/>
      <c r="BL498" s="32"/>
      <c r="BM498" s="32"/>
      <c r="BN498" s="32"/>
      <c r="BO498" s="32"/>
      <c r="BP498" s="32"/>
      <c r="BQ498" s="32"/>
      <c r="BR498" s="32"/>
      <c r="BS498" s="32"/>
      <c r="BT498" s="32"/>
      <c r="BU498" s="32"/>
      <c r="BV498" s="32"/>
      <c r="BW498" s="32"/>
      <c r="BX498" s="32"/>
      <c r="BY498" s="32"/>
      <c r="BZ498" s="32"/>
      <c r="CA498" s="32"/>
      <c r="CB498" s="32"/>
      <c r="CC498" s="32"/>
      <c r="CD498" s="32"/>
      <c r="CE498" s="32"/>
      <c r="CF498" s="32"/>
      <c r="CG498" s="32"/>
    </row>
    <row r="499" spans="2:85" hidden="1" x14ac:dyDescent="0.25">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c r="BA499" s="32"/>
      <c r="BB499" s="32"/>
      <c r="BC499" s="32"/>
      <c r="BD499" s="32"/>
      <c r="BE499" s="32"/>
      <c r="BF499" s="32"/>
      <c r="BG499" s="32"/>
      <c r="BH499" s="32"/>
      <c r="BI499" s="32"/>
      <c r="BJ499" s="32"/>
      <c r="BK499" s="32"/>
      <c r="BL499" s="32"/>
      <c r="BM499" s="32"/>
      <c r="BN499" s="32"/>
      <c r="BO499" s="32"/>
      <c r="BP499" s="32"/>
      <c r="BQ499" s="32"/>
      <c r="BR499" s="32"/>
      <c r="BS499" s="32"/>
      <c r="BT499" s="32"/>
      <c r="BU499" s="32"/>
      <c r="BV499" s="32"/>
      <c r="BW499" s="32"/>
      <c r="BX499" s="32"/>
      <c r="BY499" s="32"/>
      <c r="BZ499" s="32"/>
      <c r="CA499" s="32"/>
      <c r="CB499" s="32"/>
      <c r="CC499" s="32"/>
      <c r="CD499" s="32"/>
      <c r="CE499" s="32"/>
      <c r="CF499" s="32"/>
      <c r="CG499" s="32"/>
    </row>
    <row r="500" spans="2:85" hidden="1" x14ac:dyDescent="0.25">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c r="BA500" s="32"/>
      <c r="BB500" s="32"/>
      <c r="BC500" s="32"/>
      <c r="BD500" s="32"/>
      <c r="BE500" s="32"/>
      <c r="BF500" s="32"/>
      <c r="BG500" s="32"/>
      <c r="BH500" s="32"/>
      <c r="BI500" s="32"/>
      <c r="BJ500" s="32"/>
      <c r="BK500" s="32"/>
      <c r="BL500" s="32"/>
      <c r="BM500" s="32"/>
      <c r="BN500" s="32"/>
      <c r="BO500" s="32"/>
      <c r="BP500" s="32"/>
      <c r="BQ500" s="32"/>
      <c r="BR500" s="32"/>
      <c r="BS500" s="32"/>
      <c r="BT500" s="32"/>
      <c r="BU500" s="32"/>
      <c r="BV500" s="32"/>
      <c r="BW500" s="32"/>
      <c r="BX500" s="32"/>
      <c r="BY500" s="32"/>
      <c r="BZ500" s="32"/>
      <c r="CA500" s="32"/>
      <c r="CB500" s="32"/>
      <c r="CC500" s="32"/>
      <c r="CD500" s="32"/>
      <c r="CE500" s="32"/>
      <c r="CF500" s="32"/>
      <c r="CG500" s="32"/>
    </row>
    <row r="501" spans="2:85" hidden="1" x14ac:dyDescent="0.25">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2"/>
      <c r="AL501" s="32"/>
      <c r="AM501" s="32"/>
      <c r="AN501" s="32"/>
      <c r="AO501" s="32"/>
      <c r="AP501" s="32"/>
      <c r="AQ501" s="32"/>
      <c r="AR501" s="32"/>
      <c r="AS501" s="32"/>
      <c r="AT501" s="32"/>
      <c r="AU501" s="32"/>
      <c r="AV501" s="32"/>
      <c r="AW501" s="32"/>
      <c r="AX501" s="32"/>
      <c r="AY501" s="32"/>
      <c r="AZ501" s="32"/>
      <c r="BA501" s="32"/>
      <c r="BB501" s="32"/>
      <c r="BC501" s="32"/>
      <c r="BD501" s="32"/>
      <c r="BE501" s="32"/>
      <c r="BF501" s="32"/>
      <c r="BG501" s="32"/>
      <c r="BH501" s="32"/>
      <c r="BI501" s="32"/>
      <c r="BJ501" s="32"/>
      <c r="BK501" s="32"/>
      <c r="BL501" s="32"/>
      <c r="BM501" s="32"/>
      <c r="BN501" s="32"/>
      <c r="BO501" s="32"/>
      <c r="BP501" s="32"/>
      <c r="BQ501" s="32"/>
      <c r="BR501" s="32"/>
      <c r="BS501" s="32"/>
      <c r="BT501" s="32"/>
      <c r="BU501" s="32"/>
      <c r="BV501" s="32"/>
      <c r="BW501" s="32"/>
      <c r="BX501" s="32"/>
      <c r="BY501" s="32"/>
      <c r="BZ501" s="32"/>
      <c r="CA501" s="32"/>
      <c r="CB501" s="32"/>
      <c r="CC501" s="32"/>
      <c r="CD501" s="32"/>
      <c r="CE501" s="32"/>
      <c r="CF501" s="32"/>
      <c r="CG501" s="32"/>
    </row>
    <row r="502" spans="2:85" hidden="1" x14ac:dyDescent="0.25">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c r="BA502" s="32"/>
      <c r="BB502" s="32"/>
      <c r="BC502" s="32"/>
      <c r="BD502" s="32"/>
      <c r="BE502" s="32"/>
      <c r="BF502" s="32"/>
      <c r="BG502" s="32"/>
      <c r="BH502" s="32"/>
      <c r="BI502" s="32"/>
      <c r="BJ502" s="32"/>
      <c r="BK502" s="32"/>
      <c r="BL502" s="32"/>
      <c r="BM502" s="32"/>
      <c r="BN502" s="32"/>
      <c r="BO502" s="32"/>
      <c r="BP502" s="32"/>
      <c r="BQ502" s="32"/>
      <c r="BR502" s="32"/>
      <c r="BS502" s="32"/>
      <c r="BT502" s="32"/>
      <c r="BU502" s="32"/>
      <c r="BV502" s="32"/>
      <c r="BW502" s="32"/>
      <c r="BX502" s="32"/>
      <c r="BY502" s="32"/>
      <c r="BZ502" s="32"/>
      <c r="CA502" s="32"/>
      <c r="CB502" s="32"/>
      <c r="CC502" s="32"/>
      <c r="CD502" s="32"/>
      <c r="CE502" s="32"/>
      <c r="CF502" s="32"/>
      <c r="CG502" s="32"/>
    </row>
    <row r="503" spans="2:85" hidden="1" x14ac:dyDescent="0.25">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2"/>
      <c r="AL503" s="32"/>
      <c r="AM503" s="32"/>
      <c r="AN503" s="32"/>
      <c r="AO503" s="32"/>
      <c r="AP503" s="32"/>
      <c r="AQ503" s="32"/>
      <c r="AR503" s="32"/>
      <c r="AS503" s="32"/>
      <c r="AT503" s="32"/>
      <c r="AU503" s="32"/>
      <c r="AV503" s="32"/>
      <c r="AW503" s="32"/>
      <c r="AX503" s="32"/>
      <c r="AY503" s="32"/>
      <c r="AZ503" s="32"/>
      <c r="BA503" s="32"/>
      <c r="BB503" s="32"/>
      <c r="BC503" s="32"/>
      <c r="BD503" s="32"/>
      <c r="BE503" s="32"/>
      <c r="BF503" s="32"/>
      <c r="BG503" s="32"/>
      <c r="BH503" s="32"/>
      <c r="BI503" s="32"/>
      <c r="BJ503" s="32"/>
      <c r="BK503" s="32"/>
      <c r="BL503" s="32"/>
      <c r="BM503" s="32"/>
      <c r="BN503" s="32"/>
      <c r="BO503" s="32"/>
      <c r="BP503" s="32"/>
      <c r="BQ503" s="32"/>
      <c r="BR503" s="32"/>
      <c r="BS503" s="32"/>
      <c r="BT503" s="32"/>
      <c r="BU503" s="32"/>
      <c r="BV503" s="32"/>
      <c r="BW503" s="32"/>
      <c r="BX503" s="32"/>
      <c r="BY503" s="32"/>
      <c r="BZ503" s="32"/>
      <c r="CA503" s="32"/>
      <c r="CB503" s="32"/>
      <c r="CC503" s="32"/>
      <c r="CD503" s="32"/>
      <c r="CE503" s="32"/>
      <c r="CF503" s="32"/>
      <c r="CG503" s="32"/>
    </row>
    <row r="504" spans="2:85" hidden="1" x14ac:dyDescent="0.25">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32"/>
      <c r="AT504" s="32"/>
      <c r="AU504" s="32"/>
      <c r="AV504" s="32"/>
      <c r="AW504" s="32"/>
      <c r="AX504" s="32"/>
      <c r="AY504" s="32"/>
      <c r="AZ504" s="32"/>
      <c r="BA504" s="32"/>
      <c r="BB504" s="32"/>
      <c r="BC504" s="32"/>
      <c r="BD504" s="32"/>
      <c r="BE504" s="32"/>
      <c r="BF504" s="32"/>
      <c r="BG504" s="32"/>
      <c r="BH504" s="32"/>
      <c r="BI504" s="32"/>
      <c r="BJ504" s="32"/>
      <c r="BK504" s="32"/>
      <c r="BL504" s="32"/>
      <c r="BM504" s="32"/>
      <c r="BN504" s="32"/>
      <c r="BO504" s="32"/>
      <c r="BP504" s="32"/>
      <c r="BQ504" s="32"/>
      <c r="BR504" s="32"/>
      <c r="BS504" s="32"/>
      <c r="BT504" s="32"/>
      <c r="BU504" s="32"/>
      <c r="BV504" s="32"/>
      <c r="BW504" s="32"/>
      <c r="BX504" s="32"/>
      <c r="BY504" s="32"/>
      <c r="BZ504" s="32"/>
      <c r="CA504" s="32"/>
      <c r="CB504" s="32"/>
      <c r="CC504" s="32"/>
      <c r="CD504" s="32"/>
      <c r="CE504" s="32"/>
      <c r="CF504" s="32"/>
      <c r="CG504" s="32"/>
    </row>
    <row r="505" spans="2:85" hidden="1" x14ac:dyDescent="0.25">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c r="BA505" s="32"/>
      <c r="BB505" s="32"/>
      <c r="BC505" s="32"/>
      <c r="BD505" s="32"/>
      <c r="BE505" s="32"/>
      <c r="BF505" s="32"/>
      <c r="BG505" s="32"/>
      <c r="BH505" s="32"/>
      <c r="BI505" s="32"/>
      <c r="BJ505" s="32"/>
      <c r="BK505" s="32"/>
      <c r="BL505" s="32"/>
      <c r="BM505" s="32"/>
      <c r="BN505" s="32"/>
      <c r="BO505" s="32"/>
      <c r="BP505" s="32"/>
      <c r="BQ505" s="32"/>
      <c r="BR505" s="32"/>
      <c r="BS505" s="32"/>
      <c r="BT505" s="32"/>
      <c r="BU505" s="32"/>
      <c r="BV505" s="32"/>
      <c r="BW505" s="32"/>
      <c r="BX505" s="32"/>
      <c r="BY505" s="32"/>
      <c r="BZ505" s="32"/>
      <c r="CA505" s="32"/>
      <c r="CB505" s="32"/>
      <c r="CC505" s="32"/>
      <c r="CD505" s="32"/>
      <c r="CE505" s="32"/>
      <c r="CF505" s="32"/>
      <c r="CG505" s="32"/>
    </row>
    <row r="506" spans="2:85" hidden="1" x14ac:dyDescent="0.25">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c r="BG506" s="32"/>
      <c r="BH506" s="32"/>
      <c r="BI506" s="32"/>
      <c r="BJ506" s="32"/>
      <c r="BK506" s="32"/>
      <c r="BL506" s="32"/>
      <c r="BM506" s="32"/>
      <c r="BN506" s="32"/>
      <c r="BO506" s="32"/>
      <c r="BP506" s="32"/>
      <c r="BQ506" s="32"/>
      <c r="BR506" s="32"/>
      <c r="BS506" s="32"/>
      <c r="BT506" s="32"/>
      <c r="BU506" s="32"/>
      <c r="BV506" s="32"/>
      <c r="BW506" s="32"/>
      <c r="BX506" s="32"/>
      <c r="BY506" s="32"/>
      <c r="BZ506" s="32"/>
      <c r="CA506" s="32"/>
      <c r="CB506" s="32"/>
      <c r="CC506" s="32"/>
      <c r="CD506" s="32"/>
      <c r="CE506" s="32"/>
      <c r="CF506" s="32"/>
      <c r="CG506" s="32"/>
    </row>
    <row r="507" spans="2:85" hidden="1" x14ac:dyDescent="0.25">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c r="BA507" s="32"/>
      <c r="BB507" s="32"/>
      <c r="BC507" s="32"/>
      <c r="BD507" s="32"/>
      <c r="BE507" s="32"/>
      <c r="BF507" s="32"/>
      <c r="BG507" s="32"/>
      <c r="BH507" s="32"/>
      <c r="BI507" s="32"/>
      <c r="BJ507" s="32"/>
      <c r="BK507" s="32"/>
      <c r="BL507" s="32"/>
      <c r="BM507" s="32"/>
      <c r="BN507" s="32"/>
      <c r="BO507" s="32"/>
      <c r="BP507" s="32"/>
      <c r="BQ507" s="32"/>
      <c r="BR507" s="32"/>
      <c r="BS507" s="32"/>
      <c r="BT507" s="32"/>
      <c r="BU507" s="32"/>
      <c r="BV507" s="32"/>
      <c r="BW507" s="32"/>
      <c r="BX507" s="32"/>
      <c r="BY507" s="32"/>
      <c r="BZ507" s="32"/>
      <c r="CA507" s="32"/>
      <c r="CB507" s="32"/>
      <c r="CC507" s="32"/>
      <c r="CD507" s="32"/>
      <c r="CE507" s="32"/>
      <c r="CF507" s="32"/>
      <c r="CG507" s="32"/>
    </row>
    <row r="508" spans="2:85" hidden="1" x14ac:dyDescent="0.25">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c r="BA508" s="32"/>
      <c r="BB508" s="32"/>
      <c r="BC508" s="32"/>
      <c r="BD508" s="32"/>
      <c r="BE508" s="32"/>
      <c r="BF508" s="32"/>
      <c r="BG508" s="32"/>
      <c r="BH508" s="32"/>
      <c r="BI508" s="32"/>
      <c r="BJ508" s="32"/>
      <c r="BK508" s="32"/>
      <c r="BL508" s="32"/>
      <c r="BM508" s="32"/>
      <c r="BN508" s="32"/>
      <c r="BO508" s="32"/>
      <c r="BP508" s="32"/>
      <c r="BQ508" s="32"/>
      <c r="BR508" s="32"/>
      <c r="BS508" s="32"/>
      <c r="BT508" s="32"/>
      <c r="BU508" s="32"/>
      <c r="BV508" s="32"/>
      <c r="BW508" s="32"/>
      <c r="BX508" s="32"/>
      <c r="BY508" s="32"/>
      <c r="BZ508" s="32"/>
      <c r="CA508" s="32"/>
      <c r="CB508" s="32"/>
      <c r="CC508" s="32"/>
      <c r="CD508" s="32"/>
      <c r="CE508" s="32"/>
      <c r="CF508" s="32"/>
      <c r="CG508" s="32"/>
    </row>
    <row r="509" spans="2:85" hidden="1" x14ac:dyDescent="0.25">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2"/>
      <c r="AL509" s="32"/>
      <c r="AM509" s="32"/>
      <c r="AN509" s="32"/>
      <c r="AO509" s="32"/>
      <c r="AP509" s="32"/>
      <c r="AQ509" s="32"/>
      <c r="AR509" s="32"/>
      <c r="AS509" s="32"/>
      <c r="AT509" s="32"/>
      <c r="AU509" s="32"/>
      <c r="AV509" s="32"/>
      <c r="AW509" s="32"/>
      <c r="AX509" s="32"/>
      <c r="AY509" s="32"/>
      <c r="AZ509" s="32"/>
      <c r="BA509" s="32"/>
      <c r="BB509" s="32"/>
      <c r="BC509" s="32"/>
      <c r="BD509" s="32"/>
      <c r="BE509" s="32"/>
      <c r="BF509" s="32"/>
      <c r="BG509" s="32"/>
      <c r="BH509" s="32"/>
      <c r="BI509" s="32"/>
      <c r="BJ509" s="32"/>
      <c r="BK509" s="32"/>
      <c r="BL509" s="32"/>
      <c r="BM509" s="32"/>
      <c r="BN509" s="32"/>
      <c r="BO509" s="32"/>
      <c r="BP509" s="32"/>
      <c r="BQ509" s="32"/>
      <c r="BR509" s="32"/>
      <c r="BS509" s="32"/>
      <c r="BT509" s="32"/>
      <c r="BU509" s="32"/>
      <c r="BV509" s="32"/>
      <c r="BW509" s="32"/>
      <c r="BX509" s="32"/>
      <c r="BY509" s="32"/>
      <c r="BZ509" s="32"/>
      <c r="CA509" s="32"/>
      <c r="CB509" s="32"/>
      <c r="CC509" s="32"/>
      <c r="CD509" s="32"/>
      <c r="CE509" s="32"/>
      <c r="CF509" s="32"/>
      <c r="CG509" s="32"/>
    </row>
    <row r="510" spans="2:85" hidden="1" x14ac:dyDescent="0.25">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c r="BA510" s="32"/>
      <c r="BB510" s="32"/>
      <c r="BC510" s="32"/>
      <c r="BD510" s="32"/>
      <c r="BE510" s="32"/>
      <c r="BF510" s="32"/>
      <c r="BG510" s="32"/>
      <c r="BH510" s="32"/>
      <c r="BI510" s="32"/>
      <c r="BJ510" s="32"/>
      <c r="BK510" s="32"/>
      <c r="BL510" s="32"/>
      <c r="BM510" s="32"/>
      <c r="BN510" s="32"/>
      <c r="BO510" s="32"/>
      <c r="BP510" s="32"/>
      <c r="BQ510" s="32"/>
      <c r="BR510" s="32"/>
      <c r="BS510" s="32"/>
      <c r="BT510" s="32"/>
      <c r="BU510" s="32"/>
      <c r="BV510" s="32"/>
      <c r="BW510" s="32"/>
      <c r="BX510" s="32"/>
      <c r="BY510" s="32"/>
      <c r="BZ510" s="32"/>
      <c r="CA510" s="32"/>
      <c r="CB510" s="32"/>
      <c r="CC510" s="32"/>
      <c r="CD510" s="32"/>
      <c r="CE510" s="32"/>
      <c r="CF510" s="32"/>
      <c r="CG510" s="32"/>
    </row>
    <row r="511" spans="2:85" hidden="1" x14ac:dyDescent="0.25">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2"/>
      <c r="AL511" s="32"/>
      <c r="AM511" s="32"/>
      <c r="AN511" s="32"/>
      <c r="AO511" s="32"/>
      <c r="AP511" s="32"/>
      <c r="AQ511" s="32"/>
      <c r="AR511" s="32"/>
      <c r="AS511" s="32"/>
      <c r="AT511" s="32"/>
      <c r="AU511" s="32"/>
      <c r="AV511" s="32"/>
      <c r="AW511" s="32"/>
      <c r="AX511" s="32"/>
      <c r="AY511" s="32"/>
      <c r="AZ511" s="32"/>
      <c r="BA511" s="32"/>
      <c r="BB511" s="32"/>
      <c r="BC511" s="32"/>
      <c r="BD511" s="32"/>
      <c r="BE511" s="32"/>
      <c r="BF511" s="32"/>
      <c r="BG511" s="32"/>
      <c r="BH511" s="32"/>
      <c r="BI511" s="32"/>
      <c r="BJ511" s="32"/>
      <c r="BK511" s="32"/>
      <c r="BL511" s="32"/>
      <c r="BM511" s="32"/>
      <c r="BN511" s="32"/>
      <c r="BO511" s="32"/>
      <c r="BP511" s="32"/>
      <c r="BQ511" s="32"/>
      <c r="BR511" s="32"/>
      <c r="BS511" s="32"/>
      <c r="BT511" s="32"/>
      <c r="BU511" s="32"/>
      <c r="BV511" s="32"/>
      <c r="BW511" s="32"/>
      <c r="BX511" s="32"/>
      <c r="BY511" s="32"/>
      <c r="BZ511" s="32"/>
      <c r="CA511" s="32"/>
      <c r="CB511" s="32"/>
      <c r="CC511" s="32"/>
      <c r="CD511" s="32"/>
      <c r="CE511" s="32"/>
      <c r="CF511" s="32"/>
      <c r="CG511" s="32"/>
    </row>
    <row r="512" spans="2:85" hidden="1" x14ac:dyDescent="0.25">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2"/>
      <c r="AL512" s="32"/>
      <c r="AM512" s="32"/>
      <c r="AN512" s="32"/>
      <c r="AO512" s="32"/>
      <c r="AP512" s="32"/>
      <c r="AQ512" s="32"/>
      <c r="AR512" s="32"/>
      <c r="AS512" s="32"/>
      <c r="AT512" s="32"/>
      <c r="AU512" s="32"/>
      <c r="AV512" s="32"/>
      <c r="AW512" s="32"/>
      <c r="AX512" s="32"/>
      <c r="AY512" s="32"/>
      <c r="AZ512" s="32"/>
      <c r="BA512" s="32"/>
      <c r="BB512" s="32"/>
      <c r="BC512" s="32"/>
      <c r="BD512" s="32"/>
      <c r="BE512" s="32"/>
      <c r="BF512" s="32"/>
      <c r="BG512" s="32"/>
      <c r="BH512" s="32"/>
      <c r="BI512" s="32"/>
      <c r="BJ512" s="32"/>
      <c r="BK512" s="32"/>
      <c r="BL512" s="32"/>
      <c r="BM512" s="32"/>
      <c r="BN512" s="32"/>
      <c r="BO512" s="32"/>
      <c r="BP512" s="32"/>
      <c r="BQ512" s="32"/>
      <c r="BR512" s="32"/>
      <c r="BS512" s="32"/>
      <c r="BT512" s="32"/>
      <c r="BU512" s="32"/>
      <c r="BV512" s="32"/>
      <c r="BW512" s="32"/>
      <c r="BX512" s="32"/>
      <c r="BY512" s="32"/>
      <c r="BZ512" s="32"/>
      <c r="CA512" s="32"/>
      <c r="CB512" s="32"/>
      <c r="CC512" s="32"/>
      <c r="CD512" s="32"/>
      <c r="CE512" s="32"/>
      <c r="CF512" s="32"/>
      <c r="CG512" s="32"/>
    </row>
    <row r="513" spans="2:85" hidden="1" x14ac:dyDescent="0.25">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c r="AM513" s="32"/>
      <c r="AN513" s="32"/>
      <c r="AO513" s="32"/>
      <c r="AP513" s="32"/>
      <c r="AQ513" s="32"/>
      <c r="AR513" s="32"/>
      <c r="AS513" s="32"/>
      <c r="AT513" s="32"/>
      <c r="AU513" s="32"/>
      <c r="AV513" s="32"/>
      <c r="AW513" s="32"/>
      <c r="AX513" s="32"/>
      <c r="AY513" s="32"/>
      <c r="AZ513" s="32"/>
      <c r="BA513" s="32"/>
      <c r="BB513" s="32"/>
      <c r="BC513" s="32"/>
      <c r="BD513" s="32"/>
      <c r="BE513" s="32"/>
      <c r="BF513" s="32"/>
      <c r="BG513" s="32"/>
      <c r="BH513" s="32"/>
      <c r="BI513" s="32"/>
      <c r="BJ513" s="32"/>
      <c r="BK513" s="32"/>
      <c r="BL513" s="32"/>
      <c r="BM513" s="32"/>
      <c r="BN513" s="32"/>
      <c r="BO513" s="32"/>
      <c r="BP513" s="32"/>
      <c r="BQ513" s="32"/>
      <c r="BR513" s="32"/>
      <c r="BS513" s="32"/>
      <c r="BT513" s="32"/>
      <c r="BU513" s="32"/>
      <c r="BV513" s="32"/>
      <c r="BW513" s="32"/>
      <c r="BX513" s="32"/>
      <c r="BY513" s="32"/>
      <c r="BZ513" s="32"/>
      <c r="CA513" s="32"/>
      <c r="CB513" s="32"/>
      <c r="CC513" s="32"/>
      <c r="CD513" s="32"/>
      <c r="CE513" s="32"/>
      <c r="CF513" s="32"/>
      <c r="CG513" s="32"/>
    </row>
    <row r="514" spans="2:85" hidden="1" x14ac:dyDescent="0.25">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2"/>
      <c r="AL514" s="32"/>
      <c r="AM514" s="32"/>
      <c r="AN514" s="32"/>
      <c r="AO514" s="32"/>
      <c r="AP514" s="32"/>
      <c r="AQ514" s="32"/>
      <c r="AR514" s="32"/>
      <c r="AS514" s="32"/>
      <c r="AT514" s="32"/>
      <c r="AU514" s="32"/>
      <c r="AV514" s="32"/>
      <c r="AW514" s="32"/>
      <c r="AX514" s="32"/>
      <c r="AY514" s="32"/>
      <c r="AZ514" s="32"/>
      <c r="BA514" s="32"/>
      <c r="BB514" s="32"/>
      <c r="BC514" s="32"/>
      <c r="BD514" s="32"/>
      <c r="BE514" s="32"/>
      <c r="BF514" s="32"/>
      <c r="BG514" s="32"/>
      <c r="BH514" s="32"/>
      <c r="BI514" s="32"/>
      <c r="BJ514" s="32"/>
      <c r="BK514" s="32"/>
      <c r="BL514" s="32"/>
      <c r="BM514" s="32"/>
      <c r="BN514" s="32"/>
      <c r="BO514" s="32"/>
      <c r="BP514" s="32"/>
      <c r="BQ514" s="32"/>
      <c r="BR514" s="32"/>
      <c r="BS514" s="32"/>
      <c r="BT514" s="32"/>
      <c r="BU514" s="32"/>
      <c r="BV514" s="32"/>
      <c r="BW514" s="32"/>
      <c r="BX514" s="32"/>
      <c r="BY514" s="32"/>
      <c r="BZ514" s="32"/>
      <c r="CA514" s="32"/>
      <c r="CB514" s="32"/>
      <c r="CC514" s="32"/>
      <c r="CD514" s="32"/>
      <c r="CE514" s="32"/>
      <c r="CF514" s="32"/>
      <c r="CG514" s="32"/>
    </row>
    <row r="515" spans="2:85" hidden="1" x14ac:dyDescent="0.25">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2"/>
      <c r="AL515" s="32"/>
      <c r="AM515" s="32"/>
      <c r="AN515" s="32"/>
      <c r="AO515" s="32"/>
      <c r="AP515" s="32"/>
      <c r="AQ515" s="32"/>
      <c r="AR515" s="32"/>
      <c r="AS515" s="32"/>
      <c r="AT515" s="32"/>
      <c r="AU515" s="32"/>
      <c r="AV515" s="32"/>
      <c r="AW515" s="32"/>
      <c r="AX515" s="32"/>
      <c r="AY515" s="32"/>
      <c r="AZ515" s="32"/>
      <c r="BA515" s="32"/>
      <c r="BB515" s="32"/>
      <c r="BC515" s="32"/>
      <c r="BD515" s="32"/>
      <c r="BE515" s="32"/>
      <c r="BF515" s="32"/>
      <c r="BG515" s="32"/>
      <c r="BH515" s="32"/>
      <c r="BI515" s="32"/>
      <c r="BJ515" s="32"/>
      <c r="BK515" s="32"/>
      <c r="BL515" s="32"/>
      <c r="BM515" s="32"/>
      <c r="BN515" s="32"/>
      <c r="BO515" s="32"/>
      <c r="BP515" s="32"/>
      <c r="BQ515" s="32"/>
      <c r="BR515" s="32"/>
      <c r="BS515" s="32"/>
      <c r="BT515" s="32"/>
      <c r="BU515" s="32"/>
      <c r="BV515" s="32"/>
      <c r="BW515" s="32"/>
      <c r="BX515" s="32"/>
      <c r="BY515" s="32"/>
      <c r="BZ515" s="32"/>
      <c r="CA515" s="32"/>
      <c r="CB515" s="32"/>
      <c r="CC515" s="32"/>
      <c r="CD515" s="32"/>
      <c r="CE515" s="32"/>
      <c r="CF515" s="32"/>
      <c r="CG515" s="32"/>
    </row>
    <row r="516" spans="2:85" hidden="1" x14ac:dyDescent="0.25">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c r="BA516" s="32"/>
      <c r="BB516" s="32"/>
      <c r="BC516" s="32"/>
      <c r="BD516" s="32"/>
      <c r="BE516" s="32"/>
      <c r="BF516" s="32"/>
      <c r="BG516" s="32"/>
      <c r="BH516" s="32"/>
      <c r="BI516" s="32"/>
      <c r="BJ516" s="32"/>
      <c r="BK516" s="32"/>
      <c r="BL516" s="32"/>
      <c r="BM516" s="32"/>
      <c r="BN516" s="32"/>
      <c r="BO516" s="32"/>
      <c r="BP516" s="32"/>
      <c r="BQ516" s="32"/>
      <c r="BR516" s="32"/>
      <c r="BS516" s="32"/>
      <c r="BT516" s="32"/>
      <c r="BU516" s="32"/>
      <c r="BV516" s="32"/>
      <c r="BW516" s="32"/>
      <c r="BX516" s="32"/>
      <c r="BY516" s="32"/>
      <c r="BZ516" s="32"/>
      <c r="CA516" s="32"/>
      <c r="CB516" s="32"/>
      <c r="CC516" s="32"/>
      <c r="CD516" s="32"/>
      <c r="CE516" s="32"/>
      <c r="CF516" s="32"/>
      <c r="CG516" s="32"/>
    </row>
    <row r="517" spans="2:85" hidden="1" x14ac:dyDescent="0.25">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c r="BA517" s="32"/>
      <c r="BB517" s="32"/>
      <c r="BC517" s="32"/>
      <c r="BD517" s="32"/>
      <c r="BE517" s="32"/>
      <c r="BF517" s="32"/>
      <c r="BG517" s="32"/>
      <c r="BH517" s="32"/>
      <c r="BI517" s="32"/>
      <c r="BJ517" s="32"/>
      <c r="BK517" s="32"/>
      <c r="BL517" s="32"/>
      <c r="BM517" s="32"/>
      <c r="BN517" s="32"/>
      <c r="BO517" s="32"/>
      <c r="BP517" s="32"/>
      <c r="BQ517" s="32"/>
      <c r="BR517" s="32"/>
      <c r="BS517" s="32"/>
      <c r="BT517" s="32"/>
      <c r="BU517" s="32"/>
      <c r="BV517" s="32"/>
      <c r="BW517" s="32"/>
      <c r="BX517" s="32"/>
      <c r="BY517" s="32"/>
      <c r="BZ517" s="32"/>
      <c r="CA517" s="32"/>
      <c r="CB517" s="32"/>
      <c r="CC517" s="32"/>
      <c r="CD517" s="32"/>
      <c r="CE517" s="32"/>
      <c r="CF517" s="32"/>
      <c r="CG517" s="32"/>
    </row>
    <row r="518" spans="2:85" hidden="1" x14ac:dyDescent="0.25">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c r="BA518" s="32"/>
      <c r="BB518" s="32"/>
      <c r="BC518" s="32"/>
      <c r="BD518" s="32"/>
      <c r="BE518" s="32"/>
      <c r="BF518" s="32"/>
      <c r="BG518" s="32"/>
      <c r="BH518" s="32"/>
      <c r="BI518" s="32"/>
      <c r="BJ518" s="32"/>
      <c r="BK518" s="32"/>
      <c r="BL518" s="32"/>
      <c r="BM518" s="32"/>
      <c r="BN518" s="32"/>
      <c r="BO518" s="32"/>
      <c r="BP518" s="32"/>
      <c r="BQ518" s="32"/>
      <c r="BR518" s="32"/>
      <c r="BS518" s="32"/>
      <c r="BT518" s="32"/>
      <c r="BU518" s="32"/>
      <c r="BV518" s="32"/>
      <c r="BW518" s="32"/>
      <c r="BX518" s="32"/>
      <c r="BY518" s="32"/>
      <c r="BZ518" s="32"/>
      <c r="CA518" s="32"/>
      <c r="CB518" s="32"/>
      <c r="CC518" s="32"/>
      <c r="CD518" s="32"/>
      <c r="CE518" s="32"/>
      <c r="CF518" s="32"/>
      <c r="CG518" s="32"/>
    </row>
    <row r="519" spans="2:85" hidden="1" x14ac:dyDescent="0.25">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c r="BA519" s="32"/>
      <c r="BB519" s="32"/>
      <c r="BC519" s="32"/>
      <c r="BD519" s="32"/>
      <c r="BE519" s="32"/>
      <c r="BF519" s="32"/>
      <c r="BG519" s="32"/>
      <c r="BH519" s="32"/>
      <c r="BI519" s="32"/>
      <c r="BJ519" s="32"/>
      <c r="BK519" s="32"/>
      <c r="BL519" s="32"/>
      <c r="BM519" s="32"/>
      <c r="BN519" s="32"/>
      <c r="BO519" s="32"/>
      <c r="BP519" s="32"/>
      <c r="BQ519" s="32"/>
      <c r="BR519" s="32"/>
      <c r="BS519" s="32"/>
      <c r="BT519" s="32"/>
      <c r="BU519" s="32"/>
      <c r="BV519" s="32"/>
      <c r="BW519" s="32"/>
      <c r="BX519" s="32"/>
      <c r="BY519" s="32"/>
      <c r="BZ519" s="32"/>
      <c r="CA519" s="32"/>
      <c r="CB519" s="32"/>
      <c r="CC519" s="32"/>
      <c r="CD519" s="32"/>
      <c r="CE519" s="32"/>
      <c r="CF519" s="32"/>
      <c r="CG519" s="32"/>
    </row>
    <row r="520" spans="2:85" hidden="1" x14ac:dyDescent="0.25">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c r="BA520" s="32"/>
      <c r="BB520" s="32"/>
      <c r="BC520" s="32"/>
      <c r="BD520" s="32"/>
      <c r="BE520" s="32"/>
      <c r="BF520" s="32"/>
      <c r="BG520" s="32"/>
      <c r="BH520" s="32"/>
      <c r="BI520" s="32"/>
      <c r="BJ520" s="32"/>
      <c r="BK520" s="32"/>
      <c r="BL520" s="32"/>
      <c r="BM520" s="32"/>
      <c r="BN520" s="32"/>
      <c r="BO520" s="32"/>
      <c r="BP520" s="32"/>
      <c r="BQ520" s="32"/>
      <c r="BR520" s="32"/>
      <c r="BS520" s="32"/>
      <c r="BT520" s="32"/>
      <c r="BU520" s="32"/>
      <c r="BV520" s="32"/>
      <c r="BW520" s="32"/>
      <c r="BX520" s="32"/>
      <c r="BY520" s="32"/>
      <c r="BZ520" s="32"/>
      <c r="CA520" s="32"/>
      <c r="CB520" s="32"/>
      <c r="CC520" s="32"/>
      <c r="CD520" s="32"/>
      <c r="CE520" s="32"/>
      <c r="CF520" s="32"/>
      <c r="CG520" s="32"/>
    </row>
    <row r="521" spans="2:85" hidden="1" x14ac:dyDescent="0.25">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c r="BA521" s="32"/>
      <c r="BB521" s="32"/>
      <c r="BC521" s="32"/>
      <c r="BD521" s="32"/>
      <c r="BE521" s="32"/>
      <c r="BF521" s="32"/>
      <c r="BG521" s="32"/>
      <c r="BH521" s="32"/>
      <c r="BI521" s="32"/>
      <c r="BJ521" s="32"/>
      <c r="BK521" s="32"/>
      <c r="BL521" s="32"/>
      <c r="BM521" s="32"/>
      <c r="BN521" s="32"/>
      <c r="BO521" s="32"/>
      <c r="BP521" s="32"/>
      <c r="BQ521" s="32"/>
      <c r="BR521" s="32"/>
      <c r="BS521" s="32"/>
      <c r="BT521" s="32"/>
      <c r="BU521" s="32"/>
      <c r="BV521" s="32"/>
      <c r="BW521" s="32"/>
      <c r="BX521" s="32"/>
      <c r="BY521" s="32"/>
      <c r="BZ521" s="32"/>
      <c r="CA521" s="32"/>
      <c r="CB521" s="32"/>
      <c r="CC521" s="32"/>
      <c r="CD521" s="32"/>
      <c r="CE521" s="32"/>
      <c r="CF521" s="32"/>
      <c r="CG521" s="32"/>
    </row>
    <row r="522" spans="2:85" hidden="1" x14ac:dyDescent="0.25">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c r="BA522" s="32"/>
      <c r="BB522" s="32"/>
      <c r="BC522" s="32"/>
      <c r="BD522" s="32"/>
      <c r="BE522" s="32"/>
      <c r="BF522" s="32"/>
      <c r="BG522" s="32"/>
      <c r="BH522" s="32"/>
      <c r="BI522" s="32"/>
      <c r="BJ522" s="32"/>
      <c r="BK522" s="32"/>
      <c r="BL522" s="32"/>
      <c r="BM522" s="32"/>
      <c r="BN522" s="32"/>
      <c r="BO522" s="32"/>
      <c r="BP522" s="32"/>
      <c r="BQ522" s="32"/>
      <c r="BR522" s="32"/>
      <c r="BS522" s="32"/>
      <c r="BT522" s="32"/>
      <c r="BU522" s="32"/>
      <c r="BV522" s="32"/>
      <c r="BW522" s="32"/>
      <c r="BX522" s="32"/>
      <c r="BY522" s="32"/>
      <c r="BZ522" s="32"/>
      <c r="CA522" s="32"/>
      <c r="CB522" s="32"/>
      <c r="CC522" s="32"/>
      <c r="CD522" s="32"/>
      <c r="CE522" s="32"/>
      <c r="CF522" s="32"/>
      <c r="CG522" s="32"/>
    </row>
    <row r="523" spans="2:85" hidden="1" x14ac:dyDescent="0.25">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2"/>
      <c r="AL523" s="32"/>
      <c r="AM523" s="32"/>
      <c r="AN523" s="32"/>
      <c r="AO523" s="32"/>
      <c r="AP523" s="32"/>
      <c r="AQ523" s="32"/>
      <c r="AR523" s="32"/>
      <c r="AS523" s="32"/>
      <c r="AT523" s="32"/>
      <c r="AU523" s="32"/>
      <c r="AV523" s="32"/>
      <c r="AW523" s="32"/>
      <c r="AX523" s="32"/>
      <c r="AY523" s="32"/>
      <c r="AZ523" s="32"/>
      <c r="BA523" s="32"/>
      <c r="BB523" s="32"/>
      <c r="BC523" s="32"/>
      <c r="BD523" s="32"/>
      <c r="BE523" s="32"/>
      <c r="BF523" s="32"/>
      <c r="BG523" s="32"/>
      <c r="BH523" s="32"/>
      <c r="BI523" s="32"/>
      <c r="BJ523" s="32"/>
      <c r="BK523" s="32"/>
      <c r="BL523" s="32"/>
      <c r="BM523" s="32"/>
      <c r="BN523" s="32"/>
      <c r="BO523" s="32"/>
      <c r="BP523" s="32"/>
      <c r="BQ523" s="32"/>
      <c r="BR523" s="32"/>
      <c r="BS523" s="32"/>
      <c r="BT523" s="32"/>
      <c r="BU523" s="32"/>
      <c r="BV523" s="32"/>
      <c r="BW523" s="32"/>
      <c r="BX523" s="32"/>
      <c r="BY523" s="32"/>
      <c r="BZ523" s="32"/>
      <c r="CA523" s="32"/>
      <c r="CB523" s="32"/>
      <c r="CC523" s="32"/>
      <c r="CD523" s="32"/>
      <c r="CE523" s="32"/>
      <c r="CF523" s="32"/>
      <c r="CG523" s="32"/>
    </row>
    <row r="524" spans="2:85" hidden="1" x14ac:dyDescent="0.25">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c r="AZ524" s="32"/>
      <c r="BA524" s="32"/>
      <c r="BB524" s="32"/>
      <c r="BC524" s="32"/>
      <c r="BD524" s="32"/>
      <c r="BE524" s="32"/>
      <c r="BF524" s="32"/>
      <c r="BG524" s="32"/>
      <c r="BH524" s="32"/>
      <c r="BI524" s="32"/>
      <c r="BJ524" s="32"/>
      <c r="BK524" s="32"/>
      <c r="BL524" s="32"/>
      <c r="BM524" s="32"/>
      <c r="BN524" s="32"/>
      <c r="BO524" s="32"/>
      <c r="BP524" s="32"/>
      <c r="BQ524" s="32"/>
      <c r="BR524" s="32"/>
      <c r="BS524" s="32"/>
      <c r="BT524" s="32"/>
      <c r="BU524" s="32"/>
      <c r="BV524" s="32"/>
      <c r="BW524" s="32"/>
      <c r="BX524" s="32"/>
      <c r="BY524" s="32"/>
      <c r="BZ524" s="32"/>
      <c r="CA524" s="32"/>
      <c r="CB524" s="32"/>
      <c r="CC524" s="32"/>
      <c r="CD524" s="32"/>
      <c r="CE524" s="32"/>
      <c r="CF524" s="32"/>
      <c r="CG524" s="32"/>
    </row>
    <row r="525" spans="2:85" hidden="1" x14ac:dyDescent="0.25">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2"/>
      <c r="AL525" s="32"/>
      <c r="AM525" s="32"/>
      <c r="AN525" s="32"/>
      <c r="AO525" s="32"/>
      <c r="AP525" s="32"/>
      <c r="AQ525" s="32"/>
      <c r="AR525" s="32"/>
      <c r="AS525" s="32"/>
      <c r="AT525" s="32"/>
      <c r="AU525" s="32"/>
      <c r="AV525" s="32"/>
      <c r="AW525" s="32"/>
      <c r="AX525" s="32"/>
      <c r="AY525" s="32"/>
      <c r="AZ525" s="32"/>
      <c r="BA525" s="32"/>
      <c r="BB525" s="32"/>
      <c r="BC525" s="32"/>
      <c r="BD525" s="32"/>
      <c r="BE525" s="32"/>
      <c r="BF525" s="32"/>
      <c r="BG525" s="32"/>
      <c r="BH525" s="32"/>
      <c r="BI525" s="32"/>
      <c r="BJ525" s="32"/>
      <c r="BK525" s="32"/>
      <c r="BL525" s="32"/>
      <c r="BM525" s="32"/>
      <c r="BN525" s="32"/>
      <c r="BO525" s="32"/>
      <c r="BP525" s="32"/>
      <c r="BQ525" s="32"/>
      <c r="BR525" s="32"/>
      <c r="BS525" s="32"/>
      <c r="BT525" s="32"/>
      <c r="BU525" s="32"/>
      <c r="BV525" s="32"/>
      <c r="BW525" s="32"/>
      <c r="BX525" s="32"/>
      <c r="BY525" s="32"/>
      <c r="BZ525" s="32"/>
      <c r="CA525" s="32"/>
      <c r="CB525" s="32"/>
      <c r="CC525" s="32"/>
      <c r="CD525" s="32"/>
      <c r="CE525" s="32"/>
      <c r="CF525" s="32"/>
      <c r="CG525" s="32"/>
    </row>
    <row r="526" spans="2:85" hidden="1" x14ac:dyDescent="0.25">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c r="BA526" s="32"/>
      <c r="BB526" s="32"/>
      <c r="BC526" s="32"/>
      <c r="BD526" s="32"/>
      <c r="BE526" s="32"/>
      <c r="BF526" s="32"/>
      <c r="BG526" s="32"/>
      <c r="BH526" s="32"/>
      <c r="BI526" s="32"/>
      <c r="BJ526" s="32"/>
      <c r="BK526" s="32"/>
      <c r="BL526" s="32"/>
      <c r="BM526" s="32"/>
      <c r="BN526" s="32"/>
      <c r="BO526" s="32"/>
      <c r="BP526" s="32"/>
      <c r="BQ526" s="32"/>
      <c r="BR526" s="32"/>
      <c r="BS526" s="32"/>
      <c r="BT526" s="32"/>
      <c r="BU526" s="32"/>
      <c r="BV526" s="32"/>
      <c r="BW526" s="32"/>
      <c r="BX526" s="32"/>
      <c r="BY526" s="32"/>
      <c r="BZ526" s="32"/>
      <c r="CA526" s="32"/>
      <c r="CB526" s="32"/>
      <c r="CC526" s="32"/>
      <c r="CD526" s="32"/>
      <c r="CE526" s="32"/>
      <c r="CF526" s="32"/>
      <c r="CG526" s="32"/>
    </row>
    <row r="527" spans="2:85" hidden="1" x14ac:dyDescent="0.25">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c r="AZ527" s="32"/>
      <c r="BA527" s="32"/>
      <c r="BB527" s="32"/>
      <c r="BC527" s="32"/>
      <c r="BD527" s="32"/>
      <c r="BE527" s="32"/>
      <c r="BF527" s="32"/>
      <c r="BG527" s="32"/>
      <c r="BH527" s="32"/>
      <c r="BI527" s="32"/>
      <c r="BJ527" s="32"/>
      <c r="BK527" s="32"/>
      <c r="BL527" s="32"/>
      <c r="BM527" s="32"/>
      <c r="BN527" s="32"/>
      <c r="BO527" s="32"/>
      <c r="BP527" s="32"/>
      <c r="BQ527" s="32"/>
      <c r="BR527" s="32"/>
      <c r="BS527" s="32"/>
      <c r="BT527" s="32"/>
      <c r="BU527" s="32"/>
      <c r="BV527" s="32"/>
      <c r="BW527" s="32"/>
      <c r="BX527" s="32"/>
      <c r="BY527" s="32"/>
      <c r="BZ527" s="32"/>
      <c r="CA527" s="32"/>
      <c r="CB527" s="32"/>
      <c r="CC527" s="32"/>
      <c r="CD527" s="32"/>
      <c r="CE527" s="32"/>
      <c r="CF527" s="32"/>
      <c r="CG527" s="32"/>
    </row>
    <row r="528" spans="2:85" hidden="1" x14ac:dyDescent="0.25">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2"/>
      <c r="AL528" s="32"/>
      <c r="AM528" s="32"/>
      <c r="AN528" s="32"/>
      <c r="AO528" s="32"/>
      <c r="AP528" s="32"/>
      <c r="AQ528" s="32"/>
      <c r="AR528" s="32"/>
      <c r="AS528" s="32"/>
      <c r="AT528" s="32"/>
      <c r="AU528" s="32"/>
      <c r="AV528" s="32"/>
      <c r="AW528" s="32"/>
      <c r="AX528" s="32"/>
      <c r="AY528" s="32"/>
      <c r="AZ528" s="32"/>
      <c r="BA528" s="32"/>
      <c r="BB528" s="32"/>
      <c r="BC528" s="32"/>
      <c r="BD528" s="32"/>
      <c r="BE528" s="32"/>
      <c r="BF528" s="32"/>
      <c r="BG528" s="32"/>
      <c r="BH528" s="32"/>
      <c r="BI528" s="32"/>
      <c r="BJ528" s="32"/>
      <c r="BK528" s="32"/>
      <c r="BL528" s="32"/>
      <c r="BM528" s="32"/>
      <c r="BN528" s="32"/>
      <c r="BO528" s="32"/>
      <c r="BP528" s="32"/>
      <c r="BQ528" s="32"/>
      <c r="BR528" s="32"/>
      <c r="BS528" s="32"/>
      <c r="BT528" s="32"/>
      <c r="BU528" s="32"/>
      <c r="BV528" s="32"/>
      <c r="BW528" s="32"/>
      <c r="BX528" s="32"/>
      <c r="BY528" s="32"/>
      <c r="BZ528" s="32"/>
      <c r="CA528" s="32"/>
      <c r="CB528" s="32"/>
      <c r="CC528" s="32"/>
      <c r="CD528" s="32"/>
      <c r="CE528" s="32"/>
      <c r="CF528" s="32"/>
      <c r="CG528" s="32"/>
    </row>
    <row r="529" spans="2:85" hidden="1" x14ac:dyDescent="0.25">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2"/>
      <c r="AL529" s="32"/>
      <c r="AM529" s="32"/>
      <c r="AN529" s="32"/>
      <c r="AO529" s="32"/>
      <c r="AP529" s="32"/>
      <c r="AQ529" s="32"/>
      <c r="AR529" s="32"/>
      <c r="AS529" s="32"/>
      <c r="AT529" s="32"/>
      <c r="AU529" s="32"/>
      <c r="AV529" s="32"/>
      <c r="AW529" s="32"/>
      <c r="AX529" s="32"/>
      <c r="AY529" s="32"/>
      <c r="AZ529" s="32"/>
      <c r="BA529" s="32"/>
      <c r="BB529" s="32"/>
      <c r="BC529" s="32"/>
      <c r="BD529" s="32"/>
      <c r="BE529" s="32"/>
      <c r="BF529" s="32"/>
      <c r="BG529" s="32"/>
      <c r="BH529" s="32"/>
      <c r="BI529" s="32"/>
      <c r="BJ529" s="32"/>
      <c r="BK529" s="32"/>
      <c r="BL529" s="32"/>
      <c r="BM529" s="32"/>
      <c r="BN529" s="32"/>
      <c r="BO529" s="32"/>
      <c r="BP529" s="32"/>
      <c r="BQ529" s="32"/>
      <c r="BR529" s="32"/>
      <c r="BS529" s="32"/>
      <c r="BT529" s="32"/>
      <c r="BU529" s="32"/>
      <c r="BV529" s="32"/>
      <c r="BW529" s="32"/>
      <c r="BX529" s="32"/>
      <c r="BY529" s="32"/>
      <c r="BZ529" s="32"/>
      <c r="CA529" s="32"/>
      <c r="CB529" s="32"/>
      <c r="CC529" s="32"/>
      <c r="CD529" s="32"/>
      <c r="CE529" s="32"/>
      <c r="CF529" s="32"/>
      <c r="CG529" s="32"/>
    </row>
    <row r="530" spans="2:85" hidden="1" x14ac:dyDescent="0.25">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2"/>
      <c r="AL530" s="32"/>
      <c r="AM530" s="32"/>
      <c r="AN530" s="32"/>
      <c r="AO530" s="32"/>
      <c r="AP530" s="32"/>
      <c r="AQ530" s="32"/>
      <c r="AR530" s="32"/>
      <c r="AS530" s="32"/>
      <c r="AT530" s="32"/>
      <c r="AU530" s="32"/>
      <c r="AV530" s="32"/>
      <c r="AW530" s="32"/>
      <c r="AX530" s="32"/>
      <c r="AY530" s="32"/>
      <c r="AZ530" s="32"/>
      <c r="BA530" s="32"/>
      <c r="BB530" s="32"/>
      <c r="BC530" s="32"/>
      <c r="BD530" s="32"/>
      <c r="BE530" s="32"/>
      <c r="BF530" s="32"/>
      <c r="BG530" s="32"/>
      <c r="BH530" s="32"/>
      <c r="BI530" s="32"/>
      <c r="BJ530" s="32"/>
      <c r="BK530" s="32"/>
      <c r="BL530" s="32"/>
      <c r="BM530" s="32"/>
      <c r="BN530" s="32"/>
      <c r="BO530" s="32"/>
      <c r="BP530" s="32"/>
      <c r="BQ530" s="32"/>
      <c r="BR530" s="32"/>
      <c r="BS530" s="32"/>
      <c r="BT530" s="32"/>
      <c r="BU530" s="32"/>
      <c r="BV530" s="32"/>
      <c r="BW530" s="32"/>
      <c r="BX530" s="32"/>
      <c r="BY530" s="32"/>
      <c r="BZ530" s="32"/>
      <c r="CA530" s="32"/>
      <c r="CB530" s="32"/>
      <c r="CC530" s="32"/>
      <c r="CD530" s="32"/>
      <c r="CE530" s="32"/>
      <c r="CF530" s="32"/>
      <c r="CG530" s="32"/>
    </row>
    <row r="531" spans="2:85" hidden="1" x14ac:dyDescent="0.25">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2"/>
      <c r="AL531" s="32"/>
      <c r="AM531" s="32"/>
      <c r="AN531" s="32"/>
      <c r="AO531" s="32"/>
      <c r="AP531" s="32"/>
      <c r="AQ531" s="32"/>
      <c r="AR531" s="32"/>
      <c r="AS531" s="32"/>
      <c r="AT531" s="32"/>
      <c r="AU531" s="32"/>
      <c r="AV531" s="32"/>
      <c r="AW531" s="32"/>
      <c r="AX531" s="32"/>
      <c r="AY531" s="32"/>
      <c r="AZ531" s="32"/>
      <c r="BA531" s="32"/>
      <c r="BB531" s="32"/>
      <c r="BC531" s="32"/>
      <c r="BD531" s="32"/>
      <c r="BE531" s="32"/>
      <c r="BF531" s="32"/>
      <c r="BG531" s="32"/>
      <c r="BH531" s="32"/>
      <c r="BI531" s="32"/>
      <c r="BJ531" s="32"/>
      <c r="BK531" s="32"/>
      <c r="BL531" s="32"/>
      <c r="BM531" s="32"/>
      <c r="BN531" s="32"/>
      <c r="BO531" s="32"/>
      <c r="BP531" s="32"/>
      <c r="BQ531" s="32"/>
      <c r="BR531" s="32"/>
      <c r="BS531" s="32"/>
      <c r="BT531" s="32"/>
      <c r="BU531" s="32"/>
      <c r="BV531" s="32"/>
      <c r="BW531" s="32"/>
      <c r="BX531" s="32"/>
      <c r="BY531" s="32"/>
      <c r="BZ531" s="32"/>
      <c r="CA531" s="32"/>
      <c r="CB531" s="32"/>
      <c r="CC531" s="32"/>
      <c r="CD531" s="32"/>
      <c r="CE531" s="32"/>
      <c r="CF531" s="32"/>
      <c r="CG531" s="32"/>
    </row>
    <row r="532" spans="2:85" hidden="1" x14ac:dyDescent="0.25">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c r="AQ532" s="32"/>
      <c r="AR532" s="32"/>
      <c r="AS532" s="32"/>
      <c r="AT532" s="32"/>
      <c r="AU532" s="32"/>
      <c r="AV532" s="32"/>
      <c r="AW532" s="32"/>
      <c r="AX532" s="32"/>
      <c r="AY532" s="32"/>
      <c r="AZ532" s="32"/>
      <c r="BA532" s="32"/>
      <c r="BB532" s="32"/>
      <c r="BC532" s="32"/>
      <c r="BD532" s="32"/>
      <c r="BE532" s="32"/>
      <c r="BF532" s="32"/>
      <c r="BG532" s="32"/>
      <c r="BH532" s="32"/>
      <c r="BI532" s="32"/>
      <c r="BJ532" s="32"/>
      <c r="BK532" s="32"/>
      <c r="BL532" s="32"/>
      <c r="BM532" s="32"/>
      <c r="BN532" s="32"/>
      <c r="BO532" s="32"/>
      <c r="BP532" s="32"/>
      <c r="BQ532" s="32"/>
      <c r="BR532" s="32"/>
      <c r="BS532" s="32"/>
      <c r="BT532" s="32"/>
      <c r="BU532" s="32"/>
      <c r="BV532" s="32"/>
      <c r="BW532" s="32"/>
      <c r="BX532" s="32"/>
      <c r="BY532" s="32"/>
      <c r="BZ532" s="32"/>
      <c r="CA532" s="32"/>
      <c r="CB532" s="32"/>
      <c r="CC532" s="32"/>
      <c r="CD532" s="32"/>
      <c r="CE532" s="32"/>
      <c r="CF532" s="32"/>
      <c r="CG532" s="32"/>
    </row>
    <row r="533" spans="2:85" hidden="1" x14ac:dyDescent="0.25">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c r="AU533" s="32"/>
      <c r="AV533" s="32"/>
      <c r="AW533" s="32"/>
      <c r="AX533" s="32"/>
      <c r="AY533" s="32"/>
      <c r="AZ533" s="32"/>
      <c r="BA533" s="32"/>
      <c r="BB533" s="32"/>
      <c r="BC533" s="32"/>
      <c r="BD533" s="32"/>
      <c r="BE533" s="32"/>
      <c r="BF533" s="32"/>
      <c r="BG533" s="32"/>
      <c r="BH533" s="32"/>
      <c r="BI533" s="32"/>
      <c r="BJ533" s="32"/>
      <c r="BK533" s="32"/>
      <c r="BL533" s="32"/>
      <c r="BM533" s="32"/>
      <c r="BN533" s="32"/>
      <c r="BO533" s="32"/>
      <c r="BP533" s="32"/>
      <c r="BQ533" s="32"/>
      <c r="BR533" s="32"/>
      <c r="BS533" s="32"/>
      <c r="BT533" s="32"/>
      <c r="BU533" s="32"/>
      <c r="BV533" s="32"/>
      <c r="BW533" s="32"/>
      <c r="BX533" s="32"/>
      <c r="BY533" s="32"/>
      <c r="BZ533" s="32"/>
      <c r="CA533" s="32"/>
      <c r="CB533" s="32"/>
      <c r="CC533" s="32"/>
      <c r="CD533" s="32"/>
      <c r="CE533" s="32"/>
      <c r="CF533" s="32"/>
      <c r="CG533" s="32"/>
    </row>
    <row r="534" spans="2:85" hidden="1" x14ac:dyDescent="0.25">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c r="AM534" s="32"/>
      <c r="AN534" s="32"/>
      <c r="AO534" s="32"/>
      <c r="AP534" s="32"/>
      <c r="AQ534" s="32"/>
      <c r="AR534" s="32"/>
      <c r="AS534" s="32"/>
      <c r="AT534" s="32"/>
      <c r="AU534" s="32"/>
      <c r="AV534" s="32"/>
      <c r="AW534" s="32"/>
      <c r="AX534" s="32"/>
      <c r="AY534" s="32"/>
      <c r="AZ534" s="32"/>
      <c r="BA534" s="32"/>
      <c r="BB534" s="32"/>
      <c r="BC534" s="32"/>
      <c r="BD534" s="32"/>
      <c r="BE534" s="32"/>
      <c r="BF534" s="32"/>
      <c r="BG534" s="32"/>
      <c r="BH534" s="32"/>
      <c r="BI534" s="32"/>
      <c r="BJ534" s="32"/>
      <c r="BK534" s="32"/>
      <c r="BL534" s="32"/>
      <c r="BM534" s="32"/>
      <c r="BN534" s="32"/>
      <c r="BO534" s="32"/>
      <c r="BP534" s="32"/>
      <c r="BQ534" s="32"/>
      <c r="BR534" s="32"/>
      <c r="BS534" s="32"/>
      <c r="BT534" s="32"/>
      <c r="BU534" s="32"/>
      <c r="BV534" s="32"/>
      <c r="BW534" s="32"/>
      <c r="BX534" s="32"/>
      <c r="BY534" s="32"/>
      <c r="BZ534" s="32"/>
      <c r="CA534" s="32"/>
      <c r="CB534" s="32"/>
      <c r="CC534" s="32"/>
      <c r="CD534" s="32"/>
      <c r="CE534" s="32"/>
      <c r="CF534" s="32"/>
      <c r="CG534" s="32"/>
    </row>
    <row r="535" spans="2:85" hidden="1" x14ac:dyDescent="0.25">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c r="BA535" s="32"/>
      <c r="BB535" s="32"/>
      <c r="BC535" s="32"/>
      <c r="BD535" s="32"/>
      <c r="BE535" s="32"/>
      <c r="BF535" s="32"/>
      <c r="BG535" s="32"/>
      <c r="BH535" s="32"/>
      <c r="BI535" s="32"/>
      <c r="BJ535" s="32"/>
      <c r="BK535" s="32"/>
      <c r="BL535" s="32"/>
      <c r="BM535" s="32"/>
      <c r="BN535" s="32"/>
      <c r="BO535" s="32"/>
      <c r="BP535" s="32"/>
      <c r="BQ535" s="32"/>
      <c r="BR535" s="32"/>
      <c r="BS535" s="32"/>
      <c r="BT535" s="32"/>
      <c r="BU535" s="32"/>
      <c r="BV535" s="32"/>
      <c r="BW535" s="32"/>
      <c r="BX535" s="32"/>
      <c r="BY535" s="32"/>
      <c r="BZ535" s="32"/>
      <c r="CA535" s="32"/>
      <c r="CB535" s="32"/>
      <c r="CC535" s="32"/>
      <c r="CD535" s="32"/>
      <c r="CE535" s="32"/>
      <c r="CF535" s="32"/>
      <c r="CG535" s="32"/>
    </row>
    <row r="536" spans="2:85" hidden="1" x14ac:dyDescent="0.25">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c r="BA536" s="32"/>
      <c r="BB536" s="32"/>
      <c r="BC536" s="32"/>
      <c r="BD536" s="32"/>
      <c r="BE536" s="32"/>
      <c r="BF536" s="32"/>
      <c r="BG536" s="32"/>
      <c r="BH536" s="32"/>
      <c r="BI536" s="32"/>
      <c r="BJ536" s="32"/>
      <c r="BK536" s="32"/>
      <c r="BL536" s="32"/>
      <c r="BM536" s="32"/>
      <c r="BN536" s="32"/>
      <c r="BO536" s="32"/>
      <c r="BP536" s="32"/>
      <c r="BQ536" s="32"/>
      <c r="BR536" s="32"/>
      <c r="BS536" s="32"/>
      <c r="BT536" s="32"/>
      <c r="BU536" s="32"/>
      <c r="BV536" s="32"/>
      <c r="BW536" s="32"/>
      <c r="BX536" s="32"/>
      <c r="BY536" s="32"/>
      <c r="BZ536" s="32"/>
      <c r="CA536" s="32"/>
      <c r="CB536" s="32"/>
      <c r="CC536" s="32"/>
      <c r="CD536" s="32"/>
      <c r="CE536" s="32"/>
      <c r="CF536" s="32"/>
      <c r="CG536" s="32"/>
    </row>
    <row r="537" spans="2:85" hidden="1" x14ac:dyDescent="0.25">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2"/>
      <c r="AM537" s="32"/>
      <c r="AN537" s="32"/>
      <c r="AO537" s="32"/>
      <c r="AP537" s="32"/>
      <c r="AQ537" s="32"/>
      <c r="AR537" s="32"/>
      <c r="AS537" s="32"/>
      <c r="AT537" s="32"/>
      <c r="AU537" s="32"/>
      <c r="AV537" s="32"/>
      <c r="AW537" s="32"/>
      <c r="AX537" s="32"/>
      <c r="AY537" s="32"/>
      <c r="AZ537" s="32"/>
      <c r="BA537" s="32"/>
      <c r="BB537" s="32"/>
      <c r="BC537" s="32"/>
      <c r="BD537" s="32"/>
      <c r="BE537" s="32"/>
      <c r="BF537" s="32"/>
      <c r="BG537" s="32"/>
      <c r="BH537" s="32"/>
      <c r="BI537" s="32"/>
      <c r="BJ537" s="32"/>
      <c r="BK537" s="32"/>
      <c r="BL537" s="32"/>
      <c r="BM537" s="32"/>
      <c r="BN537" s="32"/>
      <c r="BO537" s="32"/>
      <c r="BP537" s="32"/>
      <c r="BQ537" s="32"/>
      <c r="BR537" s="32"/>
      <c r="BS537" s="32"/>
      <c r="BT537" s="32"/>
      <c r="BU537" s="32"/>
      <c r="BV537" s="32"/>
      <c r="BW537" s="32"/>
      <c r="BX537" s="32"/>
      <c r="BY537" s="32"/>
      <c r="BZ537" s="32"/>
      <c r="CA537" s="32"/>
      <c r="CB537" s="32"/>
      <c r="CC537" s="32"/>
      <c r="CD537" s="32"/>
      <c r="CE537" s="32"/>
      <c r="CF537" s="32"/>
      <c r="CG537" s="32"/>
    </row>
    <row r="538" spans="2:85" hidden="1" x14ac:dyDescent="0.25">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c r="AM538" s="32"/>
      <c r="AN538" s="32"/>
      <c r="AO538" s="32"/>
      <c r="AP538" s="32"/>
      <c r="AQ538" s="32"/>
      <c r="AR538" s="32"/>
      <c r="AS538" s="32"/>
      <c r="AT538" s="32"/>
      <c r="AU538" s="32"/>
      <c r="AV538" s="32"/>
      <c r="AW538" s="32"/>
      <c r="AX538" s="32"/>
      <c r="AY538" s="32"/>
      <c r="AZ538" s="32"/>
      <c r="BA538" s="32"/>
      <c r="BB538" s="32"/>
      <c r="BC538" s="32"/>
      <c r="BD538" s="32"/>
      <c r="BE538" s="32"/>
      <c r="BF538" s="32"/>
      <c r="BG538" s="32"/>
      <c r="BH538" s="32"/>
      <c r="BI538" s="32"/>
      <c r="BJ538" s="32"/>
      <c r="BK538" s="32"/>
      <c r="BL538" s="32"/>
      <c r="BM538" s="32"/>
      <c r="BN538" s="32"/>
      <c r="BO538" s="32"/>
      <c r="BP538" s="32"/>
      <c r="BQ538" s="32"/>
      <c r="BR538" s="32"/>
      <c r="BS538" s="32"/>
      <c r="BT538" s="32"/>
      <c r="BU538" s="32"/>
      <c r="BV538" s="32"/>
      <c r="BW538" s="32"/>
      <c r="BX538" s="32"/>
      <c r="BY538" s="32"/>
      <c r="BZ538" s="32"/>
      <c r="CA538" s="32"/>
      <c r="CB538" s="32"/>
      <c r="CC538" s="32"/>
      <c r="CD538" s="32"/>
      <c r="CE538" s="32"/>
      <c r="CF538" s="32"/>
      <c r="CG538" s="32"/>
    </row>
    <row r="539" spans="2:85" hidden="1" x14ac:dyDescent="0.25">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c r="AM539" s="32"/>
      <c r="AN539" s="32"/>
      <c r="AO539" s="32"/>
      <c r="AP539" s="32"/>
      <c r="AQ539" s="32"/>
      <c r="AR539" s="32"/>
      <c r="AS539" s="32"/>
      <c r="AT539" s="32"/>
      <c r="AU539" s="32"/>
      <c r="AV539" s="32"/>
      <c r="AW539" s="32"/>
      <c r="AX539" s="32"/>
      <c r="AY539" s="32"/>
      <c r="AZ539" s="32"/>
      <c r="BA539" s="32"/>
      <c r="BB539" s="32"/>
      <c r="BC539" s="32"/>
      <c r="BD539" s="32"/>
      <c r="BE539" s="32"/>
      <c r="BF539" s="32"/>
      <c r="BG539" s="32"/>
      <c r="BH539" s="32"/>
      <c r="BI539" s="32"/>
      <c r="BJ539" s="32"/>
      <c r="BK539" s="32"/>
      <c r="BL539" s="32"/>
      <c r="BM539" s="32"/>
      <c r="BN539" s="32"/>
      <c r="BO539" s="32"/>
      <c r="BP539" s="32"/>
      <c r="BQ539" s="32"/>
      <c r="BR539" s="32"/>
      <c r="BS539" s="32"/>
      <c r="BT539" s="32"/>
      <c r="BU539" s="32"/>
      <c r="BV539" s="32"/>
      <c r="BW539" s="32"/>
      <c r="BX539" s="32"/>
      <c r="BY539" s="32"/>
      <c r="BZ539" s="32"/>
      <c r="CA539" s="32"/>
      <c r="CB539" s="32"/>
      <c r="CC539" s="32"/>
      <c r="CD539" s="32"/>
      <c r="CE539" s="32"/>
      <c r="CF539" s="32"/>
      <c r="CG539" s="32"/>
    </row>
    <row r="540" spans="2:85" hidden="1" x14ac:dyDescent="0.25">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c r="BA540" s="32"/>
      <c r="BB540" s="32"/>
      <c r="BC540" s="32"/>
      <c r="BD540" s="32"/>
      <c r="BE540" s="32"/>
      <c r="BF540" s="32"/>
      <c r="BG540" s="32"/>
      <c r="BH540" s="32"/>
      <c r="BI540" s="32"/>
      <c r="BJ540" s="32"/>
      <c r="BK540" s="32"/>
      <c r="BL540" s="32"/>
      <c r="BM540" s="32"/>
      <c r="BN540" s="32"/>
      <c r="BO540" s="32"/>
      <c r="BP540" s="32"/>
      <c r="BQ540" s="32"/>
      <c r="BR540" s="32"/>
      <c r="BS540" s="32"/>
      <c r="BT540" s="32"/>
      <c r="BU540" s="32"/>
      <c r="BV540" s="32"/>
      <c r="BW540" s="32"/>
      <c r="BX540" s="32"/>
      <c r="BY540" s="32"/>
      <c r="BZ540" s="32"/>
      <c r="CA540" s="32"/>
      <c r="CB540" s="32"/>
      <c r="CC540" s="32"/>
      <c r="CD540" s="32"/>
      <c r="CE540" s="32"/>
      <c r="CF540" s="32"/>
      <c r="CG540" s="32"/>
    </row>
    <row r="541" spans="2:85" hidden="1" x14ac:dyDescent="0.25">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2"/>
      <c r="AL541" s="32"/>
      <c r="AM541" s="32"/>
      <c r="AN541" s="32"/>
      <c r="AO541" s="32"/>
      <c r="AP541" s="32"/>
      <c r="AQ541" s="32"/>
      <c r="AR541" s="32"/>
      <c r="AS541" s="32"/>
      <c r="AT541" s="32"/>
      <c r="AU541" s="32"/>
      <c r="AV541" s="32"/>
      <c r="AW541" s="32"/>
      <c r="AX541" s="32"/>
      <c r="AY541" s="32"/>
      <c r="AZ541" s="32"/>
      <c r="BA541" s="32"/>
      <c r="BB541" s="32"/>
      <c r="BC541" s="32"/>
      <c r="BD541" s="32"/>
      <c r="BE541" s="32"/>
      <c r="BF541" s="32"/>
      <c r="BG541" s="32"/>
      <c r="BH541" s="32"/>
      <c r="BI541" s="32"/>
      <c r="BJ541" s="32"/>
      <c r="BK541" s="32"/>
      <c r="BL541" s="32"/>
      <c r="BM541" s="32"/>
      <c r="BN541" s="32"/>
      <c r="BO541" s="32"/>
      <c r="BP541" s="32"/>
      <c r="BQ541" s="32"/>
      <c r="BR541" s="32"/>
      <c r="BS541" s="32"/>
      <c r="BT541" s="32"/>
      <c r="BU541" s="32"/>
      <c r="BV541" s="32"/>
      <c r="BW541" s="32"/>
      <c r="BX541" s="32"/>
      <c r="BY541" s="32"/>
      <c r="BZ541" s="32"/>
      <c r="CA541" s="32"/>
      <c r="CB541" s="32"/>
      <c r="CC541" s="32"/>
      <c r="CD541" s="32"/>
      <c r="CE541" s="32"/>
      <c r="CF541" s="32"/>
      <c r="CG541" s="32"/>
    </row>
    <row r="542" spans="2:85" hidden="1" x14ac:dyDescent="0.25">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2"/>
      <c r="AL542" s="32"/>
      <c r="AM542" s="32"/>
      <c r="AN542" s="32"/>
      <c r="AO542" s="32"/>
      <c r="AP542" s="32"/>
      <c r="AQ542" s="32"/>
      <c r="AR542" s="32"/>
      <c r="AS542" s="32"/>
      <c r="AT542" s="32"/>
      <c r="AU542" s="32"/>
      <c r="AV542" s="32"/>
      <c r="AW542" s="32"/>
      <c r="AX542" s="32"/>
      <c r="AY542" s="32"/>
      <c r="AZ542" s="32"/>
      <c r="BA542" s="32"/>
      <c r="BB542" s="32"/>
      <c r="BC542" s="32"/>
      <c r="BD542" s="32"/>
      <c r="BE542" s="32"/>
      <c r="BF542" s="32"/>
      <c r="BG542" s="32"/>
      <c r="BH542" s="32"/>
      <c r="BI542" s="32"/>
      <c r="BJ542" s="32"/>
      <c r="BK542" s="32"/>
      <c r="BL542" s="32"/>
      <c r="BM542" s="32"/>
      <c r="BN542" s="32"/>
      <c r="BO542" s="32"/>
      <c r="BP542" s="32"/>
      <c r="BQ542" s="32"/>
      <c r="BR542" s="32"/>
      <c r="BS542" s="32"/>
      <c r="BT542" s="32"/>
      <c r="BU542" s="32"/>
      <c r="BV542" s="32"/>
      <c r="BW542" s="32"/>
      <c r="BX542" s="32"/>
      <c r="BY542" s="32"/>
      <c r="BZ542" s="32"/>
      <c r="CA542" s="32"/>
      <c r="CB542" s="32"/>
      <c r="CC542" s="32"/>
      <c r="CD542" s="32"/>
      <c r="CE542" s="32"/>
      <c r="CF542" s="32"/>
      <c r="CG542" s="32"/>
    </row>
    <row r="543" spans="2:85" hidden="1" x14ac:dyDescent="0.25">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2"/>
      <c r="AL543" s="32"/>
      <c r="AM543" s="32"/>
      <c r="AN543" s="32"/>
      <c r="AO543" s="32"/>
      <c r="AP543" s="32"/>
      <c r="AQ543" s="32"/>
      <c r="AR543" s="32"/>
      <c r="AS543" s="32"/>
      <c r="AT543" s="32"/>
      <c r="AU543" s="32"/>
      <c r="AV543" s="32"/>
      <c r="AW543" s="32"/>
      <c r="AX543" s="32"/>
      <c r="AY543" s="32"/>
      <c r="AZ543" s="32"/>
      <c r="BA543" s="32"/>
      <c r="BB543" s="32"/>
      <c r="BC543" s="32"/>
      <c r="BD543" s="32"/>
      <c r="BE543" s="32"/>
      <c r="BF543" s="32"/>
      <c r="BG543" s="32"/>
      <c r="BH543" s="32"/>
      <c r="BI543" s="32"/>
      <c r="BJ543" s="32"/>
      <c r="BK543" s="32"/>
      <c r="BL543" s="32"/>
      <c r="BM543" s="32"/>
      <c r="BN543" s="32"/>
      <c r="BO543" s="32"/>
      <c r="BP543" s="32"/>
      <c r="BQ543" s="32"/>
      <c r="BR543" s="32"/>
      <c r="BS543" s="32"/>
      <c r="BT543" s="32"/>
      <c r="BU543" s="32"/>
      <c r="BV543" s="32"/>
      <c r="BW543" s="32"/>
      <c r="BX543" s="32"/>
      <c r="BY543" s="32"/>
      <c r="BZ543" s="32"/>
      <c r="CA543" s="32"/>
      <c r="CB543" s="32"/>
      <c r="CC543" s="32"/>
      <c r="CD543" s="32"/>
      <c r="CE543" s="32"/>
      <c r="CF543" s="32"/>
      <c r="CG543" s="32"/>
    </row>
    <row r="544" spans="2:85" hidden="1" x14ac:dyDescent="0.25">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2"/>
      <c r="AL544" s="32"/>
      <c r="AM544" s="32"/>
      <c r="AN544" s="32"/>
      <c r="AO544" s="32"/>
      <c r="AP544" s="32"/>
      <c r="AQ544" s="32"/>
      <c r="AR544" s="32"/>
      <c r="AS544" s="32"/>
      <c r="AT544" s="32"/>
      <c r="AU544" s="32"/>
      <c r="AV544" s="32"/>
      <c r="AW544" s="32"/>
      <c r="AX544" s="32"/>
      <c r="AY544" s="32"/>
      <c r="AZ544" s="32"/>
      <c r="BA544" s="32"/>
      <c r="BB544" s="32"/>
      <c r="BC544" s="32"/>
      <c r="BD544" s="32"/>
      <c r="BE544" s="32"/>
      <c r="BF544" s="32"/>
      <c r="BG544" s="32"/>
      <c r="BH544" s="32"/>
      <c r="BI544" s="32"/>
      <c r="BJ544" s="32"/>
      <c r="BK544" s="32"/>
      <c r="BL544" s="32"/>
      <c r="BM544" s="32"/>
      <c r="BN544" s="32"/>
      <c r="BO544" s="32"/>
      <c r="BP544" s="32"/>
      <c r="BQ544" s="32"/>
      <c r="BR544" s="32"/>
      <c r="BS544" s="32"/>
      <c r="BT544" s="32"/>
      <c r="BU544" s="32"/>
      <c r="BV544" s="32"/>
      <c r="BW544" s="32"/>
      <c r="BX544" s="32"/>
      <c r="BY544" s="32"/>
      <c r="BZ544" s="32"/>
      <c r="CA544" s="32"/>
      <c r="CB544" s="32"/>
      <c r="CC544" s="32"/>
      <c r="CD544" s="32"/>
      <c r="CE544" s="32"/>
      <c r="CF544" s="32"/>
      <c r="CG544" s="32"/>
    </row>
    <row r="545" spans="2:85" hidden="1" x14ac:dyDescent="0.25">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2"/>
      <c r="AL545" s="32"/>
      <c r="AM545" s="32"/>
      <c r="AN545" s="32"/>
      <c r="AO545" s="32"/>
      <c r="AP545" s="32"/>
      <c r="AQ545" s="32"/>
      <c r="AR545" s="32"/>
      <c r="AS545" s="32"/>
      <c r="AT545" s="32"/>
      <c r="AU545" s="32"/>
      <c r="AV545" s="32"/>
      <c r="AW545" s="32"/>
      <c r="AX545" s="32"/>
      <c r="AY545" s="32"/>
      <c r="AZ545" s="32"/>
      <c r="BA545" s="32"/>
      <c r="BB545" s="32"/>
      <c r="BC545" s="32"/>
      <c r="BD545" s="32"/>
      <c r="BE545" s="32"/>
      <c r="BF545" s="32"/>
      <c r="BG545" s="32"/>
      <c r="BH545" s="32"/>
      <c r="BI545" s="32"/>
      <c r="BJ545" s="32"/>
      <c r="BK545" s="32"/>
      <c r="BL545" s="32"/>
      <c r="BM545" s="32"/>
      <c r="BN545" s="32"/>
      <c r="BO545" s="32"/>
      <c r="BP545" s="32"/>
      <c r="BQ545" s="32"/>
      <c r="BR545" s="32"/>
      <c r="BS545" s="32"/>
      <c r="BT545" s="32"/>
      <c r="BU545" s="32"/>
      <c r="BV545" s="32"/>
      <c r="BW545" s="32"/>
      <c r="BX545" s="32"/>
      <c r="BY545" s="32"/>
      <c r="BZ545" s="32"/>
      <c r="CA545" s="32"/>
      <c r="CB545" s="32"/>
      <c r="CC545" s="32"/>
      <c r="CD545" s="32"/>
      <c r="CE545" s="32"/>
      <c r="CF545" s="32"/>
      <c r="CG545" s="32"/>
    </row>
    <row r="546" spans="2:85" hidden="1" x14ac:dyDescent="0.25">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c r="BA546" s="32"/>
      <c r="BB546" s="32"/>
      <c r="BC546" s="32"/>
      <c r="BD546" s="32"/>
      <c r="BE546" s="32"/>
      <c r="BF546" s="32"/>
      <c r="BG546" s="32"/>
      <c r="BH546" s="32"/>
      <c r="BI546" s="32"/>
      <c r="BJ546" s="32"/>
      <c r="BK546" s="32"/>
      <c r="BL546" s="32"/>
      <c r="BM546" s="32"/>
      <c r="BN546" s="32"/>
      <c r="BO546" s="32"/>
      <c r="BP546" s="32"/>
      <c r="BQ546" s="32"/>
      <c r="BR546" s="32"/>
      <c r="BS546" s="32"/>
      <c r="BT546" s="32"/>
      <c r="BU546" s="32"/>
      <c r="BV546" s="32"/>
      <c r="BW546" s="32"/>
      <c r="BX546" s="32"/>
      <c r="BY546" s="32"/>
      <c r="BZ546" s="32"/>
      <c r="CA546" s="32"/>
      <c r="CB546" s="32"/>
      <c r="CC546" s="32"/>
      <c r="CD546" s="32"/>
      <c r="CE546" s="32"/>
      <c r="CF546" s="32"/>
      <c r="CG546" s="32"/>
    </row>
    <row r="547" spans="2:85" hidden="1" x14ac:dyDescent="0.25">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2"/>
      <c r="AL547" s="32"/>
      <c r="AM547" s="32"/>
      <c r="AN547" s="32"/>
      <c r="AO547" s="32"/>
      <c r="AP547" s="32"/>
      <c r="AQ547" s="32"/>
      <c r="AR547" s="32"/>
      <c r="AS547" s="32"/>
      <c r="AT547" s="32"/>
      <c r="AU547" s="32"/>
      <c r="AV547" s="32"/>
      <c r="AW547" s="32"/>
      <c r="AX547" s="32"/>
      <c r="AY547" s="32"/>
      <c r="AZ547" s="32"/>
      <c r="BA547" s="32"/>
      <c r="BB547" s="32"/>
      <c r="BC547" s="32"/>
      <c r="BD547" s="32"/>
      <c r="BE547" s="32"/>
      <c r="BF547" s="32"/>
      <c r="BG547" s="32"/>
      <c r="BH547" s="32"/>
      <c r="BI547" s="32"/>
      <c r="BJ547" s="32"/>
      <c r="BK547" s="32"/>
      <c r="BL547" s="32"/>
      <c r="BM547" s="32"/>
      <c r="BN547" s="32"/>
      <c r="BO547" s="32"/>
      <c r="BP547" s="32"/>
      <c r="BQ547" s="32"/>
      <c r="BR547" s="32"/>
      <c r="BS547" s="32"/>
      <c r="BT547" s="32"/>
      <c r="BU547" s="32"/>
      <c r="BV547" s="32"/>
      <c r="BW547" s="32"/>
      <c r="BX547" s="32"/>
      <c r="BY547" s="32"/>
      <c r="BZ547" s="32"/>
      <c r="CA547" s="32"/>
      <c r="CB547" s="32"/>
      <c r="CC547" s="32"/>
      <c r="CD547" s="32"/>
      <c r="CE547" s="32"/>
      <c r="CF547" s="32"/>
      <c r="CG547" s="32"/>
    </row>
    <row r="548" spans="2:85" hidden="1" x14ac:dyDescent="0.25">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2"/>
      <c r="AL548" s="32"/>
      <c r="AM548" s="32"/>
      <c r="AN548" s="32"/>
      <c r="AO548" s="32"/>
      <c r="AP548" s="32"/>
      <c r="AQ548" s="32"/>
      <c r="AR548" s="32"/>
      <c r="AS548" s="32"/>
      <c r="AT548" s="32"/>
      <c r="AU548" s="32"/>
      <c r="AV548" s="32"/>
      <c r="AW548" s="32"/>
      <c r="AX548" s="32"/>
      <c r="AY548" s="32"/>
      <c r="AZ548" s="32"/>
      <c r="BA548" s="32"/>
      <c r="BB548" s="32"/>
      <c r="BC548" s="32"/>
      <c r="BD548" s="32"/>
      <c r="BE548" s="32"/>
      <c r="BF548" s="32"/>
      <c r="BG548" s="32"/>
      <c r="BH548" s="32"/>
      <c r="BI548" s="32"/>
      <c r="BJ548" s="32"/>
      <c r="BK548" s="32"/>
      <c r="BL548" s="32"/>
      <c r="BM548" s="32"/>
      <c r="BN548" s="32"/>
      <c r="BO548" s="32"/>
      <c r="BP548" s="32"/>
      <c r="BQ548" s="32"/>
      <c r="BR548" s="32"/>
      <c r="BS548" s="32"/>
      <c r="BT548" s="32"/>
      <c r="BU548" s="32"/>
      <c r="BV548" s="32"/>
      <c r="BW548" s="32"/>
      <c r="BX548" s="32"/>
      <c r="BY548" s="32"/>
      <c r="BZ548" s="32"/>
      <c r="CA548" s="32"/>
      <c r="CB548" s="32"/>
      <c r="CC548" s="32"/>
      <c r="CD548" s="32"/>
      <c r="CE548" s="32"/>
      <c r="CF548" s="32"/>
      <c r="CG548" s="32"/>
    </row>
    <row r="549" spans="2:85" hidden="1" x14ac:dyDescent="0.25">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2"/>
      <c r="AL549" s="32"/>
      <c r="AM549" s="32"/>
      <c r="AN549" s="32"/>
      <c r="AO549" s="32"/>
      <c r="AP549" s="32"/>
      <c r="AQ549" s="32"/>
      <c r="AR549" s="32"/>
      <c r="AS549" s="32"/>
      <c r="AT549" s="32"/>
      <c r="AU549" s="32"/>
      <c r="AV549" s="32"/>
      <c r="AW549" s="32"/>
      <c r="AX549" s="32"/>
      <c r="AY549" s="32"/>
      <c r="AZ549" s="32"/>
      <c r="BA549" s="32"/>
      <c r="BB549" s="32"/>
      <c r="BC549" s="32"/>
      <c r="BD549" s="32"/>
      <c r="BE549" s="32"/>
      <c r="BF549" s="32"/>
      <c r="BG549" s="32"/>
      <c r="BH549" s="32"/>
      <c r="BI549" s="32"/>
      <c r="BJ549" s="32"/>
      <c r="BK549" s="32"/>
      <c r="BL549" s="32"/>
      <c r="BM549" s="32"/>
      <c r="BN549" s="32"/>
      <c r="BO549" s="32"/>
      <c r="BP549" s="32"/>
      <c r="BQ549" s="32"/>
      <c r="BR549" s="32"/>
      <c r="BS549" s="32"/>
      <c r="BT549" s="32"/>
      <c r="BU549" s="32"/>
      <c r="BV549" s="32"/>
      <c r="BW549" s="32"/>
      <c r="BX549" s="32"/>
      <c r="BY549" s="32"/>
      <c r="BZ549" s="32"/>
      <c r="CA549" s="32"/>
      <c r="CB549" s="32"/>
      <c r="CC549" s="32"/>
      <c r="CD549" s="32"/>
      <c r="CE549" s="32"/>
      <c r="CF549" s="32"/>
      <c r="CG549" s="32"/>
    </row>
    <row r="550" spans="2:85" hidden="1" x14ac:dyDescent="0.25">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2"/>
      <c r="AL550" s="32"/>
      <c r="AM550" s="32"/>
      <c r="AN550" s="32"/>
      <c r="AO550" s="32"/>
      <c r="AP550" s="32"/>
      <c r="AQ550" s="32"/>
      <c r="AR550" s="32"/>
      <c r="AS550" s="32"/>
      <c r="AT550" s="32"/>
      <c r="AU550" s="32"/>
      <c r="AV550" s="32"/>
      <c r="AW550" s="32"/>
      <c r="AX550" s="32"/>
      <c r="AY550" s="32"/>
      <c r="AZ550" s="32"/>
      <c r="BA550" s="32"/>
      <c r="BB550" s="32"/>
      <c r="BC550" s="32"/>
      <c r="BD550" s="32"/>
      <c r="BE550" s="32"/>
      <c r="BF550" s="32"/>
      <c r="BG550" s="32"/>
      <c r="BH550" s="32"/>
      <c r="BI550" s="32"/>
      <c r="BJ550" s="32"/>
      <c r="BK550" s="32"/>
      <c r="BL550" s="32"/>
      <c r="BM550" s="32"/>
      <c r="BN550" s="32"/>
      <c r="BO550" s="32"/>
      <c r="BP550" s="32"/>
      <c r="BQ550" s="32"/>
      <c r="BR550" s="32"/>
      <c r="BS550" s="32"/>
      <c r="BT550" s="32"/>
      <c r="BU550" s="32"/>
      <c r="BV550" s="32"/>
      <c r="BW550" s="32"/>
      <c r="BX550" s="32"/>
      <c r="BY550" s="32"/>
      <c r="BZ550" s="32"/>
      <c r="CA550" s="32"/>
      <c r="CB550" s="32"/>
      <c r="CC550" s="32"/>
      <c r="CD550" s="32"/>
      <c r="CE550" s="32"/>
      <c r="CF550" s="32"/>
      <c r="CG550" s="32"/>
    </row>
    <row r="551" spans="2:85" hidden="1" x14ac:dyDescent="0.25">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2"/>
      <c r="AL551" s="32"/>
      <c r="AM551" s="32"/>
      <c r="AN551" s="32"/>
      <c r="AO551" s="32"/>
      <c r="AP551" s="32"/>
      <c r="AQ551" s="32"/>
      <c r="AR551" s="32"/>
      <c r="AS551" s="32"/>
      <c r="AT551" s="32"/>
      <c r="AU551" s="32"/>
      <c r="AV551" s="32"/>
      <c r="AW551" s="32"/>
      <c r="AX551" s="32"/>
      <c r="AY551" s="32"/>
      <c r="AZ551" s="32"/>
      <c r="BA551" s="32"/>
      <c r="BB551" s="32"/>
      <c r="BC551" s="32"/>
      <c r="BD551" s="32"/>
      <c r="BE551" s="32"/>
      <c r="BF551" s="32"/>
      <c r="BG551" s="32"/>
      <c r="BH551" s="32"/>
      <c r="BI551" s="32"/>
      <c r="BJ551" s="32"/>
      <c r="BK551" s="32"/>
      <c r="BL551" s="32"/>
      <c r="BM551" s="32"/>
      <c r="BN551" s="32"/>
      <c r="BO551" s="32"/>
      <c r="BP551" s="32"/>
      <c r="BQ551" s="32"/>
      <c r="BR551" s="32"/>
      <c r="BS551" s="32"/>
      <c r="BT551" s="32"/>
      <c r="BU551" s="32"/>
      <c r="BV551" s="32"/>
      <c r="BW551" s="32"/>
      <c r="BX551" s="32"/>
      <c r="BY551" s="32"/>
      <c r="BZ551" s="32"/>
      <c r="CA551" s="32"/>
      <c r="CB551" s="32"/>
      <c r="CC551" s="32"/>
      <c r="CD551" s="32"/>
      <c r="CE551" s="32"/>
      <c r="CF551" s="32"/>
      <c r="CG551" s="32"/>
    </row>
    <row r="552" spans="2:85" hidden="1" x14ac:dyDescent="0.25">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2"/>
      <c r="AL552" s="32"/>
      <c r="AM552" s="32"/>
      <c r="AN552" s="32"/>
      <c r="AO552" s="32"/>
      <c r="AP552" s="32"/>
      <c r="AQ552" s="32"/>
      <c r="AR552" s="32"/>
      <c r="AS552" s="32"/>
      <c r="AT552" s="32"/>
      <c r="AU552" s="32"/>
      <c r="AV552" s="32"/>
      <c r="AW552" s="32"/>
      <c r="AX552" s="32"/>
      <c r="AY552" s="32"/>
      <c r="AZ552" s="32"/>
      <c r="BA552" s="32"/>
      <c r="BB552" s="32"/>
      <c r="BC552" s="32"/>
      <c r="BD552" s="32"/>
      <c r="BE552" s="32"/>
      <c r="BF552" s="32"/>
      <c r="BG552" s="32"/>
      <c r="BH552" s="32"/>
      <c r="BI552" s="32"/>
      <c r="BJ552" s="32"/>
      <c r="BK552" s="32"/>
      <c r="BL552" s="32"/>
      <c r="BM552" s="32"/>
      <c r="BN552" s="32"/>
      <c r="BO552" s="32"/>
      <c r="BP552" s="32"/>
      <c r="BQ552" s="32"/>
      <c r="BR552" s="32"/>
      <c r="BS552" s="32"/>
      <c r="BT552" s="32"/>
      <c r="BU552" s="32"/>
      <c r="BV552" s="32"/>
      <c r="BW552" s="32"/>
      <c r="BX552" s="32"/>
      <c r="BY552" s="32"/>
      <c r="BZ552" s="32"/>
      <c r="CA552" s="32"/>
      <c r="CB552" s="32"/>
      <c r="CC552" s="32"/>
      <c r="CD552" s="32"/>
      <c r="CE552" s="32"/>
      <c r="CF552" s="32"/>
      <c r="CG552" s="32"/>
    </row>
    <row r="553" spans="2:85" hidden="1" x14ac:dyDescent="0.25">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2"/>
      <c r="AL553" s="32"/>
      <c r="AM553" s="32"/>
      <c r="AN553" s="32"/>
      <c r="AO553" s="32"/>
      <c r="AP553" s="32"/>
      <c r="AQ553" s="32"/>
      <c r="AR553" s="32"/>
      <c r="AS553" s="32"/>
      <c r="AT553" s="32"/>
      <c r="AU553" s="32"/>
      <c r="AV553" s="32"/>
      <c r="AW553" s="32"/>
      <c r="AX553" s="32"/>
      <c r="AY553" s="32"/>
      <c r="AZ553" s="32"/>
      <c r="BA553" s="32"/>
      <c r="BB553" s="32"/>
      <c r="BC553" s="32"/>
      <c r="BD553" s="32"/>
      <c r="BE553" s="32"/>
      <c r="BF553" s="32"/>
      <c r="BG553" s="32"/>
      <c r="BH553" s="32"/>
      <c r="BI553" s="32"/>
      <c r="BJ553" s="32"/>
      <c r="BK553" s="32"/>
      <c r="BL553" s="32"/>
      <c r="BM553" s="32"/>
      <c r="BN553" s="32"/>
      <c r="BO553" s="32"/>
      <c r="BP553" s="32"/>
      <c r="BQ553" s="32"/>
      <c r="BR553" s="32"/>
      <c r="BS553" s="32"/>
      <c r="BT553" s="32"/>
      <c r="BU553" s="32"/>
      <c r="BV553" s="32"/>
      <c r="BW553" s="32"/>
      <c r="BX553" s="32"/>
      <c r="BY553" s="32"/>
      <c r="BZ553" s="32"/>
      <c r="CA553" s="32"/>
      <c r="CB553" s="32"/>
      <c r="CC553" s="32"/>
      <c r="CD553" s="32"/>
      <c r="CE553" s="32"/>
      <c r="CF553" s="32"/>
      <c r="CG553" s="32"/>
    </row>
    <row r="554" spans="2:85" hidden="1" x14ac:dyDescent="0.25">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2"/>
      <c r="AL554" s="32"/>
      <c r="AM554" s="32"/>
      <c r="AN554" s="32"/>
      <c r="AO554" s="32"/>
      <c r="AP554" s="32"/>
      <c r="AQ554" s="32"/>
      <c r="AR554" s="32"/>
      <c r="AS554" s="32"/>
      <c r="AT554" s="32"/>
      <c r="AU554" s="32"/>
      <c r="AV554" s="32"/>
      <c r="AW554" s="32"/>
      <c r="AX554" s="32"/>
      <c r="AY554" s="32"/>
      <c r="AZ554" s="32"/>
      <c r="BA554" s="32"/>
      <c r="BB554" s="32"/>
      <c r="BC554" s="32"/>
      <c r="BD554" s="32"/>
      <c r="BE554" s="32"/>
      <c r="BF554" s="32"/>
      <c r="BG554" s="32"/>
      <c r="BH554" s="32"/>
      <c r="BI554" s="32"/>
      <c r="BJ554" s="32"/>
      <c r="BK554" s="32"/>
      <c r="BL554" s="32"/>
      <c r="BM554" s="32"/>
      <c r="BN554" s="32"/>
      <c r="BO554" s="32"/>
      <c r="BP554" s="32"/>
      <c r="BQ554" s="32"/>
      <c r="BR554" s="32"/>
      <c r="BS554" s="32"/>
      <c r="BT554" s="32"/>
      <c r="BU554" s="32"/>
      <c r="BV554" s="32"/>
      <c r="BW554" s="32"/>
      <c r="BX554" s="32"/>
      <c r="BY554" s="32"/>
      <c r="BZ554" s="32"/>
      <c r="CA554" s="32"/>
      <c r="CB554" s="32"/>
      <c r="CC554" s="32"/>
      <c r="CD554" s="32"/>
      <c r="CE554" s="32"/>
      <c r="CF554" s="32"/>
      <c r="CG554" s="32"/>
    </row>
    <row r="555" spans="2:85" hidden="1" x14ac:dyDescent="0.25">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c r="AM555" s="32"/>
      <c r="AN555" s="32"/>
      <c r="AO555" s="32"/>
      <c r="AP555" s="32"/>
      <c r="AQ555" s="32"/>
      <c r="AR555" s="32"/>
      <c r="AS555" s="32"/>
      <c r="AT555" s="32"/>
      <c r="AU555" s="32"/>
      <c r="AV555" s="32"/>
      <c r="AW555" s="32"/>
      <c r="AX555" s="32"/>
      <c r="AY555" s="32"/>
      <c r="AZ555" s="32"/>
      <c r="BA555" s="32"/>
      <c r="BB555" s="32"/>
      <c r="BC555" s="32"/>
      <c r="BD555" s="32"/>
      <c r="BE555" s="32"/>
      <c r="BF555" s="32"/>
      <c r="BG555" s="32"/>
      <c r="BH555" s="32"/>
      <c r="BI555" s="32"/>
      <c r="BJ555" s="32"/>
      <c r="BK555" s="32"/>
      <c r="BL555" s="32"/>
      <c r="BM555" s="32"/>
      <c r="BN555" s="32"/>
      <c r="BO555" s="32"/>
      <c r="BP555" s="32"/>
      <c r="BQ555" s="32"/>
      <c r="BR555" s="32"/>
      <c r="BS555" s="32"/>
      <c r="BT555" s="32"/>
      <c r="BU555" s="32"/>
      <c r="BV555" s="32"/>
      <c r="BW555" s="32"/>
      <c r="BX555" s="32"/>
      <c r="BY555" s="32"/>
      <c r="BZ555" s="32"/>
      <c r="CA555" s="32"/>
      <c r="CB555" s="32"/>
      <c r="CC555" s="32"/>
      <c r="CD555" s="32"/>
      <c r="CE555" s="32"/>
      <c r="CF555" s="32"/>
      <c r="CG555" s="32"/>
    </row>
    <row r="556" spans="2:85" hidden="1" x14ac:dyDescent="0.25">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c r="BA556" s="32"/>
      <c r="BB556" s="32"/>
      <c r="BC556" s="32"/>
      <c r="BD556" s="32"/>
      <c r="BE556" s="32"/>
      <c r="BF556" s="32"/>
      <c r="BG556" s="32"/>
      <c r="BH556" s="32"/>
      <c r="BI556" s="32"/>
      <c r="BJ556" s="32"/>
      <c r="BK556" s="32"/>
      <c r="BL556" s="32"/>
      <c r="BM556" s="32"/>
      <c r="BN556" s="32"/>
      <c r="BO556" s="32"/>
      <c r="BP556" s="32"/>
      <c r="BQ556" s="32"/>
      <c r="BR556" s="32"/>
      <c r="BS556" s="32"/>
      <c r="BT556" s="32"/>
      <c r="BU556" s="32"/>
      <c r="BV556" s="32"/>
      <c r="BW556" s="32"/>
      <c r="BX556" s="32"/>
      <c r="BY556" s="32"/>
      <c r="BZ556" s="32"/>
      <c r="CA556" s="32"/>
      <c r="CB556" s="32"/>
      <c r="CC556" s="32"/>
      <c r="CD556" s="32"/>
      <c r="CE556" s="32"/>
      <c r="CF556" s="32"/>
      <c r="CG556" s="32"/>
    </row>
    <row r="557" spans="2:85" hidden="1" x14ac:dyDescent="0.25">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2"/>
      <c r="AL557" s="32"/>
      <c r="AM557" s="32"/>
      <c r="AN557" s="32"/>
      <c r="AO557" s="32"/>
      <c r="AP557" s="32"/>
      <c r="AQ557" s="32"/>
      <c r="AR557" s="32"/>
      <c r="AS557" s="32"/>
      <c r="AT557" s="32"/>
      <c r="AU557" s="32"/>
      <c r="AV557" s="32"/>
      <c r="AW557" s="32"/>
      <c r="AX557" s="32"/>
      <c r="AY557" s="32"/>
      <c r="AZ557" s="32"/>
      <c r="BA557" s="32"/>
      <c r="BB557" s="32"/>
      <c r="BC557" s="32"/>
      <c r="BD557" s="32"/>
      <c r="BE557" s="32"/>
      <c r="BF557" s="32"/>
      <c r="BG557" s="32"/>
      <c r="BH557" s="32"/>
      <c r="BI557" s="32"/>
      <c r="BJ557" s="32"/>
      <c r="BK557" s="32"/>
      <c r="BL557" s="32"/>
      <c r="BM557" s="32"/>
      <c r="BN557" s="32"/>
      <c r="BO557" s="32"/>
      <c r="BP557" s="32"/>
      <c r="BQ557" s="32"/>
      <c r="BR557" s="32"/>
      <c r="BS557" s="32"/>
      <c r="BT557" s="32"/>
      <c r="BU557" s="32"/>
      <c r="BV557" s="32"/>
      <c r="BW557" s="32"/>
      <c r="BX557" s="32"/>
      <c r="BY557" s="32"/>
      <c r="BZ557" s="32"/>
      <c r="CA557" s="32"/>
      <c r="CB557" s="32"/>
      <c r="CC557" s="32"/>
      <c r="CD557" s="32"/>
      <c r="CE557" s="32"/>
      <c r="CF557" s="32"/>
      <c r="CG557" s="32"/>
    </row>
    <row r="558" spans="2:85" hidden="1" x14ac:dyDescent="0.25">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2"/>
      <c r="AL558" s="32"/>
      <c r="AM558" s="32"/>
      <c r="AN558" s="32"/>
      <c r="AO558" s="32"/>
      <c r="AP558" s="32"/>
      <c r="AQ558" s="32"/>
      <c r="AR558" s="32"/>
      <c r="AS558" s="32"/>
      <c r="AT558" s="32"/>
      <c r="AU558" s="32"/>
      <c r="AV558" s="32"/>
      <c r="AW558" s="32"/>
      <c r="AX558" s="32"/>
      <c r="AY558" s="32"/>
      <c r="AZ558" s="32"/>
      <c r="BA558" s="32"/>
      <c r="BB558" s="32"/>
      <c r="BC558" s="32"/>
      <c r="BD558" s="32"/>
      <c r="BE558" s="32"/>
      <c r="BF558" s="32"/>
      <c r="BG558" s="32"/>
      <c r="BH558" s="32"/>
      <c r="BI558" s="32"/>
      <c r="BJ558" s="32"/>
      <c r="BK558" s="32"/>
      <c r="BL558" s="32"/>
      <c r="BM558" s="32"/>
      <c r="BN558" s="32"/>
      <c r="BO558" s="32"/>
      <c r="BP558" s="32"/>
      <c r="BQ558" s="32"/>
      <c r="BR558" s="32"/>
      <c r="BS558" s="32"/>
      <c r="BT558" s="32"/>
      <c r="BU558" s="32"/>
      <c r="BV558" s="32"/>
      <c r="BW558" s="32"/>
      <c r="BX558" s="32"/>
      <c r="BY558" s="32"/>
      <c r="BZ558" s="32"/>
      <c r="CA558" s="32"/>
      <c r="CB558" s="32"/>
      <c r="CC558" s="32"/>
      <c r="CD558" s="32"/>
      <c r="CE558" s="32"/>
      <c r="CF558" s="32"/>
      <c r="CG558" s="32"/>
    </row>
    <row r="559" spans="2:85" hidden="1" x14ac:dyDescent="0.25">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2"/>
      <c r="AL559" s="32"/>
      <c r="AM559" s="32"/>
      <c r="AN559" s="32"/>
      <c r="AO559" s="32"/>
      <c r="AP559" s="32"/>
      <c r="AQ559" s="32"/>
      <c r="AR559" s="32"/>
      <c r="AS559" s="32"/>
      <c r="AT559" s="32"/>
      <c r="AU559" s="32"/>
      <c r="AV559" s="32"/>
      <c r="AW559" s="32"/>
      <c r="AX559" s="32"/>
      <c r="AY559" s="32"/>
      <c r="AZ559" s="32"/>
      <c r="BA559" s="32"/>
      <c r="BB559" s="32"/>
      <c r="BC559" s="32"/>
      <c r="BD559" s="32"/>
      <c r="BE559" s="32"/>
      <c r="BF559" s="32"/>
      <c r="BG559" s="32"/>
      <c r="BH559" s="32"/>
      <c r="BI559" s="32"/>
      <c r="BJ559" s="32"/>
      <c r="BK559" s="32"/>
      <c r="BL559" s="32"/>
      <c r="BM559" s="32"/>
      <c r="BN559" s="32"/>
      <c r="BO559" s="32"/>
      <c r="BP559" s="32"/>
      <c r="BQ559" s="32"/>
      <c r="BR559" s="32"/>
      <c r="BS559" s="32"/>
      <c r="BT559" s="32"/>
      <c r="BU559" s="32"/>
      <c r="BV559" s="32"/>
      <c r="BW559" s="32"/>
      <c r="BX559" s="32"/>
      <c r="BY559" s="32"/>
      <c r="BZ559" s="32"/>
      <c r="CA559" s="32"/>
      <c r="CB559" s="32"/>
      <c r="CC559" s="32"/>
      <c r="CD559" s="32"/>
      <c r="CE559" s="32"/>
      <c r="CF559" s="32"/>
      <c r="CG559" s="32"/>
    </row>
    <row r="560" spans="2:85" hidden="1" x14ac:dyDescent="0.25">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2"/>
      <c r="AL560" s="32"/>
      <c r="AM560" s="32"/>
      <c r="AN560" s="32"/>
      <c r="AO560" s="32"/>
      <c r="AP560" s="32"/>
      <c r="AQ560" s="32"/>
      <c r="AR560" s="32"/>
      <c r="AS560" s="32"/>
      <c r="AT560" s="32"/>
      <c r="AU560" s="32"/>
      <c r="AV560" s="32"/>
      <c r="AW560" s="32"/>
      <c r="AX560" s="32"/>
      <c r="AY560" s="32"/>
      <c r="AZ560" s="32"/>
      <c r="BA560" s="32"/>
      <c r="BB560" s="32"/>
      <c r="BC560" s="32"/>
      <c r="BD560" s="32"/>
      <c r="BE560" s="32"/>
      <c r="BF560" s="32"/>
      <c r="BG560" s="32"/>
      <c r="BH560" s="32"/>
      <c r="BI560" s="32"/>
      <c r="BJ560" s="32"/>
      <c r="BK560" s="32"/>
      <c r="BL560" s="32"/>
      <c r="BM560" s="32"/>
      <c r="BN560" s="32"/>
      <c r="BO560" s="32"/>
      <c r="BP560" s="32"/>
      <c r="BQ560" s="32"/>
      <c r="BR560" s="32"/>
      <c r="BS560" s="32"/>
      <c r="BT560" s="32"/>
      <c r="BU560" s="32"/>
      <c r="BV560" s="32"/>
      <c r="BW560" s="32"/>
      <c r="BX560" s="32"/>
      <c r="BY560" s="32"/>
      <c r="BZ560" s="32"/>
      <c r="CA560" s="32"/>
      <c r="CB560" s="32"/>
      <c r="CC560" s="32"/>
      <c r="CD560" s="32"/>
      <c r="CE560" s="32"/>
      <c r="CF560" s="32"/>
      <c r="CG560" s="32"/>
    </row>
    <row r="561" spans="2:85" hidden="1" x14ac:dyDescent="0.25">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2"/>
      <c r="AL561" s="32"/>
      <c r="AM561" s="32"/>
      <c r="AN561" s="32"/>
      <c r="AO561" s="32"/>
      <c r="AP561" s="32"/>
      <c r="AQ561" s="32"/>
      <c r="AR561" s="32"/>
      <c r="AS561" s="32"/>
      <c r="AT561" s="32"/>
      <c r="AU561" s="32"/>
      <c r="AV561" s="32"/>
      <c r="AW561" s="32"/>
      <c r="AX561" s="32"/>
      <c r="AY561" s="32"/>
      <c r="AZ561" s="32"/>
      <c r="BA561" s="32"/>
      <c r="BB561" s="32"/>
      <c r="BC561" s="32"/>
      <c r="BD561" s="32"/>
      <c r="BE561" s="32"/>
      <c r="BF561" s="32"/>
      <c r="BG561" s="32"/>
      <c r="BH561" s="32"/>
      <c r="BI561" s="32"/>
      <c r="BJ561" s="32"/>
      <c r="BK561" s="32"/>
      <c r="BL561" s="32"/>
      <c r="BM561" s="32"/>
      <c r="BN561" s="32"/>
      <c r="BO561" s="32"/>
      <c r="BP561" s="32"/>
      <c r="BQ561" s="32"/>
      <c r="BR561" s="32"/>
      <c r="BS561" s="32"/>
      <c r="BT561" s="32"/>
      <c r="BU561" s="32"/>
      <c r="BV561" s="32"/>
      <c r="BW561" s="32"/>
      <c r="BX561" s="32"/>
      <c r="BY561" s="32"/>
      <c r="BZ561" s="32"/>
      <c r="CA561" s="32"/>
      <c r="CB561" s="32"/>
      <c r="CC561" s="32"/>
      <c r="CD561" s="32"/>
      <c r="CE561" s="32"/>
      <c r="CF561" s="32"/>
      <c r="CG561" s="32"/>
    </row>
    <row r="562" spans="2:85" hidden="1" x14ac:dyDescent="0.25">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2"/>
      <c r="AL562" s="32"/>
      <c r="AM562" s="32"/>
      <c r="AN562" s="32"/>
      <c r="AO562" s="32"/>
      <c r="AP562" s="32"/>
      <c r="AQ562" s="32"/>
      <c r="AR562" s="32"/>
      <c r="AS562" s="32"/>
      <c r="AT562" s="32"/>
      <c r="AU562" s="32"/>
      <c r="AV562" s="32"/>
      <c r="AW562" s="32"/>
      <c r="AX562" s="32"/>
      <c r="AY562" s="32"/>
      <c r="AZ562" s="32"/>
      <c r="BA562" s="32"/>
      <c r="BB562" s="32"/>
      <c r="BC562" s="32"/>
      <c r="BD562" s="32"/>
      <c r="BE562" s="32"/>
      <c r="BF562" s="32"/>
      <c r="BG562" s="32"/>
      <c r="BH562" s="32"/>
      <c r="BI562" s="32"/>
      <c r="BJ562" s="32"/>
      <c r="BK562" s="32"/>
      <c r="BL562" s="32"/>
      <c r="BM562" s="32"/>
      <c r="BN562" s="32"/>
      <c r="BO562" s="32"/>
      <c r="BP562" s="32"/>
      <c r="BQ562" s="32"/>
      <c r="BR562" s="32"/>
      <c r="BS562" s="32"/>
      <c r="BT562" s="32"/>
      <c r="BU562" s="32"/>
      <c r="BV562" s="32"/>
      <c r="BW562" s="32"/>
      <c r="BX562" s="32"/>
      <c r="BY562" s="32"/>
      <c r="BZ562" s="32"/>
      <c r="CA562" s="32"/>
      <c r="CB562" s="32"/>
      <c r="CC562" s="32"/>
      <c r="CD562" s="32"/>
      <c r="CE562" s="32"/>
      <c r="CF562" s="32"/>
      <c r="CG562" s="32"/>
    </row>
    <row r="563" spans="2:85" hidden="1" x14ac:dyDescent="0.25">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2"/>
      <c r="AL563" s="32"/>
      <c r="AM563" s="32"/>
      <c r="AN563" s="32"/>
      <c r="AO563" s="32"/>
      <c r="AP563" s="32"/>
      <c r="AQ563" s="32"/>
      <c r="AR563" s="32"/>
      <c r="AS563" s="32"/>
      <c r="AT563" s="32"/>
      <c r="AU563" s="32"/>
      <c r="AV563" s="32"/>
      <c r="AW563" s="32"/>
      <c r="AX563" s="32"/>
      <c r="AY563" s="32"/>
      <c r="AZ563" s="32"/>
      <c r="BA563" s="32"/>
      <c r="BB563" s="32"/>
      <c r="BC563" s="32"/>
      <c r="BD563" s="32"/>
      <c r="BE563" s="32"/>
      <c r="BF563" s="32"/>
      <c r="BG563" s="32"/>
      <c r="BH563" s="32"/>
      <c r="BI563" s="32"/>
      <c r="BJ563" s="32"/>
      <c r="BK563" s="32"/>
      <c r="BL563" s="32"/>
      <c r="BM563" s="32"/>
      <c r="BN563" s="32"/>
      <c r="BO563" s="32"/>
      <c r="BP563" s="32"/>
      <c r="BQ563" s="32"/>
      <c r="BR563" s="32"/>
      <c r="BS563" s="32"/>
      <c r="BT563" s="32"/>
      <c r="BU563" s="32"/>
      <c r="BV563" s="32"/>
      <c r="BW563" s="32"/>
      <c r="BX563" s="32"/>
      <c r="BY563" s="32"/>
      <c r="BZ563" s="32"/>
      <c r="CA563" s="32"/>
      <c r="CB563" s="32"/>
      <c r="CC563" s="32"/>
      <c r="CD563" s="32"/>
      <c r="CE563" s="32"/>
      <c r="CF563" s="32"/>
      <c r="CG563" s="32"/>
    </row>
    <row r="564" spans="2:85" x14ac:dyDescent="0.25"/>
    <row r="565" spans="2:85" x14ac:dyDescent="0.25"/>
  </sheetData>
  <mergeCells count="188">
    <mergeCell ref="BP21:BP23"/>
    <mergeCell ref="BQ21:BQ23"/>
    <mergeCell ref="BR21:BR23"/>
    <mergeCell ref="BS21:BS23"/>
    <mergeCell ref="BT21:BT23"/>
    <mergeCell ref="AZ21:AZ23"/>
    <mergeCell ref="BA21:BA23"/>
    <mergeCell ref="BE21:BE23"/>
    <mergeCell ref="BF21:BF23"/>
    <mergeCell ref="BG21:BG23"/>
    <mergeCell ref="BO21:BO23"/>
    <mergeCell ref="AN21:AN23"/>
    <mergeCell ref="AO21:AO23"/>
    <mergeCell ref="AS21:AS23"/>
    <mergeCell ref="AT21:AT23"/>
    <mergeCell ref="AU21:AU23"/>
    <mergeCell ref="AY21:AY23"/>
    <mergeCell ref="AE21:AE23"/>
    <mergeCell ref="AF21:AF23"/>
    <mergeCell ref="AG21:AG23"/>
    <mergeCell ref="AH21:AH23"/>
    <mergeCell ref="AI21:AI23"/>
    <mergeCell ref="AM21:AM23"/>
    <mergeCell ref="Y21:Y23"/>
    <mergeCell ref="Z21:Z23"/>
    <mergeCell ref="AA21:AA23"/>
    <mergeCell ref="AB21:AB23"/>
    <mergeCell ref="AC21:AC23"/>
    <mergeCell ref="AD21:AD23"/>
    <mergeCell ref="S21:S23"/>
    <mergeCell ref="T21:T23"/>
    <mergeCell ref="U21:U23"/>
    <mergeCell ref="V21:V23"/>
    <mergeCell ref="W21:W23"/>
    <mergeCell ref="X21:X23"/>
    <mergeCell ref="M21:M23"/>
    <mergeCell ref="N21:N23"/>
    <mergeCell ref="O21:O23"/>
    <mergeCell ref="P21:P23"/>
    <mergeCell ref="Q21:Q23"/>
    <mergeCell ref="R21:R23"/>
    <mergeCell ref="G21:G23"/>
    <mergeCell ref="H21:H23"/>
    <mergeCell ref="I21:I23"/>
    <mergeCell ref="J21:J23"/>
    <mergeCell ref="K21:K23"/>
    <mergeCell ref="L21:L23"/>
    <mergeCell ref="A21:A23"/>
    <mergeCell ref="B21:B23"/>
    <mergeCell ref="C21:C23"/>
    <mergeCell ref="D21:D23"/>
    <mergeCell ref="E21:E23"/>
    <mergeCell ref="F21:F23"/>
    <mergeCell ref="BP14:BP20"/>
    <mergeCell ref="BQ14:BQ20"/>
    <mergeCell ref="BR14:BR20"/>
    <mergeCell ref="AE14:AE20"/>
    <mergeCell ref="AF14:AF20"/>
    <mergeCell ref="Y14:Y20"/>
    <mergeCell ref="Z14:Z20"/>
    <mergeCell ref="AA14:AA20"/>
    <mergeCell ref="AB14:AB20"/>
    <mergeCell ref="AC14:AC20"/>
    <mergeCell ref="AD14:AD20"/>
    <mergeCell ref="S14:S20"/>
    <mergeCell ref="T14:T20"/>
    <mergeCell ref="U14:U20"/>
    <mergeCell ref="V14:V20"/>
    <mergeCell ref="W14:W20"/>
    <mergeCell ref="X14:X20"/>
    <mergeCell ref="M14:M20"/>
    <mergeCell ref="BS14:BS20"/>
    <mergeCell ref="BT14:BT20"/>
    <mergeCell ref="AG17:AG18"/>
    <mergeCell ref="AH17:AH18"/>
    <mergeCell ref="AG19:AG20"/>
    <mergeCell ref="AH19:AH20"/>
    <mergeCell ref="AZ14:AZ20"/>
    <mergeCell ref="BA14:BA20"/>
    <mergeCell ref="BE14:BE20"/>
    <mergeCell ref="BF14:BF20"/>
    <mergeCell ref="BG14:BG20"/>
    <mergeCell ref="BO14:BO20"/>
    <mergeCell ref="AN14:AN20"/>
    <mergeCell ref="AO14:AO20"/>
    <mergeCell ref="AS14:AS20"/>
    <mergeCell ref="AT14:AT20"/>
    <mergeCell ref="AU14:AU20"/>
    <mergeCell ref="AY14:AY20"/>
    <mergeCell ref="AG14:AG16"/>
    <mergeCell ref="AH14:AH16"/>
    <mergeCell ref="AI14:AI20"/>
    <mergeCell ref="AM14:AM20"/>
    <mergeCell ref="N14:N20"/>
    <mergeCell ref="O14:O20"/>
    <mergeCell ref="P14:P20"/>
    <mergeCell ref="Q14:Q20"/>
    <mergeCell ref="R14:R20"/>
    <mergeCell ref="G14:G20"/>
    <mergeCell ref="H14:H20"/>
    <mergeCell ref="I14:I20"/>
    <mergeCell ref="J14:J20"/>
    <mergeCell ref="K14:K20"/>
    <mergeCell ref="L14:L20"/>
    <mergeCell ref="A14:A20"/>
    <mergeCell ref="B14:B20"/>
    <mergeCell ref="C14:C20"/>
    <mergeCell ref="D14:D20"/>
    <mergeCell ref="E14:E20"/>
    <mergeCell ref="F14:F20"/>
    <mergeCell ref="BO4:BO13"/>
    <mergeCell ref="BP4:BP13"/>
    <mergeCell ref="BQ4:BQ13"/>
    <mergeCell ref="AM4:AM13"/>
    <mergeCell ref="AN4:AN13"/>
    <mergeCell ref="AO4:AO13"/>
    <mergeCell ref="AS4:AS13"/>
    <mergeCell ref="AT4:AT13"/>
    <mergeCell ref="AU4:AU13"/>
    <mergeCell ref="AD4:AD13"/>
    <mergeCell ref="AE4:AE13"/>
    <mergeCell ref="AF4:AF13"/>
    <mergeCell ref="AG4:AG6"/>
    <mergeCell ref="AH4:AH6"/>
    <mergeCell ref="AI4:AI13"/>
    <mergeCell ref="AG7:AG10"/>
    <mergeCell ref="AH7:AH10"/>
    <mergeCell ref="AG11:AG13"/>
    <mergeCell ref="BR4:BR13"/>
    <mergeCell ref="BS4:BS13"/>
    <mergeCell ref="BT4:BT13"/>
    <mergeCell ref="AY4:AY13"/>
    <mergeCell ref="AZ4:AZ13"/>
    <mergeCell ref="BA4:BA13"/>
    <mergeCell ref="BE4:BE13"/>
    <mergeCell ref="BF4:BF13"/>
    <mergeCell ref="BG4:BG13"/>
    <mergeCell ref="H4:H13"/>
    <mergeCell ref="I4:I13"/>
    <mergeCell ref="J4:J13"/>
    <mergeCell ref="K4:K13"/>
    <mergeCell ref="AH11:AH13"/>
    <mergeCell ref="X4:X13"/>
    <mergeCell ref="Y4:Y13"/>
    <mergeCell ref="Z4:Z13"/>
    <mergeCell ref="AA4:AA13"/>
    <mergeCell ref="AB4:AB13"/>
    <mergeCell ref="AC4:AC13"/>
    <mergeCell ref="R4:R13"/>
    <mergeCell ref="S4:S13"/>
    <mergeCell ref="T4:T13"/>
    <mergeCell ref="U4:U13"/>
    <mergeCell ref="V4:V13"/>
    <mergeCell ref="W4:W13"/>
    <mergeCell ref="AY2:BD2"/>
    <mergeCell ref="BE2:BJ2"/>
    <mergeCell ref="BL2:BN2"/>
    <mergeCell ref="BO2:BQ2"/>
    <mergeCell ref="BR2:BT2"/>
    <mergeCell ref="A4:A13"/>
    <mergeCell ref="B4:B13"/>
    <mergeCell ref="C4:C13"/>
    <mergeCell ref="D4:D13"/>
    <mergeCell ref="E4:E13"/>
    <mergeCell ref="Y2:AC2"/>
    <mergeCell ref="AD2:AF2"/>
    <mergeCell ref="AG2:AI2"/>
    <mergeCell ref="AJ2:AL2"/>
    <mergeCell ref="AM2:AR2"/>
    <mergeCell ref="AS2:AX2"/>
    <mergeCell ref="L4:L13"/>
    <mergeCell ref="M4:M13"/>
    <mergeCell ref="N4:N13"/>
    <mergeCell ref="O4:O13"/>
    <mergeCell ref="P4:P13"/>
    <mergeCell ref="Q4:Q13"/>
    <mergeCell ref="F4:F13"/>
    <mergeCell ref="G4:G13"/>
    <mergeCell ref="AG1:AI1"/>
    <mergeCell ref="A2:A3"/>
    <mergeCell ref="B2:E2"/>
    <mergeCell ref="F2:F3"/>
    <mergeCell ref="G2:G3"/>
    <mergeCell ref="H2:H3"/>
    <mergeCell ref="I2:I3"/>
    <mergeCell ref="J2:N2"/>
    <mergeCell ref="O2:S2"/>
    <mergeCell ref="T2:W2"/>
  </mergeCells>
  <dataValidations count="36">
    <dataValidation type="textLength" operator="lessThan" allowBlank="1" showInputMessage="1" showErrorMessage="1" errorTitle="Reporte supera 3000 caracteres." error="El reporte no debe superar los 3000 caracteres." promptTitle="Alerta" prompt="El reporte no debe superar los 3000 caracteres." sqref="M4:M23 R4:R23 W4:W23 AB4:AB23 AD4:AF23" xr:uid="{8C12B40A-13A8-407E-81C2-D5072E0C5193}">
      <formula1>3000</formula1>
    </dataValidation>
    <dataValidation allowBlank="1" showInputMessage="1" showErrorMessage="1" prompt="Cuando al corte el avance físico de la meta presente retraso, describir el mismo, indicando las causas, y las estrategias que se adelantarán para superar la situación. Los retrasos en las tareas al corte,_x000a_ se relacionan en el campo de avances y logros." sqref="AE3" xr:uid="{2329279E-9EC7-46E3-918F-3E46E681C215}"/>
    <dataValidation allowBlank="1" showInputMessage="1" showErrorMessage="1" prompt="Corresponde a los avances, logros y beneficios de la meta obtenidos ACUMULADOS al corte. Si el avance físico de la meta NO depende de las actividades y tareas, describa de manera general y acumulada el avance de éstas, conforme a su avance cuantitativo." sqref="AD3" xr:uid="{ACE88C69-2A39-4F0A-AE0A-469EC7379E45}"/>
    <dataValidation allowBlank="1" showInputMessage="1" showErrorMessage="1" prompt="Relacione el nombre de las evidencias que dan cuenta de la gestión trimestral. Deben ser cargadas por trimestre en la carpeta destinada para ello." sqref="N3 S3 AC3 X3" xr:uid="{27BB4E59-FCCE-4502-A337-081C8EC4A179}"/>
    <dataValidation allowBlank="1" showInputMessage="1" showErrorMessage="1" prompt="Relacione el nombre de la meta del proyecto. Debe guardar coherencia con el registrado en la hoja de vida de indicador." sqref="G2:G3" xr:uid="{46E947A7-FE50-4F88-B13B-4CDA010308A8}"/>
    <dataValidation type="list" allowBlank="1" showInputMessage="1" showErrorMessage="1" sqref="F1:O1" xr:uid="{148F6526-9366-4B43-A764-F0BE408585FD}">
      <formula1>Meses</formula1>
    </dataValidation>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F3" xr:uid="{272B1906-7666-40E4-BC20-EE2A57806328}"/>
    <dataValidation allowBlank="1" showInputMessage="1" showErrorMessage="1" prompt="." sqref="K3" xr:uid="{E29CED33-B317-45A8-8768-3F7BD86DB677}"/>
    <dataValidation allowBlank="1" showInputMessage="1" showErrorMessage="1" prompt="Seleccione SI o No, dependiendo de si el avance en activiades y tareas dan cuenta del avance de la magnitud de la meta." sqref="I2:I3" xr:uid="{826DE8F2-EED3-4474-9449-5D8B42EB727E}"/>
    <dataValidation allowBlank="1" showInputMessage="1" showErrorMessage="1" prompt="Relacione la magnitud de la meta programada (vigencia y/o cuatrienio) según aplique." sqref="H2:H3" xr:uid="{A62452F1-49D3-44CB-B6BA-1A67DED417BF}"/>
    <dataValidation allowBlank="1" showInputMessage="1" showErrorMessage="1" prompt="Relacione el número de la meta que corresponda." sqref="F2:F3" xr:uid="{B1B853D4-AD79-42FE-BDBF-62AB5B51918C}"/>
    <dataValidation allowBlank="1" showInputMessage="1" showErrorMessage="1" prompt="Relacione el nombre completo de la dependencia a la que pertenece la meta" sqref="A2:A3" xr:uid="{1DF23960-9185-4C1D-8E8C-4A661B8A3AF1}"/>
    <dataValidation allowBlank="1" showInputMessage="1" showErrorMessage="1" prompt="Corresponde a la sumatoria de las tareas programadas para el cumplimiento de la actividad" sqref="AY3 AM3 AS3 BE3" xr:uid="{55304DCF-5C78-43AA-9D0B-0CB0B92053A7}"/>
    <dataValidation allowBlank="1" showInputMessage="1" showErrorMessage="1" prompt="Corresponde a la sumatoria de las tareas ejecutadas para el cumplimiento de la actividad" sqref="AZ3 AT3 AN3 BF3" xr:uid="{940848D1-C898-4975-B179-37665C4ADCD5}"/>
    <dataValidation allowBlank="1" showInputMessage="1" showErrorMessage="1" prompt="Corresponde a la programación de tareas para el periodo, conforme al cronograma de cumplimiento en la vigencia" sqref="AP3 BB3 AV3 BH3" xr:uid="{B71E3EDB-9E7D-41DE-BC2A-79DF9CE098BA}"/>
    <dataValidation allowBlank="1" showInputMessage="1" showErrorMessage="1" prompt="Corresponde a la ejecución de tareas para el periodo reportado" sqref="AQ3 BC3 AW3 BI3" xr:uid="{1770613C-F569-4D0F-A1A2-6D5781F8FDC2}"/>
    <dataValidation allowBlank="1" showInputMessage="1" showErrorMessage="1" prompt="Muestra la relación de la ejecución frente a la programación" sqref="AR3 BD3 AX3 BJ3 BN3 BQ3" xr:uid="{111DE12B-7D78-4541-B41E-A86D8F245C4D}"/>
    <dataValidation allowBlank="1" showInputMessage="1" showErrorMessage="1" prompt="Este campo se encuentra formulado, por tanto no se debe incluir ningún tipo de información." sqref="AG2:AI2" xr:uid="{61B9D151-B05C-41A9-91A8-C1ED40D7795F}"/>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AJ2:AL2" xr:uid="{A8AF324B-EA9D-4203-B5AE-AF6D47E66EB2}"/>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AK3" xr:uid="{01FD1BE4-F6B7-4CFE-8E56-E07BE94ECA2E}"/>
    <dataValidation allowBlank="1" showInputMessage="1" showErrorMessage="1" prompt="Numerar las tareas con las que considera se da cumplimiento a la actividad." sqref="AJ3" xr:uid="{A1C4F9B3-6048-445D-9C26-C35775CEAF25}"/>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AH3" xr:uid="{86B7E35F-6089-4C9F-A2B6-1086C38E6A9C}"/>
    <dataValidation allowBlank="1" showInputMessage="1" showErrorMessage="1" prompt="Numerar las actividades con las que considera se da cumplimiento a la meta." sqref="AG3" xr:uid="{681B2320-C412-4CB3-B8DC-C1B633C8A833}"/>
    <dataValidation allowBlank="1" showInputMessage="1" showErrorMessage="1" prompt="Corresponde a la ponderación de la tarea para la vigencia." sqref="AL3" xr:uid="{BCFD8167-C0C0-4432-94AD-6CB6A99CB1BD}"/>
    <dataValidation allowBlank="1" showInputMessage="1" showErrorMessage="1" prompt="Corresponde a la ponderación de la actividad para la vigencia." sqref="AI3" xr:uid="{1F767EBD-C6DD-42E4-BECE-51A74CA0C069}"/>
    <dataValidation allowBlank="1" showInputMessage="1" showErrorMessage="1" prompt="Corresponde al porcentaje total ejecutado para la actividad en la vigencia." sqref="BP3" xr:uid="{7F1F3145-493C-4194-8FE6-8982C9E866B4}"/>
    <dataValidation allowBlank="1" showInputMessage="1" showErrorMessage="1" prompt="Corresponde al porcentaje total programado para la actividad en la vigencia." sqref="BO3" xr:uid="{DE74E508-48E9-457C-AC4D-F612EECA1DBE}"/>
    <dataValidation allowBlank="1" showInputMessage="1" showErrorMessage="1" prompt="Corresponde al porcentaje total ejecutado para la tarea en la vigencia._x000a_" sqref="BM3" xr:uid="{BCC61BF0-BA26-42DA-AAC6-843FE574ED37}"/>
    <dataValidation allowBlank="1" showInputMessage="1" showErrorMessage="1" prompt="Corresponde al porcentaje total programado para la tarea en la vigencia._x000a_" sqref="BL3" xr:uid="{D0194093-55DE-4DFE-9DDD-15AF1568C1EE}"/>
    <dataValidation allowBlank="1" showInputMessage="1" showErrorMessage="1" prompt="Muestra los resultados de la ejecución frente a la programación" sqref="AU3 BA3 AO3 BG3 BT3" xr:uid="{293FE6F3-7CAC-454D-80E9-4BBD95587A1D}"/>
    <dataValidation errorStyle="warning" allowBlank="1" showInputMessage="1" showErrorMessage="1" sqref="AG14:AI14 AI4:AI12 AG4:AH4 AG7:AH7 AG11:AH11 AG21:AI21" xr:uid="{EBE9508C-8896-443D-821B-06430CA9DA96}"/>
    <dataValidation allowBlank="1" showInputMessage="1" showErrorMessage="1" prompt="Escoja el componente de la lista desplegable conforme a la meta." sqref="B3:C3" xr:uid="{C82ED8A8-E3DC-413F-A670-10DCB7F53509}"/>
    <dataValidation allowBlank="1" showInputMessage="1" showErrorMessage="1" prompt="Escoja el objetivo estratégico de la lista desplegable conforme a la meta." sqref="D3" xr:uid="{45059EB2-8525-4B1D-8785-6CFA8791F6A9}"/>
    <dataValidation allowBlank="1" showInputMessage="1" showErrorMessage="1" prompt="Relacione los objetivos  de Gestión Ambiental, de Calidad, de Seguridad y Salud en el trabajo y Antisoborno, según aplique a la meta." sqref="E3" xr:uid="{226DA835-2CB3-4BBB-A121-635BEC12BB72}"/>
    <dataValidation allowBlank="1" showInputMessage="1" showErrorMessage="1" prompt="Corresponde a la magnitud TOTAL programada para la vigencia. Debe guardar coherencia con la magnitud relacionada en la columna H." sqref="BR3" xr:uid="{AA8DB3A7-2BFF-40D8-B3AC-45131FA3EEAC}"/>
    <dataValidation allowBlank="1" showInputMessage="1" showErrorMessage="1" prompt="Corresponde a la magnitud TOTAL ejecutada en la vigencia." sqref="BS3" xr:uid="{7A5572C3-3634-49DC-8056-DFECF193204C}"/>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21451-0AFF-440C-A892-32F0BC5D7AA5}">
  <dimension ref="A1:BN5"/>
  <sheetViews>
    <sheetView tabSelected="1" workbookViewId="0">
      <selection activeCell="N6" sqref="N6"/>
    </sheetView>
  </sheetViews>
  <sheetFormatPr baseColWidth="10" defaultColWidth="11.44140625" defaultRowHeight="13.8" x14ac:dyDescent="0.3"/>
  <cols>
    <col min="1" max="1" width="15" style="126" customWidth="1"/>
    <col min="2" max="2" width="6.109375" style="126" customWidth="1"/>
    <col min="3" max="3" width="41" style="126" customWidth="1"/>
    <col min="4" max="4" width="15.109375" style="126" customWidth="1"/>
    <col min="5" max="16" width="16.109375" style="126" customWidth="1"/>
    <col min="17" max="18" width="19" style="126" customWidth="1"/>
    <col min="19" max="16384" width="11.44140625" style="126"/>
  </cols>
  <sheetData>
    <row r="1" spans="1:66" x14ac:dyDescent="0.3">
      <c r="B1" s="127"/>
      <c r="C1" s="127"/>
      <c r="D1" s="127"/>
      <c r="E1" s="127"/>
      <c r="F1" s="127"/>
      <c r="G1" s="127"/>
      <c r="H1" s="127"/>
      <c r="I1" s="127"/>
      <c r="J1" s="127"/>
      <c r="K1" s="127"/>
      <c r="L1" s="127"/>
      <c r="M1" s="127"/>
      <c r="N1" s="127"/>
      <c r="O1" s="127"/>
      <c r="P1" s="127"/>
      <c r="Q1" s="127"/>
      <c r="R1" s="127"/>
    </row>
    <row r="2" spans="1:66" s="132" customFormat="1" ht="41.4" x14ac:dyDescent="0.3">
      <c r="A2" s="128" t="s">
        <v>1</v>
      </c>
      <c r="B2" s="129" t="s">
        <v>210</v>
      </c>
      <c r="C2" s="129" t="s">
        <v>211</v>
      </c>
      <c r="D2" s="129" t="s">
        <v>212</v>
      </c>
      <c r="E2" s="129" t="s">
        <v>213</v>
      </c>
      <c r="F2" s="129" t="s">
        <v>214</v>
      </c>
      <c r="G2" s="129" t="s">
        <v>215</v>
      </c>
      <c r="H2" s="129" t="s">
        <v>216</v>
      </c>
      <c r="I2" s="129" t="s">
        <v>217</v>
      </c>
      <c r="J2" s="129" t="s">
        <v>218</v>
      </c>
      <c r="K2" s="129" t="s">
        <v>219</v>
      </c>
      <c r="L2" s="129" t="s">
        <v>220</v>
      </c>
      <c r="M2" s="129" t="s">
        <v>221</v>
      </c>
      <c r="N2" s="129" t="s">
        <v>222</v>
      </c>
      <c r="O2" s="130" t="s">
        <v>223</v>
      </c>
      <c r="P2" s="130" t="s">
        <v>224</v>
      </c>
      <c r="Q2" s="131" t="s">
        <v>225</v>
      </c>
      <c r="R2" s="131" t="s">
        <v>226</v>
      </c>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row>
    <row r="3" spans="1:66" ht="52.8" x14ac:dyDescent="0.3">
      <c r="A3" s="133" t="s">
        <v>52</v>
      </c>
      <c r="B3" s="134">
        <v>1</v>
      </c>
      <c r="C3" s="135" t="str">
        <f>+'2. PROGRAMACIÓN_SEGUIMIENTO'!G4</f>
        <v xml:space="preserve">Desarrollar el 100% de la estrategia de participación ciudadana en los planes, programas y proyectos que requiera la entidad.		</v>
      </c>
      <c r="D3" s="134" t="s">
        <v>146</v>
      </c>
      <c r="E3" s="136">
        <v>0</v>
      </c>
      <c r="F3" s="137">
        <v>0</v>
      </c>
      <c r="G3" s="136">
        <v>0</v>
      </c>
      <c r="H3" s="137">
        <v>0</v>
      </c>
      <c r="I3" s="136">
        <v>0</v>
      </c>
      <c r="J3" s="137">
        <v>0</v>
      </c>
      <c r="K3" s="136">
        <v>1</v>
      </c>
      <c r="L3" s="138">
        <v>1</v>
      </c>
      <c r="M3" s="136">
        <v>1</v>
      </c>
      <c r="N3" s="137">
        <f>+'2. PROGRAMACIÓN_SEGUIMIENTO'!BS4</f>
        <v>0.22999999999999998</v>
      </c>
      <c r="O3" s="136">
        <f>+AVERAGE(K3,M3)</f>
        <v>1</v>
      </c>
      <c r="P3" s="136">
        <f>+AVERAGE(L3,N3)</f>
        <v>0.61499999999999999</v>
      </c>
      <c r="Q3" s="139">
        <f>AVERAGE(J3,L3)</f>
        <v>0.5</v>
      </c>
      <c r="R3" s="139">
        <f>+P3/O3</f>
        <v>0.61499999999999999</v>
      </c>
    </row>
    <row r="4" spans="1:66" ht="39.6" x14ac:dyDescent="0.3">
      <c r="A4" s="133" t="s">
        <v>52</v>
      </c>
      <c r="B4" s="134">
        <v>2</v>
      </c>
      <c r="C4" s="140" t="str">
        <f>+'2. PROGRAMACIÓN_SEGUIMIENTO'!G14</f>
        <v>Realizar el 100% de las actividades programadas en el ejercicio de Rendición de Cuentas locales</v>
      </c>
      <c r="D4" s="134" t="s">
        <v>146</v>
      </c>
      <c r="E4" s="136">
        <v>0</v>
      </c>
      <c r="F4" s="137">
        <v>0</v>
      </c>
      <c r="G4" s="136">
        <v>0</v>
      </c>
      <c r="H4" s="137">
        <v>0</v>
      </c>
      <c r="I4" s="136">
        <v>0</v>
      </c>
      <c r="J4" s="137">
        <v>0</v>
      </c>
      <c r="K4" s="136">
        <v>1</v>
      </c>
      <c r="L4" s="141">
        <v>1</v>
      </c>
      <c r="M4" s="136">
        <v>1</v>
      </c>
      <c r="N4" s="137">
        <f>+'2. PROGRAMACIÓN_SEGUIMIENTO'!BS14</f>
        <v>0.16500000000000001</v>
      </c>
      <c r="O4" s="136">
        <f t="shared" ref="O4:P5" si="0">+AVERAGE(K4,M4)</f>
        <v>1</v>
      </c>
      <c r="P4" s="136">
        <f t="shared" si="0"/>
        <v>0.58250000000000002</v>
      </c>
      <c r="Q4" s="139">
        <f t="shared" ref="Q4:Q5" si="1">AVERAGE(J4,L4)</f>
        <v>0.5</v>
      </c>
      <c r="R4" s="139">
        <f>+P4/O4</f>
        <v>0.58250000000000002</v>
      </c>
    </row>
    <row r="5" spans="1:66" ht="52.8" x14ac:dyDescent="0.3">
      <c r="A5" s="133" t="s">
        <v>52</v>
      </c>
      <c r="B5" s="134">
        <v>3</v>
      </c>
      <c r="C5" s="140" t="str">
        <f>+'2. PROGRAMACIÓN_SEGUIMIENTO'!G21</f>
        <v>Construir y ejecutar planes de acción vinculados a la política pública distrital, con enfoque diferencial dentro de la gestión social institucional.</v>
      </c>
      <c r="D5" s="134" t="s">
        <v>146</v>
      </c>
      <c r="E5" s="136">
        <v>0</v>
      </c>
      <c r="F5" s="137">
        <v>0</v>
      </c>
      <c r="G5" s="136">
        <v>0</v>
      </c>
      <c r="H5" s="137">
        <v>0</v>
      </c>
      <c r="I5" s="136">
        <v>0</v>
      </c>
      <c r="J5" s="137">
        <v>0</v>
      </c>
      <c r="K5" s="136">
        <v>1</v>
      </c>
      <c r="L5" s="141">
        <v>1</v>
      </c>
      <c r="M5" s="136">
        <v>1</v>
      </c>
      <c r="N5" s="137">
        <f>+'2. PROGRAMACIÓN_SEGUIMIENTO'!BS21</f>
        <v>0.25</v>
      </c>
      <c r="O5" s="136">
        <f t="shared" si="0"/>
        <v>1</v>
      </c>
      <c r="P5" s="136">
        <f t="shared" si="0"/>
        <v>0.625</v>
      </c>
      <c r="Q5" s="139">
        <f t="shared" si="1"/>
        <v>0.5</v>
      </c>
      <c r="R5" s="139">
        <f>+P5/O5</f>
        <v>0.625</v>
      </c>
    </row>
  </sheetData>
  <dataValidations count="5">
    <dataValidation allowBlank="1" showInputMessage="1" showErrorMessage="1" prompt="Relacione la magnitud programada para el año cuatro del PDD" sqref="K2" xr:uid="{30C3AF2D-E6C5-4B43-9D56-44C46AC507CE}"/>
    <dataValidation allowBlank="1" showInputMessage="1" showErrorMessage="1" prompt="Relacione la magnitud programada para el año tres del PDD" sqref="I2" xr:uid="{CB187E3C-BC9C-4146-B86A-D24EAC76D726}"/>
    <dataValidation allowBlank="1" showInputMessage="1" showErrorMessage="1" prompt="Relacione la magnitud programada para el año dos del PDD" sqref="G2" xr:uid="{DB2D32AA-1CCA-4E78-A801-9356820A4471}"/>
    <dataValidation allowBlank="1" showInputMessage="1" showErrorMessage="1" prompt="Relacione la magnitud programada para el año uno del PDD" sqref="E2 M2" xr:uid="{E4D5ADE8-0D31-4F34-9DA6-DB9A4D9450C7}"/>
    <dataValidation allowBlank="1" showInputMessage="1" showErrorMessage="1" prompt="Recuerde los tipos de anualización de las metas, indicador tipo suma, tipo constante, tipo creciente, tipo decreciente" sqref="D2" xr:uid="{EDCF2567-BA81-4D9A-858B-E1846AF4750A}"/>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GENERALID. E ÍNDICE</vt:lpstr>
      <vt:lpstr>HOJAS DE VIDA</vt:lpstr>
      <vt:lpstr>2. PROGRAMACIÓN_SEGUIMIENTO</vt:lpstr>
      <vt:lpstr>3. ANUALIZACIÓN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rodriguez mosquera</dc:creator>
  <cp:lastModifiedBy>Mijail Enrique Montiel Sandoval</cp:lastModifiedBy>
  <dcterms:created xsi:type="dcterms:W3CDTF">2023-12-14T17:48:00Z</dcterms:created>
  <dcterms:modified xsi:type="dcterms:W3CDTF">2024-04-19T12:56:39Z</dcterms:modified>
</cp:coreProperties>
</file>