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Romero\Desktop\SDM\"/>
    </mc:Choice>
  </mc:AlternateContent>
  <bookViews>
    <workbookView xWindow="0" yWindow="0" windowWidth="10350" windowHeight="1530" tabRatio="781"/>
  </bookViews>
  <sheets>
    <sheet name="Estadisticas" sheetId="19" r:id="rId1"/>
    <sheet name="Consolidado Julio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Cerradas'!$A$2:$Y$60</definedName>
    <definedName name="_xlnm._FilterDatabase" localSheetId="1" hidden="1">'Consolidado Julio  2020'!$A$6:$Y$128</definedName>
    <definedName name="_xlnm.Print_Area" localSheetId="1">'Consolidado Julio  2020'!$A$1:$V$15</definedName>
    <definedName name="CERRADA">'Consolidado Julio  2020'!$R$7</definedName>
  </definedNames>
  <calcPr calcId="162913"/>
  <pivotCaches>
    <pivotCache cacheId="163" r:id="rId6"/>
    <pivotCache cacheId="170" r:id="rId7"/>
  </pivotCaches>
</workbook>
</file>

<file path=xl/calcChain.xml><?xml version="1.0" encoding="utf-8"?>
<calcChain xmlns="http://schemas.openxmlformats.org/spreadsheetml/2006/main">
  <c r="Z57" i="22" l="1"/>
  <c r="Z56" i="22"/>
  <c r="Z55" i="22"/>
  <c r="Z61" i="22"/>
  <c r="G14" i="19"/>
  <c r="Z12" i="22" l="1"/>
  <c r="Z54" i="22"/>
  <c r="Z51" i="22"/>
  <c r="Z49" i="22"/>
  <c r="Z48" i="22"/>
  <c r="Z43" i="22"/>
  <c r="Z42" i="22"/>
  <c r="Z38" i="22"/>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<sst xmlns="http://schemas.openxmlformats.org/spreadsheetml/2006/main" count="4138" uniqueCount="1174">
  <si>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</si>
  <si>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</si>
  <si>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</si>
  <si>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</si>
  <si>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</si>
  <si>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</si>
  <si>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</si>
  <si>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</si>
  <si>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</si>
  <si>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</si>
  <si>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</si>
  <si>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</si>
  <si>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</si>
  <si>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</si>
  <si>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</si>
  <si>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</si>
  <si>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</si>
  <si>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</si>
  <si>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</si>
  <si>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</si>
  <si>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</si>
  <si>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</si>
  <si>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</si>
  <si>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</si>
  <si>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</si>
  <si>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</si>
  <si>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</si>
  <si>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</si>
  <si>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</si>
  <si>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</si>
  <si>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</si>
  <si>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</si>
  <si>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</si>
  <si>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</si>
  <si>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</si>
  <si>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</si>
  <si>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</si>
  <si>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</si>
  <si>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</si>
  <si>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</si>
  <si>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</si>
  <si>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</si>
  <si>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</si>
  <si>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</si>
  <si>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</si>
  <si>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</si>
  <si>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</si>
  <si>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</si>
  <si>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</si>
  <si>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</si>
  <si>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</si>
  <si>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</si>
  <si>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</si>
  <si>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</si>
  <si>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</si>
  <si>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</si>
  <si>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</si>
  <si>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</si>
  <si>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</si>
  <si>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</si>
  <si>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</si>
  <si>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</si>
  <si>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</si>
  <si>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</si>
  <si>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</si>
  <si>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</si>
  <si>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</si>
  <si>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</si>
  <si>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</si>
  <si>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</si>
  <si>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</si>
  <si>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</si>
  <si>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</si>
  <si>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</si>
  <si>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</si>
  <si>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</si>
  <si>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</si>
  <si>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</si>
  <si>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</si>
  <si>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</si>
  <si>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</si>
  <si>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</si>
  <si>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</si>
  <si>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</si>
  <si>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</si>
  <si>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</si>
  <si>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</si>
  <si>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</si>
  <si>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</si>
  <si>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</si>
  <si>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</si>
  <si>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</si>
  <si>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</si>
  <si>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</si>
  <si>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</si>
  <si>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</si>
  <si>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</si>
  <si>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</si>
  <si>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</si>
  <si>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</si>
  <si>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</si>
  <si>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</si>
  <si>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</si>
  <si>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</si>
  <si>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</si>
  <si>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</si>
  <si>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</si>
  <si>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</si>
  <si>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</si>
  <si>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</si>
  <si>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</si>
  <si>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</si>
  <si>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</si>
  <si>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</si>
  <si>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</si>
  <si>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</si>
  <si>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</si>
  <si>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</si>
  <si>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</si>
  <si>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</si>
  <si>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</si>
  <si>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</si>
  <si>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</si>
  <si>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</si>
  <si>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</si>
  <si>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</si>
  <si>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</si>
  <si>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</si>
  <si>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</si>
  <si>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</si>
  <si>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</si>
  <si>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</si>
  <si>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</si>
  <si>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</si>
  <si>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</si>
  <si>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</si>
  <si>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</si>
  <si>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</si>
  <si>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</si>
  <si>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</si>
  <si>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</si>
  <si>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</si>
  <si>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</si>
  <si>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</si>
  <si>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</si>
  <si>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</si>
  <si>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</si>
  <si>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</si>
  <si>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</si>
  <si>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</si>
  <si>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</si>
  <si>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</si>
  <si>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</si>
  <si>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</si>
  <si>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</si>
  <si>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</si>
  <si>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</si>
  <si>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</si>
  <si>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</si>
  <si>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</si>
  <si>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</si>
  <si>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</si>
  <si>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</si>
  <si>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</si>
  <si>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</si>
  <si>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</si>
  <si>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</si>
  <si>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</si>
  <si>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</si>
  <si>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</si>
  <si>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</si>
  <si>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</si>
  <si>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</si>
  <si>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</si>
  <si>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</si>
  <si>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</si>
  <si>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</si>
  <si>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</si>
  <si>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</si>
  <si>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</si>
  <si>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</si>
  <si>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</si>
  <si>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</si>
  <si>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</si>
  <si>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</si>
  <si>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</si>
  <si>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</si>
  <si>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</si>
  <si>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</si>
  <si>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</si>
  <si>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</si>
  <si>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</si>
  <si>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</si>
  <si>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</si>
  <si>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</si>
  <si>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</si>
  <si>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</si>
  <si>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</si>
  <si>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</si>
  <si>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</si>
  <si>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</si>
  <si>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</si>
  <si>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</si>
  <si>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</si>
  <si>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</si>
  <si>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</si>
  <si>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</si>
  <si>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</si>
  <si>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</si>
  <si>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</si>
  <si>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</si>
  <si>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</si>
  <si>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</si>
  <si>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</si>
  <si>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</si>
  <si>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</si>
  <si>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</si>
  <si>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</si>
  <si>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</si>
  <si>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</si>
  <si>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</si>
  <si>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</si>
  <si>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</si>
  <si>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</si>
  <si>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</si>
  <si>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</si>
  <si>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</si>
  <si>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</si>
  <si>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</si>
  <si>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</si>
  <si>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</si>
  <si>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</si>
  <si>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</si>
  <si>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</si>
  <si>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</si>
  <si>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</si>
  <si>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</si>
  <si>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</si>
  <si>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</si>
  <si>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</si>
  <si>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</si>
  <si>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</si>
  <si>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</si>
  <si>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</si>
  <si>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</si>
  <si>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</si>
  <si>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</si>
  <si>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</si>
  <si>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</si>
  <si>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</si>
  <si>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</si>
  <si>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</si>
  <si>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</si>
  <si>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</si>
  <si>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</si>
  <si>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</si>
  <si>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</si>
  <si>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</si>
  <si>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</si>
  <si>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</si>
  <si>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</si>
  <si>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</si>
  <si>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</si>
  <si>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</si>
  <si>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</si>
  <si>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</si>
  <si>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</si>
  <si>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</si>
  <si>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</si>
  <si>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</si>
  <si>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</si>
  <si>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</si>
  <si>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</si>
  <si>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</si>
  <si>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</si>
  <si>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</si>
  <si>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</si>
  <si>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</si>
  <si>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</si>
  <si>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</si>
  <si>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</si>
  <si>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</si>
  <si>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</si>
  <si>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</si>
  <si>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</si>
  <si>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</si>
  <si>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</si>
  <si>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</si>
  <si>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</si>
  <si>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</si>
  <si>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</si>
  <si>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</si>
  <si>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</si>
  <si>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</si>
  <si>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</si>
  <si>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</si>
  <si>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</si>
  <si>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</si>
  <si>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</si>
  <si>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</si>
  <si>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</si>
  <si>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</si>
  <si>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</si>
  <si>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</si>
  <si>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</si>
  <si>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</si>
  <si>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</si>
  <si>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</si>
  <si>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</si>
  <si>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</si>
  <si>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</si>
  <si>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</si>
  <si>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</si>
  <si>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</si>
  <si>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</si>
  <si>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</si>
  <si>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</si>
  <si>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</si>
  <si>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</si>
  <si>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</si>
  <si>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</si>
  <si>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</si>
  <si>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</si>
  <si>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</si>
  <si>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</si>
  <si>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</si>
  <si>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</si>
  <si>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</si>
  <si>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</si>
  <si>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</si>
  <si>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</si>
  <si>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</si>
  <si>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</si>
  <si>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</si>
  <si>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</si>
  <si>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</si>
  <si>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</si>
  <si>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</si>
  <si>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</si>
  <si>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</si>
  <si>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</si>
  <si>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</si>
  <si>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</si>
  <si>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</si>
  <si>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</si>
  <si>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</si>
  <si>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</si>
  <si>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</si>
  <si>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</si>
  <si>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</si>
  <si>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</si>
  <si>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</si>
  <si>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</si>
  <si>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</si>
  <si>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</si>
  <si>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</si>
  <si>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</si>
  <si>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</si>
  <si>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</si>
  <si>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</si>
  <si>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</si>
  <si>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</si>
  <si>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</si>
  <si>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</si>
  <si>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</si>
  <si>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</si>
  <si>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</si>
  <si>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</si>
  <si>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</si>
  <si>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</si>
  <si>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</si>
  <si>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</si>
  <si>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</si>
  <si>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</si>
  <si>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</si>
  <si>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</si>
  <si>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</si>
  <si>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</si>
  <si>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</si>
  <si>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</si>
  <si>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</si>
  <si>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</si>
  <si>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</si>
  <si>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</si>
  <si>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</si>
  <si>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</si>
  <si>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</si>
  <si>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</si>
  <si>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</si>
  <si>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</si>
  <si>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</si>
  <si>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</si>
  <si>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</si>
  <si>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</si>
  <si>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</si>
  <si>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</si>
  <si>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 xml:space="preserve">carlos Arturo Serrano Avila </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</si>
  <si>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</si>
  <si>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</si>
  <si>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</si>
  <si>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</si>
  <si>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</si>
  <si>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</si>
  <si>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</si>
  <si>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</si>
  <si>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</si>
  <si>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</si>
  <si>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</si>
  <si>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</si>
  <si>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</si>
  <si>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</si>
  <si>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</si>
  <si>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</si>
  <si>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</si>
  <si>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</si>
  <si>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</si>
  <si>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</si>
  <si>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</si>
  <si>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</si>
  <si>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</si>
  <si>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</si>
  <si>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</si>
  <si>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</si>
  <si>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</si>
  <si>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</si>
  <si>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</si>
  <si>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</si>
  <si>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</si>
  <si>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</si>
  <si>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</si>
  <si>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</si>
  <si>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</si>
  <si>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</si>
  <si>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</si>
  <si>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</si>
  <si>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</si>
  <si>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</si>
  <si>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</si>
  <si>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</si>
  <si>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</si>
  <si>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</si>
  <si>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</si>
  <si>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</si>
  <si>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</si>
  <si>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</si>
  <si>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</si>
  <si>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</si>
  <si>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</si>
  <si>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</si>
  <si>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</si>
  <si>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</si>
  <si>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</si>
  <si>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</si>
  <si>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</si>
  <si>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</si>
  <si>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</si>
  <si>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</si>
  <si>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</si>
  <si>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</si>
  <si>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</si>
  <si>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</si>
  <si>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</si>
  <si>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</si>
  <si>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</si>
  <si>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</si>
  <si>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</si>
  <si>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</si>
  <si>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</si>
  <si>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</si>
  <si>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</si>
  <si>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</si>
  <si>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</si>
  <si>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</si>
  <si>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</si>
  <si>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</si>
  <si>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</si>
  <si>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</si>
  <si>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</si>
  <si>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</si>
  <si>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</si>
  <si>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</si>
  <si>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</si>
  <si>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</si>
  <si>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</si>
  <si>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</si>
  <si>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</si>
  <si>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</si>
  <si>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</si>
  <si>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</si>
  <si>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</si>
  <si>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</si>
  <si>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</si>
  <si>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</si>
  <si>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</si>
  <si>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</si>
  <si>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</si>
  <si>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</si>
  <si>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</si>
  <si>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</si>
  <si>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</si>
  <si>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</si>
  <si>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</si>
  <si>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</si>
  <si>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</si>
  <si>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</si>
  <si>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</si>
  <si>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</si>
  <si>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</si>
  <si>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</si>
  <si>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</si>
  <si>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</si>
  <si>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</si>
  <si>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</si>
  <si>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</si>
  <si>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</si>
  <si>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</si>
  <si>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</si>
  <si>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</si>
  <si>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</si>
  <si>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</si>
  <si>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</si>
  <si>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</si>
  <si>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</si>
  <si>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</si>
  <si>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</si>
  <si>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</si>
  <si>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</si>
  <si>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</si>
  <si>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</si>
  <si>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</si>
  <si>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</si>
  <si>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</si>
  <si>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</si>
  <si>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</si>
  <si>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</si>
  <si>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</si>
  <si>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</si>
  <si>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</si>
  <si>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</si>
  <si>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</si>
  <si>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</si>
  <si>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</si>
  <si>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</si>
  <si>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</si>
  <si>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</si>
  <si>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</si>
  <si>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</si>
  <si>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</si>
  <si>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</si>
  <si>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</si>
  <si>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</si>
  <si>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</si>
  <si>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</si>
  <si>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</si>
  <si>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</si>
  <si>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</si>
  <si>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</si>
  <si>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</si>
  <si>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</si>
  <si>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</si>
  <si>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</si>
  <si>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</si>
  <si>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</si>
  <si>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</si>
  <si>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</si>
  <si>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</si>
  <si>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</si>
  <si>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</si>
  <si>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</si>
  <si>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</si>
  <si>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</si>
  <si>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</si>
  <si>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</si>
  <si>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</si>
  <si>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</si>
  <si>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</si>
  <si>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</si>
  <si>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</si>
  <si>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</si>
  <si>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</si>
  <si>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</si>
  <si>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</si>
  <si>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</si>
  <si>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</si>
  <si>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</si>
  <si>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</si>
  <si>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</si>
  <si>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</si>
  <si>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</si>
  <si>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</si>
  <si>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</si>
  <si>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</si>
  <si>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</si>
  <si>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</si>
  <si>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</si>
  <si>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</si>
  <si>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</si>
  <si>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</si>
  <si>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</si>
  <si>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</si>
  <si>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</si>
  <si>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</si>
  <si>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</si>
  <si>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</si>
  <si>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</si>
  <si>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</si>
  <si>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</si>
  <si>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</si>
  <si>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</si>
  <si>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</si>
  <si>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</si>
  <si>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</si>
  <si>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</si>
  <si>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</si>
  <si>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</si>
  <si>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</si>
  <si>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</si>
  <si>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</si>
  <si>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</si>
  <si>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</si>
  <si>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</si>
  <si>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</si>
  <si>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</si>
  <si>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</si>
  <si>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</si>
  <si>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</si>
  <si>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</si>
  <si>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</si>
  <si>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</si>
  <si>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</si>
  <si>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</si>
  <si>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</si>
  <si>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</si>
  <si>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</si>
  <si>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</si>
  <si>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</si>
  <si>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</si>
  <si>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</si>
  <si>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</si>
  <si>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</si>
  <si>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</si>
  <si>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</si>
  <si>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</si>
  <si>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</si>
  <si>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</si>
  <si>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</si>
  <si>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</si>
  <si>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</si>
  <si>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</si>
  <si>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</si>
  <si>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</si>
  <si>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</si>
  <si>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</si>
  <si>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</si>
  <si>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</si>
  <si>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</si>
  <si>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</si>
  <si>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</si>
  <si>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</si>
  <si>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</si>
  <si>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</si>
  <si>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</si>
  <si>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</si>
  <si>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</si>
  <si>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</si>
  <si>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</si>
  <si>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</si>
  <si>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</si>
  <si>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</si>
  <si>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</si>
  <si>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</si>
  <si>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Abril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</si>
  <si>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</si>
  <si>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</si>
  <si>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</si>
  <si>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</si>
  <si>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</si>
  <si>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</si>
  <si>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</si>
  <si>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</si>
  <si>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</si>
  <si>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</si>
  <si>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</si>
  <si>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</si>
  <si>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</si>
  <si>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</si>
  <si>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</si>
  <si>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</si>
  <si>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</si>
  <si>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</si>
  <si>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</si>
  <si>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</si>
  <si>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</si>
  <si>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</si>
  <si>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</si>
  <si>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</si>
  <si>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</si>
  <si>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</si>
  <si>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</si>
  <si>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</si>
  <si>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</si>
  <si>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</si>
  <si>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</si>
  <si>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</si>
  <si>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</si>
  <si>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</si>
  <si>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</si>
  <si>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</si>
  <si>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</si>
  <si>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</si>
  <si>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</si>
  <si>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</si>
  <si>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</si>
  <si>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</si>
  <si>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</si>
  <si>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</si>
  <si>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</si>
  <si>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</si>
  <si>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</si>
  <si>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</si>
  <si>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</si>
  <si>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</si>
  <si>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</si>
  <si>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</si>
  <si>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</si>
  <si>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</si>
  <si>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</si>
  <si>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</si>
  <si>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</si>
  <si>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</si>
  <si>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</si>
  <si>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</si>
  <si>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</si>
  <si>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</si>
  <si>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</si>
  <si>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</si>
  <si>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</si>
  <si>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</si>
  <si>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</si>
  <si>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</si>
  <si>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</si>
  <si>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</si>
  <si>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</si>
  <si>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</si>
  <si>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</si>
  <si>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</si>
  <si>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</si>
  <si>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</si>
  <si>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</si>
  <si>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</si>
  <si>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</si>
  <si>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</si>
  <si>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
Realizar un seguimiento previo al envío del informe de austeridad del gasto a la oficina de control interno de los responsables de los rubros que realizaran la validación de la información reportada mediante el formato acta de reunión.
</t>
  </si>
  <si>
    <t xml:space="preserve">Realizar dos (2)  seguimientos uno en cada trimestre previo al envío del informe de Austeridad del Gasto.  
</t>
  </si>
  <si>
    <t xml:space="preserve">Paola Adriana Corona Miranda
</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</si>
  <si>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</si>
  <si>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</si>
  <si>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</si>
  <si>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</si>
  <si>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</si>
  <si>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</si>
  <si>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</si>
  <si>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</si>
  <si>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</si>
  <si>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</si>
  <si>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</si>
  <si>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</si>
  <si>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</si>
  <si>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</si>
  <si>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</si>
  <si>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</si>
  <si>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</si>
  <si>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</si>
  <si>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</si>
  <si>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</si>
  <si>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</si>
  <si>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</si>
  <si>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</si>
  <si>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</si>
  <si>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</si>
  <si>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</si>
  <si>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</si>
  <si>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</si>
  <si>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</si>
  <si>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</si>
  <si>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</si>
  <si>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</si>
  <si>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</si>
  <si>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</si>
  <si>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</si>
  <si>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</si>
  <si>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</si>
  <si>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</si>
  <si>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</si>
  <si>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</si>
  <si>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</si>
  <si>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</si>
  <si>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</si>
  <si>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</si>
  <si>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</si>
  <si>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</si>
  <si>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</si>
  <si>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</si>
  <si>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031-2020</t>
  </si>
  <si>
    <t>032-2020</t>
  </si>
  <si>
    <t>033-2020</t>
  </si>
  <si>
    <t>034-2020</t>
  </si>
  <si>
    <t>035-2020</t>
  </si>
  <si>
    <t>036-2020</t>
  </si>
  <si>
    <t>037-2020</t>
  </si>
  <si>
    <t>038-2020</t>
  </si>
  <si>
    <t>039-2020</t>
  </si>
  <si>
    <t>040-2020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</si>
  <si>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</si>
  <si>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</si>
  <si>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</si>
  <si>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</si>
  <si>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</si>
  <si>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</si>
  <si>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</si>
  <si>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</si>
  <si>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</si>
  <si>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</si>
  <si>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</si>
  <si>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</si>
  <si>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</si>
  <si>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</si>
  <si>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</si>
  <si>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</si>
  <si>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</si>
  <si>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</si>
  <si>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</si>
  <si>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</si>
  <si>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ACCION CORRECTIVA</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</si>
  <si>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</si>
  <si>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</si>
  <si>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</si>
  <si>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</si>
  <si>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</si>
  <si>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</si>
  <si>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</si>
  <si>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</si>
  <si>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</si>
  <si>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</si>
  <si>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</si>
  <si>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</si>
  <si>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</si>
  <si>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</si>
  <si>
    <t>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t>
  </si>
  <si>
    <t>Falta de comunicación entre las áreas, que influye en la determinación de posibles cambios en los valores</t>
  </si>
  <si>
    <t xml:space="preserve">Actualizar la Resolución No. 248 de 2016 </t>
  </si>
  <si>
    <t>Resolución actualizada</t>
  </si>
  <si>
    <t>Paola Adriana Corona</t>
  </si>
  <si>
    <t xml:space="preserve">Publicar y socializar la resolución actualizada en el link correspondiente en la página web de la entidad. </t>
  </si>
  <si>
    <t>Resolución publicada  y socializada (link de transparencia y correo de socialización)</t>
  </si>
  <si>
    <t>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t>
  </si>
  <si>
    <t>Desconocimiento de la totalidad del cumplimiento de Ley 1712 de 2014 Frente al Acto administrativo relacionado Con Los Activos de información en la Entidad</t>
  </si>
  <si>
    <t>Realizar el proyecto de acto adminsitrativo o documento equivalente, relacionado con los registros de Activos de Información de la entidad.</t>
  </si>
  <si>
    <t>Acto administrativo
o documento equivalente proyectado</t>
  </si>
  <si>
    <t>Realizar la publicación y socializacion del Documento acto administrativo o equivalente de registros de Activos de Información en la pagina Web de la entidad, link de Transparencia y acceso a la información pública</t>
  </si>
  <si>
    <t>Acto administrativo
o documento equivalente publicado y socializado</t>
  </si>
  <si>
    <t>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t>
  </si>
  <si>
    <t>Distribución de diferentes funciones en las nuevas dependencias, que influyen en la elaboración de las tablas de retención.</t>
  </si>
  <si>
    <t>Actualizar el Índice de Información Clasificada y Reservada de la entidad.(matriz o base de datos)</t>
  </si>
  <si>
    <t xml:space="preserve">Aprobar mediante acto administrativo o documento equivalente el Índice de Información Clasificada y Reservada de la entidad, para su cargue y socialización </t>
  </si>
  <si>
    <t>Documento publicado y socializado</t>
  </si>
  <si>
    <t xml:space="preserve">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t>
  </si>
  <si>
    <t>Inadecuada  transmisión de información relacionada con el soporte del reporte del registro de las bases como lo menciona  la Ley 1581 de 2012.</t>
  </si>
  <si>
    <t xml:space="preserve">Realizar el cargue de la comunicación de la SIC donde se demuestre la culminación del proceso de inscripción con ocasión del cumplimiento de la Ley 1581 de 2012. </t>
  </si>
  <si>
    <t xml:space="preserve">1
</t>
  </si>
  <si>
    <t>Realizar la publicacion de la devidencia  del cargue e inscripción de las Bases de Datos Personales ante la SIC dando cumplimiento a la Ley 1581 de 2012,  en la pagina Web de la entidad Transparencia y acceso a la información pública (Ley de Transparencia)</t>
  </si>
  <si>
    <t xml:space="preserve">Documento  del cargue e inscripción de las Bases de Datos Personales ante la SIC año 2020, publicado.  </t>
  </si>
  <si>
    <t>044-2020</t>
  </si>
  <si>
    <t>045-2020</t>
  </si>
  <si>
    <t>046-2020</t>
  </si>
  <si>
    <t>047-2020</t>
  </si>
  <si>
    <t>Documento  del cargue e inscripción de las Bases de Datos Personales ante la SIC año 2020.</t>
  </si>
  <si>
    <t>OBSERVACIÓN No 4
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t>
  </si>
  <si>
    <t>Incumplimiento de requisitos al ejecutar un trámite o prestar un servicio a la ciudadanía con el propósito de obtener un beneficio propio o para un tercero.</t>
  </si>
  <si>
    <t>Falta de seguimiento a las acciones tomadas en la atención de las necesidades de cada una de las sedes de cursos pedagógicos.</t>
  </si>
  <si>
    <t xml:space="preserve">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
</t>
  </si>
  <si>
    <t>1 formato ajustado</t>
  </si>
  <si>
    <t>OBSERVACIÓN No 5 
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t>
  </si>
  <si>
    <t>Falta planeación en el diligenciamiento de la matriz de necesidades de infraestructura.</t>
  </si>
  <si>
    <t xml:space="preserve">Elaborar un formato que permita identificar las necesidades de infraestructura de la Secretaría Distrital de Movilidad, con el fin de realizar una adecuada planeación de la gestión de los recursos para el cumplimiento de dichas necesidades en la vigencia siguiente.).
</t>
  </si>
  <si>
    <t>1 formato diligenciado</t>
  </si>
  <si>
    <t>048-2020</t>
  </si>
  <si>
    <t>049-2020</t>
  </si>
  <si>
    <t>GESTIÓN ADMINISTRATIVA - GESTIÓN DE TICS</t>
  </si>
  <si>
    <t>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t>
  </si>
  <si>
    <t>Desviación en el uso de los bienes y servicios de la Entidad con la intención de favorecer intereses propios o de terceros.</t>
  </si>
  <si>
    <t xml:space="preserve">Falta de seguimiento e identificación de la información publicada </t>
  </si>
  <si>
    <t xml:space="preserve">Revisar, depurar y actualizar el listado de los funcionarios de Libre Nombramiento y Remoción (LNR), con el fin de identificar quienes no cuentan con la publicación </t>
  </si>
  <si>
    <t>(No. Seguimiento realizados/No. de seguimiento programados) * 100</t>
  </si>
  <si>
    <t>Mónica Adriana Flórez Bonilla</t>
  </si>
  <si>
    <t xml:space="preserve">Expedir y socializar memorando, solicitando a los funcionarios vinculados mediante Libre Nombramiento y Remoción (LNR) que realicen la publicación </t>
  </si>
  <si>
    <t>Memorando expedido y socializado</t>
  </si>
  <si>
    <t>Realizar seguimiento semestral de la publicación de los funcionarios Libre Nombramiento y Remoción (LNR)</t>
  </si>
  <si>
    <t>(No. funcionarios LNR/No. funcionarios que realizaron la publicación) * 100</t>
  </si>
  <si>
    <t>050-2020</t>
  </si>
  <si>
    <t xml:space="preserve">GESTIÓN SOCIAL </t>
  </si>
  <si>
    <t>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t>
  </si>
  <si>
    <t>De acuerdo al seguimiento realizado por la OCI el dia 18-06-2020 se evidencia la socialización del contenido de la circular No. 017 de 2019 a todos los integrantes de la mesa de BIGDATA e Innovación..</t>
  </si>
  <si>
    <t>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t>
  </si>
  <si>
    <t>Formulación de planes, programas o proyectos de movilidad de la ciudad, que no propendan por la sostenibilidad ambiental, económica y social.</t>
  </si>
  <si>
    <t>Fata de seguimiento e identificación  de la información públicada en la intranet</t>
  </si>
  <si>
    <t>Revisar,depurar y actualizar la información publicada en  la intranet “Gestión Estratégica del Talento Humano”</t>
  </si>
  <si>
    <t>No. Seguimiento realizados/No. de seguimiento programdos</t>
  </si>
  <si>
    <t>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t>
  </si>
  <si>
    <t>Falta de seguimiento en el cumplimiento de las actividades establecidas en el procedimiento PA02 PR05</t>
  </si>
  <si>
    <t>Actualizar y solcializar el procedimiento PA02-PR05</t>
  </si>
  <si>
    <t>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t>
  </si>
  <si>
    <t xml:space="preserve">Desconocimiento para la creación de una herramienta que permita medir el impacto </t>
  </si>
  <si>
    <t xml:space="preserve">Definir para que tipo de formación (capacitaciones, orientaciones, etc) y línea de ejecucción del PIC,  se aplicara la herramienta de medición de impacto </t>
  </si>
  <si>
    <t>No. cursos medidos/No, cursos ofertados</t>
  </si>
  <si>
    <t xml:space="preserve">Crear y aplicar  la herramienta para medir el impacto (Directivos, Funcionarios) </t>
  </si>
  <si>
    <t xml:space="preserve">No. de cursos que se les aplico la herramienta/No.cursos ofertados
</t>
  </si>
  <si>
    <t xml:space="preserve">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t>
  </si>
  <si>
    <t>Designación de colaboradores no competentes o idóneos para el desarrollo de las actividades asignadas.</t>
  </si>
  <si>
    <t xml:space="preserve">Falta de seguimiento en la entrega de formato diligenciado </t>
  </si>
  <si>
    <t>Actualizar  y socializar los procedimientos de (PA02-PR01, PA02-PR02, PA02-PR03 Y PA02-PR04) l Entrenamiento en el Puesto de Trabajo</t>
  </si>
  <si>
    <t>Actualizar y socializar el formato CÓDIGO:PA02-PR01-F05</t>
  </si>
  <si>
    <t>Aformato CÓDIGO:PA02-PR01-F0 actualizado y socializado</t>
  </si>
  <si>
    <t>051-2020</t>
  </si>
  <si>
    <t>052-2020</t>
  </si>
  <si>
    <t>053-2020</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</si>
  <si>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</si>
  <si>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Incumplimiento en la publicación oportuna de la normativa que rige a la Entidad relacionada con el proceso de auditoria</t>
  </si>
  <si>
    <t>La Dirección de Contratación no tuvo acceso a la información necesaria para constatar la aplicación del Decreto 672 de 2018 y demás normas aplicables en los procesos contractuales de cursos pedagógicos.</t>
  </si>
  <si>
    <t xml:space="preserve">Actualizar la Matriz de cumplimiento con las normas identificadas en el informe de auditoría.                                                                                                                                                </t>
  </si>
  <si>
    <t xml:space="preserve">Matriz Actualizada y publicada.             </t>
  </si>
  <si>
    <t>Seguimiento  semestral  de la matriz de cumplimiento, para verificar la actualizacion de las normas contractuales  aplicables a cursos pedagogicos.</t>
  </si>
  <si>
    <t xml:space="preserve">1 seguimiento </t>
  </si>
  <si>
    <t xml:space="preserve">OBSERVACIÓN No. 8
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
</t>
  </si>
  <si>
    <t>Debilidades en la  gestión contractual.</t>
  </si>
  <si>
    <t>No existe un lineamiento por parte de la Dirección de Contratación en referencia a las modificaciones que el ordenador del gasto debe realizar en virtud de la emergencia sanitaria del covid.</t>
  </si>
  <si>
    <t>Comunicar a través de memorando o circular las directivas concernientes a los cambios que se deben efectuar en virtud de la emergencia sanitaria del Covid - 19 para el cumplimiento contractual.</t>
  </si>
  <si>
    <t xml:space="preserve">Memorando o circular  expedido y socializado mediante el correo de comunicación Interna de la entidad. </t>
  </si>
  <si>
    <t xml:space="preserve">OBSERVACIÓN No. 9
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
</t>
  </si>
  <si>
    <t>Debilidad en el acompañamiento técnico por algún profesional  de la Dirección de Contratación, para solventar las dudas que surgieron durante la auditoria ISO 9001:2015 en referencia a cursos pedagógicos.</t>
  </si>
  <si>
    <t>Circular dirigida a los profesionales de la Direccion de Contratación donde se indique los lineamientos para el acompañamiento de futuras auditorias o respuestas a entes de Control.</t>
  </si>
  <si>
    <t>circular expedida y socializada</t>
  </si>
  <si>
    <t xml:space="preserve">GESTIÓN JURÍDICA </t>
  </si>
  <si>
    <t>054-2020</t>
  </si>
  <si>
    <t>055-2020</t>
  </si>
  <si>
    <t>056-2020</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</si>
  <si>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</si>
  <si>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</si>
  <si>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</si>
  <si>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</si>
  <si>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</si>
  <si>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</si>
  <si>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 xml:space="preserve">
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
</t>
  </si>
  <si>
    <t>Falta de diligencia y cuidado del responsable al momento de subir la información requerida en la plataforma SECOP</t>
  </si>
  <si>
    <t>1). Expedir circular dirigida a los ordenadores del gasto, supervisores y responsables de los procesos contractuales para actualizar la información con relación a los documentos que deben reposar en la Plataforma SECOP - Link de transparencia.</t>
  </si>
  <si>
    <t xml:space="preserve">Circular firmada y socializada. </t>
  </si>
  <si>
    <t>2) Capacitación al personal encargado de la actividad de escaneo y publicación de documentos precontractuales y contractuales en el portal SECOP.</t>
  </si>
  <si>
    <t xml:space="preserve">capacitaciones realizadas a los responsables </t>
  </si>
  <si>
    <t>3) Actualización de los procesos contractuales en la plataforma SECOP evidenciados en el informe de auditoría con los requisitos incumplidos</t>
  </si>
  <si>
    <t>Correcciòn</t>
  </si>
  <si>
    <t xml:space="preserve">Número de procesos actualizados / Número de procesos  evidenciados </t>
  </si>
  <si>
    <t>057-2020</t>
  </si>
  <si>
    <t>058-2020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</si>
  <si>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</si>
  <si>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 xml:space="preserve">Durante el seguimiento realizado por la OCI a lo establecido en la Ley de Transparencia, se evidenció incumplimiento total de las subcategoría 8.2 "Publicación de la ejecución de los contratos"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t>
  </si>
  <si>
    <t>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t>
  </si>
  <si>
    <t>2.  Formulación e implementación de estrategias, incluyendo la de cursos pedagógicos, que no fomenten la cultura ciudadana para la movilidad y el respeto entre  los usuarios de todas las formas de transporte</t>
  </si>
  <si>
    <t xml:space="preserve">Dificultades para concertación de reuniones con el RUNT. </t>
  </si>
  <si>
    <t xml:space="preserve">Realizar estudio para la implementación de verificación de identidad para los asistentes a cursos pedagógicos   </t>
  </si>
  <si>
    <t>Documento</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</si>
  <si>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</si>
  <si>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</si>
  <si>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</si>
  <si>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</si>
  <si>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</si>
  <si>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10
*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
                 *  Numeral 7.1.5.2. Trazabilidad de las mediciones, en cuya justificación se menciona "...la SDM cuenta con el espacio físico  para realizar las pruebas de alcoholemia, correspondiendo al Instituto Nacional de Medicina Legal y Ciencias Forenses y   a la Policía Nacional- Seccional de Tránsito y Transporte, realizar las mismas, en caso de ser requeridas por la SDM" lo cual no se evidenció en la visita que se efectuó a la Sede de Paloquemao.
                 * Numeral 8.3 Diseño y desarrollo de los productos y servicios, esta exclusión no es clara puntualmente por el auditado. Lo anterior de conformidad con el numeral 7.1.6 Conocimiento de la organización de la Norma Técnica ISO 9001:2015</t>
  </si>
  <si>
    <t>Falta de comunicación adecuada con la OAPI para asegurar que los documentos asociados al proceso auditados fueron actualizados, publicados y socializados conforme al procedimiento de la entidad.</t>
  </si>
  <si>
    <t xml:space="preserve">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t>
  </si>
  <si>
    <t>Memorando remitido a la OAPI.</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</si>
  <si>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</si>
  <si>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</si>
  <si>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</si>
  <si>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</si>
  <si>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</si>
  <si>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OBSERVACIÓN No. 12
*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t>
  </si>
  <si>
    <t xml:space="preserve">
12. Designación de colaboradores no competentes o idóneos para el desarrollo de las actividades asignadas.</t>
  </si>
  <si>
    <t>Disponibilidad de tiempo para las socializaciones y capacitaciones al líder del proceso y al equipo de trabajo del SGC por el Covid-19.</t>
  </si>
  <si>
    <t>Realizar una socializacion  al lider del proceso y su equipo de trabajo, sobre  la norma ISO 9001  incluyendo en la misma  las tematicas de entradas y salidas de la actividad de cursos pedagogicos</t>
  </si>
  <si>
    <t>corrección</t>
  </si>
  <si>
    <t xml:space="preserve">Socializacion realizada/ socializacion programada </t>
  </si>
  <si>
    <t>Oportunidad de mejora 10 
Es importante incluir dentro de los documentos del SGC los términos que debe cumplir el contraventor para poder acceder a los descuentos tanto en la imposición del comparendo físico como en el comparendo electrónico.</t>
  </si>
  <si>
    <t>No se consideró necesario incluir los términos que el contraventor tiene derecho para acceder a los descuentos para los comparendos impuestos.</t>
  </si>
  <si>
    <t>Actualizar el procedimiento en sus lineamientos.</t>
  </si>
  <si>
    <t>Procedimiento actualizado  publicado y socializado</t>
  </si>
  <si>
    <t>Oportunidad de mejora 11
11. Dejar la evidencia sobre el seguimiento efectuado por la OSV, OACCM y OGS de la implementación de los lineamientos efectuados por estas áreas para el desarrollo del curso pedagógico.</t>
  </si>
  <si>
    <t>Falta de continuidad en el proceso de implementación de los lineamientos con las oficinas mencionadas.</t>
  </si>
  <si>
    <t>Actualizar procedimiento en sus lineamientos.</t>
  </si>
  <si>
    <t>Oportunidad de mejora  12,14  y 16
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
14. Se recomienda realizar la actualización de  los documentos de SGC de proceso ya que no obstante que desde el 16/09/2019 según el control de cambios al procedimiento PM04-PR01 se le modifico el nombre por "Procedimiento de cursos pedagógicos por infracción a las normas de tránsito" aún se continua mencionando el nombre anterior  en el  anexo PM04-PR01-F05 Registro de asistentes al curso de pedagogía por infracciones a las normas de tránsito y transporte y en el instructivo PM04-PR01-IN01 se menciona "El perfil del instructor que dicta los cursos pedagógicos por infracción a las normas de tránsito y transporte", así como en el POA y en otros documentos del Proceso; así mismo se evidenció que el formato PM04-PR01-F04 V5.0 no se encuentra identificado como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16. Ajustar el formato PM04-PR01-F04 V5.0 ya que no registra el nombre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t>
  </si>
  <si>
    <t>12: En el análisis realizado no se evidenció necesidad de hacer ajuste al nombre del documento que diligencia en ciudadano, ya que el objetivo era llevar la trazabilidad de los documentos asociados al procedimiento de cursos pedagógicos.
14: Posible falta de revisión y ajuste oportuno a los documentos publicados en la intranet.
16: Falta de verificación del formato PM04-PR01-F04 de la encuesta de satisfacción aprobado y publicado en la intranet.</t>
  </si>
  <si>
    <t>Revisar y Actualizar formatos relacionados en el Procedimiento PM04-PR01   en conformidad  al objetivo del procedimiento.</t>
  </si>
  <si>
    <t>accion correctiva</t>
  </si>
  <si>
    <t>Total formatos revisadosy ajustados/ total formatos relacionados en el procedimiento</t>
  </si>
  <si>
    <t>Oportunidad de mejora 13
13. Se recomienda realizar la actualización de la caracterización del proceso ya que en la verificación que se efectuó a la versión que se encuentra publicada en la intranet se evidencia que en la actividad clave del Hacer "Realizar actividades de capacitación por infracción a las normas de tránsito en cumplimiento a la resolución 3204 de 2010"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t>
  </si>
  <si>
    <t>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t>
  </si>
  <si>
    <t xml:space="preserve">Actualizar caracterización del proceso </t>
  </si>
  <si>
    <t>correctiva</t>
  </si>
  <si>
    <t xml:space="preserve">Caracterización actualizada, publicada y socializada. </t>
  </si>
  <si>
    <t>Oportunidad de mejora 15
15. Se recomienda diseñar una herramienta diferente para evaluar el aprendizaje ya que se aplica la misma herramienta "Hoja de preguntas y respuestas para trabajo grupal en el desarrollo del curso pedagógico por infracción a las normas de tránsito"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t>
  </si>
  <si>
    <t>No se consideró necesario implementar y aplicar una técnica didáctica diferente para evaluar el aprendizaje del ciudadano.</t>
  </si>
  <si>
    <t>Realizar una mesa de trabajo para evaluar las herramientas implementadas para medir el aprendizaje del ciudadano</t>
  </si>
  <si>
    <t>mesa de trabajo realizada/ mesa de trabajao programda</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</si>
  <si>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</si>
  <si>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</si>
  <si>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</si>
  <si>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</si>
  <si>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</si>
  <si>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 xml:space="preserve">Recomendación 16 :
*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"Procedimiento de los cursos de pedagogía por infracción a las normas de tránsito y transporte", mencionando el nombre anterior del procedimiento se recomienda revisar y actualizar todos los  documentos de MIPG donde se relaciona el procedimiento auditado, con el nombre actual del mismo. 
</t>
  </si>
  <si>
    <t>Posible falta en la revisión de los documentos transversales SGC publicados en la intranet, donde se vinculen las actividades de cursos pedagógicos.</t>
  </si>
  <si>
    <t xml:space="preserve">Verificar y ajustar los documentos transversales publicados después de la actualización del procedimiento, en referencia al nombre correcto de referenciar el procedimiento y al manejo adecuado de control de documentos validos de Calidad. </t>
  </si>
  <si>
    <t>numero de Documentos Revisados y ajustados / numero documetnos  relacionados con Cursos, publicados despues de la publicacion del PM04-PR01 V.4</t>
  </si>
  <si>
    <t>Recomendación 19 :
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t>
  </si>
  <si>
    <t>No se consideró pertinente incluir en el  documento el registro de la dirección del contraventor.</t>
  </si>
  <si>
    <t>Realizar mesa de trabajo para evaluar  la  pertinencia de  Actualizacion PM04-PR01-F01</t>
  </si>
  <si>
    <t xml:space="preserve">una mesa de trabajo </t>
  </si>
  <si>
    <t>Recomendación 20:
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t>
  </si>
  <si>
    <t>No se consideró pertinente tener copia original de los documentos referentes al proceso de contratación de los colaboradores.</t>
  </si>
  <si>
    <t>Solicitar por medio de memorando a la  Dirección de Contratación, cómo se pueden consultar los documentos contractuales de las personas que pertenecen al proceso de cursos.</t>
  </si>
  <si>
    <t xml:space="preserve">Memorando remitido a la Dirección de Contratación. </t>
  </si>
  <si>
    <t>059-2020</t>
  </si>
  <si>
    <t>060-2020</t>
  </si>
  <si>
    <t>061-2020</t>
  </si>
  <si>
    <t>068-2020</t>
  </si>
  <si>
    <t>065-2020</t>
  </si>
  <si>
    <t>062-2020</t>
  </si>
  <si>
    <t>063-2020</t>
  </si>
  <si>
    <t>064-2020</t>
  </si>
  <si>
    <t>066-2020</t>
  </si>
  <si>
    <t>067-2020</t>
  </si>
  <si>
    <t>069-2020</t>
  </si>
  <si>
    <t>070-2020</t>
  </si>
  <si>
    <t>071-2020</t>
  </si>
  <si>
    <t>072-2020</t>
  </si>
  <si>
    <t xml:space="preserve">03/07/2020: Se aporta la evidencia de los seguimientos realizados en las 5 semanas del mes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</si>
  <si>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
Conforme lo anterior y teniendo en cuenta las evidencias aportadas en los seguimientos anteriores de la OCI durante la ejecución de la acción, se realiza el cierre y se exluye del PMP.
_____________________________________
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</si>
  <si>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 xml:space="preserve">01/07/2020: El proceso aporta como evidencia  para consultar los siguientes link:
*https://intranetmovilidad.movilidadbogota.gov.co/intranet/Gesti%C3%B3n%20con%20Valores%20para%20el%20Resultado 
*https://datosabiertos.bogota.gov.co/dataset/activos-de-informacion-secretaria-de-movilidad 
*https://www.movilidadbogota.gov.co/web/node/1654 
Las Tablas de Retención Documental actualizadas de acuerdo al rediseño institucional ya se encuentran publicadas de acuerdo a lo requerido en el plan de mejoramiento, adjunto link
https://www.movilidadbogota.gov.co/web/tablas-retencion-documental
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_____________________
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</si>
  <si>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30/06/2020: seguimiento realizado por Vieinery Piza. El proceso entrega  como evidencia la actualización del procedimiento PE03- PR01 "Formulación y seguimiento lineamientos técnicos en materia de Seguridad Vial" versión 3 del 17 de junio de 2020, que se encuentra publicado en la intranet socializado en la siguiente ruta: 
SIG Distrital / Direccionamiento estratégico y planeación / Mapa de Procesos / Proceso de Seguridad Vial PE 03 / procedimiento “Formulación y seguimiento lineamientos técnicos en materia de seguridad vial",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</si>
  <si>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
https://intranetmovilidad.movilidadbogota.gov.co/intranet/Generalidades%20del%20MIPG CONCLUSION: Accion  e  indicador cumplidos. 
RECOMENDACION: Cerrar la acción y excluirla del PMP.</t>
  </si>
  <si>
    <t>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https://intranetmovilidad.movilidadbogota.gov.co/intranet/PE01
CONCLUSION: Accion  e  indicador cumplidos. 
RECOMENDACION: Cerrar la acción y excluirla del PMP.</t>
  </si>
  <si>
    <t xml:space="preserve">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t>
  </si>
  <si>
    <t>Incumplimiento en la identificación de controles y acciones para los riesgos de corrupción y/o Materialización de riesgos de corrupción</t>
  </si>
  <si>
    <t>Actualizar la herramienta utilizada en el mapa de riesgos de corrupción</t>
  </si>
  <si>
    <t>Herramienta del mapa de riesgos de corrupción actualizada</t>
  </si>
  <si>
    <t>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</si>
  <si>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Efectuar sensibilización a líderes y responsables en los procesos sobre la importancia de los riesgos y su reporte, de acuerdo con la política correspondiente, incluyendo el monitoreo bimensual por autocontrol.</t>
  </si>
  <si>
    <t>Sensibilización</t>
  </si>
  <si>
    <t xml:space="preserve">
Diego Nairo Useche / Julieth Rojas Betancour</t>
  </si>
  <si>
    <t>Incluir en la nueva versión de la herramienta del mapa, la información  faltante respectiva a riesgos de corrupción, controles y medidas de tratamiento</t>
  </si>
  <si>
    <t>Mapa actualizado</t>
  </si>
  <si>
    <t>Jefes de dependencias responsables. Lidera Julieth Rojas</t>
  </si>
  <si>
    <t>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</si>
  <si>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 xml:space="preserve"> Efectuar seguimiento a la eficacia de la acciones planeadas para mejorar el mapa de riesgos de corrupción y su información, asegurando el diligenciamiento completo de la matriz de riesgos y su monitoreo</t>
  </si>
  <si>
    <t>Verificación del monitoreo y reporte adecuado y oportuno</t>
  </si>
  <si>
    <t xml:space="preserve">Causas raíz:
1. Debilidad en la toma de conciencia, liderazgo y compromiso en dueños de proceso y personal responsable.
2. La herramienta empleada no facilita su diligenciamiento
</t>
  </si>
  <si>
    <t>073-2020</t>
  </si>
  <si>
    <t>INFORME SEGUIMIENTO I CUATRIMESTRE 2020 MAPA DE RIESGOS DE CORRUPCIÓN</t>
  </si>
  <si>
    <t>OFICINA DE CONTROL INTERNO / OFICINA ASESORA DE PLANEACIÓN INSTITUCIONAL</t>
  </si>
  <si>
    <t>TODAS LAS DEPENDENCIAS RESPONSABLES DEL TRATAMIENTO DE RIESGOS DE CORRUPCIÓN. LIDERA OFICINA ASESORA DE PLANEACIÓN INSTITUCIONAL.</t>
  </si>
  <si>
    <t xml:space="preserve">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</si>
  <si>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</si>
  <si>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</si>
  <si>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</si>
  <si>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Analizadas las evidencias aportadas por Direcciión de Inteligencia para la movilidad  se evidencia la  Revisión y unificación de la información de las bases de datos de estudios y modelos la DIM.</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</si>
  <si>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</si>
  <si>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</si>
  <si>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</si>
  <si>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</si>
  <si>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</si>
  <si>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</si>
  <si>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4.23 1 campaña trimestral que destaque la oportunidad y la calidad de servicio al ciudadano. (Meta o producto)</t>
  </si>
  <si>
    <t>Riesgo: 11. Incumplimiento de requisitos al ejecutar un trámite o prestar un servicio a la ciudadanía con el propósito de obtener un beneficio propio o para un tercero.</t>
  </si>
  <si>
    <t>Falta de claridad de la actividad descrita en el PAAC, para poder entregar la evidencia  adecuada, incluyendo las dificultades técnicas y tecnológicas causadas por la contingencia del COVID19</t>
  </si>
  <si>
    <t xml:space="preserve">Documentar la campaña en materia de sensibilizacion y divulgacion </t>
  </si>
  <si>
    <t>Correccion</t>
  </si>
  <si>
    <t>Campaña documentada</t>
  </si>
  <si>
    <t>Direccion de Atencion al Ciudadano (Equipo de Comunicaciones)</t>
  </si>
  <si>
    <t>Socializar guia sobre las distintas estrategias que se pueden implementar en en el marco de una campaña de divulgación</t>
  </si>
  <si>
    <t>Socialización realizada</t>
  </si>
  <si>
    <t>074-2020</t>
  </si>
  <si>
    <t>075-2020</t>
  </si>
  <si>
    <t>6/7/2020: La SSC remite justificación y actas de reunión con planillas de seguimientos trimestrales. Se encuentra concordante la gestión y se cierra la acción.
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</si>
  <si>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6/7/2020: 6/7/2020: La SSC remite justificación y actas de reunión con planillas de seguimientos trimestrales. Se encuentra concordante la gestión y se cierra la acción.
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</si>
  <si>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6/7/2020: La SC junto a la justificación allega fotografias de expedientes con las hojas de control.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</si>
  <si>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6/7/2020: La SC junto a la justificación allega fotografias de expedientes con los documentos de entrega de vehículos.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</si>
  <si>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 xml:space="preserve">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</si>
  <si>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</si>
  <si>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3/7/2020: la DAC mediante memorando SDM DAC 96749 DE 2020, solicita unificación e esta acción, en la acción formulada para la NC 03 de la auditoría cursos pedagógicos adelantada en mayo 2020. Se aceptó la unificación con memorando SDM-OCI-97463-2020. 
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</si>
  <si>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6/7/2020: Se allega la justificación y los memorandos remitidos a los directivos recordando el cumplimiento y atención a las PQRSD. Se cumple con la acción..
5/5/2020: Para este corte la dependencia no reportó evidencias de la gestión ya que se encuentra en tiempo para su cumplimiento.</t>
  </si>
  <si>
    <t>6/7/2020: Se allega la justificación y evidencias de la gestión adelantada al primer trimestre. Se cumple con la acción.
5/5/2020: Para este corte la dependencia no reportó evidencias de la gestión ya que se encuentra en tiempo para su cumplimiento.</t>
  </si>
  <si>
    <t xml:space="preserve">Seguimiento realizado el 07/07/2020
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
Se aporta matriz de cumplimiento con la normatividad actualizada.
Conclusión: Se evidencia cumplimiento en la acción y el indicador, en consecuencia  se cierra la acción y se excluye del PMP.
ACCION CERRRADA (Sin embargo por autocontrol,se recomienda que en las mesas de trabajo faltantes al evidenciar que faltan normas las mismas se incluyan en la matriz) 
Seguimiento realizado el 08/06/2020
Acción en ejecución. 
Seguimiento realizado el  08/05/2020
La dependencia no aporto evidencia.
SEGUIMIENTO REALIZADO EL 07/04/2020
Acción en ejecución. 
SEGUIMIENTO REALIZADO EL 09/03/2020
Acción en ejecución </t>
  </si>
  <si>
    <t>INFORME SEGUIMIENTO PAAC</t>
  </si>
  <si>
    <t>INFORME SEGUIMIENTO A LA LEY DE TRANSPARENCIA  Y DEL DERECHO DE ACCESO A LA INFORMACIÓN PÚBLICA NACIONAL 2020</t>
  </si>
  <si>
    <t>INFORME SEGUIMIENTO SIDEAP 2020</t>
  </si>
  <si>
    <t>INFORME EVALUACIÓN AUSTERIDAD DEL GASTO I TRIMESTRE 2020</t>
  </si>
  <si>
    <t>VENCIDAS</t>
  </si>
  <si>
    <t>CON VENCIMIENTO EN EL MES SIGUIENTE</t>
  </si>
  <si>
    <t>EN TERMINOS</t>
  </si>
  <si>
    <t>ACCIONES ABIERTAS VENCIDAS</t>
  </si>
  <si>
    <t>ACCIONES ABIERTAS EN TÉRMINOS</t>
  </si>
  <si>
    <t>SGC</t>
  </si>
  <si>
    <t>SGM</t>
  </si>
  <si>
    <t>SGJ</t>
  </si>
  <si>
    <t>SGC - OTIC</t>
  </si>
  <si>
    <t>OAPI</t>
  </si>
  <si>
    <t>SSC</t>
  </si>
  <si>
    <t>SGC - DESPACHO - SSC</t>
  </si>
  <si>
    <t>SPM</t>
  </si>
  <si>
    <t>OGS</t>
  </si>
  <si>
    <t>OCI</t>
  </si>
  <si>
    <t>OCD</t>
  </si>
  <si>
    <t>OACyC</t>
  </si>
  <si>
    <t>OTIC</t>
  </si>
  <si>
    <t>OCI - OAPI</t>
  </si>
  <si>
    <t>Junio</t>
  </si>
  <si>
    <t>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04/05/2020: No se aporta evidencia del avance en la ejecución de esta accion, por lo que se recomienda documentar de manera integral la gestión realizada en cumplimiento de lo formulado; lo anterior teniendo en cuenta que el plazo de terminación es en mayo.</t>
  </si>
  <si>
    <t>08/07/2020: Si bien se aporta como evidencia la gestión adelantada respecto al cargue de los soportes de ejección de los contratos registrados a través de la Plataforma SIVICOF II en la vigencia 2019, se precisa que la acción establecida hace referencia a "Realizar seguimientos trimestrales a la información de los contratos registrados en el SECOP II".
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</si>
  <si>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_______________________________________________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</si>
  <si>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</si>
  <si>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08/07/2020: Seguimiento realizado por María Janneth Romero M: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_____________
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</si>
  <si>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r>
      <t>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t>
    </r>
    <r>
      <rPr>
        <i/>
        <sz val="9"/>
        <rFont val="Arial"/>
        <family val="2"/>
      </rPr>
      <t>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t>
    </r>
    <r>
      <rPr>
        <sz val="9"/>
        <rFont val="Arial"/>
        <family val="2"/>
      </rPr>
      <t>.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t>
    </r>
    <r>
      <rPr>
        <b/>
        <sz val="9"/>
        <rFont val="Arial"/>
        <family val="2"/>
      </rPr>
      <t xml:space="preserve">8,33%
</t>
    </r>
    <r>
      <rPr>
        <sz val="9"/>
        <rFont val="Arial"/>
        <family val="2"/>
      </rPr>
      <t>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r>
  </si>
  <si>
    <t>ESTADO GENERAL DE LAS ACCIONES DEL PLAN DE MEJORAMIENTO POR PROCESOS DE LA SDM AL CORTE 31/07/2020</t>
  </si>
  <si>
    <t>RESUMEN ESTADO DE LAS ACCIONES DEL PMP: CONSOLIDADO GENERAL AL CORTE 31/07/2020</t>
  </si>
  <si>
    <t>ESTADO DE LAS ACCIONES DEL PMP:  ACCIONES CERRADAS POR DEPENDENCIA EN EL MES DE JULIO 2020</t>
  </si>
  <si>
    <t>ESTADO DE LAS ACCIONES DEL PMP:  ACCIONES ABIERTAS POR DEPENDENCIA EN EL MES DE JULIO 2020</t>
  </si>
  <si>
    <t>ESTADO DE LAS ACCIONES DEL PMP:  ACCIONES ABIERTAS VENCIDAS AL CORTE 31/07/2020</t>
  </si>
  <si>
    <t>ESTADO DE LAS ACCIONES DEL PMP:  PLAZOS DE EJECUCIÓN ACCIONES ABIERTAS AL CORTE 31/07/2020</t>
  </si>
  <si>
    <t xml:space="preserve">DIRECTOR (A)  DE CONTRATACION </t>
  </si>
  <si>
    <t xml:space="preserve">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para lo cual la OCI mediante  
Seguimiento realizado el 07/07/2020
La dependencia no apora evidencia. Se recuerda que la acción se encuentra vencida desde el 31/03/2020 
ACCION ABIERTA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</si>
  <si>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</si>
  <si>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</si>
  <si>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</si>
  <si>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DIRECTOR DE REPRESENTACION JUDICIAL</t>
  </si>
  <si>
    <t xml:space="preserve">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CONCLUSION: Accion abierta  
Conclusión: Se evidencia avance en el cumplimiento del indicador y la  acción propuesta.
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</si>
  <si>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10/08/2020
La Dirección  mediante radicado SGJ-DRJ- 113429 -2020, solicita la reprogramación del hallazgo  007-2020 
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REPROGRAMADA- ACCION ABIERTA
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</si>
  <si>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r>
      <t xml:space="preserve">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t>
    </r>
    <r>
      <rPr>
        <b/>
        <sz val="9"/>
        <rFont val="Arial"/>
        <family val="2"/>
      </rPr>
      <t>Seguimiento realizado el 07/07/2020</t>
    </r>
    <r>
      <rPr>
        <sz val="9"/>
        <rFont val="Arial"/>
        <family val="2"/>
      </rPr>
      <t xml:space="preserve">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r>
  </si>
  <si>
    <t xml:space="preserve">Seguimiento realizado el 10/08/2020
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
Conclusión: Se evidencia avance en el cumplimiento del indicador y la acción propuesta. 
ACCION ABIERTA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</si>
  <si>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</si>
  <si>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</si>
  <si>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</si>
  <si>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10/08/2020
Acción en ejecución. 
Seguimiento realizado el 07/07/2020
Acción en ejecución. </t>
  </si>
  <si>
    <t xml:space="preserve">Seguimiento realizado el 10/08/2020
Acción en ejecución. </t>
  </si>
  <si>
    <t xml:space="preserve">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</si>
  <si>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En consecuencia, la fecha de cumplimiento de la acción queda establecida para el día 31/12/2020, pero la meta es del 100%.   
RECOMENDACION: REPROGRAMADA 
Seguimiento realizado el 07/07/2020
La dependencia no apora evidencia. Se recuerda que la acción se encuentra vencida desde el 31/03/2020 
ACCION ABIERTA
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</si>
  <si>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</si>
  <si>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</si>
  <si>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10/08/2020
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
En este orden de ideas se evidencia el cumplimiento del indicador y la acción propuesta.
La OCI con la evidencia aportada verifica el cumplimeinto de la acción cómo del indicador, en este orden de ideas, se cerrará la acción.
CONCLUSION: Cerrar la acción y excluirla del PMP.
ACCION CERRADA
Seguimiento realizado el 07/07/2020
Acción en ejecución. 
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</si>
  <si>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 xml:space="preserve">21/07/2020: El proceso aporta como evidencia  la publicación el  27 de mayo de 2020 se publica en la página web de la SDM el Directorio de agremiaciones,
asociaciones y otros grupos de interés, en el que se incluye la información de los sindicatos existentes en la entidad.  La actualización del Directorio de agremiaciones, asociaciones y otros grupos de interés, puede consultarse en el siguiente enlace:
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
RECOMENDACION: Cerrar la acción y excluirla del PMP.
</t>
  </si>
  <si>
    <t xml:space="preserve">21/07/2020: El proceso aporta como evidencia  la publicación el 16 de julio de 2020 se realiza el monitoreo a la publicación en la página web de la SDM el Directorio
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
RECOMENDACION: Cerrar la acción y excluirla del PMP.
</t>
  </si>
  <si>
    <t xml:space="preserve">21/07/2020: El proceso aporta como evidencia el  3 de junio de 2020 se actualiza la información para población vulnerable en la página web de la
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
RECOMENDACION: Cerrar la acción y excluirla del PMP.
</t>
  </si>
  <si>
    <t xml:space="preserve">21/07/2020: El proceso aporta como evidencia el 16 de julio de 2020 se realiza el monitorio a la publicación en la página web de la SDM
de la información para población vulnerable, a través del siguiente enlace,  https://www.movilidadbogota.gov.co/web/informacion-poblacion-vulnerable. Se anexa
evidencia. Por lo anterior, se evidencia que los soportes aportados por el proceso permiten validar el avance de la ejecución de la acción formulada, sin embargo, falta otra actualización trimestral, por lo cual no se procede a realizar el cierre de la misma.
RECOMENDACION: Cerrar la acción y excluirla del PMP.
</t>
  </si>
  <si>
    <t>Informe de auditoría interna en relación con la matriz de oportunidades</t>
  </si>
  <si>
    <t xml:space="preserve">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El informe se puede consultar en la web en el link: 
https://www.movilidadbogota.gov.co/web/sites/default/files/Paginas/29-05-2020/informe_final_auditoria_cursos_2020_vfr.pdf
De igual manera se anexa informe de auditoria interna de fecha 11-05-2020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</si>
  <si>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 xml:space="preserve">25/07/2020: El proceso aporta como evidencia que: *El 28-05-2020 se remite para la gestión correspondiente de la Subsecretaría Corporativa el proyecto de Resolución para adoptar el Sistema de Gestión Antisoborno en la Secretaría Distrital de Movilidad y asignar los roles, responsabilidades y definición de competencias de las personas para la Gestión Antisoborno.
*El 01-07-2020 se expide Resolución 190 “Por la cual se adopta el sistema de gestión antisoborno en la secretaría distrital de movilidad” y en la cual se asignan los roles, responsabilidades y definición de competencias de las personas para la Gestión Antisoborno.
La Resolución se encuentra publicada en la Matriz de cumplimiento legal de la Entidad y se puede consultar en el link: 
https://www.movilidadbogota.gov.co/web/sites/default/files/Paginas/06-07-2020/resolucion_190_de_2020_secretaria_distrital_de_movilidad.pdf
De igual manera se anexa Resolución 190 de 01-01-2020.
Con lo anterior se evidencia la gestión realizada por la OAPI, con el fin de subsanar la situación encontrada en la auditoría interna del Sistema de Gestión Antisoborno - SGAS. 
RECOMENDACION: Cerrar la acción y excluirla del PMP.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</si>
  <si>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</si>
  <si>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</si>
  <si>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DAC allega la justificaciòn de la gestion adelantada, junto con dos actas de seguimiento, una en junio y otra en julio. Se evidencia coherencia entre las evidencias allegadas y la acciòn propuesta. Por lo anterior, se cierra esta acciòn.</t>
  </si>
  <si>
    <t>3/08/2020: La DAC allega la justificaciòn de la gestion adelantada, junto con dos carpetas relacionadas con el Boletin Nuestra voz, Campaña mediante la cual difunden informaciòn de tràmites y servicios y màs informaciòn ùtil a la ciudadanìa. Se evidencia coherencia entre las evidencias allegadas y la acciòn propuesta. Por lo anterior, se cierra esta acciòn.</t>
  </si>
  <si>
    <t>3/08/2020: La DAC allega la justificaciòn de la gestion adelantada, junto con las siguiente evidencias: 1. Socialización actividades componente comunicaciones (2020-06-11 at 06_43 GMT-7). 2. Guía actividades PAAC. 3. Plan PAAC 2020. 4. Presentación Componente Comunicaciones. Se evidencia coherencia entre las evidencias allegadas y la acciòn propuesta. Por lo anterior, se cierra esta acciòn.</t>
  </si>
  <si>
    <t>Claudia Elena Parada Aponte</t>
  </si>
  <si>
    <t>Con base en la evidencia adjuntada se puede verificar que se realió socialización con fecha 8 de junio de 2020, así como la realización de cuestionario referente al instructivo de normatividad y conceptos.</t>
  </si>
  <si>
    <t>Al verificar la matriz de cumplimiento legal dispuesta en la Intranet con fecha de modificación 13 de julio de 2020 no se encuentra la circular 100-006 de 2019 emitida por el DAFP, la cual se encuentra relacionada dentro de la normativa enviada por la OCI.
En tal sentido es importante que al actualizar información no sólo se envíe, sino que adicionalmente se verifique que lo solicitado haya sido actualizado.</t>
  </si>
  <si>
    <t>Mediante acta seguimiento PAAI de fecha 9 de junio de 2020, remitida como evidencia por parte de la OCI, se observa el seguimiento al mapa de riesgos. Continúa abierta por la fecha de terminación 31 de diciembre/20.</t>
  </si>
  <si>
    <t>No se anexó información de socializaciones realizadas</t>
  </si>
  <si>
    <t>OGS - SSC - OACyC</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</si>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</sst>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i/>
      <sz val="9"/>
      <name val="Arial"/>
      <family val="2"/>
    </font>
    <font>
      <b/>
      <sz val="20"/>
      <color indexed="8"/>
      <name val="Calibri"/>
      <family val="2"/>
      <scheme val="minor"/>
    </font>
    <font>
      <sz val="9"/>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7" fillId="0" borderId="0"/>
    <xf numFmtId="0" fontId="7" fillId="0" borderId="0"/>
    <xf numFmtId="0" fontId="11" fillId="0" borderId="0"/>
    <xf numFmtId="0" fontId="4" fillId="0" borderId="0"/>
    <xf numFmtId="9" fontId="22" fillId="0" borderId="0" applyFont="0" applyFill="0" applyBorder="0" applyAlignment="0" applyProtection="0"/>
  </cellStyleXfs>
  <cellXfs count="149">
    <xf numFmtId="0" fontId="0" fillId="0" borderId="0" xfId="0"/>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left"/>
    </xf>
    <xf numFmtId="0" fontId="14" fillId="2" borderId="0" xfId="0" applyFont="1" applyFill="1"/>
    <xf numFmtId="165" fontId="7" fillId="0" borderId="0" xfId="0" applyNumberFormat="1" applyFont="1" applyFill="1" applyAlignment="1">
      <alignment horizontal="left"/>
    </xf>
    <xf numFmtId="0" fontId="10" fillId="0" borderId="0" xfId="0" applyFont="1" applyFill="1" applyAlignment="1">
      <alignment horizontal="left"/>
    </xf>
    <xf numFmtId="164" fontId="10"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2" borderId="0" xfId="3" applyFont="1" applyFill="1" applyAlignment="1" applyProtection="1">
      <alignment horizontal="center" vertical="center" wrapText="1"/>
    </xf>
    <xf numFmtId="0" fontId="8" fillId="3" borderId="1" xfId="3"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0" fontId="8" fillId="3" borderId="1" xfId="3" applyFont="1" applyFill="1" applyBorder="1" applyAlignment="1" applyProtection="1">
      <alignment horizontal="center" vertical="center" wrapText="1"/>
    </xf>
    <xf numFmtId="0" fontId="8" fillId="3" borderId="1" xfId="3" applyFont="1" applyFill="1" applyBorder="1" applyAlignment="1" applyProtection="1">
      <alignment horizontal="center" vertical="center" wrapText="1"/>
    </xf>
    <xf numFmtId="0" fontId="8" fillId="3" borderId="1" xfId="3"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0" fontId="16" fillId="3" borderId="1" xfId="3" applyFont="1" applyFill="1" applyBorder="1" applyAlignment="1" applyProtection="1">
      <alignment horizontal="center" vertical="center" wrapText="1"/>
    </xf>
    <xf numFmtId="0" fontId="8" fillId="3" borderId="1" xfId="3"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0" fontId="10" fillId="0" borderId="1" xfId="0" applyFont="1" applyFill="1" applyBorder="1" applyAlignment="1">
      <alignment horizontal="left" vertical="top"/>
    </xf>
    <xf numFmtId="0" fontId="10" fillId="0" borderId="1" xfId="0" applyFont="1" applyFill="1" applyBorder="1" applyAlignment="1">
      <alignment horizontal="center"/>
    </xf>
    <xf numFmtId="0" fontId="10" fillId="0" borderId="1" xfId="0" applyNumberFormat="1" applyFont="1" applyFill="1" applyBorder="1" applyAlignment="1">
      <alignment horizontal="center"/>
    </xf>
    <xf numFmtId="0" fontId="10" fillId="0" borderId="1" xfId="0" applyFont="1" applyFill="1" applyBorder="1"/>
    <xf numFmtId="166" fontId="10" fillId="0" borderId="1" xfId="0" applyNumberFormat="1" applyFont="1" applyFill="1" applyBorder="1"/>
    <xf numFmtId="0" fontId="10" fillId="0" borderId="1" xfId="0" applyNumberFormat="1" applyFont="1" applyFill="1" applyBorder="1"/>
    <xf numFmtId="0" fontId="10" fillId="0" borderId="1" xfId="0" applyFont="1" applyFill="1" applyBorder="1" applyAlignment="1">
      <alignment wrapText="1"/>
    </xf>
    <xf numFmtId="0" fontId="10" fillId="0" borderId="1" xfId="0" applyFont="1" applyFill="1" applyBorder="1" applyAlignment="1">
      <alignment horizontal="left"/>
    </xf>
    <xf numFmtId="165" fontId="10" fillId="0" borderId="1" xfId="0" applyNumberFormat="1" applyFont="1" applyFill="1" applyBorder="1" applyAlignment="1">
      <alignment horizontal="left"/>
    </xf>
    <xf numFmtId="164" fontId="10" fillId="0" borderId="1" xfId="0" applyNumberFormat="1" applyFont="1" applyFill="1" applyBorder="1" applyAlignment="1">
      <alignment horizontal="left"/>
    </xf>
    <xf numFmtId="0" fontId="10" fillId="0" borderId="1" xfId="0" applyFont="1" applyFill="1" applyBorder="1" applyAlignment="1">
      <alignment vertical="top" wrapText="1"/>
    </xf>
    <xf numFmtId="0" fontId="10" fillId="0" borderId="1" xfId="0" applyNumberFormat="1" applyFont="1" applyFill="1" applyBorder="1" applyAlignment="1">
      <alignment vertical="top" wrapText="1"/>
    </xf>
    <xf numFmtId="166" fontId="10" fillId="0" borderId="1" xfId="0" applyNumberFormat="1" applyFont="1" applyFill="1" applyBorder="1" applyAlignment="1"/>
    <xf numFmtId="166" fontId="10" fillId="0" borderId="1" xfId="0" applyNumberFormat="1" applyFont="1" applyFill="1" applyBorder="1" applyAlignment="1">
      <alignment wrapText="1"/>
    </xf>
    <xf numFmtId="0" fontId="17" fillId="0" borderId="0" xfId="4" applyFont="1"/>
    <xf numFmtId="0" fontId="4" fillId="0" borderId="0" xfId="4"/>
    <xf numFmtId="0" fontId="18" fillId="0" borderId="0" xfId="4" applyFont="1"/>
    <xf numFmtId="0" fontId="4" fillId="0" borderId="0" xfId="4" applyNumberFormat="1"/>
    <xf numFmtId="0" fontId="4" fillId="0" borderId="0" xfId="4" applyAlignment="1">
      <alignment horizontal="left" inden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0" fillId="0" borderId="1" xfId="0" applyNumberFormat="1" applyFont="1" applyFill="1" applyBorder="1" applyAlignment="1">
      <alignment horizontal="left"/>
    </xf>
    <xf numFmtId="0" fontId="10" fillId="0" borderId="1" xfId="0" applyFont="1" applyFill="1" applyBorder="1" applyAlignment="1">
      <alignment horizontal="left" wrapText="1"/>
    </xf>
    <xf numFmtId="0" fontId="5" fillId="0" borderId="0" xfId="0" applyFont="1"/>
    <xf numFmtId="0" fontId="5" fillId="0" borderId="0" xfId="0" applyFont="1" applyAlignment="1">
      <alignment horizontal="center"/>
    </xf>
    <xf numFmtId="0" fontId="20"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0"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5" fillId="0" borderId="0" xfId="0" applyFont="1" applyAlignment="1">
      <alignment wrapText="1"/>
    </xf>
    <xf numFmtId="0" fontId="5" fillId="0" borderId="0" xfId="0" applyFont="1" applyAlignment="1">
      <alignment horizontal="center" wrapText="1"/>
    </xf>
    <xf numFmtId="0" fontId="0" fillId="0" borderId="0" xfId="0" pivotButton="1" applyAlignment="1">
      <alignment wrapText="1"/>
    </xf>
    <xf numFmtId="14" fontId="8" fillId="3" borderId="1" xfId="3" applyNumberFormat="1" applyFont="1" applyFill="1" applyBorder="1" applyAlignment="1" applyProtection="1">
      <alignment horizontal="center" vertical="center" wrapText="1"/>
    </xf>
    <xf numFmtId="14" fontId="8" fillId="4" borderId="1" xfId="3" applyNumberFormat="1" applyFont="1" applyFill="1" applyBorder="1" applyAlignment="1" applyProtection="1">
      <alignment horizontal="center" vertical="center" wrapText="1"/>
    </xf>
    <xf numFmtId="14" fontId="10" fillId="0" borderId="1" xfId="0" applyNumberFormat="1" applyFont="1" applyFill="1" applyBorder="1" applyAlignment="1">
      <alignment horizontal="right" vertical="center"/>
    </xf>
    <xf numFmtId="14" fontId="10" fillId="0" borderId="1" xfId="0" applyNumberFormat="1" applyFont="1" applyFill="1" applyBorder="1" applyAlignment="1">
      <alignment horizontal="right" vertical="center" wrapText="1"/>
    </xf>
    <xf numFmtId="14" fontId="10" fillId="0" borderId="1" xfId="0" applyNumberFormat="1" applyFont="1" applyFill="1" applyBorder="1" applyAlignment="1">
      <alignment horizontal="right"/>
    </xf>
    <xf numFmtId="14" fontId="7" fillId="0" borderId="0" xfId="0" applyNumberFormat="1" applyFont="1" applyFill="1" applyAlignment="1">
      <alignment horizontal="right"/>
    </xf>
    <xf numFmtId="14" fontId="10" fillId="0" borderId="0" xfId="0" applyNumberFormat="1" applyFont="1" applyFill="1" applyAlignment="1">
      <alignment horizontal="right"/>
    </xf>
    <xf numFmtId="0" fontId="8" fillId="3" borderId="1" xfId="3"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0" fontId="0" fillId="5" borderId="0" xfId="0" applyNumberFormat="1" applyFill="1"/>
    <xf numFmtId="0" fontId="19" fillId="0" borderId="0" xfId="0" applyFont="1"/>
    <xf numFmtId="0" fontId="20" fillId="0" borderId="0" xfId="0" applyFont="1" applyAlignment="1">
      <alignment horizontal="center"/>
    </xf>
    <xf numFmtId="0" fontId="21" fillId="0" borderId="0" xfId="0" applyFont="1"/>
    <xf numFmtId="0" fontId="10" fillId="7" borderId="1" xfId="0" applyFont="1" applyFill="1" applyBorder="1" applyAlignment="1">
      <alignment horizontal="left"/>
    </xf>
    <xf numFmtId="14" fontId="10" fillId="7" borderId="1" xfId="0" applyNumberFormat="1" applyFont="1" applyFill="1" applyBorder="1" applyAlignment="1">
      <alignment horizontal="right" vertical="center" wrapText="1"/>
    </xf>
    <xf numFmtId="0" fontId="8" fillId="3" borderId="1" xfId="3"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164" fontId="10" fillId="0" borderId="1" xfId="0" applyNumberFormat="1" applyFont="1" applyFill="1" applyBorder="1" applyAlignment="1">
      <alignment horizontal="left" wrapText="1"/>
    </xf>
    <xf numFmtId="14" fontId="0" fillId="0" borderId="0" xfId="0" applyNumberFormat="1"/>
    <xf numFmtId="14" fontId="10"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8" fillId="4" borderId="1" xfId="3" applyNumberFormat="1" applyFont="1" applyFill="1" applyBorder="1" applyAlignment="1" applyProtection="1">
      <alignment horizontal="right" vertical="center" wrapText="1"/>
    </xf>
    <xf numFmtId="14" fontId="8" fillId="3" borderId="1" xfId="3" applyNumberFormat="1" applyFont="1" applyFill="1" applyBorder="1" applyAlignment="1" applyProtection="1">
      <alignment horizontal="right" vertical="center" wrapText="1"/>
    </xf>
    <xf numFmtId="0" fontId="10" fillId="8" borderId="1" xfId="0" applyFont="1" applyFill="1" applyBorder="1" applyAlignment="1">
      <alignment horizontal="left" vertical="top"/>
    </xf>
    <xf numFmtId="0" fontId="10" fillId="8" borderId="1" xfId="0" applyFont="1" applyFill="1" applyBorder="1" applyAlignment="1">
      <alignment horizontal="center"/>
    </xf>
    <xf numFmtId="0" fontId="10" fillId="8" borderId="1" xfId="0" applyNumberFormat="1" applyFont="1" applyFill="1" applyBorder="1" applyAlignment="1">
      <alignment horizontal="center"/>
    </xf>
    <xf numFmtId="0" fontId="10" fillId="8" borderId="1" xfId="0" applyFont="1" applyFill="1" applyBorder="1"/>
    <xf numFmtId="166" fontId="10" fillId="8" borderId="1" xfId="0" applyNumberFormat="1" applyFont="1" applyFill="1" applyBorder="1"/>
    <xf numFmtId="14" fontId="10" fillId="8" borderId="1" xfId="0" applyNumberFormat="1" applyFont="1" applyFill="1" applyBorder="1" applyAlignment="1">
      <alignment horizontal="right"/>
    </xf>
    <xf numFmtId="0" fontId="10" fillId="8" borderId="1" xfId="0" applyNumberFormat="1" applyFont="1" applyFill="1" applyBorder="1"/>
    <xf numFmtId="164" fontId="10" fillId="8" borderId="1" xfId="0" applyNumberFormat="1" applyFont="1" applyFill="1" applyBorder="1" applyAlignment="1">
      <alignment horizontal="justify" vertical="center" wrapText="1"/>
    </xf>
    <xf numFmtId="0" fontId="10" fillId="8" borderId="1" xfId="0" applyFont="1" applyFill="1" applyBorder="1" applyAlignment="1">
      <alignment wrapText="1"/>
    </xf>
    <xf numFmtId="0" fontId="10" fillId="8" borderId="1" xfId="0" applyFont="1" applyFill="1" applyBorder="1" applyAlignment="1">
      <alignment horizontal="left"/>
    </xf>
    <xf numFmtId="165" fontId="10" fillId="8" borderId="1" xfId="0" applyNumberFormat="1" applyFont="1" applyFill="1" applyBorder="1" applyAlignment="1">
      <alignment horizontal="left"/>
    </xf>
    <xf numFmtId="14" fontId="10" fillId="8" borderId="1" xfId="0" applyNumberFormat="1" applyFont="1" applyFill="1" applyBorder="1" applyAlignment="1">
      <alignment horizontal="right" vertical="center"/>
    </xf>
    <xf numFmtId="14" fontId="10" fillId="8" borderId="1" xfId="0" applyNumberFormat="1" applyFont="1" applyFill="1" applyBorder="1" applyAlignment="1">
      <alignment horizontal="right" vertical="center" wrapText="1"/>
    </xf>
    <xf numFmtId="0" fontId="8" fillId="4" borderId="9" xfId="3" applyFont="1" applyFill="1" applyBorder="1" applyAlignment="1" applyProtection="1">
      <alignment horizontal="center" vertical="center" wrapText="1"/>
    </xf>
    <xf numFmtId="0" fontId="10" fillId="8" borderId="10" xfId="0" applyFont="1" applyFill="1" applyBorder="1" applyAlignment="1">
      <alignment horizontal="left"/>
    </xf>
    <xf numFmtId="9" fontId="7" fillId="0" borderId="1" xfId="5" applyFont="1" applyFill="1" applyBorder="1" applyAlignment="1">
      <alignment horizontal="right"/>
    </xf>
    <xf numFmtId="14" fontId="10" fillId="8" borderId="1" xfId="0" applyNumberFormat="1" applyFont="1" applyFill="1" applyBorder="1" applyAlignment="1">
      <alignment horizontal="left"/>
    </xf>
    <xf numFmtId="9" fontId="7" fillId="8" borderId="1" xfId="5" applyFont="1" applyFill="1" applyBorder="1" applyAlignment="1">
      <alignment horizontal="right"/>
    </xf>
    <xf numFmtId="0" fontId="3" fillId="0" borderId="0" xfId="4" applyFont="1"/>
    <xf numFmtId="9" fontId="7" fillId="8" borderId="1" xfId="5" applyNumberFormat="1" applyFont="1" applyFill="1" applyBorder="1" applyAlignment="1">
      <alignment horizontal="right"/>
    </xf>
    <xf numFmtId="0" fontId="0" fillId="9" borderId="0" xfId="0" applyNumberFormat="1" applyFill="1"/>
    <xf numFmtId="0" fontId="7" fillId="0" borderId="1" xfId="0" applyFont="1" applyFill="1" applyBorder="1" applyAlignment="1">
      <alignment horizontal="left"/>
    </xf>
    <xf numFmtId="14" fontId="10" fillId="0" borderId="1" xfId="0" applyNumberFormat="1" applyFont="1" applyFill="1" applyBorder="1" applyAlignment="1">
      <alignment wrapText="1"/>
    </xf>
    <xf numFmtId="9" fontId="10" fillId="0" borderId="1" xfId="5" applyFont="1" applyFill="1" applyBorder="1" applyAlignment="1">
      <alignment horizontal="left"/>
    </xf>
    <xf numFmtId="0" fontId="0" fillId="10" borderId="0" xfId="0" applyNumberFormat="1" applyFill="1"/>
    <xf numFmtId="0" fontId="21" fillId="5" borderId="0" xfId="0" applyFont="1" applyFill="1" applyAlignment="1">
      <alignment horizontal="left"/>
    </xf>
    <xf numFmtId="0" fontId="21" fillId="9" borderId="0" xfId="0" applyFont="1" applyFill="1" applyAlignment="1">
      <alignment horizontal="left"/>
    </xf>
    <xf numFmtId="0" fontId="21" fillId="10" borderId="0" xfId="0" applyFont="1" applyFill="1" applyAlignment="1">
      <alignment horizontal="left"/>
    </xf>
    <xf numFmtId="0" fontId="2" fillId="0" borderId="0" xfId="4" applyFont="1"/>
    <xf numFmtId="0" fontId="24" fillId="0" borderId="0" xfId="4" applyFont="1"/>
    <xf numFmtId="9" fontId="0" fillId="0" borderId="1" xfId="5" applyFont="1" applyBorder="1"/>
    <xf numFmtId="0" fontId="25" fillId="0" borderId="0" xfId="0" applyFont="1" applyAlignment="1">
      <alignment horizontal="left" wrapText="1"/>
    </xf>
    <xf numFmtId="0" fontId="25" fillId="0" borderId="0" xfId="0" applyFont="1" applyAlignment="1">
      <alignment horizontal="left" vertical="top" wrapText="1"/>
    </xf>
    <xf numFmtId="0" fontId="25" fillId="0" borderId="0" xfId="0" applyFont="1" applyFill="1" applyAlignment="1">
      <alignment horizontal="left" wrapText="1"/>
    </xf>
    <xf numFmtId="0" fontId="8" fillId="3" borderId="1" xfId="3" applyFont="1" applyFill="1" applyBorder="1" applyAlignment="1" applyProtection="1">
      <alignment horizontal="center" vertical="center" wrapText="1"/>
    </xf>
    <xf numFmtId="0" fontId="7" fillId="2" borderId="1" xfId="1" applyFont="1" applyFill="1" applyBorder="1" applyAlignment="1">
      <alignment horizontal="center"/>
    </xf>
    <xf numFmtId="0" fontId="9" fillId="2" borderId="1" xfId="1" applyFont="1" applyFill="1" applyBorder="1" applyAlignment="1">
      <alignment horizontal="center" vertical="center"/>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8" fillId="4" borderId="1" xfId="3" applyFont="1" applyFill="1" applyBorder="1" applyAlignment="1" applyProtection="1">
      <alignment horizontal="center" vertical="center" wrapText="1"/>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7" fillId="0" borderId="9" xfId="5" applyNumberFormat="1" applyFont="1" applyFill="1" applyBorder="1" applyAlignment="1">
      <alignment horizontal="right" vertical="center"/>
    </xf>
    <xf numFmtId="9" fontId="7" fillId="0" borderId="10" xfId="5" applyNumberFormat="1" applyFont="1" applyFill="1" applyBorder="1" applyAlignment="1">
      <alignment horizontal="right" vertical="center"/>
    </xf>
    <xf numFmtId="9" fontId="7" fillId="0" borderId="1" xfId="5" applyFont="1" applyFill="1" applyBorder="1" applyAlignment="1">
      <alignment horizontal="right" vertical="center"/>
    </xf>
    <xf numFmtId="9" fontId="7" fillId="8" borderId="1" xfId="0" applyNumberFormat="1" applyFont="1" applyFill="1" applyBorder="1" applyAlignment="1">
      <alignment vertical="center"/>
    </xf>
    <xf numFmtId="0" fontId="7" fillId="8" borderId="1" xfId="0" applyFont="1" applyFill="1" applyBorder="1" applyAlignment="1">
      <alignment vertical="center"/>
    </xf>
    <xf numFmtId="9" fontId="7" fillId="0" borderId="1" xfId="5" applyNumberFormat="1" applyFont="1" applyFill="1" applyBorder="1" applyAlignment="1">
      <alignment vertical="center"/>
    </xf>
    <xf numFmtId="9" fontId="7" fillId="0" borderId="9" xfId="5" applyFont="1" applyFill="1" applyBorder="1" applyAlignment="1">
      <alignment horizontal="right" vertical="center"/>
    </xf>
    <xf numFmtId="9" fontId="7" fillId="0" borderId="11" xfId="5" applyFont="1" applyFill="1" applyBorder="1" applyAlignment="1">
      <alignment horizontal="right" vertical="center"/>
    </xf>
    <xf numFmtId="9" fontId="7" fillId="0" borderId="10" xfId="5" applyFont="1" applyFill="1" applyBorder="1" applyAlignment="1">
      <alignment horizontal="right" vertical="center"/>
    </xf>
    <xf numFmtId="9" fontId="0" fillId="8" borderId="1" xfId="5" applyFont="1" applyFill="1" applyBorder="1" applyAlignment="1">
      <alignment horizontal="right" vertical="center"/>
    </xf>
    <xf numFmtId="0" fontId="19" fillId="0" borderId="0" xfId="0" applyNumberFormat="1" applyFont="1" applyAlignment="1">
      <alignment horizontal="center"/>
    </xf>
    <xf numFmtId="0" fontId="19" fillId="7" borderId="0" xfId="0" applyNumberFormat="1" applyFont="1" applyFill="1" applyAlignment="1">
      <alignment horizontal="center"/>
    </xf>
    <xf numFmtId="0" fontId="19" fillId="0" borderId="0" xfId="0" applyFont="1" applyAlignment="1">
      <alignment horizontal="center"/>
    </xf>
    <xf numFmtId="0" fontId="10" fillId="0" borderId="0" xfId="0" applyFont="1" applyAlignment="1">
      <alignment horizontal="left" wrapText="1"/>
    </xf>
    <xf numFmtId="0" fontId="19" fillId="0" borderId="0" xfId="0" applyNumberFormat="1" applyFont="1"/>
    <xf numFmtId="0" fontId="19" fillId="0" borderId="0" xfId="0" applyNumberFormat="1" applyFont="1" applyFill="1"/>
    <xf numFmtId="0" fontId="19" fillId="5" borderId="0" xfId="0" applyNumberFormat="1" applyFont="1" applyFill="1"/>
    <xf numFmtId="0" fontId="1" fillId="0" borderId="0" xfId="4" applyFont="1"/>
  </cellXfs>
  <cellStyles count="6">
    <cellStyle name="Normal" xfId="0" builtinId="0"/>
    <cellStyle name="Normal 2" xfId="1"/>
    <cellStyle name="Normal 3" xfId="2"/>
    <cellStyle name="Normal 4" xfId="3"/>
    <cellStyle name="Normal 5" xfId="4"/>
    <cellStyle name="Porcentaje" xfId="5" builtinId="5"/>
  </cellStyles>
  <dxfs count="76">
    <dxf>
      <alignment wrapText="1" readingOrder="0"/>
    </dxf>
    <dxf>
      <fill>
        <patternFill>
          <bgColor indexed="64"/>
        </patternFill>
      </fill>
    </dxf>
    <dxf>
      <fill>
        <patternFill>
          <bgColor rgb="FFFFC000"/>
        </patternFill>
      </fill>
    </dxf>
    <dxf>
      <fill>
        <patternFill>
          <bgColor rgb="FFFFFF00"/>
        </patternFill>
      </fill>
    </dxf>
    <dxf>
      <fill>
        <patternFill>
          <bgColor rgb="FFC00000"/>
        </patternFill>
      </fill>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0" readingOrder="0"/>
    </dxf>
    <dxf>
      <alignment wrapText="1" readingOrder="0"/>
    </dxf>
    <dxf>
      <alignment wrapText="1" readingOrder="0"/>
    </dxf>
    <dxf>
      <alignment wrapText="1" readingOrder="0"/>
    </dxf>
    <dxf>
      <fill>
        <patternFill patternType="solid">
          <bgColor rgb="FF92D050"/>
        </patternFill>
      </fill>
    </dxf>
    <dxf>
      <fill>
        <patternFill patternType="solid">
          <bgColor rgb="FFFFC000"/>
        </patternFill>
      </fill>
    </dxf>
    <dxf>
      <fill>
        <patternFill>
          <bgColor rgb="FFFF0000"/>
        </patternFill>
      </fill>
    </dxf>
    <dxf>
      <fill>
        <patternFill patternType="solid">
          <bgColor rgb="FFFFC000"/>
        </patternFill>
      </fill>
    </dxf>
    <dxf>
      <fill>
        <patternFill>
          <bgColor rgb="FFFF0000"/>
        </patternFill>
      </fill>
    </dxf>
    <dxf>
      <fill>
        <patternFill patternType="solid">
          <bgColor rgb="FFFFC000"/>
        </patternFill>
      </fill>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4.6545450991518897E-2"/>
                  <c:y val="1.493094613761112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9028-44AF-8005-96035AA2BE1E}"/>
                </c:ext>
              </c:extLst>
            </c:dLbl>
            <c:dLbl>
              <c:idx val="2"/>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Estadisticas!$F$12:$F$14</c:f>
              <c:strCache>
                <c:ptCount val="3"/>
                <c:pt idx="0">
                  <c:v>ACCIONES CERRADAS</c:v>
                </c:pt>
                <c:pt idx="1">
                  <c:v>ACCIONES ABIERTAS VENCIDAS</c:v>
                </c:pt>
                <c:pt idx="2">
                  <c:v>ACCIONES ABIERTAS EN TÉRMINOS</c:v>
                </c:pt>
              </c:strCache>
            </c:strRef>
          </c:cat>
          <c:val>
            <c:numRef>
              <c:f>Estadisticas!$G$12:$G$14</c:f>
              <c:numCache>
                <c:formatCode>General</c:formatCode>
                <c:ptCount val="3"/>
                <c:pt idx="0">
                  <c:v>9</c:v>
                </c:pt>
                <c:pt idx="1">
                  <c:v>17</c:v>
                </c:pt>
                <c:pt idx="2">
                  <c:v>96</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 vencidas</a:t>
            </a:r>
            <a:endParaRPr lang="es-CO" sz="1800"/>
          </a:p>
        </c:rich>
      </c:tx>
      <c:layout>
        <c:manualLayout>
          <c:xMode val="edge"/>
          <c:yMode val="edge"/>
          <c:x val="0.18418684361483845"/>
          <c:y val="8.9560585444148216E-3"/>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143642313638407E-2"/>
          <c:y val="0.29822617150711067"/>
          <c:w val="0.91052685742773187"/>
          <c:h val="0.6540933947657831"/>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4-4FD3-B177-BFD5355134CF}"/>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74-4FD3-B177-BFD5355134CF}"/>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74-4FD3-B177-BFD5355134CF}"/>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4-4FD3-B177-BFD5355134CF}"/>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5991-4AA9-9EE5-E6D7EA1325C5}"/>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991-4AA9-9EE5-E6D7EA1325C5}"/>
              </c:ext>
            </c:extLst>
          </c:dPt>
          <c:dLbls>
            <c:dLbl>
              <c:idx val="0"/>
              <c:layout>
                <c:manualLayout>
                  <c:x val="9.8084286453227879E-2"/>
                  <c:y val="3.582423417765924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74-4FD3-B177-BFD5355134CF}"/>
                </c:ext>
              </c:extLst>
            </c:dLbl>
            <c:dLbl>
              <c:idx val="1"/>
              <c:layout>
                <c:manualLayout>
                  <c:x val="4.1685821742621719E-2"/>
                  <c:y val="8.9560585444148216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674-4FD3-B177-BFD5355134CF}"/>
                </c:ext>
              </c:extLst>
            </c:dLbl>
            <c:dLbl>
              <c:idx val="2"/>
              <c:layout>
                <c:manualLayout>
                  <c:x val="-0.24030650181040814"/>
                  <c:y val="-6.717043908311133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674-4FD3-B177-BFD5355134CF}"/>
                </c:ext>
              </c:extLst>
            </c:dLbl>
            <c:dLbl>
              <c:idx val="3"/>
              <c:layout>
                <c:manualLayout>
                  <c:x val="-3.4329500258629728E-2"/>
                  <c:y val="4.4780292722074108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674-4FD3-B177-BFD5355134CF}"/>
                </c:ext>
              </c:extLst>
            </c:dLbl>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8-5991-4AA9-9EE5-E6D7EA1325C5}"/>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5991-4AA9-9EE5-E6D7EA1325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Estadisticas!$D$100:$D$105</c:f>
              <c:strCache>
                <c:ptCount val="6"/>
                <c:pt idx="0">
                  <c:v>SGC</c:v>
                </c:pt>
                <c:pt idx="1">
                  <c:v>SGM</c:v>
                </c:pt>
                <c:pt idx="2">
                  <c:v>SGJ</c:v>
                </c:pt>
                <c:pt idx="3">
                  <c:v>SGC - OTIC</c:v>
                </c:pt>
                <c:pt idx="4">
                  <c:v>OCI</c:v>
                </c:pt>
                <c:pt idx="5">
                  <c:v>OCI - OAPI</c:v>
                </c:pt>
              </c:strCache>
            </c:strRef>
          </c:cat>
          <c:val>
            <c:numRef>
              <c:f>Estadisticas!$E$100:$E$105</c:f>
              <c:numCache>
                <c:formatCode>General</c:formatCode>
                <c:ptCount val="6"/>
                <c:pt idx="0">
                  <c:v>2</c:v>
                </c:pt>
                <c:pt idx="1">
                  <c:v>4</c:v>
                </c:pt>
                <c:pt idx="2">
                  <c:v>7</c:v>
                </c:pt>
                <c:pt idx="3">
                  <c:v>2</c:v>
                </c:pt>
                <c:pt idx="4">
                  <c:v>1</c:v>
                </c:pt>
                <c:pt idx="5">
                  <c:v>1</c:v>
                </c:pt>
              </c:numCache>
            </c:numRef>
          </c:val>
          <c:extLst>
            <c:ext xmlns:c16="http://schemas.microsoft.com/office/drawing/2014/chart" uri="{C3380CC4-5D6E-409C-BE32-E72D297353CC}">
              <c16:uniqueId val="{00000000-B674-4FD3-B177-BFD5355134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4547791248"/>
          <c:y val="0.28335865814115213"/>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Lbls>
            <c:dLbl>
              <c:idx val="0"/>
              <c:layout>
                <c:manualLayout>
                  <c:x val="0.2234224232593523"/>
                  <c:y val="-2.188947304017557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3.1249994873688507E-2"/>
                  <c:y val="-1.47737739687033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0.13124999999999984"/>
                  <c:y val="-5.81041841752439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5.0000000000000017E-2"/>
                  <c:y val="3.28295514806440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0.22238517028956328"/>
                  <c:y val="7.207615294382990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7083328890530077E-2"/>
                  <c:y val="-1.18190191749626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Estadisticas!$E$35:$E$40</c:f>
              <c:strCache>
                <c:ptCount val="6"/>
                <c:pt idx="0">
                  <c:v>OAPI</c:v>
                </c:pt>
                <c:pt idx="1">
                  <c:v>SGJ</c:v>
                </c:pt>
                <c:pt idx="2">
                  <c:v>SSC</c:v>
                </c:pt>
                <c:pt idx="3">
                  <c:v>SGC</c:v>
                </c:pt>
                <c:pt idx="4">
                  <c:v>DESPACHO</c:v>
                </c:pt>
                <c:pt idx="5">
                  <c:v>OCI</c:v>
                </c:pt>
              </c:strCache>
            </c:strRef>
          </c:cat>
          <c:val>
            <c:numRef>
              <c:f>Estadisticas!$F$35:$F$40</c:f>
              <c:numCache>
                <c:formatCode>General</c:formatCode>
                <c:ptCount val="6"/>
                <c:pt idx="0">
                  <c:v>1</c:v>
                </c:pt>
                <c:pt idx="1">
                  <c:v>1</c:v>
                </c:pt>
                <c:pt idx="2">
                  <c:v>3</c:v>
                </c:pt>
                <c:pt idx="3">
                  <c:v>2</c:v>
                </c:pt>
                <c:pt idx="4">
                  <c:v>1</c:v>
                </c:pt>
                <c:pt idx="5">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7390233325681242"/>
          <c:y val="0.919077608591651"/>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Lbls>
            <c:dLbl>
              <c:idx val="0"/>
              <c:layout>
                <c:manualLayout>
                  <c:x val="0.13285882755746145"/>
                  <c:y val="-4.835298133251299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4163698514775798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1.6132857631977606E-2"/>
                  <c:y val="-6.406779544861382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07B6-44DA-BDFD-3B6FB11BF71C}"/>
                </c:ext>
              </c:extLst>
            </c:dLbl>
            <c:dLbl>
              <c:idx val="4"/>
              <c:layout>
                <c:manualLayout>
                  <c:x val="3.0367732013133905E-2"/>
                  <c:y val="2.6594139732882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1.3285882755746145E-2"/>
                  <c:y val="3.62647359993847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3.7959665016417555E-3"/>
                  <c:y val="0.1305530495977849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1.4234874381156585E-2"/>
                  <c:y val="3.6265687829726001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3.0367732013134047E-2"/>
                  <c:y val="3.142943786613339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7B6-44DA-BDFD-3B6FB11BF71C}"/>
                </c:ext>
              </c:extLst>
            </c:dLbl>
            <c:dLbl>
              <c:idx val="9"/>
              <c:layout>
                <c:manualLayout>
                  <c:x val="-8.161327978529774E-2"/>
                  <c:y val="1.45059895827879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4.934756452134282E-2"/>
                  <c:y val="-3.505572110000369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0818504529679003"/>
                  <c:y val="-0.1160471551980311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551598019701087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8469748762313167E-2"/>
                  <c:y val="-9.91236117316516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07B6-44DA-BDFD-3B6FB11BF71C}"/>
                </c:ext>
              </c:extLst>
            </c:dLbl>
            <c:dLbl>
              <c:idx val="14"/>
              <c:layout>
                <c:manualLayout>
                  <c:x val="1.7081849257387829E-2"/>
                  <c:y val="-6.285887573226688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07B6-44DA-BDFD-3B6FB11BF71C}"/>
                </c:ext>
              </c:extLst>
            </c:dLbl>
            <c:dLbl>
              <c:idx val="15"/>
              <c:layout>
                <c:manualLayout>
                  <c:x val="2.0877815759029656E-2"/>
                  <c:y val="-5.80235775990155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Estadisticas!$E$59:$E$73</c:f>
              <c:strCache>
                <c:ptCount val="15"/>
                <c:pt idx="0">
                  <c:v>OAPI</c:v>
                </c:pt>
                <c:pt idx="1">
                  <c:v>SGC</c:v>
                </c:pt>
                <c:pt idx="2">
                  <c:v>SGC - DESPACHO - SSC</c:v>
                </c:pt>
                <c:pt idx="3">
                  <c:v>SGM</c:v>
                </c:pt>
                <c:pt idx="4">
                  <c:v>SGJ</c:v>
                </c:pt>
                <c:pt idx="5">
                  <c:v>SSC</c:v>
                </c:pt>
                <c:pt idx="6">
                  <c:v>SGC - OTIC</c:v>
                </c:pt>
                <c:pt idx="7">
                  <c:v>SPM</c:v>
                </c:pt>
                <c:pt idx="8">
                  <c:v>OGS</c:v>
                </c:pt>
                <c:pt idx="9">
                  <c:v>OGS - SSC - OACyC</c:v>
                </c:pt>
                <c:pt idx="10">
                  <c:v>OCI</c:v>
                </c:pt>
                <c:pt idx="11">
                  <c:v>OCD</c:v>
                </c:pt>
                <c:pt idx="12">
                  <c:v>OACyC</c:v>
                </c:pt>
                <c:pt idx="13">
                  <c:v>OTIC</c:v>
                </c:pt>
                <c:pt idx="14">
                  <c:v>OCI - OAPI</c:v>
                </c:pt>
              </c:strCache>
            </c:strRef>
          </c:cat>
          <c:val>
            <c:numRef>
              <c:f>Estadisticas!$F$59:$F$73</c:f>
              <c:numCache>
                <c:formatCode>General</c:formatCode>
                <c:ptCount val="15"/>
                <c:pt idx="0">
                  <c:v>2</c:v>
                </c:pt>
                <c:pt idx="1">
                  <c:v>26</c:v>
                </c:pt>
                <c:pt idx="2">
                  <c:v>1</c:v>
                </c:pt>
                <c:pt idx="3">
                  <c:v>8</c:v>
                </c:pt>
                <c:pt idx="4">
                  <c:v>24</c:v>
                </c:pt>
                <c:pt idx="5">
                  <c:v>18</c:v>
                </c:pt>
                <c:pt idx="6">
                  <c:v>2</c:v>
                </c:pt>
                <c:pt idx="7">
                  <c:v>9</c:v>
                </c:pt>
                <c:pt idx="8">
                  <c:v>4</c:v>
                </c:pt>
                <c:pt idx="9">
                  <c:v>2</c:v>
                </c:pt>
                <c:pt idx="10">
                  <c:v>2</c:v>
                </c:pt>
                <c:pt idx="11">
                  <c:v>1</c:v>
                </c:pt>
                <c:pt idx="12">
                  <c:v>4</c:v>
                </c:pt>
                <c:pt idx="13">
                  <c:v>9</c:v>
                </c:pt>
                <c:pt idx="14">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309562</xdr:colOff>
      <xdr:row>2</xdr:row>
      <xdr:rowOff>164307</xdr:rowOff>
    </xdr:from>
    <xdr:to>
      <xdr:col>13</xdr:col>
      <xdr:colOff>321468</xdr:colOff>
      <xdr:row>22</xdr:row>
      <xdr:rowOff>107156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226218</xdr:colOff>
      <xdr:row>93</xdr:row>
      <xdr:rowOff>226219</xdr:rowOff>
    </xdr:from>
    <xdr:to>
      <xdr:col>10</xdr:col>
      <xdr:colOff>119062</xdr:colOff>
      <xdr:row>111</xdr:row>
      <xdr:rowOff>190499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642936</xdr:colOff>
      <xdr:row>26</xdr:row>
      <xdr:rowOff>130966</xdr:rowOff>
    </xdr:from>
    <xdr:to>
      <xdr:col>11</xdr:col>
      <xdr:colOff>226219</xdr:colOff>
      <xdr:row>44</xdr:row>
      <xdr:rowOff>119062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214312</xdr:colOff>
      <xdr:row>50</xdr:row>
      <xdr:rowOff>83342</xdr:rowOff>
    </xdr:from>
    <xdr:to>
      <xdr:col>14</xdr:col>
      <xdr:colOff>35717</xdr:colOff>
      <xdr:row>78</xdr:row>
      <xdr:rowOff>119061</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omero" refreshedDate="44063.722179050928" createdVersion="6" refreshedVersion="6" minRefreshableVersion="3" recordCount="33">
  <cacheSource type="worksheet">
    <worksheetSource ref="A6:X39" sheet="Consolidado Julio  2020"/>
  </cacheSource>
  <cacheFields count="24">
    <cacheField name="No. Hallazgo" numFmtId="0">
      <sharedItems/>
    </cacheField>
    <cacheField name="No. Acción" numFmtId="0">
      <sharedItems containsSemiMixedTypes="0" containsString="0" containsNumber="1" containsInteger="1" minValue="1" maxValue="6"/>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AUDITORÍA INTERNA SGC 2019 _x000a_"/>
        <s v="AUDITORÍA EXTERNA ICONTEC 2019"/>
        <s v="AUDITORÍA CONTRATACIÓN 2019"/>
        <s v="AUDITORÍA SIPROJWEB - COMITÉ CONCILIACIÓN"/>
        <s v="EVALUACIÓN AUSTERIDAD DEL GASTO I TRIMESTRE 2019" u="1"/>
        <s v="ACCIONES POR AUTOCONTROL" u="1"/>
        <s v="AUDITORIA INTERNA SIG 2018" u="1"/>
        <s v="AUDITORIA CONTRAVENCIONAL" u="1"/>
        <s v="VEEDURIA DISTRITAL EXPEDIENTE 201950033309900016E" u="1"/>
        <s v="EVALUACIÓN AUSTERIDAD DEL GASTO II TRIMESTRE 2016" u="1"/>
        <s v="EVALUACION AUSTERIDAD DEL GASTO II TRIMESTRE 2017" u="1"/>
        <s v="AUDITORIA PQRSD 2017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1-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tividad relacionada con el objeto de la auditoria, no se evidencio el cumplimiento integral de los requisitos establecidos en: _x000a_Resolución 011 de 2018 articulo  4 y 7_x000a_Resolución 4575 de 2013, articulo 3 numeral 4_x000a_"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Registro de publicaciones que contenga los documentos publicados de conformidad con la Ley 1712 de 2014."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No se cuenta con Plan Estratégico de Seguridad Vial"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4 Se evidencia que el archivo de gestión de la Subdirección de Contravenciones de Tránsito no da cumplimiento a lo dispuesto en las TRD para la organización del archivo de la dependencia. "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Posible violación al Derecho de Petición y a la Tranquilidad por parte de la Secretaria Distrital de Movilidad - SDM"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C 2 Las dependencias auditadas no responden oportunamente los PQRSD que ingresaron por el Aplicativo de Correspondencia o por el SDQ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Incumplimiento del requisito normativo numeral 10.2.1. No Conformidad y Acción Correctiva de la norma NTC-ISO 9001:2015"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11-30T00:00:00" maxDate="2021-01-01T00:00:00"/>
    </cacheField>
    <cacheField name="FECHA DE REVISIÓN" numFmtId="14">
      <sharedItems containsSemiMixedTypes="0" containsNonDate="0" containsDate="1" containsString="0" minDate="2020-05-23T00:00:00" maxDate="2020-08-11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mero" refreshedDate="44063.722179976852" createdVersion="6" refreshedVersion="6" minRefreshableVersion="3" recordCount="122">
  <cacheSource type="worksheet">
    <worksheetSource ref="A6:X128" sheet="Consolidado Julio  2020"/>
  </cacheSource>
  <cacheFields count="24">
    <cacheField name="No. Hallazgo" numFmtId="0">
      <sharedItems/>
    </cacheField>
    <cacheField name="No. Acción" numFmtId="0">
      <sharedItems containsSemiMixedTypes="0" containsString="0" containsNumber="1" containsInteger="1" minValue="1" maxValue="6"/>
    </cacheField>
    <cacheField name="VIGENCIA" numFmtId="0">
      <sharedItems containsSemiMixedTypes="0" containsString="0" containsNumber="1" containsInteger="1" minValue="2016" maxValue="2020"/>
    </cacheField>
    <cacheField name="PROCESO" numFmtId="0">
      <sharedItems/>
    </cacheField>
    <cacheField name="ORIGEN" numFmtId="0">
      <sharedItems count="3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AUDITORÍA INTERNA SGC 2019 _x000a_"/>
        <s v="AUDITORÍA EXTERNA ICONTEC 2019"/>
        <s v="AUDITORÍA CONTRATACIÓN 2019"/>
        <s v="AUDITORÍA SIPROJWEB - COMITÉ CONCILIACIÓN"/>
        <s v="AUDITORÍA SGAS 2019"/>
        <s v="AUDITORÍA PROCESO DE SEGURIDAD VIAL PE03"/>
        <s v="ACCIONES POR AUTOCONTROL"/>
        <s v="AUDITORIA  SISTEMA ANTISOBORNO NORMA ISO 37001:2016"/>
        <s v="AUDITORÍA PROCESO DE INTELIGENCIA PARA LA MOVILIDAD 2020"/>
        <s v="INFORME SEGUIMIENTO A LA LEY DE TRANSPARENCIA  Y DEL DERECHO DE ACCESO A LA INFORMACIÓN PÚBLICA NACIONAL 2020"/>
        <s v="AUDITORÍA INTERNA SGC 2020_x000a_"/>
        <s v="INFORME EVALUACIÓN AUSTERIDAD DEL GASTO I TRIMESTRE 2020"/>
        <s v="AUDITORÍA SPMT 2020"/>
        <s v="INFORME SEGUIMIENTO SIDEAP 2020"/>
        <s v="INFORME SEGUIMIENTO I CUATRIMESTRE 2020 MAPA DE RIESGOS DE CORRUPCIÓN"/>
        <s v="INFORME SEGUIMIENTO PAAC"/>
        <s v="EVALUACIÓN AUSTERIDAD DEL GASTO I TRIMESTRE 2020" u="1"/>
        <s v="INFORME DE SEGUIMIENTO A LA LEY DE TRANSPARENCIA  Y DEL DERECHO DE ACCESO A LA INFORMACIÓN PÚBLICA NACIONAL 2020" u="1"/>
        <s v="INFORME SEGUIMIENTO PAAC PAAC" u="1"/>
        <s v="AUDITORIA CONTRAVENCIONAL" u="1"/>
        <s v="INFORME DE SEGUIMIENTO SIDEAP 2020" u="1"/>
        <s v="VEEDURIA DISTRITAL EXPEDIENTE 201950033309900016E" u="1"/>
        <s v="AUDITORÍA INTERNA SGC 2020" u="1"/>
        <s v="AUDITORÍA PQRSD 2019" u="1"/>
      </sharedItems>
    </cacheField>
    <cacheField name="FECHA DEL HALLAZGO" numFmtId="166">
      <sharedItems containsSemiMixedTypes="0" containsNonDate="0" containsDate="1" containsString="0" minDate="2015-02-10T00:00:00" maxDate="2020-05-29T00:00:00"/>
    </cacheField>
    <cacheField name="DESCRIPCIÓN DEL HALLAZGO" numFmtId="0">
      <sharedItems longText="1"/>
    </cacheField>
    <cacheField name="RIESGO" numFmtId="0">
      <sharedItems containsBlank="1" longText="1"/>
    </cacheField>
    <cacheField name="CAUSA" numFmtId="0">
      <sharedItems longText="1"/>
    </cacheField>
    <cacheField name="ACCIÓN" numFmtId="0">
      <sharedItems longText="1"/>
    </cacheField>
    <cacheField name="TIPO DE ACCIÓN" numFmtId="0">
      <sharedItems/>
    </cacheField>
    <cacheField name="INDICADOR" numFmtId="0">
      <sharedItems longText="1"/>
    </cacheField>
    <cacheField name="META" numFmtId="0">
      <sharedItems containsMixedTypes="1" containsNumber="1" minValue="0.8" maxValue="6"/>
    </cacheField>
    <cacheField name="SUBSECRETARÍA RESPONSABLE" numFmtId="0">
      <sharedItems count="19">
        <s v="SUBSECRETARÍA DE GESTIÓN CORPORATIVA"/>
        <s v="SUBSECRETARÍA DE GESTIÓN CORPORATIVA - DESPACHO - SUBSECRETARÍA DE SERVICIOS A LA CIUDADANÍA"/>
        <s v="SUBSECRETARÍA DE GESTIÓN JURÍDICA"/>
        <s v="SUBSECRETARÍA DE GESTIÓN DE LA MOVILIDAD"/>
        <s v="SUBSECRETARÍA DE SERVICIOS A LA CIUDADANÍA"/>
        <s v="SUBSECRETARÍA DE GESTIÓN CORPORATIVA - OTIC"/>
        <s v="OFICINA ASESORA DE PLANEACIÓN INSTITUCIONAL"/>
        <s v="DESPACHO"/>
        <s v="SUBSECRETARÍA DE POLÍTICA DE LA MOVILIDAD"/>
        <s v="OFICINA DE GESTIÓN SOCIAL"/>
        <s v="OFICINA DE GESTIÓN SOCIAL_x000a_SUBSECRETARÍA DE SERVICIOS A LA CIUDADANÍA_x000a_OFICINA DE COMUNICACIONES Y CULTURA"/>
        <s v="OFICINA DE CONTROL INTERNO"/>
        <s v="OFICINA DE CONTROL DISCIPLINARIO"/>
        <s v="OFICINA ASESORA DE COMUNICACIONES Y CULTURA PARA LA MOVILIDAD"/>
        <s v="OFICINA DE TECNOLOGÍAS DE LA INFORMACIÓN Y LAS COMUNICACIONES"/>
        <s v="OFICINA DE CONTROL INTERNO / OFICINA ASESORA DE PLANEACIÓN INSTITUCIONAL"/>
        <s v="OFICINA DE SEGURIDAD VIAL" u="1"/>
        <s v="TODAS LAS DEPENDENCIAS RESPONSABLES DEL TRATAMIENTO DE RIESGOS DE CORRUPCIÓN. LIDERA OFICINA ASESORA DE PLANEACIÓN INSTITUCIONAL." u="1"/>
        <s v="OFICINA ASESORA DE COMUNICACIONES Y CULTURA PARA LA MOVILIDAD - SUBSECRETARÍA CORPORATIVA" u="1"/>
      </sharedItems>
    </cacheField>
    <cacheField name="ÁREA RESPONSABLE" numFmtId="0">
      <sharedItems count="28">
        <s v="SUBDIRECCIÓN ADMINISTRATIVA"/>
        <s v="SUBDIRECCION ADMINISTRATIVA - OFICINA DE TECNOLOGÍAS DE LA INFORMACIÓN Y LAS COMUNICACIONES - DIRECCIÓN DE ATENCIÓN AL CIUDADANO"/>
        <s v="DIRECCIÓN DE CONTRATACIÓN"/>
        <s v="SUBSECRETARÍA DE GESTIÓN DE LA MOVILIDAD"/>
        <s v="DIRECCIÓN DE ATENCIÓN AL CIUDADANO"/>
        <s v="SUBDIRECCIÓN ADMINISTRATIVA - OFICINA TECNOLOGÍA DE LA INFORMACIÓN Y LAS COMUNICACIONES (OTIC)"/>
        <s v="OFICINA ASESORA DE PLANEACIÓN INSTITUCIONAL"/>
        <s v="DIRECCION DE REPRESENTACION JUDICIAL"/>
        <s v="DESPACHO"/>
        <s v="DIRECCIÓN DE GESTIÓN DE TRÁNSITO Y CONTROL DE TRÁNSITO Y TRANSPORTES"/>
        <s v="DIRECCIÓN DE PLANEACION DE LA MOVILIDAD_x000a_SUBDIRECCIÓN DE INFRAESTRUCTURA_x000a_"/>
        <s v="DIRECCIÓN DE INTELIGENCIA PARA LA MOVILIDAD"/>
        <s v="OFICINA DE GESTIÓN SOCIAL"/>
        <s v="OFICINA DE GESTIÓN SOCIAL_x000a_DIRECCIÓN DE ATENCIÓN AL CIUDADANO_x000a_OFICINA DE COMUNICACIONES Y CULTURA"/>
        <s v="OFICINA DE CONTROL INTERNO"/>
        <s v="DIRECCIÓN DE TALENTO HUMANO"/>
        <s v="OFICINA DE CONTROL DISCIPLINARIO"/>
        <s v="OFICINA ASESORA DE COMUNICACIONES Y CULTURA PARA LA MOVILIDAD"/>
        <s v="OFICINA DE TECNOLOGÍAS DE LA INFORMACIÓN Y LAS COMUNICACIONES"/>
        <s v="SUBDIRECCIÓN DE PLANES DE MANEJO DE TRÁNSITO"/>
        <s v="OFICINA DE CONTROL INTERNO / OFICINA ASESORA DE PLANEACIÓN INSTITUCIONAL"/>
        <s v="OFICINA DE SEGURIDAD VIAL" u="1"/>
        <s v="SUBDIRECCIÓN DE CONTRAVENCIONES " u="1"/>
        <s v="OFICINA ASESORA DE COMUNICACIONES Y CULTURA PARA LA MOVILIDAD - GESTIÓN DOCUMENTAL" u="1"/>
        <s v="TODAS LAS DEPENDENCIAS RESPONSABLES DEL TRATAMIENTO DE RIESGOS DE CORRUPCIÓN. LIDERA OFICINA ASESORA DE PLANEACIÓN INSTITUCIONAL." u="1"/>
        <s v="DIRECCIÓN DE INGENIERÍA DE TRANSITO" u="1"/>
        <s v="DIRECCION DE ATENCIÓN AL CIUADANO" u="1"/>
        <s v="SUBSECRETARÍA DE SERVICIOS A LA CIUDADANÍA" u="1"/>
      </sharedItems>
    </cacheField>
    <cacheField name="RESPONSABLE DE LA EJECUCIÓN" numFmtId="0">
      <sharedItems containsBlank="1"/>
    </cacheField>
    <cacheField name="FECHA DE INICIO" numFmtId="14">
      <sharedItems containsSemiMixedTypes="0" containsNonDate="0" containsDate="1" containsString="0" minDate="2016-05-02T00:00:00" maxDate="2020-12-16T00:00:00"/>
    </cacheField>
    <cacheField name="FECHA DE TERMINACIÓN" numFmtId="14">
      <sharedItems containsSemiMixedTypes="0" containsNonDate="0" containsDate="1" containsString="0" minDate="2019-11-30T00:00:00" maxDate="2021-07-01T00:00:00" count="37">
        <d v="2020-12-15T00:00:00"/>
        <d v="2020-08-30T00:00:00"/>
        <d v="2020-09-30T00:00:00"/>
        <d v="2020-12-30T00:00:00"/>
        <d v="2020-03-31T00:00:00"/>
        <d v="2019-11-30T00:00:00"/>
        <d v="2020-11-30T00:00:00"/>
        <d v="2020-01-31T00:00:00"/>
        <d v="2020-12-31T00:00:00"/>
        <d v="2020-06-30T00:00:00"/>
        <d v="2020-07-30T00:00:00"/>
        <d v="2020-09-01T00:00:00"/>
        <d v="2020-05-29T00:00:00"/>
        <d v="2020-12-02T00:00:00"/>
        <d v="2020-12-04T00:00:00"/>
        <d v="2020-07-31T00:00:00"/>
        <d v="2020-11-01T00:00:00"/>
        <d v="2021-01-15T00:00:00"/>
        <d v="2020-11-03T00:00:00"/>
        <d v="2020-09-15T00:00:00"/>
        <d v="2021-05-31T00:00:00"/>
        <d v="2020-12-11T00:00:00"/>
        <d v="2021-06-07T00:00:00"/>
        <d v="2020-11-20T00:00:00"/>
        <d v="2020-08-31T00:00:00"/>
        <d v="2020-10-31T00:00:00"/>
        <d v="2021-06-30T00:00:00"/>
        <d v="2021-02-28T00:00:00"/>
        <d v="2020-10-30T00:00:00"/>
        <d v="2020-10-15T00:00:00"/>
        <d v="2021-03-15T00:00:00"/>
        <d v="2020-11-15T00:00:00"/>
        <d v="2020-09-05T00:00:00"/>
        <d v="2021-01-30T00:00:00"/>
        <d v="2020-05-27T00:00:00" u="1"/>
        <d v="2020-02-29T00:00:00" u="1"/>
        <d v="2019-12-15T00:00:00" u="1"/>
      </sharedItems>
    </cacheField>
    <cacheField name="FECHA DE REVISIÓN" numFmtId="14">
      <sharedItems containsNonDate="0" containsDate="1" containsString="0" containsBlank="1" minDate="2020-05-23T00:00:00" maxDate="2020-08-11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7-08T00:00:00"/>
    <s v="María Janneth Romero M"/>
    <s v="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s v="SUBSECRETARÍA DE GESTIÓN CORPORATIVA"/>
    <s v="SUBDIRECCIÓN ADMINISTRATIVA"/>
    <s v="Sonia Mireya Alfonso Muñoz"/>
    <d v="2016-05-02T00:00:00"/>
    <d v="2020-08-30T00:00:00"/>
    <d v="2020-07-08T00:00:00"/>
    <s v="María Janneth Romero M"/>
    <s v="08/07/2020: Seguimiento realizado por María Janneth Romero M:_x000a__x000a_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_x000a__x000a_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  _x000a_______________x000a_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s v="ABIERTA"/>
    <n v="6"/>
    <n v="1"/>
  </r>
  <r>
    <s v="29-2017"/>
    <n v="1"/>
    <x v="0"/>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09-30T00:00:00"/>
    <d v="2020-05-23T00:00:00"/>
    <s v="Carlos Arturo Serrano Avila "/>
    <s v="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4"/>
    <n v="0"/>
  </r>
  <r>
    <s v="68-2017"/>
    <n v="1"/>
    <x v="1"/>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12-30T00:00:00"/>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5"/>
    <n v="1"/>
  </r>
  <r>
    <s v="115-2018"/>
    <n v="2"/>
    <x v="2"/>
    <s v="GESTIÓN DE TRÁNSITO"/>
    <x v="3"/>
    <d v="2018-09-21T00:00:00"/>
    <x v="4"/>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DIRECTOR (A)  DE CONTRATACION "/>
    <d v="2018-10-15T00:00:00"/>
    <d v="2020-03-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  _x000a__x000a__x000a_para lo cual la OCI mediante  _x000a__x000a__x000a_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2"/>
    <n v="1"/>
  </r>
  <r>
    <s v="130-2018"/>
    <n v="1"/>
    <x v="2"/>
    <s v="GESTIÓN ADMINISTRATIVA"/>
    <x v="4"/>
    <d v="2018-10-22T00:00:00"/>
    <x v="5"/>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8-30T00:00:00"/>
    <d v="2020-07-08T00:00:00"/>
    <s v="María Janneth Romero M"/>
    <s v="08/07/2020:  Seguimiento realizado por María Janneth Romero M:_x000a__x000a_Conforme la traza de la gestión adelantada por la 1A. LÍnea de Defensa en el II trimestre de la vigencia indicada a continuación, se mantiene  el nivel de ejecución así:_x000a__x000a_Modelo de Requisitos: Cumple 100%_x000a_Banco terminológico de series y subseries: Avance del 25%_x000a_Tablas de control de acceso a los documentos: Avance 50%_x000a__x000a_Lo anterior en razón a que si bien se aporta nueva evidencia del avance del entregable Banco Terminologico SDM, este aún es un documento borrador, por lo cual se manitene lo indicado en seguimientos anteriores de la OCI respecto a:_x000a__x000a_&quot;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quot;_x000a________________________________________________x000a__x000a_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4"/>
    <n v="0"/>
  </r>
  <r>
    <s v="132-2018"/>
    <n v="4"/>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GESTIÓN DE LA MOVILIDAD"/>
    <s v="SUBSECRETARÍA DE GESTIÓN DE LA MOVILIDAD"/>
    <s v="Jonny Leonardo Vasquez"/>
    <d v="2019-01-01T00:00:00"/>
    <d v="2019-11-30T00:00:00"/>
    <d v="2020-07-08T00:00:00"/>
    <s v="María Janneth Romero M"/>
    <s v="08/07/2020: Si bien se aporta como evidencia la gestión adelantada respecto al cargue de los soportes de ejección de los contratos registrados a través de la Plataforma SIVICOF II en la vigencia 2019, se precisa que la acción establecida hace referencia a &quot;Realizar seguimientos trimestrales a la información de los contratos registrados en el SECOP II&quot;._x000a__x000a_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6"/>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GESTIÓN DE LA MOVILIDAD"/>
    <s v="SUBSECRETARÍA DE GESTIÓN DE LA MOVILIDAD"/>
    <s v="Jonny Leonardo Vasquez"/>
    <d v="2019-01-01T00:00:00"/>
    <d v="2019-11-30T00:00:00"/>
    <d v="2020-07-08T00:00:00"/>
    <s v="María Janneth Romero M"/>
    <s v="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x000a____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8-2018"/>
    <n v="1"/>
    <x v="2"/>
    <s v="GESTIÓN LEGAL Y CONTRACTUAL"/>
    <x v="5"/>
    <d v="2018-11-14T00:00:00"/>
    <x v="7"/>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DIRECTOR (A)  DE CONTRATACION "/>
    <d v="2019-01-01T00:00:00"/>
    <d v="2020-03-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2"/>
    <n v="0"/>
  </r>
  <r>
    <s v="014-2019"/>
    <n v="1"/>
    <x v="3"/>
    <s v="SERVICIO AL CIUDADANO"/>
    <x v="6"/>
    <d v="2018-11-14T00:00:00"/>
    <x v="8"/>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9-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s v="ABIERTA"/>
    <n v="2"/>
    <n v="0"/>
  </r>
  <r>
    <s v="015-2019"/>
    <n v="1"/>
    <x v="3"/>
    <s v="SERVICIO AL CIUDADANO"/>
    <x v="6"/>
    <d v="2018-11-14T00:00:00"/>
    <x v="9"/>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9-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15-2019"/>
    <n v="4"/>
    <x v="3"/>
    <s v="SERVICIO AL CIUDADANO"/>
    <x v="6"/>
    <d v="2018-11-14T00:00:00"/>
    <x v="9"/>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11-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22-2019"/>
    <n v="1"/>
    <x v="3"/>
    <s v="GESTIÓN ADMINISTRATIVA"/>
    <x v="7"/>
    <d v="2018-11-14T00:00:00"/>
    <x v="10"/>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12-30T00:00:00"/>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8"/>
    <d v="2019-03-04T00:00:00"/>
    <x v="11"/>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DIRECTOR (A)  DE CONTRATACION "/>
    <d v="2019-04-30T00:00:00"/>
    <d v="2020-01-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0"/>
    <n v="0"/>
  </r>
  <r>
    <s v="030-2019"/>
    <n v="5"/>
    <x v="3"/>
    <s v="GESTIÓN JURÍDICA"/>
    <x v="8"/>
    <d v="2019-03-04T00:00:00"/>
    <x v="12"/>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s v="SUBSECRETARÍA DE GESTIÓN JURÍDICA"/>
    <s v="DIRECCIÓN DE CONTRATACIÓN"/>
    <s v="DIRECTOR (A)  DE CONTRATACION "/>
    <d v="2019-04-30T00:00:00"/>
    <d v="2020-12-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1"/>
    <n v="0"/>
  </r>
  <r>
    <s v="039-2019"/>
    <n v="1"/>
    <x v="3"/>
    <s v="GESTIÓN ADMINISTRATIVA - GESTIÓN DE TICS"/>
    <x v="9"/>
    <d v="2019-03-04T00:00:00"/>
    <x v="13"/>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s v="SUBSECRETARÍA DE GESTIÓN CORPORATIVA - OTIC"/>
    <s v="SUBDIRECCIÓN ADMINISTRATIVA - OFICINA TECNOLOGÍA DE LA INFORMACIÓN Y LAS COMUNICACIONES (OTIC)"/>
    <s v="SONIA MYREYA  ALFONSO MUÑOZ / ALEJANDRO FORERO GUZMAN"/>
    <d v="2019-05-15T00:00:00"/>
    <d v="2020-06-30T00:00:00"/>
    <d v="2020-08-03T00:00:00"/>
    <s v="Omar Alfredo Sánchez"/>
    <s v="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_x000a_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CERRADA"/>
    <n v="1"/>
    <n v="0"/>
  </r>
  <r>
    <s v="039-2019"/>
    <n v="2"/>
    <x v="3"/>
    <s v="GESTIÓN ADMINISTRATIVA - GESTIÓN DE TICS"/>
    <x v="9"/>
    <d v="2019-03-04T00:00:00"/>
    <x v="13"/>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6-30T00:00:00"/>
    <d v="2020-08-03T00:00:00"/>
    <s v="Omar Alfredo Sánchez"/>
    <s v="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_x000a_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CERRADA"/>
    <n v="1"/>
    <n v="0"/>
  </r>
  <r>
    <s v="040-2019"/>
    <n v="1"/>
    <x v="3"/>
    <s v="GESTIÓN ADMINISTRATIVA - GESTIÓN DE TICS"/>
    <x v="9"/>
    <d v="2019-03-04T00:00:00"/>
    <x v="14"/>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40-2019"/>
    <n v="2"/>
    <x v="3"/>
    <s v="GESTIÓN ADMINISTRATIVA - GESTIÓN DE TICS"/>
    <x v="9"/>
    <d v="2019-03-04T00:00:00"/>
    <x v="14"/>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61-2019"/>
    <n v="1"/>
    <x v="3"/>
    <s v="GESTIÓN ADMINISTRATIVA"/>
    <x v="10"/>
    <d v="2019-07-11T00:00:00"/>
    <x v="15"/>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6-30T00:00:00"/>
    <d v="2020-05-23T00:00:00"/>
    <s v="Carlos Arturo Serrano Avila "/>
    <s v="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s v="ABIERTA"/>
    <n v="1"/>
    <n v="0"/>
  </r>
  <r>
    <s v="084-2019"/>
    <n v="4"/>
    <x v="3"/>
    <s v="DIRECCIONAMIENTO ESTRATÉGICO"/>
    <x v="11"/>
    <d v="2019-11-08T00:00:00"/>
    <x v="16"/>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ción con la matriz de oportunidades"/>
    <s v="OFICINA ASESORA DE PLANEACIÓN INSTITUCIONAL"/>
    <s v="OFICINA ASESORA DE PLANEACIÓN INSTITUCIONAL"/>
    <s v="Julieth Rojas Betancour"/>
    <d v="2019-12-01T00:00:00"/>
    <d v="2020-07-30T00:00:00"/>
    <d v="2020-07-25T00:00:00"/>
    <s v="Vieinery Piza Olarte"/>
    <s v="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_x000a_El informe se puede consultar en la web en el link: _x000a_https://www.movilidadbogota.gov.co/web/sites/default/files/Paginas/29-05-2020/informe_final_auditoria_cursos_2020_vfr.pdf_x000a_De igual manera se anexa informe de auditoria interna de fecha 11-05-2020_x000a_P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_x000a_"/>
    <s v="CERRADA"/>
    <n v="0"/>
    <n v="0"/>
  </r>
  <r>
    <s v="001-2020"/>
    <n v="1"/>
    <x v="4"/>
    <s v="GESTIÓN JURÍDICA"/>
    <x v="12"/>
    <d v="2019-10-03T00:00:00"/>
    <x v="17"/>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DIRECTOR (A)  DE CONTRATACION "/>
    <d v="2019-12-30T00:00:00"/>
    <d v="2020-09-30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1"/>
    <n v="0"/>
  </r>
  <r>
    <s v="002-2020"/>
    <n v="1"/>
    <x v="4"/>
    <s v="GESTIÓN JURÍDICA"/>
    <x v="12"/>
    <d v="2019-10-03T00:00:00"/>
    <x v="18"/>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DIRECTOR (A)  DE CONTRATACION "/>
    <d v="2019-12-30T00:00:00"/>
    <d v="2020-03-31T00:00:00"/>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s v="ABIERTA"/>
    <n v="0"/>
    <n v="0"/>
  </r>
  <r>
    <s v="003-2020"/>
    <n v="1"/>
    <x v="4"/>
    <s v="GESTIÓN JURÍDICA"/>
    <x v="12"/>
    <d v="2019-10-03T00:00:00"/>
    <x v="1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DIRECTOR (A)  DE CONTRATACION "/>
    <d v="2019-12-30T00:00:00"/>
    <d v="2020-03-31T00:00:00"/>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ABIERTA"/>
    <n v="0"/>
    <n v="0"/>
  </r>
  <r>
    <s v="004-2020"/>
    <n v="1"/>
    <x v="4"/>
    <s v="GESTIÓN JURÍDICA"/>
    <x v="12"/>
    <d v="2019-10-03T00:00:00"/>
    <x v="20"/>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DIRECTOR (A)  DE CONTRATACION "/>
    <d v="2019-12-30T00:00:00"/>
    <d v="2020-03-31T00:00:00"/>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2"/>
    <x v="4"/>
    <s v="GESTIÓN JURÍDICA"/>
    <x v="12"/>
    <d v="2019-10-03T00:00:00"/>
    <x v="21"/>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DIRECTOR (A)  DE CONTRATACION "/>
    <d v="2019-12-30T00:00:00"/>
    <d v="2020-03-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0"/>
    <n v="0"/>
  </r>
  <r>
    <s v="006-2020"/>
    <n v="1"/>
    <x v="4"/>
    <s v="GESTIÓN JURÍDICA"/>
    <x v="13"/>
    <d v="2019-11-13T00:00:00"/>
    <x v="22"/>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6-2020"/>
    <n v="2"/>
    <x v="4"/>
    <s v="GESTIÓN JURÍDICA"/>
    <x v="13"/>
    <d v="2019-11-13T00:00:00"/>
    <x v="22"/>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_x000a_En este orden de ideas se evidencia el cumplimiento del indicador y la acción propuesta._x000a_La OCI con la evidencia aportada verifica el cumplimeinto de la acción cómo del indicador, en este orden de ideas, se cerrará la acción._x000a_CONCLUSION: Cerrar la acción y excluirla del PMP._x000a_ACCION CERRADA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s v="CERRADA"/>
    <n v="0"/>
    <n v="0"/>
  </r>
  <r>
    <s v="007-2020"/>
    <n v="2"/>
    <x v="4"/>
    <s v="GESTIÓN JURÍDICA"/>
    <x v="13"/>
    <d v="2019-11-13T00:00:00"/>
    <x v="23"/>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DIRECTOR DE REPRESENTACION JUDICIAL"/>
    <d v="2020-02-10T00:00:00"/>
    <d v="2020-09-30T00:00:00"/>
    <d v="2020-08-10T00:00:00"/>
    <s v="Deicy Astrid Beltrán"/>
    <s v="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ABIERTA"/>
    <n v="1"/>
    <n v="0"/>
  </r>
  <r>
    <s v="008-2020"/>
    <n v="1"/>
    <x v="4"/>
    <s v="GESTIÓN JURÍDICA"/>
    <x v="13"/>
    <d v="2019-11-13T00:00:00"/>
    <x v="24"/>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DIRECTOR DE REPRESENTACION JUDICIAL"/>
    <d v="2020-02-10T00:00:00"/>
    <d v="2020-09-30T00:00:00"/>
    <d v="2020-08-10T00:00:00"/>
    <s v="Deicy Astrid Beltrán"/>
    <s v="Seguimiento realizado el 10/08/2020_x000a_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s v="ABIERTA"/>
    <n v="1"/>
    <n v="0"/>
  </r>
  <r>
    <s v="008-2020"/>
    <n v="2"/>
    <x v="4"/>
    <s v="GESTIÓN JURÍDICA"/>
    <x v="13"/>
    <d v="2019-11-13T00:00:00"/>
    <x v="24"/>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13"/>
    <d v="2019-11-13T00:00:00"/>
    <x v="2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DIRECTOR DE REPRESENTACION JUDICIAL"/>
    <d v="2020-02-10T00:00:00"/>
    <d v="2020-09-01T00:00:00"/>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2"/>
    <x v="4"/>
    <s v="GESTIÓN JURÍDICA"/>
    <x v="13"/>
    <d v="2019-11-13T00:00:00"/>
    <x v="26"/>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Cache/pivotCacheRecords2.xml><?xml version="1.0" encoding="utf-8"?>
<pivotCacheRecords xmlns="http://schemas.openxmlformats.org/spreadsheetml/2006/main" xmlns:r="http://schemas.openxmlformats.org/officeDocument/2006/relationships" count="122">
  <r>
    <s v="31-2016"/>
    <n v="3"/>
    <n v="2016"/>
    <s v="GESTIÓN ADMINISTRATIVA"/>
    <x v="0"/>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7-08T00:00:00"/>
    <s v="María Janneth Romero M"/>
    <s v="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n v="2016"/>
    <s v="GESTIÓN ADMINISTRATIVA"/>
    <x v="0"/>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7-08T00:00:00"/>
    <s v="María Janneth Romero M"/>
    <s v="08/07/2020: Seguimiento realizado por María Janneth Romero M:_x000a__x000a_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_x000a__x000a_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  _x000a_______________x000a_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6"/>
    <n v="1"/>
  </r>
  <r>
    <s v="29-2017"/>
    <n v="1"/>
    <n v="2016"/>
    <s v="GESTIÓN ADMINISTRATIVA"/>
    <x v="1"/>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2"/>
    <d v="2020-05-23T00:00:00"/>
    <s v="Carlos Arturo Serrano Avila "/>
    <s v="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4"/>
    <n v="0"/>
  </r>
  <r>
    <s v="68-2017"/>
    <n v="1"/>
    <n v="2017"/>
    <s v="GESTIÓN ADMINISTRATIVA"/>
    <x v="2"/>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3"/>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5"/>
    <n v="1"/>
  </r>
  <r>
    <s v="115-2018"/>
    <n v="2"/>
    <n v="2018"/>
    <s v="GESTIÓN DE TRÁNSITO"/>
    <x v="3"/>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DIRECTOR (A)  DE CONTRATACION "/>
    <d v="2018-10-15T00:00:00"/>
    <x v="4"/>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  _x000a__x000a__x000a_para lo cual la OCI mediante  _x000a__x000a__x000a_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2"/>
    <n v="1"/>
  </r>
  <r>
    <s v="130-2018"/>
    <n v="1"/>
    <n v="2018"/>
    <s v="GESTIÓN ADMINISTRATIVA"/>
    <x v="4"/>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1"/>
    <d v="2020-07-08T00:00:00"/>
    <s v="María Janneth Romero M"/>
    <s v="08/07/2020:  Seguimiento realizado por María Janneth Romero M:_x000a__x000a_Conforme la traza de la gestión adelantada por la 1A. LÍnea de Defensa en el II trimestre de la vigencia indicada a continuación, se mantiene  el nivel de ejecución así:_x000a__x000a_Modelo de Requisitos: Cumple 100%_x000a_Banco terminológico de series y subseries: Avance del 25%_x000a_Tablas de control de acceso a los documentos: Avance 50%_x000a__x000a_Lo anterior en razón a que si bien se aporta nueva evidencia del avance del entregable Banco Terminologico SDM, este aún es un documento borrador, por lo cual se manitene lo indicado en seguimientos anteriores de la OCI respecto a:_x000a__x000a_&quot;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quot;_x000a________________________________________________x000a__x000a_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4"/>
    <n v="0"/>
  </r>
  <r>
    <s v="132-2018"/>
    <n v="4"/>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3"/>
    <x v="3"/>
    <s v="Jonny Leonardo Vasquez"/>
    <d v="2019-01-01T00:00:00"/>
    <x v="5"/>
    <d v="2020-07-08T00:00:00"/>
    <s v="María Janneth Romero M"/>
    <s v="08/07/2020: Si bien se aporta como evidencia la gestión adelantada respecto al cargue de los soportes de ejección de los contratos registrados a través de la Plataforma SIVICOF II en la vigencia 2019, se precisa que la acción establecida hace referencia a &quot;Realizar seguimientos trimestrales a la información de los contratos registrados en el SECOP II&quot;._x000a__x000a_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6"/>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3"/>
    <x v="3"/>
    <s v="Jonny Leonardo Vasquez"/>
    <d v="2019-01-01T00:00:00"/>
    <x v="5"/>
    <d v="2020-07-08T00:00:00"/>
    <s v="María Janneth Romero M"/>
    <s v="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x000a____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8-2018"/>
    <n v="1"/>
    <n v="2018"/>
    <s v="GESTIÓN LEGAL Y CONTRACTUAL"/>
    <x v="5"/>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DIRECTOR (A)  DE CONTRATACION "/>
    <d v="2019-01-01T00:00:00"/>
    <x v="4"/>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2"/>
    <n v="0"/>
  </r>
  <r>
    <s v="014-2019"/>
    <n v="1"/>
    <n v="2019"/>
    <s v="SERVICIO AL CIUDADANO"/>
    <x v="6"/>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4"/>
    <x v="4"/>
    <s v=" "/>
    <d v="2019-01-23T00:00:00"/>
    <x v="2"/>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x v="0"/>
    <n v="2"/>
    <n v="0"/>
  </r>
  <r>
    <s v="015-2019"/>
    <n v="1"/>
    <n v="2019"/>
    <s v="SERVICIO AL CIUDADANO"/>
    <x v="6"/>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4"/>
    <x v="4"/>
    <s v=" "/>
    <d v="2019-01-23T00:00:00"/>
    <x v="2"/>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15-2019"/>
    <n v="4"/>
    <n v="2019"/>
    <s v="SERVICIO AL CIUDADANO"/>
    <x v="6"/>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4"/>
    <x v="4"/>
    <s v=" "/>
    <d v="2019-01-23T00:00:00"/>
    <x v="6"/>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22-2019"/>
    <n v="1"/>
    <n v="2019"/>
    <s v="GESTIÓN ADMINISTRATIVA"/>
    <x v="7"/>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3"/>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8"/>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DIRECTOR (A)  DE CONTRATACION "/>
    <d v="2019-04-30T00:00:00"/>
    <x v="7"/>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0"/>
    <n v="0"/>
  </r>
  <r>
    <s v="030-2019"/>
    <n v="5"/>
    <n v="2019"/>
    <s v="GESTIÓN JURÍDICA"/>
    <x v="8"/>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x v="2"/>
    <x v="2"/>
    <s v="DIRECTOR (A)  DE CONTRATACION "/>
    <d v="2019-04-30T00:00:00"/>
    <x v="8"/>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1"/>
    <n v="0"/>
  </r>
  <r>
    <s v="039-2019"/>
    <n v="1"/>
    <n v="2019"/>
    <s v="GESTIÓN ADMINISTRATIVA - GESTIÓN DE TICS"/>
    <x v="9"/>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x v="5"/>
    <x v="5"/>
    <s v="SONIA MYREYA  ALFONSO MUÑOZ / ALEJANDRO FORERO GUZMAN"/>
    <d v="2019-05-15T00:00:00"/>
    <x v="9"/>
    <d v="2020-08-03T00:00:00"/>
    <s v="Omar Alfredo Sánchez"/>
    <s v="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_x000a_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1"/>
    <n v="1"/>
    <n v="0"/>
  </r>
  <r>
    <s v="039-2019"/>
    <n v="2"/>
    <n v="2019"/>
    <s v="GESTIÓN ADMINISTRATIVA - GESTIÓN DE TICS"/>
    <x v="9"/>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x v="5"/>
    <x v="5"/>
    <s v="SONIA MYREYA  ALFONSO MUÑOZ / ALEJANDRO FORERO GUZMAN"/>
    <d v="2019-05-15T00:00:00"/>
    <x v="9"/>
    <d v="2020-08-03T00:00:00"/>
    <s v="Omar Alfredo Sánchez"/>
    <s v="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_x000a_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1"/>
    <n v="1"/>
    <n v="0"/>
  </r>
  <r>
    <s v="040-2019"/>
    <n v="1"/>
    <n v="2019"/>
    <s v="GESTIÓN ADMINISTRATIVA - GESTIÓN DE TICS"/>
    <x v="9"/>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5"/>
    <x v="5"/>
    <s v="SONIA MYREYA  ALFONSO MUÑOZ / ALEJANDRO FORERO GUZMAN"/>
    <d v="2019-05-15T00:00:00"/>
    <x v="9"/>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1"/>
    <n v="0"/>
  </r>
  <r>
    <s v="040-2019"/>
    <n v="2"/>
    <n v="2019"/>
    <s v="GESTIÓN ADMINISTRATIVA - GESTIÓN DE TICS"/>
    <x v="9"/>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5"/>
    <x v="5"/>
    <s v="SONIA MYREYA  ALFONSO MUÑOZ / ALEJANDRO FORERO GUZMAN"/>
    <d v="2019-05-15T00:00:00"/>
    <x v="9"/>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1"/>
    <n v="0"/>
  </r>
  <r>
    <s v="061-2019"/>
    <n v="1"/>
    <n v="2019"/>
    <s v="GESTIÓN ADMINISTRATIVA"/>
    <x v="10"/>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9"/>
    <d v="2020-05-23T00:00:00"/>
    <s v="Carlos Arturo Serrano Avila "/>
    <s v="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x v="0"/>
    <n v="1"/>
    <n v="0"/>
  </r>
  <r>
    <s v="084-2019"/>
    <n v="4"/>
    <n v="2019"/>
    <s v="DIRECCIONAMIENTO ESTRATÉGICO"/>
    <x v="11"/>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ción con la matriz de oportunidades"/>
    <x v="6"/>
    <x v="6"/>
    <s v="Julieth Rojas Betancour"/>
    <d v="2019-12-01T00:00:00"/>
    <x v="10"/>
    <d v="2020-07-25T00:00:00"/>
    <s v="Vieinery Piza Olarte"/>
    <s v="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_x000a_El informe se puede consultar en la web en el link: _x000a_https://www.movilidadbogota.gov.co/web/sites/default/files/Paginas/29-05-2020/informe_final_auditoria_cursos_2020_vfr.pdf_x000a_De igual manera se anexa informe de auditoria interna de fecha 11-05-2020_x000a_P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_x000a_"/>
    <x v="1"/>
    <n v="0"/>
    <n v="0"/>
  </r>
  <r>
    <s v="001-2020"/>
    <n v="1"/>
    <n v="2020"/>
    <s v="GESTIÓN JURÍDICA"/>
    <x v="12"/>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DIRECTOR (A)  DE CONTRATACION "/>
    <d v="2019-12-30T00:00:00"/>
    <x v="2"/>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1"/>
    <n v="0"/>
  </r>
  <r>
    <s v="002-2020"/>
    <n v="1"/>
    <n v="2020"/>
    <s v="GESTIÓN JURÍDICA"/>
    <x v="12"/>
    <d v="2019-10-03T00:00:00"/>
    <s v="NC 3 Revisado el Manual de Contratación Version 1,0 de fecha 18 de febrero de 2019, y el articulo 11 de la Ley 1150 de 2017 se observo la posible perdida de competencia por parte de la SDM para liquidar los contratos, 2015-13737 y 2016/0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DIRECTOR (A)  DE CONTRATACION "/>
    <d v="2019-12-30T00:00:00"/>
    <x v="4"/>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x v="0"/>
    <n v="0"/>
    <n v="0"/>
  </r>
  <r>
    <s v="003-2020"/>
    <n v="1"/>
    <n v="2020"/>
    <s v="GESTIÓN JURÍDICA"/>
    <x v="12"/>
    <d v="2019-10-03T00:00:00"/>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DIRECTOR (A)  DE CONTRATACION "/>
    <d v="2019-12-30T00:00:00"/>
    <x v="4"/>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0"/>
    <n v="0"/>
    <n v="0"/>
  </r>
  <r>
    <s v="004-2020"/>
    <n v="1"/>
    <n v="2020"/>
    <s v="GESTIÓN JURÍDICA"/>
    <x v="12"/>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DIRECTOR (A)  DE CONTRATACION "/>
    <d v="2019-12-30T00:00:00"/>
    <x v="4"/>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12"/>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DIRECTOR (A)  DE CONTRATACION "/>
    <d v="2019-12-30T00:00:00"/>
    <x v="4"/>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0"/>
    <n v="0"/>
  </r>
  <r>
    <s v="006-2020"/>
    <n v="1"/>
    <n v="2020"/>
    <s v="GESTIÓN JURÍDICA"/>
    <x v="13"/>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7"/>
    <s v="DIRECTOR DE REPRESENTACION JUDICIAL"/>
    <d v="2020-02-10T00:00:00"/>
    <x v="8"/>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6-2020"/>
    <n v="2"/>
    <n v="2020"/>
    <s v="GESTIÓN JURÍDICA"/>
    <x v="13"/>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x v="2"/>
    <x v="7"/>
    <s v="DIRECTOR DE REPRESENTACION JUDICIAL"/>
    <d v="2020-02-10T00:00:00"/>
    <x v="8"/>
    <d v="2020-08-10T00:00:00"/>
    <s v="Deicy Astrid Beltrán"/>
    <s v="Seguimiento realizado el 10/08/2020_x000a_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_x000a_En este orden de ideas se evidencia el cumplimiento del indicador y la acción propuesta._x000a_La OCI con la evidencia aportada verifica el cumplimeinto de la acción cómo del indicador, en este orden de ideas, se cerrará la acción._x000a_CONCLUSION: Cerrar la acción y excluirla del PMP._x000a_ACCION CERRADA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x v="1"/>
    <n v="0"/>
    <n v="0"/>
  </r>
  <r>
    <s v="007-2020"/>
    <n v="2"/>
    <n v="2020"/>
    <s v="GESTIÓN JURÍDICA"/>
    <x v="13"/>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7"/>
    <s v="DIRECTOR DE REPRESENTACION JUDICIAL"/>
    <d v="2020-02-10T00:00:00"/>
    <x v="2"/>
    <d v="2020-08-10T00:00:00"/>
    <s v="Deicy Astrid Beltrán"/>
    <s v="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1"/>
    <n v="0"/>
  </r>
  <r>
    <s v="008-2020"/>
    <n v="1"/>
    <n v="2020"/>
    <s v="GESTIÓN JURÍDICA"/>
    <x v="13"/>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7"/>
    <s v="DIRECTOR DE REPRESENTACION JUDICIAL"/>
    <d v="2020-02-10T00:00:00"/>
    <x v="2"/>
    <d v="2020-08-10T00:00:00"/>
    <s v="Deicy Astrid Beltrán"/>
    <s v="Seguimiento realizado el 10/08/2020_x000a_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x v="0"/>
    <n v="1"/>
    <n v="0"/>
  </r>
  <r>
    <s v="008-2020"/>
    <n v="2"/>
    <n v="2020"/>
    <s v="GESTIÓN JURÍDICA"/>
    <x v="13"/>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7"/>
    <s v="DIRECTOR DE REPRESENTACION JUDICIAL"/>
    <d v="2020-02-10T00:00:00"/>
    <x v="8"/>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13"/>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7"/>
    <s v="DIRECTOR DE REPRESENTACION JUDICIAL"/>
    <d v="2020-02-10T00:00:00"/>
    <x v="11"/>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2"/>
    <n v="2020"/>
    <s v="GESTIÓN JURÍDICA"/>
    <x v="13"/>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7"/>
    <s v="DIRECTOR DE REPRESENTACION JUDICIAL"/>
    <d v="2020-02-10T00:00:00"/>
    <x v="8"/>
    <d v="2020-08-10T00:00:00"/>
    <s v="Deicy Astrid Beltrán"/>
    <s v="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1-2020"/>
    <n v="3"/>
    <n v="2020"/>
    <s v="DIRECCIONAMIENTO ESTRATÉGICO"/>
    <x v="14"/>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Realizar seguimiento  a la implementación de la metodología actualizada."/>
    <s v="Acción Correctiva"/>
    <s v="Seguimientos realizados"/>
    <n v="1"/>
    <x v="6"/>
    <x v="6"/>
    <s v="Julieth Rojas Betancour"/>
    <d v="2020-05-01T00:00:00"/>
    <x v="1"/>
    <m/>
    <m/>
    <m/>
    <x v="0"/>
    <n v="0"/>
    <n v="0"/>
  </r>
  <r>
    <s v="012-2020"/>
    <n v="1"/>
    <n v="2020"/>
    <s v="DIRECCIONAMIENTO ESTRATÉGICO"/>
    <x v="14"/>
    <d v="2019-12-23T00:00:00"/>
    <s v="En la auditoría interna 2019 de verificación del cumplimiento de los requisitos de la norma ISO 37001:2016 del Sistema de Gestión Antisoborno, se detectó que no está claramente definida la función de cumplimiento dentro de la organización (numeral 9.4). "/>
    <s v="Incumplimiento del requisito 9.4 de la NTC ISO 37001:2016 "/>
    <s v="Reformulada: Cambios organizacionales en la entidad y toma de decisiones de nueva administración._x000a_-------------------_x000a_Inicial: Las responsabilidades hasta el momento definidas para la función del cumplimiento son muy generales y no permiten definir quién es el líder de proceso indicado para asumir este rol."/>
    <s v="Reformulda: Actualizar la asignación de roles y responsabilidad de la Gestión Antisoborno, emitiendo nuevo Acto Administrativo donde se definan los roles y responsabilidades dentro de la Gestión Antisoborno de la Secretaría Distrital de Movilidad._x000a_--------------------------_x000a_Inicial: Designar el líder de proceso para asumir el rol de la función de cumplimiento del Sistema de Gestión Antisoborno de acuerdo con la responsabilidad y autoridad específicas definidas en el manual de MIPG, sujeto a la decisión de certificar o no a la SDM en el año 2020"/>
    <s v="Acción Correctiva"/>
    <s v="Reformulada: Nuevo Acto Administrativo donde se definen los roles y responsabilidades dentro de la Gestión Antisoborno de la Secretaría Distrital de Movilidad._x000a_--------------------_x000a_Inicial: Acto Administrativo mediante el cual se designe el líder de proceso para asumir el rol de la función de cumplimiento del Sistema de Gestión Antisoborno "/>
    <n v="1"/>
    <x v="7"/>
    <x v="8"/>
    <s v="Secretario Distrital de Movilidad"/>
    <d v="2020-01-02T00:00:00"/>
    <x v="10"/>
    <d v="2020-07-25T00:00:00"/>
    <s v="Vieinery Piza Olarte"/>
    <s v="25/07/2020: El proceso aporta como evidencia que: *El 28-05-2020 se remite para la gestión correspondiente de la Subsecretaría Corporativa el proyecto de Resolución para adoptar el Sistema de Gestión Antisoborno en la Secretaría Distrital de Movilidad y asignar los roles, responsabilidades y definición de competencias de las personas para la Gestión Antisoborno._x000a_*El 01-07-2020 se expide Resolución 190 “Por la cual se adopta el sistema de gestión antisoborno en la secretaría distrital de movilidad” y en la cual se asignan los roles, responsabilidades y definición de competencias de las personas para la Gestión Antisoborno._x000a_La Resolución se encuentra publicada en la Matriz de cumplimiento legal de la Entidad y se puede consultar en el link: _x000a_https://www.movilidadbogota.gov.co/web/sites/default/files/Paginas/06-07-2020/resolucion_190_de_2020_secretaria_distrital_de_movilidad.pdf_x000a_De igual manera se anexa Resolución 190 de 01-01-2020._x000a_Con lo anterior se evidencia la gestión realizada por la OAPI, con el fin de subsanar la situación encontrada en la auditoría interna del Sistema de Gestión Antisoborno - SGAS. _x000a_RECOMENDACION: Cerrar la acción y excluirla del PMP. P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_x000a_"/>
    <x v="1"/>
    <n v="1"/>
    <n v="1"/>
  </r>
  <r>
    <s v="013-2020"/>
    <n v="1"/>
    <n v="2020"/>
    <s v="GESTIÓN DE TRÁNSITO Y CONTROL DE TRÁNSITO Y TRANSPORTE"/>
    <x v="15"/>
    <d v="2020-03-11T00:00:00"/>
    <s v="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ha definido el procedimiento con responsables de diferentes dependencias para el desarrollo de las auditorías en seguridad vial."/>
    <s v="Formular, publicar y socializar el procedimiento para el desarrollo de las auditorias de seguridad vial, conforme a lo establecido en el lineamiento técnico de seguridad vial"/>
    <s v="Acción Correctiva"/>
    <s v="Procedimiento actualizado y socializado"/>
    <n v="1"/>
    <x v="3"/>
    <x v="9"/>
    <s v="Rafael Alberto Gonzalez Rodríguez"/>
    <d v="2020-03-18T00:00:00"/>
    <x v="12"/>
    <d v="2020-07-07T00:00:00"/>
    <s v="María Janneth Romero M"/>
    <s v="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x000a_04/05/2020: No se aporta evidencia del avance en la ejecución de esta accion, por lo que se recomienda documentar de manera integral la gestión realizada en cumplimiento de lo formulado; lo anterior teniendo en cuenta que el plazo de terminación es en mayo."/>
    <x v="0"/>
    <n v="0"/>
    <n v="0"/>
  </r>
  <r>
    <s v="014-2020"/>
    <n v="1"/>
    <n v="2020"/>
    <s v="GESTIÓN DE TRÁNSITO Y CONTROL DE TRÁNSITO Y TRANSPORTE"/>
    <x v="15"/>
    <d v="2020-03-11T00:00:00"/>
    <s v="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definió procedimiento conforme a los requerimientos establecidos por el Lineamientos Técnicos en Seguridad Vial -Auditorias de Seguridad Vial Versión 1.0 de 21-06-2019 Numeral 6.3 monitooreo."/>
    <s v="Formular, publicar y socializar el procedimiento para el desarrollo de las auditorias de seguridad vial, conforme a lo establecido en el lineamiento técnico de seguridad vial"/>
    <s v="Acción Correctiva"/>
    <s v="Procedimiento actualizado y socializado"/>
    <n v="1"/>
    <x v="3"/>
    <x v="9"/>
    <s v="Rafael Alberto Gonzalez Rodríguez"/>
    <d v="2020-03-18T00:00:00"/>
    <x v="12"/>
    <d v="2020-07-07T00:00:00"/>
    <s v="María Janneth Romero M"/>
    <s v="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x000a_04/05/2020: No se aporta evidencia del avance en la ejecución de esta accion, por lo que se recomienda documentar de manera integral la gestión realizada en cumplimiento de lo formulado; lo anterior teniendo en cuenta que el plazo de terminación es en mayo."/>
    <x v="0"/>
    <n v="0"/>
    <n v="0"/>
  </r>
  <r>
    <s v="016-2020"/>
    <n v="1"/>
    <n v="2020"/>
    <s v="PLANEACIÓN DE TRANSPORTE E INFRAESTRUCTURA"/>
    <x v="16"/>
    <d v="2020-03-31T00:00:00"/>
    <s v="Se evidencia que los procedimientos de Estudios de Tránsito EDAU y Estudios de Tránsito IDU publicados en la intranet, tiene una codificación del proceso errónea."/>
    <s v="Aplicación de los documentos desactualizados._x000a_ "/>
    <s v="Por desconocimiento no se estableció la adecuada codificación del proceso en los procedimientos mencionados en la descripción del hallazgo"/>
    <s v="Corregir la codificación correspondiente de  los siguientes procedimientos PM01-PR02 Revisión de Estudios de Tránsito (ET) del Instituto de Desarrollo Urbano (IDU)  y PM01-PR03 Revisión y aprobación de estudios de tránsito (ET), de demanda y de atención de usuarios (EDAU)"/>
    <s v="Corrección"/>
    <s v="Número de procedimientos actualizados / Total de procedimientos programados a actualizar_x000a__x000a__x000a_Actualizar 2 procedimientos "/>
    <n v="1"/>
    <x v="8"/>
    <x v="10"/>
    <s v="_x000a_Sebastián Velásquez Gallón_x000a_John Alexander González Mendoza_x000a__x000a_Equipo Técnico"/>
    <d v="2020-03-27T00:00:00"/>
    <x v="1"/>
    <m/>
    <m/>
    <m/>
    <x v="0"/>
    <n v="0"/>
    <n v="0"/>
  </r>
  <r>
    <s v="017-2020"/>
    <n v="1"/>
    <n v="2020"/>
    <s v="PLANEACIÓN DE TRANSPORTE E INFRAESTRUCTURA"/>
    <x v="16"/>
    <d v="2020-03-31T00:00:00"/>
    <s v="Falta de apropiación del Modelo Integrado de Planeación y Gestión (MIPG) de los servidores del proceso de Planeación de Transporte e Infraestructura."/>
    <s v="inadecuada gestión en el desarrollo del proceso para el cumplimiento de los objetivos y metas propuestas."/>
    <s v="Debilidad en el conocimiento en el MIPG"/>
    <s v="Socialización del Modelo Integrado de Planeación y Gestión (MIPG) y sus dimensiones a los servidores de la Dirección de Planeación de la Movilidad y sus subdirecciones que la componen"/>
    <s v="Acción Correctiva"/>
    <s v="Número de funcionarios socializados del procesos/ Total de funcionarios programados"/>
    <n v="0.9"/>
    <x v="8"/>
    <x v="10"/>
    <s v="Sebastián Velásquez Gallón_x000a_Claudia Janneth Mercado Velandia_x000a_Ana Milena Gómez Guzmán_x000a_Deyanira Ávila Moreno _x000a_John Alexander González Mendoza_x000a__x000a__x000a_Equipo Técnico"/>
    <d v="2020-03-27T00:00:00"/>
    <x v="2"/>
    <m/>
    <m/>
    <m/>
    <x v="0"/>
    <n v="0"/>
    <n v="0"/>
  </r>
  <r>
    <s v="018-2020"/>
    <n v="1"/>
    <n v="2020"/>
    <s v="PLANEACIÓN DE TRANSPORTE E INFRAESTRUCTURA"/>
    <x v="16"/>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8"/>
    <x v="10"/>
    <s v="Sebastián Velásquez Gallón_x000a_Claudia Janneth Mercado Velandia_x000a_Ana Milena Gómez Guzmán_x000a_Deyanira Ávila Moreno _x000a_John Alexander González Mendoza_x000a__x000a__x000a_Equipo Técnico"/>
    <d v="2020-03-27T00:00:00"/>
    <x v="3"/>
    <m/>
    <m/>
    <m/>
    <x v="0"/>
    <n v="0"/>
    <n v="0"/>
  </r>
  <r>
    <s v="019-2020"/>
    <n v="1"/>
    <n v="2020"/>
    <s v="PLANEACIÓN DE TRANSPORTE E INFRAESTRUCTURA"/>
    <x v="17"/>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8"/>
    <x v="10"/>
    <s v="Sebastián Velásquez Gallón_x000a_Claudia Janneth Mercado Velandia_x000a_Ana Milena Gómez Guzmán_x000a_Deyanira Ávila Moreno _x000a_John Alexander González Mendoza_x000a__x000a__x000a_Equipo Técnico"/>
    <d v="2020-03-27T00:00:00"/>
    <x v="2"/>
    <m/>
    <m/>
    <m/>
    <x v="0"/>
    <n v="0"/>
    <n v="0"/>
  </r>
  <r>
    <s v="020-2020"/>
    <n v="1"/>
    <n v="2020"/>
    <s v="INTELIGENCIA PARA LA MOVILIDAD"/>
    <x v="18"/>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ar, actualizar y socializar (Incluyendo tips en comunicación interna) los procedimientos de la DIM PE04-PR01, PE04-PR02 y PE04-PR03."/>
    <s v="Acción Correctiva"/>
    <s v="Procedimientos (PE04-PR01, PE04-PR02 y PE04-PR03) de la DIM revisados, actualizados y socializados /Procedimientos evaluados a la DIM"/>
    <n v="1"/>
    <x v="8"/>
    <x v="11"/>
    <s v="Lina Marcela Quiñones"/>
    <d v="2020-05-04T00:00:00"/>
    <x v="2"/>
    <m/>
    <m/>
    <m/>
    <x v="0"/>
    <n v="0"/>
    <n v="0"/>
  </r>
  <r>
    <s v="020-2020"/>
    <n v="2"/>
    <n v="2020"/>
    <s v="INTELIGENCIA PARA LA MOVILIDAD"/>
    <x v="18"/>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8"/>
    <x v="11"/>
    <s v="Lina Marcela Quiñones"/>
    <d v="2020-12-15T00:00:00"/>
    <x v="8"/>
    <m/>
    <m/>
    <m/>
    <x v="0"/>
    <n v="0"/>
    <n v="0"/>
  </r>
  <r>
    <s v="021-2020"/>
    <n v="2"/>
    <n v="2020"/>
    <s v="INTELIGENCIA PARA LA MOVILIDAD"/>
    <x v="18"/>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8"/>
    <x v="11"/>
    <s v="Lina Marcela Quiñones"/>
    <d v="2020-09-30T00:00:00"/>
    <x v="8"/>
    <m/>
    <m/>
    <m/>
    <x v="0"/>
    <n v="0"/>
    <n v="0"/>
  </r>
  <r>
    <s v="023-2020"/>
    <n v="2"/>
    <n v="2020"/>
    <s v="INTELIGENCIA PARA LA MOVILIDAD"/>
    <x v="18"/>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8"/>
    <x v="11"/>
    <s v="Lina Marcela Quiñones"/>
    <d v="2020-05-08T00:00:00"/>
    <x v="8"/>
    <m/>
    <m/>
    <m/>
    <x v="0"/>
    <n v="0"/>
    <n v="0"/>
  </r>
  <r>
    <s v="024-2020"/>
    <n v="2"/>
    <n v="2020"/>
    <s v="INTELIGENCIA PARA LA MOVILIDAD"/>
    <x v="18"/>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8"/>
    <x v="11"/>
    <s v="Lina Marcela Quiñones"/>
    <d v="2020-05-18T00:00:00"/>
    <x v="8"/>
    <m/>
    <m/>
    <m/>
    <x v="0"/>
    <n v="0"/>
    <n v="0"/>
  </r>
  <r>
    <s v="025-2020"/>
    <n v="1"/>
    <n v="2020"/>
    <s v="GESTIÓN SOCIAL "/>
    <x v="19"/>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Actualizar  el directorio de agremiaciones,asociaciones y otros grupos de interés de manera semestral para garantizar que estén actualizadas."/>
    <s v="Acción Correctiva"/>
    <s v="Actualización Realizada de las publicaciones en pagina web  / Actualización programada de publicaciones en pagina web(*100)"/>
    <n v="2"/>
    <x v="9"/>
    <x v="12"/>
    <s v="Adriana Ruth Iza"/>
    <d v="2020-05-06T00:00:00"/>
    <x v="13"/>
    <d v="2020-08-10T00:00:00"/>
    <s v="Vieinery Piza Olarte"/>
    <s v="21/07/2020: El proceso aporta como evidencia  la publicación el  27 de mayo de 2020 se publica en la página web de la SDM el Directorio de agremiaciones,_x000a_asociaciones y otros grupos de interés, en el que se incluye la información de los sindicatos existentes en la entidad.  La actualización del Directorio de agremiaciones, asociaciones y otros grupos de interés, puede consultarse en el siguiente enlace:_x000a_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_x000a_RECOMENDACION: Cerrar la acción y excluirla del PMP._x000a__x000a_"/>
    <x v="0"/>
    <n v="0"/>
    <n v="0"/>
  </r>
  <r>
    <s v="025-2020"/>
    <n v="2"/>
    <n v="2020"/>
    <s v="GESTIÓN SOCIAL "/>
    <x v="19"/>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Realizar monitoreo trimestral de las publicaciones de manera trimestral para garantizar que estén actualizadas."/>
    <s v="Acción Correctiva"/>
    <s v="Monitoreo Realizada de las publicaciones en pagina web  / Monitoreo programada de publicaciones en pagina web(*100)"/>
    <n v="2"/>
    <x v="9"/>
    <x v="12"/>
    <s v="Adriana Ruth Iza"/>
    <d v="2020-06-08T00:00:00"/>
    <x v="14"/>
    <d v="2020-08-10T00:00:00"/>
    <s v="Vieinery Piza Olarte"/>
    <s v="21/07/2020: El proceso aporta como evidencia  la publicación el 16 de julio de 2020 se realiza el monitoreo a la publicación en la página web de la SDM el Directorio_x000a_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_x000a_RECOMENDACION: Cerrar la acción y excluirla del PMP._x000a_"/>
    <x v="0"/>
    <n v="0"/>
    <n v="0"/>
  </r>
  <r>
    <s v="025-2020"/>
    <n v="3"/>
    <n v="2020"/>
    <s v="GESTIÓN SOCIAL "/>
    <x v="19"/>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la actualizacion semestral de la informacion dirigida a poblacion vulnerable,"/>
    <s v="Acción Correctiva"/>
    <s v="Actualizacion realizada de la informacion dirigida a poblacion vulnerable en pagina web  / actualizacion programada de informacion dirigida a poblacion vulnerable en pagina web(*100)"/>
    <n v="2"/>
    <x v="9"/>
    <x v="12"/>
    <s v="Adriana Ruth Iza"/>
    <d v="2020-05-06T00:00:00"/>
    <x v="13"/>
    <d v="2020-08-10T00:00:00"/>
    <s v="Vieinery Piza Olarte"/>
    <s v="21/07/2020: El proceso aporta como evidencia el  3 de junio de 2020 se actualiza la información para población vulnerable en la página web de la_x000a_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_x000a_RECOMENDACION: Cerrar la acción y excluirla del PMP._x000a_"/>
    <x v="0"/>
    <n v="0"/>
    <n v="0"/>
  </r>
  <r>
    <s v="025-2020"/>
    <n v="4"/>
    <n v="2020"/>
    <s v="GESTIÓN SOCIAL "/>
    <x v="19"/>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el monitoreo trimestral a la informacion dirigida a poblacion vulnerable, publicada en la pagina web de la SDM"/>
    <s v="Acción Correctiva"/>
    <s v="Monitoreo Realizado a la informacion dirigida a poblacion vulnerable, publicada en la pagina web de la SDM  / Monitoreo programado a la informacion dirigida a poblacion vulnerable, publicada en la pagina web de la SDM (*100)"/>
    <n v="2"/>
    <x v="9"/>
    <x v="12"/>
    <s v="Adriana Ruth Iza"/>
    <d v="2020-06-08T00:00:00"/>
    <x v="14"/>
    <d v="2020-08-10T00:00:00"/>
    <s v="Vieinery Piza Olarte"/>
    <s v="21/07/2020: El proceso aporta como evidencia el 16 de julio de 2020 se realiza el monitorio a la publicación en la página web de la SDM_x000a_de la información para población vulnerable, a través del siguiente enlace,  https://www.movilidadbogota.gov.co/web/informacion-poblacion-vulnerable. Se anexa_x000a_evidencia. Por lo anterior, se evidencia que los soportes aportados por el proceso permiten validar el avance de la ejecución de la acción formulada, sin embargo, falta otra actualización trimestral, por lo cual no se procede a realizar el cierre de la misma._x000a_RECOMENDACION: Cerrar la acción y excluirla del PMP._x000a_"/>
    <x v="0"/>
    <n v="0"/>
    <n v="0"/>
  </r>
  <r>
    <s v="026-2020"/>
    <n v="1"/>
    <n v="2020"/>
    <s v="GESTIÓN DE TRÁMITES Y SERVICIOS PARA LA CIUDADANÍA "/>
    <x v="19"/>
    <d v="2020-04-27T00:00:00"/>
    <s v="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_x000a_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
    <s v="Ejecución de un trámite o servicio a la ciudadanía, incumpliendo los requisitos, con el propósito de obtener un beneficio propio o para un tercero"/>
    <s v="Falta de seguimiento para actualizar la totalidad de los enlaces de la información que se publica en la página web de la entidad."/>
    <s v="Realizar 2 seguimientos a la información referente a mecanismos para presentar quejas y reclamos en conformidad con lo establecido en los lineamientos legales de la información publicada."/>
    <s v="Accion Correctiva"/>
    <s v="(No. de seguimientos mensuales realizados/ seguimientos programados) * 100%"/>
    <n v="1"/>
    <x v="4"/>
    <x v="4"/>
    <s v="Ana Maria Corredor"/>
    <d v="2020-05-26T00:00:00"/>
    <x v="15"/>
    <d v="2020-08-03T00:00:00"/>
    <s v="Omar Alfredo Sánchez"/>
    <s v="3/08/2020: La DAC allega la justificaciòn de la gestion adelantada, junto con dos actas de seguimiento, una en junio y otra en julio. Se evidencia coherencia entre las evidencias allegadas y la acciòn propuesta. Por lo anterior, se cierra esta acciòn."/>
    <x v="1"/>
    <n v="0"/>
    <n v="0"/>
  </r>
  <r>
    <s v="027-2020"/>
    <n v="1"/>
    <n v="2020"/>
    <s v="GESTIÓN SOCIAL  - GESTIÓN DE TRÁMITES Y SERVICIOS PARA LA CIUDADANÍA - COMUNICACIONES Y CULTURA PARA LA MOVILIDAD "/>
    <x v="19"/>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10"/>
    <x v="13"/>
    <s v="Adriana Ruth Iza_x000a_Ana María Corredor_x000a_Andrés Contento"/>
    <d v="2020-05-15T00:00:00"/>
    <x v="0"/>
    <m/>
    <m/>
    <m/>
    <x v="0"/>
    <n v="0"/>
    <n v="0"/>
  </r>
  <r>
    <s v="027-2020"/>
    <n v="2"/>
    <n v="2020"/>
    <s v="GESTIÓN SOCIAL  - GESTIÓN DE TRÁMITES Y SERVICIOS PARA LA CIUDADANÍA - COMUNICACIONES Y CULTURA PARA LA MOVILIDAD "/>
    <x v="19"/>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Elaborar, publicar y socializar un  procedimiento participativo para la adopcióndel esquema de publicación dirigido a los ciudadanos"/>
    <s v="Acción Correctiva"/>
    <s v="elaboración ,publiacción y socialización implementada/elaboración, publicación y socialización programada"/>
    <n v="1"/>
    <x v="10"/>
    <x v="13"/>
    <s v="Adriana Ruth Iza_x000a_Ana María Corredor_x000a_Andrés Contento"/>
    <d v="2020-06-01T00:00:00"/>
    <x v="16"/>
    <m/>
    <m/>
    <m/>
    <x v="0"/>
    <n v="0"/>
    <n v="0"/>
  </r>
  <r>
    <s v="028-2020"/>
    <n v="1"/>
    <n v="2020"/>
    <s v="CONTROL Y EVALUACIÓN DE LA GESTIÓN"/>
    <x v="16"/>
    <d v="2020-05-20T00:00:00"/>
    <s v="Desactualización de la matriz de cumplimiento legal de las normas vigentes que sustenta la base legal para la Oficina de Control Interno (OCI). "/>
    <s v="Riesgo de incumplimiento legal"/>
    <s v="Falta de socialización del procedimiento y falta de control al seguimiento y actualización de la matriz de cumplimiento."/>
    <s v="Socializar al equipo de trabajo de la OCI, el Instructivo Normatividad y Conceptos código  PA05-IN02."/>
    <s v="Acción Correctiva"/>
    <s v="100% de los servidores del equipo de trabajo, con socialización recibida. "/>
    <n v="1"/>
    <x v="11"/>
    <x v="14"/>
    <s v="Diego Nairo Useche rueda"/>
    <d v="2020-06-01T00:00:00"/>
    <x v="10"/>
    <d v="2020-07-15T00:00:00"/>
    <s v="Claudia Elena Parada Aponte"/>
    <s v="Con base en la evidencia adjuntada se puede verificar que se realió socialización con fecha 8 de junio de 2020, así como la realización de cuestionario referente al instructivo de normatividad y conceptos."/>
    <x v="1"/>
    <n v="0"/>
    <n v="0"/>
  </r>
  <r>
    <s v="028-2020"/>
    <n v="2"/>
    <n v="2020"/>
    <s v="CONTROL Y EVALUACIÓN DE LA GESTIÓN"/>
    <x v="16"/>
    <d v="2020-05-20T00:00:00"/>
    <s v="Desactualización de la matriz de cumplimiento legal de las normas vigentes que sustenta la base legal para la Oficina de Control Interno (OCI). "/>
    <s v="Riesgo de incumplimiento legal"/>
    <s v="Falta de socialización del procedimiento y falta de control al seguimiento y actualización de la matriz de cumplimiento."/>
    <s v="Revisar la matriz legal y actualizarla de acuerdo a los procedimientos establecidos. "/>
    <s v="Acción Correctiva"/>
    <s v="Matriz Actualizada"/>
    <n v="1"/>
    <x v="11"/>
    <x v="14"/>
    <s v="Diego Nairo Useche rueda"/>
    <d v="2020-06-01T00:00:00"/>
    <x v="10"/>
    <d v="2020-07-15T00:00:00"/>
    <s v="Claudia Elena Parada Aponte"/>
    <s v="Al verificar la matriz de cumplimiento legal dispuesta en la Intranet con fecha de modificación 13 de julio de 2020 no se encuentra la circular 100-006 de 2019 emitida por el DAFP, la cual se encuentra relacionada dentro de la normativa enviada por la OCI._x000a_En tal sentido es importante que al actualizar información no sólo se envíe, sino que adicionalmente se verifique que lo solicitado haya sido actualizado."/>
    <x v="0"/>
    <n v="0"/>
    <n v="0"/>
  </r>
  <r>
    <s v="029-2020"/>
    <n v="1"/>
    <n v="2020"/>
    <s v="CONTROL Y EVALUACIÓN DE LA GESTIÓN"/>
    <x v="20"/>
    <d v="2020-05-20T00:00:00"/>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11"/>
    <x v="14"/>
    <s v="Diego Nairo Useche rueda"/>
    <d v="2020-06-01T00:00:00"/>
    <x v="8"/>
    <d v="2020-07-15T00:00:00"/>
    <s v="Claudia Elena Parada Aponte"/>
    <s v="Mediante acta seguimiento PAAI de fecha 9 de junio de 2020, remitida como evidencia por parte de la OCI, se observa el seguimiento al mapa de riesgos. Continúa abierta por la fecha de terminación 31 de diciembre/20."/>
    <x v="0"/>
    <n v="0"/>
    <n v="0"/>
  </r>
  <r>
    <s v="030-2020"/>
    <n v="1"/>
    <n v="2020"/>
    <s v="GESTIÓN DE TALENTO HUMANO"/>
    <x v="19"/>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Actualizar la información en la pagina web de la entidad de la parte &quot; 3. Estructura Orgánica y Talento Humano&quot; para dar cumpliento a la Ley de Transparencia y del Derecho de Acceso a la Información Pública Nacional y demás normatividad vigente relacionada"/>
    <s v="Acción Correctiva"/>
    <s v="Actualizaciones de la información realizadas en la pagina web/Actualizaciones de información en la pagina web programadas *(100)"/>
    <n v="1"/>
    <x v="0"/>
    <x v="15"/>
    <s v="Mónica Adriana Florez Bonilla"/>
    <d v="2020-06-09T00:00:00"/>
    <x v="1"/>
    <m/>
    <m/>
    <m/>
    <x v="0"/>
    <n v="0"/>
    <n v="0"/>
  </r>
  <r>
    <s v="030-2020"/>
    <n v="2"/>
    <n v="2020"/>
    <s v="GESTIÓN DE TALENTO HUMANO"/>
    <x v="19"/>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Actualizar la informacióncon corte a 31 de mayo de 2020,  de los funcionarios de planta de la Secretaria Distrital de Movilidad en el &quot;Sistema de Información Distrital de Empleo y la Administración Púbica&quot; - SIDEAP- con el fin de pueda ser consultada en el Link: https://www.movilidadbogota.gov.co/web/funcionarios"/>
    <s v="Acción Correctiva"/>
    <s v="No. de datos de los funcionarios actualizados /No. funcionarios vinculados "/>
    <n v="1"/>
    <x v="0"/>
    <x v="15"/>
    <s v="Mónica Adriana Florez Bonilla"/>
    <d v="2020-06-09T00:00:00"/>
    <x v="2"/>
    <m/>
    <m/>
    <m/>
    <x v="0"/>
    <n v="0"/>
    <n v="0"/>
  </r>
  <r>
    <s v="030-2020"/>
    <n v="3"/>
    <n v="2020"/>
    <s v="GESTIÓN DE TALENTO HUMANO"/>
    <x v="19"/>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Revisar trimestralmente la información publiada en pagina web la parte &quot; 3. Estructura Orgánica y Talento Humano&quot; - Sistema de Información Distrital de Empleo y la Administración Púbica&quot; - SIDEAP- con el fin de pueda ser consultada en el Link: https://www.movilidadbogota.gov.co/web/funcionarios"/>
    <s v="Acción Correctiva"/>
    <s v="(No. de revisiones trimestralmente/No. de revisiones programadas)*100%"/>
    <n v="2"/>
    <x v="0"/>
    <x v="15"/>
    <s v="Mónica Adriana Florez Bonilla"/>
    <d v="2020-07-01T00:00:00"/>
    <x v="17"/>
    <m/>
    <m/>
    <m/>
    <x v="0"/>
    <n v="0"/>
    <n v="0"/>
  </r>
  <r>
    <s v="031-2020"/>
    <n v="1"/>
    <n v="2020"/>
    <s v="GESTIÓN ADMINISTRATIVA"/>
    <x v="21"/>
    <d v="2020-05-11T00:00:00"/>
    <s v="NO CONFORMIDAD No.01_x000a_Se evidencia debilidad en los valores reportados en los últimos 5 informes de austeridad a la OCI, lo cual no permite contar con información completa y veraz, no cumpliendo con el principio de calidad establecido en la Ley 1712 de 2014. Para_x000a_este informe se presentaron diferencias en:_x000a__x000a_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_x000a__x000a_Se presentó una diferencia en el reporte del número de líneas de celular con que cuenta la entidad con respecto al valor reportado ($8.561.100). En el Informe de Austeridad entregado el día 15 de Abril de 2020 la Subdirección Administrativa reportó:_x000a__x000a_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
    <s v="Reportar información desactualizada"/>
    <s v="Falta de control en la revisión del informe "/>
    <s v="_x000a_Realizar un seguimiento previo al envío del informe de austeridad del gasto a la oficina de control interno de los responsables de los rubros que realizaran la validación de la información reportada mediante el formato acta de reunión._x000a_"/>
    <s v="Acción Correctiva"/>
    <s v="Realizar dos (2)  seguimientos uno en cada trimestre previo al envío del informe de Austeridad del Gasto.  _x000a_"/>
    <n v="2"/>
    <x v="0"/>
    <x v="0"/>
    <s v="Paola Adriana Corona Miranda_x000a_ _x000a_"/>
    <d v="2020-05-18T00:00:00"/>
    <x v="6"/>
    <m/>
    <m/>
    <m/>
    <x v="0"/>
    <n v="0"/>
    <n v="0"/>
  </r>
  <r>
    <s v="033-2020"/>
    <n v="1"/>
    <n v="2020"/>
    <s v="CONTROL DISCIPLINARIO"/>
    <x v="20"/>
    <d v="2020-05-13T00:00:00"/>
    <s v="Observación 6._x000a_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
    <s v="No dejar evidencia del control del riesgo bimestralmente."/>
    <s v="Pese a que el control es permanente, no existen evidencias físicas del control al riesgo bimestralmente"/>
    <s v="Realizar seguimientos bimestrales del seguimiento a los controles del riesgo, levantando el acta de asistencia como evidencia."/>
    <s v="Acción Correctiva"/>
    <s v="Reuniones bimestrales con el registro de asistencias."/>
    <n v="3"/>
    <x v="12"/>
    <x v="16"/>
    <s v="Orlando Salamanca Figueroa"/>
    <d v="2020-07-01T00:00:00"/>
    <x v="6"/>
    <m/>
    <m/>
    <m/>
    <x v="0"/>
    <n v="0"/>
    <n v="0"/>
  </r>
  <r>
    <s v="034-2020"/>
    <n v="1"/>
    <n v="2020"/>
    <s v="COMUNICACIONES Y CULTURA PARA LA MOVILIDAD"/>
    <x v="20"/>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13"/>
    <x v="17"/>
    <s v="Andrés Fabian Contento"/>
    <d v="2020-07-01T00:00:00"/>
    <x v="0"/>
    <m/>
    <m/>
    <m/>
    <x v="0"/>
    <n v="0"/>
    <n v="0"/>
  </r>
  <r>
    <s v="034-2020"/>
    <n v="2"/>
    <n v="2020"/>
    <s v="COMUNICACIONES Y CULTURA PARA LA MOVILIDAD"/>
    <x v="20"/>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
    <s v="Establecer en el POA un  indicador que refleje el impacto logrado por las campañas planificadas."/>
    <s v="Acción Correctiva"/>
    <s v="Indicador de impacto establecido en el POA"/>
    <n v="1"/>
    <x v="13"/>
    <x v="17"/>
    <s v="Andrés Fabian Contento"/>
    <d v="2020-07-01T00:00:00"/>
    <x v="18"/>
    <m/>
    <m/>
    <m/>
    <x v="0"/>
    <n v="0"/>
    <n v="0"/>
  </r>
  <r>
    <s v="035-2020"/>
    <n v="1"/>
    <n v="2020"/>
    <s v="COMUNICACIONES Y CULTURA PARA LA MOVILIDAD"/>
    <x v="20"/>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Actualizar  los lineamientos pedagógicos e incluirlos en el formato requerido para ello."/>
    <s v="Acción Correctiva"/>
    <s v="Lineamientos pedagógicos actualizados dentro del formato idóneo para ello. "/>
    <n v="1"/>
    <x v="13"/>
    <x v="17"/>
    <s v="Andrés Fabian Contento"/>
    <d v="2020-06-15T00:00:00"/>
    <x v="19"/>
    <m/>
    <m/>
    <m/>
    <x v="0"/>
    <n v="0"/>
    <n v="0"/>
  </r>
  <r>
    <s v="035-2020"/>
    <n v="2"/>
    <n v="2020"/>
    <s v="COMUNICACIONES Y CULTURA PARA LA MOVILIDAD"/>
    <x v="20"/>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13"/>
    <x v="17"/>
    <s v="Andrés Fabian Contento"/>
    <d v="2020-09-15T00:00:00"/>
    <x v="3"/>
    <m/>
    <m/>
    <m/>
    <x v="0"/>
    <n v="0"/>
    <n v="0"/>
  </r>
  <r>
    <s v="036-2020"/>
    <n v="1"/>
    <n v="2020"/>
    <s v="GESTIÓN DE TICS"/>
    <x v="20"/>
    <d v="2020-05-13T00:00:00"/>
    <s v="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
    <s v="Debilidades en el seguimiento de actividades al interior del proceso"/>
    <s v="Debilidad Falta de Socialización de la evaluación de las encuestas de satisfacción de los usuarios."/>
    <s v="Socializar los beneficios al interior de la entidad frente a la evaluación de las encuestas de satisfacción de los usuarios que es administrada por el Operador Tecnológico."/>
    <s v="Correctiva"/>
    <s v="Socialización Programada / Socialización Ejecutada y Divulgada"/>
    <n v="3"/>
    <x v="14"/>
    <x v="18"/>
    <s v="Alexander Ricardo Andrade"/>
    <d v="2020-07-01T00:00:00"/>
    <x v="6"/>
    <m/>
    <m/>
    <m/>
    <x v="0"/>
    <n v="0"/>
    <n v="0"/>
  </r>
  <r>
    <s v="037-2020"/>
    <n v="1"/>
    <n v="2020"/>
    <s v="GESTIÓN DE TICS"/>
    <x v="20"/>
    <d v="2020-05-13T00:00:00"/>
    <s v="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
    <s v="Debilidades en el seguimiento de actividades al interior del proceso"/>
    <s v="Debilidad en el conocimiento de la matriz del riesgo de gestión y corrupción del proceso de la OTICS"/>
    <s v="Socializar al interior de la OTIC, el tema Matriz del riesgo de gestión y corrupción del proceso de la Oficina."/>
    <s v="Correctiva"/>
    <s v="Socialización Programada / Socialización Ejecutada"/>
    <n v="1"/>
    <x v="14"/>
    <x v="18"/>
    <s v="Alexander Ricardo Andrade"/>
    <d v="2020-07-01T00:00:00"/>
    <x v="6"/>
    <m/>
    <m/>
    <m/>
    <x v="0"/>
    <n v="0"/>
    <n v="0"/>
  </r>
  <r>
    <s v="038-2020"/>
    <n v="1"/>
    <n v="2020"/>
    <s v="GESTIÓN DE TICS"/>
    <x v="20"/>
    <d v="2020-05-13T00:00:00"/>
    <s v="Oportunidad de mejora: Se recomienda que los documentos elaborados para tratar la contingencia de Covid-19 se estandaricen dentro del Sistema de Gestión de la Calidad (Procedimiento para el uso del VPN)."/>
    <s v="Debilidades en la actualización de documentos del SIG"/>
    <s v="Debilidades frente a la Estandarización de documentos relacionados con el proceso dentro del Sistema de Gestión de la Calidad."/>
    <s v="Documentar, Estandarizarizar y publicar en el Sistema de Gestión de la Calidad frente a la contingencia de Covid-19 (Procedimiento para el uso del VPN , incorporando el_x000a_Formato (Recuperación ante desastre informático) Estandarizado con el Sistema de Gestión de la Calidad. _x000a__x000a_"/>
    <s v="Correctiva"/>
    <s v="1 Documento Estandarizado con el SIC"/>
    <n v="1"/>
    <x v="14"/>
    <x v="18"/>
    <s v="Alexander Ricardo Andrade"/>
    <d v="2020-07-01T00:00:00"/>
    <x v="6"/>
    <m/>
    <m/>
    <m/>
    <x v="0"/>
    <n v="0"/>
    <n v="0"/>
  </r>
  <r>
    <s v="039-2020"/>
    <n v="1"/>
    <n v="2020"/>
    <s v="GESTIÓN DE TICS"/>
    <x v="20"/>
    <d v="2020-05-13T00:00:00"/>
    <s v="Oportunidad de mejora: Se recomienda ejercer un mayor control y seguimiento en lo relacionado a la calidad y cargue de la información correspondiente a cursos pedagógicos en la base de datos o plataforma respectiva."/>
    <s v="Debilidades en la actualización de documentos del SIG"/>
    <s v="Falta de seguimiento a las publicaciones realizadas en la Página web."/>
    <s v="Hacer seguimiento frente al cargue de la información cuando se realice algún cambio o actualización de algún formato correspondiente al proceso de Cursos Pedagógicos en referencia a la OTIC en la plataforma de la entidad."/>
    <s v="Correctiva"/>
    <s v="Seguimientos realizados/seguimientos programados"/>
    <n v="2"/>
    <x v="14"/>
    <x v="18"/>
    <s v="Alexander Ricardo Andrade"/>
    <d v="2020-07-01T00:00:00"/>
    <x v="6"/>
    <m/>
    <m/>
    <m/>
    <x v="0"/>
    <n v="0"/>
    <n v="0"/>
  </r>
  <r>
    <s v="040-2020"/>
    <n v="1"/>
    <n v="2020"/>
    <s v="GESTIÓN DE TICS"/>
    <x v="20"/>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Correctiva"/>
    <s v="1 Documento Estandarizado con el SIC"/>
    <n v="1"/>
    <x v="14"/>
    <x v="18"/>
    <s v="Alexander Ricardo Andrade"/>
    <d v="2020-07-01T00:00:00"/>
    <x v="6"/>
    <m/>
    <m/>
    <m/>
    <x v="0"/>
    <n v="0"/>
    <n v="0"/>
  </r>
  <r>
    <s v="041-2020"/>
    <n v="1"/>
    <n v="2020"/>
    <s v="GESTIÓN DE TRÁNSITO Y CONTROL DE TRÁNSITO Y TRANSPORTE"/>
    <x v="22"/>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3"/>
    <x v="19"/>
    <s v="Martha Cecilia Bayona Gómez"/>
    <d v="2020-05-08T00:00:00"/>
    <x v="20"/>
    <m/>
    <m/>
    <m/>
    <x v="0"/>
    <n v="0"/>
    <n v="0"/>
  </r>
  <r>
    <s v="041-2020"/>
    <n v="2"/>
    <n v="2020"/>
    <s v="GESTIÓN DE TRÁNSITO Y CONTROL DE TRÁNSITO Y TRANSPORTE"/>
    <x v="22"/>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3"/>
    <x v="19"/>
    <s v="Martha Cecilia Bayona Gómez"/>
    <d v="2020-05-08T00:00:00"/>
    <x v="6"/>
    <m/>
    <m/>
    <m/>
    <x v="0"/>
    <n v="0"/>
    <n v="0"/>
  </r>
  <r>
    <s v="042-2020"/>
    <n v="1"/>
    <n v="2020"/>
    <s v="GESTIÓN DE TRÁNSITO Y CONTROL DE TRÁNSITO Y TRANSPORTE"/>
    <x v="22"/>
    <d v="2020-05-28T00:00:00"/>
    <s v="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9. Discriminación y restricción a la participación de los ciudadanos que requieren atención y respuesta por parte de la SDM._x000a_"/>
    <s v="Se presenta una indebida clasificación y asignación extemporánea de los PQRS a la SPMT por parte del área de correspondencia."/>
    <s v="Realizar mesas de trabajo para ajustar parametros en el aplicativo de correspondencia que permitan realizar una adecuada clasificación y asignación de los PMT"/>
    <s v="Acción Correctiva"/>
    <s v="(Número de mesas de trabajo realizadas)/( Número de mesas de trabajo programadas)*100"/>
    <n v="1"/>
    <x v="3"/>
    <x v="19"/>
    <s v="Martha Cecilia Bayona Gómez_x000a_Paola Adriana Corona Miranda"/>
    <d v="2020-05-08T00:00:00"/>
    <x v="21"/>
    <m/>
    <m/>
    <m/>
    <x v="0"/>
    <n v="0"/>
    <n v="0"/>
  </r>
  <r>
    <s v="042-2020"/>
    <n v="2"/>
    <n v="2020"/>
    <s v="GESTIÓN ADMINISTRATIVA"/>
    <x v="22"/>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on Correctiva"/>
    <s v="Desarrollo implementado / Desarrollo programado*100"/>
    <s v="1. Implementación del gestor documental"/>
    <x v="0"/>
    <x v="0"/>
    <s v="Paola Adriana Corona Miranda"/>
    <d v="2020-06-08T00:00:00"/>
    <x v="22"/>
    <m/>
    <m/>
    <m/>
    <x v="0"/>
    <n v="0"/>
    <n v="0"/>
  </r>
  <r>
    <s v="043-2020"/>
    <n v="1"/>
    <n v="2020"/>
    <s v="GESTIÓN DE TRÁNSITO Y CONTROL DE TRÁNSITO Y TRANSPORTE"/>
    <x v="22"/>
    <d v="2020-05-28T00:00:00"/>
    <s v="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
    <s v="11. Incumplimiento de requisitos al ejecutar un trámite o prestar un servicio a la ciudadanía con el propósito de obtener un beneficio propio o para un tercero._x000a_"/>
    <s v="Dentro de la revisión se adoptó un control que no correspondía a los controles para la gestión del riesgo establecidos por la SPMT."/>
    <s v="Revisar y solicitar el ajuste en la publicación del mapa de riesgos en los temas relacionados con los controles identificados en la gestión del riesgo de la SPMT, conforme el monitoreo efectuado por la misma."/>
    <s v="Corrección"/>
    <s v="(Número de riesgos actualizados en la matriz de riesgos donde la SPMT tiene injerencia) / (Numero de riesgos a actualizar en la matriz de riesgos donde la SPMT tiene injerencia) * 100"/>
    <n v="1"/>
    <x v="3"/>
    <x v="19"/>
    <s v="Martha Cecilia Bayona Gómez"/>
    <d v="2020-05-08T00:00:00"/>
    <x v="6"/>
    <m/>
    <m/>
    <m/>
    <x v="0"/>
    <n v="0"/>
    <n v="0"/>
  </r>
  <r>
    <s v="044-2020"/>
    <n v="1"/>
    <n v="2020"/>
    <s v="GESTIÓN ADMINISTRATIVA"/>
    <x v="19"/>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Actualizar la Resolución No. 248 de 2016 "/>
    <s v="Acción Correctiva"/>
    <s v="Resolución actualizada"/>
    <n v="1"/>
    <x v="0"/>
    <x v="0"/>
    <s v="Paola Adriana Corona"/>
    <d v="2020-07-01T00:00:00"/>
    <x v="6"/>
    <m/>
    <m/>
    <m/>
    <x v="0"/>
    <n v="0"/>
    <n v="0"/>
  </r>
  <r>
    <s v="044-2020"/>
    <n v="2"/>
    <n v="2020"/>
    <s v="GESTIÓN ADMINISTRATIVA"/>
    <x v="19"/>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Publicar y socializar la resolución actualizada en el link correspondiente en la página web de la entidad. "/>
    <s v="Acción Correctiva"/>
    <s v="Resolución publicada  y socializada (link de transparencia y correo de socialización)"/>
    <n v="1"/>
    <x v="0"/>
    <x v="0"/>
    <s v="Paola Adriana Corona"/>
    <d v="2020-07-01T00:00:00"/>
    <x v="0"/>
    <m/>
    <m/>
    <m/>
    <x v="0"/>
    <n v="0"/>
    <n v="0"/>
  </r>
  <r>
    <s v="045-2020"/>
    <n v="1"/>
    <n v="2020"/>
    <s v="GESTIÓN DE TICS"/>
    <x v="19"/>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el proyecto de acto adminsitrativo o documento equivalente, relacionado con los registros de Activos de Información de la entidad."/>
    <s v="Acción Correctiva"/>
    <s v="Acto administrativo_x000a_o documento equivalente proyectado"/>
    <n v="1"/>
    <x v="14"/>
    <x v="18"/>
    <s v="Alexander Ricardo Andrade"/>
    <d v="2020-07-15T00:00:00"/>
    <x v="6"/>
    <m/>
    <m/>
    <m/>
    <x v="0"/>
    <n v="0"/>
    <n v="0"/>
  </r>
  <r>
    <s v="045-2020"/>
    <n v="2"/>
    <n v="2020"/>
    <s v="GESTIÓN DE TICS"/>
    <x v="19"/>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la publicación y socializacion del Documento acto administrativo o equivalente de registros de Activos de Información en la pagina Web de la entidad, link de Transparencia y acceso a la información pública"/>
    <s v="Acción Correctiva"/>
    <s v="Acto administrativo_x000a_o documento equivalente publicado y socializado"/>
    <n v="1"/>
    <x v="14"/>
    <x v="18"/>
    <s v="Alexander Ricardo Andrade"/>
    <d v="2020-07-15T00:00:00"/>
    <x v="6"/>
    <m/>
    <m/>
    <m/>
    <x v="0"/>
    <n v="0"/>
    <n v="0"/>
  </r>
  <r>
    <s v="046-2020"/>
    <n v="1"/>
    <n v="2020"/>
    <s v="GESTIÓN ADMINISTRATIVA - GESTIÓN DE TICS"/>
    <x v="19"/>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ctualizar el Índice de Información Clasificada y Reservada de la entidad.(matriz o base de datos)"/>
    <s v="Acción Correctiva"/>
    <s v="Documento actualizado"/>
    <n v="1"/>
    <x v="0"/>
    <x v="0"/>
    <s v="Paola Adriana Corona"/>
    <d v="2020-07-01T00:00:00"/>
    <x v="6"/>
    <m/>
    <m/>
    <m/>
    <x v="0"/>
    <n v="0"/>
    <n v="0"/>
  </r>
  <r>
    <s v="046-2020"/>
    <n v="2"/>
    <n v="2020"/>
    <s v="GESTIÓN ADMINISTRATIVA - GESTIÓN DE TICS"/>
    <x v="19"/>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probar mediante acto administrativo o documento equivalente el Índice de Información Clasificada y Reservada de la entidad, para su cargue y socialización "/>
    <s v="Acción Correctiva"/>
    <s v="Documento publicado y socializado"/>
    <n v="1"/>
    <x v="0"/>
    <x v="0"/>
    <s v="Paola Adriana Corona"/>
    <d v="2020-07-01T00:00:00"/>
    <x v="6"/>
    <m/>
    <m/>
    <m/>
    <x v="0"/>
    <n v="0"/>
    <n v="0"/>
  </r>
  <r>
    <s v="047-2020"/>
    <n v="1"/>
    <n v="2020"/>
    <s v="GESTIÓN DE TICS"/>
    <x v="19"/>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el cargue de la comunicación de la SIC donde se demuestre la culminación del proceso de inscripción con ocasión del cumplimiento de la Ley 1581 de 2012. "/>
    <s v="Acción Correctiva"/>
    <s v="Documento  del cargue e inscripción de las Bases de Datos Personales ante la SIC año 2020."/>
    <s v="1_x000a_"/>
    <x v="14"/>
    <x v="18"/>
    <s v="Alexander Ricardo Andrade"/>
    <d v="2020-07-15T00:00:00"/>
    <x v="6"/>
    <m/>
    <m/>
    <m/>
    <x v="0"/>
    <n v="0"/>
    <n v="0"/>
  </r>
  <r>
    <s v="047-2020"/>
    <n v="2"/>
    <n v="2020"/>
    <s v="GESTIÓN DE TICS"/>
    <x v="19"/>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la publicacion de la devidencia  del cargue e inscripción de las Bases de Datos Personales ante la SIC dando cumplimiento a la Ley 1581 de 2012,  en la pagina Web de la entidad Transparencia y acceso a la información pública (Ley de Transparencia)"/>
    <s v="Acción Correctiva"/>
    <s v="Documento  del cargue e inscripción de las Bases de Datos Personales ante la SIC año 2020, publicado.  "/>
    <s v="1_x000a_"/>
    <x v="14"/>
    <x v="18"/>
    <s v="Alexander Ricardo Andrade"/>
    <d v="2020-07-15T00:00:00"/>
    <x v="6"/>
    <m/>
    <m/>
    <m/>
    <x v="0"/>
    <n v="0"/>
    <n v="0"/>
  </r>
  <r>
    <s v="048-2020"/>
    <n v="1"/>
    <n v="2020"/>
    <s v="GESTIÓN ADMINISTRATIVA"/>
    <x v="20"/>
    <d v="2020-05-21T00:00:00"/>
    <s v="OBSERVACIÓN No 4_x000a_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
    <s v="Incumplimiento de requisitos al ejecutar un trámite o prestar un servicio a la ciudadanía con el propósito de obtener un beneficio propio o para un tercero."/>
    <s v="Falta de seguimiento a las acciones tomadas en la atención de las necesidades de cada una de las sedes de cursos pedagógicos."/>
    <s v="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_x000a_"/>
    <s v="Correctiva"/>
    <s v="1 formato ajustado"/>
    <s v="1 formato ajustado"/>
    <x v="0"/>
    <x v="0"/>
    <m/>
    <d v="2020-06-01T00:00:00"/>
    <x v="10"/>
    <m/>
    <m/>
    <m/>
    <x v="0"/>
    <n v="0"/>
    <n v="0"/>
  </r>
  <r>
    <s v="049-2020"/>
    <n v="2"/>
    <n v="2020"/>
    <s v="GESTIÓN ADMINISTRATIVA"/>
    <x v="20"/>
    <d v="2020-05-21T00:00:00"/>
    <s v="OBSERVACIÓN No 5 _x000a_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
    <s v="Incumplimiento de requisitos al ejecutar un trámite o prestar un servicio a la ciudadanía con el propósito de obtener un beneficio propio o para un tercero."/>
    <s v="Falta planeación en el diligenciamiento de la matriz de necesidades de infraestructura."/>
    <s v="Elaborar un formato que permita identificar las necesidades de infraestructura de la Secretaría Distrital de Movilidad, con el fin de realizar una adecuada planeación de la gestión de los recursos para el cumplimiento de dichas necesidades en la vigencia siguiente.)._x000a__x000a_"/>
    <s v="Correctiva"/>
    <s v="1 formato diligenciado"/>
    <s v="1 formato diligenciado"/>
    <x v="0"/>
    <x v="0"/>
    <m/>
    <d v="2020-06-01T00:00:00"/>
    <x v="23"/>
    <m/>
    <m/>
    <m/>
    <x v="0"/>
    <n v="0"/>
    <n v="0"/>
  </r>
  <r>
    <s v="050-2020"/>
    <n v="1"/>
    <n v="2020"/>
    <s v="GESTIÓN DE TALENTO HUMANO"/>
    <x v="23"/>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visar, depurar y actualizar el listado de los funcionarios de Libre Nombramiento y Remoción (LNR), con el fin de identificar quienes no cuentan con la publicación "/>
    <s v="Acción Correctiva"/>
    <s v="(No. Seguimiento realizados/No. de seguimiento programados) * 100"/>
    <n v="1"/>
    <x v="0"/>
    <x v="15"/>
    <s v="Mónica Adriana Flórez Bonilla"/>
    <d v="2020-07-01T00:00:00"/>
    <x v="24"/>
    <m/>
    <m/>
    <m/>
    <x v="0"/>
    <n v="0"/>
    <n v="0"/>
  </r>
  <r>
    <s v="050-2020"/>
    <n v="2"/>
    <n v="2020"/>
    <s v="GESTIÓN DE TALENTO HUMANO"/>
    <x v="23"/>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Expedir y socializar memorando, solicitando a los funcionarios vinculados mediante Libre Nombramiento y Remoción (LNR) que realicen la publicación "/>
    <s v="Acción Correctiva"/>
    <s v="Memorando expedido y socializado"/>
    <n v="1"/>
    <x v="0"/>
    <x v="15"/>
    <s v="Mónica Adriana Flórez Bonilla"/>
    <d v="2020-07-01T00:00:00"/>
    <x v="2"/>
    <m/>
    <m/>
    <m/>
    <x v="0"/>
    <n v="0"/>
    <n v="0"/>
  </r>
  <r>
    <s v="050-2020"/>
    <n v="3"/>
    <n v="2020"/>
    <s v="GESTIÓN DE TALENTO HUMANO"/>
    <x v="23"/>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alizar seguimiento semestral de la publicación de los funcionarios Libre Nombramiento y Remoción (LNR)"/>
    <s v="Acción Correctiva"/>
    <s v="(No. funcionarios LNR/No. funcionarios que realizaron la publicación) * 100"/>
    <n v="1"/>
    <x v="0"/>
    <x v="15"/>
    <s v="Mónica Adriana Flórez Bonilla"/>
    <d v="2020-07-01T00:00:00"/>
    <x v="8"/>
    <m/>
    <m/>
    <m/>
    <x v="0"/>
    <n v="0"/>
    <n v="0"/>
  </r>
  <r>
    <s v="051-2020"/>
    <n v="1"/>
    <n v="2020"/>
    <s v="GESTIÓN DE TALENTO HUMANO"/>
    <x v="20"/>
    <d v="2020-05-21T00:00:00"/>
    <s v="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
    <s v="Formulación de planes, programas o proyectos de movilidad de la ciudad, que no propendan por la sostenibilidad ambiental, económica y social."/>
    <s v="Fata de seguimiento e identificación  de la información públicada en la intranet"/>
    <s v="Revisar,depurar y actualizar la información publicada en  la intranet “Gestión Estratégica del Talento Humano”"/>
    <s v="Acción Correctiva"/>
    <s v="No. Seguimiento realizados/No. de seguimiento programdos"/>
    <n v="1"/>
    <x v="0"/>
    <x v="15"/>
    <s v="Mónica Adriana Florez Bonilla"/>
    <d v="2020-07-01T00:00:00"/>
    <x v="2"/>
    <m/>
    <m/>
    <m/>
    <x v="0"/>
    <n v="0"/>
    <n v="0"/>
  </r>
  <r>
    <s v="051-2020"/>
    <n v="2"/>
    <n v="2020"/>
    <s v="GESTIÓN DE TALENTO HUMANO"/>
    <x v="20"/>
    <d v="2020-05-21T00:00:00"/>
    <s v="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
    <s v="Formulación de planes, programas o proyectos de movilidad de la ciudad, que no propendan por la sostenibilidad ambiental, económica y social."/>
    <s v="Falta de seguimiento en el cumplimiento de las actividades establecidas en el procedimiento PA02 PR05"/>
    <s v="Actualizar y solcializar el procedimiento PA02-PR05"/>
    <s v="Acción Correctiva"/>
    <s v="Procedimiento actualizado y socializado"/>
    <n v="1"/>
    <x v="0"/>
    <x v="15"/>
    <s v="Mónica Adriana Florez Bonilla"/>
    <d v="2020-07-01T00:00:00"/>
    <x v="2"/>
    <m/>
    <m/>
    <m/>
    <x v="0"/>
    <n v="0"/>
    <n v="0"/>
  </r>
  <r>
    <s v="052-2020"/>
    <n v="1"/>
    <n v="2020"/>
    <s v="GESTIÓN DE TALENTO HUMANO"/>
    <x v="20"/>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Definir para que tipo de formación (capacitaciones, orientaciones, etc) y línea de ejecucción del PIC,  se aplicara la herramienta de medición de impacto "/>
    <s v="Acción Correctiva"/>
    <s v="No. cursos medidos/No, cursos ofertados"/>
    <n v="1"/>
    <x v="0"/>
    <x v="15"/>
    <s v="Mónica Adriana Florez Bonilla"/>
    <d v="2020-07-01T00:00:00"/>
    <x v="2"/>
    <m/>
    <m/>
    <m/>
    <x v="0"/>
    <n v="0"/>
    <n v="0"/>
  </r>
  <r>
    <s v="052-2020"/>
    <n v="2"/>
    <n v="2020"/>
    <s v="GESTIÓN DE TALENTO HUMANO"/>
    <x v="20"/>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Crear y aplicar  la herramienta para medir el impacto (Directivos, Funcionarios) "/>
    <s v="Acción Correctiva"/>
    <s v="No. de cursos que se les aplico la herramienta/No.cursos ofertados_x000a_"/>
    <n v="1"/>
    <x v="0"/>
    <x v="15"/>
    <s v="Mónica Adriana Florez Bonilla"/>
    <d v="2020-07-01T00:00:00"/>
    <x v="2"/>
    <m/>
    <m/>
    <m/>
    <x v="0"/>
    <n v="0"/>
    <n v="0"/>
  </r>
  <r>
    <s v="053-2020"/>
    <n v="1"/>
    <n v="2020"/>
    <s v="GESTIÓN DE TALENTO HUMANO"/>
    <x v="20"/>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los procedimientos de (PA02-PR01, PA02-PR02, PA02-PR03 Y PA02-PR04) l Entrenamiento en el Puesto de Trabajo"/>
    <s v="Acción Correctiva"/>
    <s v="Procedimiento actualizado y socializado"/>
    <n v="1"/>
    <x v="0"/>
    <x v="15"/>
    <s v="Mónica Adriana Florez Bonilla"/>
    <d v="2020-07-01T00:00:00"/>
    <x v="2"/>
    <m/>
    <m/>
    <m/>
    <x v="0"/>
    <n v="0"/>
    <n v="0"/>
  </r>
  <r>
    <s v="053-2020"/>
    <n v="2"/>
    <n v="2020"/>
    <s v="GESTIÓN DE TALENTO HUMANO"/>
    <x v="20"/>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el formato CÓDIGO:PA02-PR01-F05"/>
    <s v="Acción Correctiva"/>
    <s v="Aformato CÓDIGO:PA02-PR01-F0 actualizado y socializado"/>
    <n v="1"/>
    <x v="0"/>
    <x v="15"/>
    <s v="Mónica Adriana Florez Bonilla"/>
    <d v="2020-07-01T00:00:00"/>
    <x v="2"/>
    <m/>
    <m/>
    <m/>
    <x v="0"/>
    <n v="0"/>
    <n v="0"/>
  </r>
  <r>
    <s v="054-2020"/>
    <n v="1"/>
    <n v="2020"/>
    <s v="GESTIÓN JURÍDICA "/>
    <x v="20"/>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Actualizar la Matriz de cumplimiento con las normas identificadas en el informe de auditoría.                                                                                                                                                "/>
    <s v="Acción Correctiva"/>
    <s v="Matriz Actualizada y publicada.             "/>
    <n v="1"/>
    <x v="2"/>
    <x v="2"/>
    <s v="DIRECTOR (A)  DE CONTRATACION "/>
    <d v="2020-07-02T00:00:00"/>
    <x v="1"/>
    <d v="2020-08-10T00:00:00"/>
    <s v="Deicy Astrid Beltrán"/>
    <s v="Seguimiento realizado el 10/08/2020_x000a_Acción en ejecución. _x000a__x000a_Seguimiento realizado el 07/07/2020_x000a_Acción en ejecución. "/>
    <x v="0"/>
    <n v="0"/>
    <n v="0"/>
  </r>
  <r>
    <s v="054-2020"/>
    <n v="2"/>
    <n v="2020"/>
    <s v="GESTIÓN JURÍDICA "/>
    <x v="20"/>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Seguimiento  semestral  de la matriz de cumplimiento, para verificar la actualizacion de las normas contractuales  aplicables a cursos pedagogicos."/>
    <s v="Acción Correctiva"/>
    <s v="1 seguimiento "/>
    <n v="1"/>
    <x v="2"/>
    <x v="2"/>
    <s v="DIRECTOR (A)  DE CONTRATACION "/>
    <d v="2020-07-02T00:00:00"/>
    <x v="3"/>
    <d v="2020-08-10T00:00:00"/>
    <s v="Deicy Astrid Beltrán"/>
    <s v="Seguimiento realizado el 10/08/2020_x000a_Acción en ejecución. _x000a__x000a_Seguimiento realizado el 07/07/2020_x000a_Acción en ejecución. "/>
    <x v="0"/>
    <n v="0"/>
    <n v="0"/>
  </r>
  <r>
    <s v="055-2020"/>
    <n v="1"/>
    <n v="2020"/>
    <s v="GESTIÓN JURÍDICA "/>
    <x v="20"/>
    <d v="2020-05-21T00:00:00"/>
    <s v="OBSERVACIÓN No. 8_x000a__x000a_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_x000a_"/>
    <s v="Debilidades en la  gestión contractual."/>
    <s v="No existe un lineamiento por parte de la Dirección de Contratación en referencia a las modificaciones que el ordenador del gasto debe realizar en virtud de la emergencia sanitaria del covid."/>
    <s v="Comunicar a través de memorando o circular las directivas concernientes a los cambios que se deben efectuar en virtud de la emergencia sanitaria del Covid - 19 para el cumplimiento contractual."/>
    <s v="Acción Correctiva"/>
    <s v="Memorando o circular  expedido y socializado mediante el correo de comunicación Interna de la entidad. "/>
    <n v="1"/>
    <x v="2"/>
    <x v="2"/>
    <s v="DIRECTOR (A)  DE CONTRATACION "/>
    <d v="2020-07-02T00:00:00"/>
    <x v="1"/>
    <d v="2020-08-10T00:00:00"/>
    <s v="Deicy Astrid Beltrán"/>
    <s v="Seguimiento realizado el 10/08/2020_x000a_Acción en ejecución. _x000a__x000a_Seguimiento realizado el 07/07/2020_x000a_Acción en ejecución. "/>
    <x v="0"/>
    <n v="0"/>
    <n v="0"/>
  </r>
  <r>
    <s v="056-2020"/>
    <n v="1"/>
    <n v="2020"/>
    <s v="GESTIÓN JURÍDICA "/>
    <x v="20"/>
    <d v="2020-05-21T00:00:00"/>
    <s v="OBSERVACIÓN No. 9_x000a_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_x000a_"/>
    <s v="Debilidades en la  gestión contractual."/>
    <s v="Debilidad en el acompañamiento técnico por algún profesional  de la Dirección de Contratación, para solventar las dudas que surgieron durante la auditoria ISO 9001:2015 en referencia a cursos pedagógicos."/>
    <s v="Circular dirigida a los profesionales de la Direccion de Contratación donde se indique los lineamientos para el acompañamiento de futuras auditorias o respuestas a entes de Control."/>
    <s v="Acción Correctiva"/>
    <s v="circular expedida y socializada"/>
    <n v="1"/>
    <x v="2"/>
    <x v="2"/>
    <s v="DIRECTOR (A)  DE CONTRATACION "/>
    <d v="2020-07-02T00:00:00"/>
    <x v="2"/>
    <d v="2020-08-10T00:00:00"/>
    <s v="Deicy Astrid Beltrán"/>
    <s v="Seguimiento realizado el 10/08/2020_x000a_Acción en ejecución. _x000a__x000a_Seguimiento realizado el 07/07/2020_x000a_Acción en ejecución. "/>
    <x v="0"/>
    <n v="0"/>
    <n v="0"/>
  </r>
  <r>
    <s v="057-2020"/>
    <n v="1"/>
    <n v="2020"/>
    <s v="GESTIÓN JURÍDICA "/>
    <x v="19"/>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2"/>
    <x v="2"/>
    <s v="DIRECTOR (A)  DE CONTRATACION "/>
    <d v="2020-07-02T00:00:00"/>
    <x v="25"/>
    <d v="2020-08-10T00:00:00"/>
    <s v="Deicy Astrid Beltrán"/>
    <s v="Seguimiento realizado el 10/08/2020_x000a_Acción en ejecución. _x000a__x000a_Seguimiento realizado el 07/07/2020_x000a_Acción en ejecución. "/>
    <x v="0"/>
    <n v="0"/>
    <n v="0"/>
  </r>
  <r>
    <s v="057-2020"/>
    <n v="2"/>
    <n v="2020"/>
    <s v="GESTIÓN JURÍDICA "/>
    <x v="19"/>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2"/>
    <x v="2"/>
    <s v="DIRECTOR (A)  DE CONTRATACION "/>
    <d v="2020-07-02T00:00:00"/>
    <x v="25"/>
    <d v="2020-08-10T00:00:00"/>
    <s v="Deicy Astrid Beltrán"/>
    <s v="Seguimiento realizado el 10/08/2020_x000a_Acción en ejecución. _x000a__x000a_Seguimiento realizado el 07/07/2020_x000a_Acción en ejecución. "/>
    <x v="0"/>
    <n v="0"/>
    <n v="0"/>
  </r>
  <r>
    <s v="058-2020"/>
    <n v="1"/>
    <n v="2020"/>
    <s v="GESTIÓN JURÍDICA "/>
    <x v="19"/>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1). Expedir circular dirigida a los ordenadores del gasto, supervisores y responsables de los procesos contractuales para actualizar la información con relación a los documentos que deben reposar en la Plataforma SECOP - Link de transparencia."/>
    <s v="Acción Correctiva"/>
    <s v="Circular firmada y socializada. "/>
    <n v="1"/>
    <x v="2"/>
    <x v="2"/>
    <s v="DIRECTOR (A)  DE CONTRATACION "/>
    <d v="2020-07-02T00:00:00"/>
    <x v="8"/>
    <d v="2020-08-10T00:00:00"/>
    <s v="Deicy Astrid Beltrán"/>
    <s v="Seguimiento realizado el 10/08/2020_x000a_Acción en ejecución. _x000a__x000a_Seguimiento realizado el 07/07/2020_x000a_Acción en ejecución. "/>
    <x v="0"/>
    <n v="0"/>
    <n v="0"/>
  </r>
  <r>
    <s v="058-2020"/>
    <n v="2"/>
    <n v="2020"/>
    <s v="GESTIÓN JURÍDICA "/>
    <x v="19"/>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2) Capacitación al personal encargado de la actividad de escaneo y publicación de documentos precontractuales y contractuales en el portal SECOP."/>
    <s v="Acción Correctiva"/>
    <s v="capacitaciones realizadas a los responsables "/>
    <n v="1"/>
    <x v="2"/>
    <x v="2"/>
    <s v="DIRECTOR (A)  DE CONTRATACION "/>
    <d v="2020-07-02T00:00:00"/>
    <x v="8"/>
    <d v="2020-08-10T00:00:00"/>
    <s v="Deicy Astrid Beltrán"/>
    <s v="Seguimiento realizado el 10/08/2020_x000a_Acción en ejecución. _x000a__x000a_Seguimiento realizado el 07/07/2020_x000a_Acción en ejecución. "/>
    <x v="0"/>
    <n v="0"/>
    <n v="0"/>
  </r>
  <r>
    <s v="058-2020"/>
    <n v="3"/>
    <n v="2020"/>
    <s v="GESTIÓN JURÍDICA "/>
    <x v="19"/>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3) Actualización de los procesos contractuales en la plataforma SECOP evidenciados en el informe de auditoría con los requisitos incumplidos"/>
    <s v="Correcciòn"/>
    <s v="Número de procesos actualizados / Número de procesos  evidenciados "/>
    <n v="1"/>
    <x v="2"/>
    <x v="2"/>
    <s v="DIRECTOR (A)  DE CONTRATACION "/>
    <d v="2020-07-02T00:00:00"/>
    <x v="8"/>
    <d v="2020-08-10T00:00:00"/>
    <s v="Deicy Astrid Beltrán"/>
    <s v="Seguimiento realizado el 10/08/2020_x000a_Acción en ejecución. "/>
    <x v="0"/>
    <n v="0"/>
    <n v="0"/>
  </r>
  <r>
    <s v="059-2020"/>
    <n v="1"/>
    <n v="2020"/>
    <s v="GESTIÓN DE TRÁMITES Y SERVICIOS PARA LA CIUDADANÍA"/>
    <x v="20"/>
    <d v="2020-05-21T00:00:00"/>
    <s v="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
    <s v="2.  Formulación e implementación de estrategias, incluyendo la de cursos pedagógicos, que no fomenten la cultura ciudadana para la movilidad y el respeto entre  los usuarios de todas las formas de transporte"/>
    <s v="Dificultades para concertación de reuniones con el RUNT. "/>
    <s v="Realizar estudio para la implementación de verificación de identidad para los asistentes a cursos pedagógicos   "/>
    <s v="Acción Correctiva"/>
    <s v="Documento"/>
    <n v="1"/>
    <x v="4"/>
    <x v="4"/>
    <s v="Dirección de Atención al Ciudadano"/>
    <d v="2020-07-01T00:00:00"/>
    <x v="26"/>
    <m/>
    <m/>
    <m/>
    <x v="0"/>
    <n v="0"/>
    <n v="0"/>
  </r>
  <r>
    <s v="060-2020"/>
    <n v="1"/>
    <n v="2020"/>
    <s v="GESTIÓN DE TRÁMITES Y SERVICIOS PARA LA CIUDADANÍA"/>
    <x v="20"/>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4"/>
    <x v="4"/>
    <s v="Dirección de Atención al Ciudadano"/>
    <d v="2020-07-01T00:00:00"/>
    <x v="26"/>
    <m/>
    <m/>
    <m/>
    <x v="0"/>
    <n v="0"/>
    <n v="0"/>
  </r>
  <r>
    <s v="061-2020"/>
    <n v="1"/>
    <n v="2020"/>
    <s v="GESTIÓN DE TRÁMITES Y SERVICIOS PARA LA CIUDADANÍA"/>
    <x v="20"/>
    <d v="2020-05-21T00:00:00"/>
    <s v="OBSERVACIÓN No. 10_x000a_*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_x000a_                 *  Numeral 7.1.5.2. Trazabilidad de las mediciones, en cuya justificación se menciona &quot;...la SDM cuenta con el espacio físico  para realizar las pruebas de alcoholemia, correspondiendo al Instituto Nacional de Medicina Legal y Ciencias Forenses y   a la Policía Nacional- Seccional de Tránsito y Transporte, realizar las mismas, en caso de ser requeridas por la SDM&quot; lo cual no se evidenció en la visita que se efectuó a la Sede de Paloquemao._x000a_                 * Numeral 8.3 Diseño y desarrollo de los productos y servicios, esta exclusión no es clara puntualmente por el auditado. Lo anterior de conformidad con el numeral 7.1.6 Conocimiento de la organización de la Norma Técnica ISO 9001:2015"/>
    <s v="2.  Formulación e implementación de estrategias, incluyendo la de cursos pedagógicos, que no fomenten la cultura ciudadana para la movilidad y el respeto entre  los usuarios de todas las formas de transporte"/>
    <s v="Falta de comunicación adecuada con la OAPI para asegurar que los documentos asociados al proceso auditados fueron actualizados, publicados y socializados conforme al procedimiento de la entidad."/>
    <s v="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
    <s v="Corrección"/>
    <s v="Memorando remitido a la OAPI."/>
    <n v="1"/>
    <x v="4"/>
    <x v="4"/>
    <s v="Dirección de Atención al Ciudadano"/>
    <d v="2020-07-01T00:00:00"/>
    <x v="24"/>
    <m/>
    <m/>
    <m/>
    <x v="0"/>
    <n v="0"/>
    <n v="0"/>
  </r>
  <r>
    <s v="062-2020"/>
    <n v="1"/>
    <n v="2020"/>
    <s v="GESTIÓN DE TRÁMITES Y SERVICIOS PARA LA CIUDADANÍA"/>
    <x v="20"/>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4"/>
    <x v="4"/>
    <s v="Dirección de Atención al Ciudadano"/>
    <d v="2020-07-01T00:00:00"/>
    <x v="27"/>
    <m/>
    <m/>
    <m/>
    <x v="0"/>
    <n v="0"/>
    <n v="0"/>
  </r>
  <r>
    <s v="063-2020"/>
    <n v="1"/>
    <n v="2020"/>
    <s v="GESTIÓN DE TRÁMITES Y SERVICIOS PARA LA CIUDADANÍA"/>
    <x v="20"/>
    <d v="2020-05-21T00:00:00"/>
    <s v="OBSERVACIÓN No. 12_x000a_*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
    <s v="_x000a_12. Designación de colaboradores no competentes o idóneos para el desarrollo de las actividades asignadas."/>
    <s v="Disponibilidad de tiempo para las socializaciones y capacitaciones al líder del proceso y al equipo de trabajo del SGC por el Covid-19."/>
    <s v="Realizar una socializacion  al lider del proceso y su equipo de trabajo, sobre  la norma ISO 9001  incluyendo en la misma  las tematicas de entradas y salidas de la actividad de cursos pedagogicos"/>
    <s v="Corrección"/>
    <s v="Socializacion realizada/ socializacion programada "/>
    <n v="1"/>
    <x v="4"/>
    <x v="4"/>
    <s v="Dirección de Atención al Ciudadano"/>
    <d v="2020-07-01T00:00:00"/>
    <x v="2"/>
    <m/>
    <m/>
    <m/>
    <x v="0"/>
    <n v="0"/>
    <n v="0"/>
  </r>
  <r>
    <s v="064-2020"/>
    <n v="1"/>
    <n v="2020"/>
    <s v="GESTIÓN DE TRÁMITES Y SERVICIOS PARA LA CIUDADANÍA"/>
    <x v="20"/>
    <d v="2020-05-21T00:00:00"/>
    <s v="Oportunidad de mejora 10 _x000a__x000a_Es importante incluir dentro de los documentos del SGC los términos que debe cumplir el contraventor para poder acceder a los descuentos tanto en la imposición del comparendo físico como en el comparendo electrónico."/>
    <s v="2.  Formulación e implementación de estrategias, incluyendo la de cursos pedagógicos, que no fomenten la cultura ciudadana para la movilidad y el respeto entre  los usuarios de todas las formas de transporte"/>
    <s v="No se consideró necesario incluir los términos que el contraventor tiene derecho para acceder a los descuentos para los comparendos impuestos."/>
    <s v="Actualizar el procedimiento en sus lineamientos."/>
    <s v="Corrección"/>
    <s v="Procedimiento actualizado  publicado y socializado"/>
    <n v="1"/>
    <x v="4"/>
    <x v="4"/>
    <s v="Dirección de Atención al Ciudadano"/>
    <d v="2020-07-01T00:00:00"/>
    <x v="28"/>
    <m/>
    <m/>
    <m/>
    <x v="0"/>
    <n v="0"/>
    <n v="0"/>
  </r>
  <r>
    <s v="065-2020"/>
    <n v="1"/>
    <n v="2020"/>
    <s v="GESTIÓN DE TRÁMITES Y SERVICIOS PARA LA CIUDADANÍA"/>
    <x v="20"/>
    <d v="2020-05-21T00:00:00"/>
    <s v="Oportunidad de mejora 11_x000a__x000a__x000a_11. Dejar la evidencia sobre el seguimiento efectuado por la OSV, OACCM y OGS de la implementación de los lineamientos efectuados por estas áreas para el desarrollo del curso pedagógico."/>
    <s v="2.  Formulación e implementación de estrategias, incluyendo la de cursos pedagógicos, que no fomenten la cultura ciudadana para la movilidad y el respeto entre  los usuarios de todas las formas de transporte"/>
    <s v="Falta de continuidad en el proceso de implementación de los lineamientos con las oficinas mencionadas."/>
    <s v="Actualizar procedimiento en sus lineamientos."/>
    <s v="Corrección"/>
    <s v="Procedimiento actualizado  publicado y socializado"/>
    <n v="1"/>
    <x v="4"/>
    <x v="4"/>
    <s v="Dirección de Atención al Ciudadano"/>
    <d v="2020-07-01T00:00:00"/>
    <x v="28"/>
    <m/>
    <m/>
    <m/>
    <x v="0"/>
    <n v="0"/>
    <n v="0"/>
  </r>
  <r>
    <s v="066-2020"/>
    <n v="1"/>
    <n v="2020"/>
    <s v="GESTIÓN DE TRÁMITES Y SERVICIOS PARA LA CIUDADANÍA"/>
    <x v="20"/>
    <d v="2020-05-21T00:00:00"/>
    <s v="Oportunidad de mejora  12,14  y 16_x000a__x000a_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_x000a_14. Se recomienda realizar la actualización de  los documentos de SGC de proceso ya que no obstante que desde el 16/09/2019 según el control de cambios al procedimiento PM04-PR01 se le modifico el nombre por &quot;Procedimiento de cursos pedagógicos por infracción a las normas de tránsito&quot; aún se continua mencionando el nombre anterior  en el  anexo PM04-PR01-F05 Registro de asistentes al curso de pedagogía por infracciones a las normas de tránsito y transporte y en el instructivo PM04-PR01-IN01 se menciona &quot;El perfil del instructor que dicta los cursos pedagógicos por infracción a las normas de tránsito y transporte&quot;, así como en el POA y en otros documentos del Proceso; así mismo se evidenció que el formato PM04-PR01-F04 V5.0 no se encuentra identificado como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_x000a_16. Ajustar el formato PM04-PR01-F04 V5.0 ya que no registra el nombre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s v="2.  Formulación e implementación de estrategias, incluyendo la de cursos pedagógicos, que no fomenten la cultura ciudadana para la movilidad y el respeto entre  los usuarios de todas las formas de transporte"/>
    <s v="12: En el análisis realizado no se evidenció necesidad de hacer ajuste al nombre del documento que diligencia en ciudadano, ya que el objetivo era llevar la trazabilidad de los documentos asociados al procedimiento de cursos pedagógicos._x000a__x000a_14: Posible falta de revisión y ajuste oportuno a los documentos publicados en la intranet._x000a_ _x000a_16: Falta de verificación del formato PM04-PR01-F04 de la encuesta de satisfacción aprobado y publicado en la intranet."/>
    <s v="Revisar y Actualizar formatos relacionados en el Procedimiento PM04-PR01   en conformidad  al objetivo del procedimiento."/>
    <s v="Accion Correctiva"/>
    <s v="Total formatos revisadosy ajustados/ total formatos relacionados en el procedimiento"/>
    <n v="1"/>
    <x v="4"/>
    <x v="4"/>
    <s v="Dirección de Atención al Ciudadano"/>
    <d v="2020-07-01T00:00:00"/>
    <x v="29"/>
    <m/>
    <m/>
    <m/>
    <x v="0"/>
    <n v="0"/>
    <n v="0"/>
  </r>
  <r>
    <s v="067-2020"/>
    <n v="1"/>
    <n v="2020"/>
    <s v="GESTIÓN DE TRÁMITES Y SERVICIOS PARA LA CIUDADANÍA"/>
    <x v="20"/>
    <d v="2020-05-21T00:00:00"/>
    <s v="Oportunidad de mejora 13_x000a_13. Se recomienda realizar la actualización de la caracterización del proceso ya que en la verificación que se efectuó a la versión que se encuentra publicada en la intranet se evidencia que en la actividad clave del Hacer &quot;Realizar actividades de capacitación por infracción a las normas de tránsito en cumplimiento a la resolución 3204 de 2010&quot;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
    <s v="2.  Formulación e implementación de estrategias, incluyendo la de cursos pedagógicos, que no fomenten la cultura ciudadana para la movilidad y el respeto entre  los usuarios de todas las formas de transporte"/>
    <s v="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
    <s v="Actualizar caracterización del proceso "/>
    <s v="Correctiva"/>
    <s v="Caracterización actualizada, publicada y socializada. "/>
    <n v="1"/>
    <x v="4"/>
    <x v="4"/>
    <s v="Dirección de Atención al Ciudadano"/>
    <d v="2020-07-01T00:00:00"/>
    <x v="29"/>
    <m/>
    <m/>
    <m/>
    <x v="0"/>
    <n v="0"/>
    <n v="0"/>
  </r>
  <r>
    <s v="068-2020"/>
    <n v="1"/>
    <n v="2020"/>
    <s v="GESTIÓN DE TRÁMITES Y SERVICIOS PARA LA CIUDADANÍA"/>
    <x v="20"/>
    <d v="2020-05-21T00:00:00"/>
    <s v="Oportunidad de mejora 15_x000a_15. Se recomienda diseñar una herramienta diferente para evaluar el aprendizaje ya que se aplica la misma herramienta &quot;Hoja de preguntas y respuestas para trabajo grupal en el desarrollo del curso pedagógico por infracción a las normas de tránsito&quot;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
    <s v="2.  Formulación e implementación de estrategias, incluyendo la de cursos pedagógicos, que no fomenten la cultura ciudadana para la movilidad y el respeto entre  los usuarios de todas las formas de transporte"/>
    <s v="No se consideró necesario implementar y aplicar una técnica didáctica diferente para evaluar el aprendizaje del ciudadano."/>
    <s v="Realizar una mesa de trabajo para evaluar las herramientas implementadas para medir el aprendizaje del ciudadano"/>
    <s v="Acción Correctiva"/>
    <s v="mesa de trabajo realizada/ mesa de trabajao programda"/>
    <n v="1"/>
    <x v="4"/>
    <x v="4"/>
    <s v="Dirección de Atención al Ciudadano"/>
    <d v="2020-07-01T00:00:00"/>
    <x v="30"/>
    <m/>
    <m/>
    <m/>
    <x v="0"/>
    <n v="0"/>
    <n v="0"/>
  </r>
  <r>
    <s v="069-2020"/>
    <n v="1"/>
    <n v="2020"/>
    <s v="GESTIÓN DE TRÁMITES Y SERVICIOS PARA LA CIUDADANÍA"/>
    <x v="20"/>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4"/>
    <x v="4"/>
    <s v="Dirección de Atención al Ciudadano"/>
    <d v="2020-07-01T00:00:00"/>
    <x v="30"/>
    <m/>
    <m/>
    <m/>
    <x v="0"/>
    <n v="0"/>
    <n v="0"/>
  </r>
  <r>
    <s v="070-2020"/>
    <n v="1"/>
    <n v="2020"/>
    <s v="GESTIÓN DE TRÁMITES Y SERVICIOS PARA LA CIUDADANÍA"/>
    <x v="20"/>
    <d v="2020-05-21T00:00:00"/>
    <s v="Recomendación 16 :_x000a_*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quot;Procedimiento de los cursos de pedagogía por infracción a las normas de tránsito y transporte&quot;, mencionando el nombre anterior del procedimiento se recomienda revisar y actualizar todos los  documentos de MIPG donde se relaciona el procedimiento auditado, con el nombre actual del mismo. _x000a_"/>
    <s v="2.  Formulación e implementación de estrategias, incluyendo la de cursos pedagógicos, que no fomenten la cultura ciudadana para la movilidad y el respeto entre  los usuarios de todas las formas de transporte"/>
    <s v="Posible falta en la revisión de los documentos transversales SGC publicados en la intranet, donde se vinculen las actividades de cursos pedagógicos."/>
    <s v="Verificar y ajustar los documentos transversales publicados después de la actualización del procedimiento, en referencia al nombre correcto de referenciar el procedimiento y al manejo adecuado de control de documentos validos de Calidad. "/>
    <s v="Correctiva"/>
    <s v="numero de Documentos Revisados y ajustados / numero documetnos  relacionados con Cursos, publicados despues de la publicacion del PM04-PR01 V.4"/>
    <n v="1"/>
    <x v="4"/>
    <x v="4"/>
    <s v="Dirección de Atención al Ciudadano"/>
    <d v="2020-07-01T00:00:00"/>
    <x v="0"/>
    <m/>
    <m/>
    <m/>
    <x v="0"/>
    <n v="0"/>
    <n v="0"/>
  </r>
  <r>
    <s v="071-2020"/>
    <n v="1"/>
    <n v="2020"/>
    <s v="GESTIÓN DE TRÁMITES Y SERVICIOS PARA LA CIUDADANÍA"/>
    <x v="20"/>
    <d v="2020-05-21T00:00:00"/>
    <s v="Recomendación 19 :_x000a_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
    <s v="2.  Formulación e implementación de estrategias, incluyendo la de cursos pedagógicos, que no fomenten la cultura ciudadana para la movilidad y el respeto entre  los usuarios de todas las formas de transporte"/>
    <s v="No se consideró pertinente incluir en el  documento el registro de la dirección del contraventor."/>
    <s v="Realizar mesa de trabajo para evaluar  la  pertinencia de  Actualizacion PM04-PR01-F01"/>
    <s v="Accion Correctiva"/>
    <s v="una mesa de trabajo "/>
    <n v="1"/>
    <x v="4"/>
    <x v="4"/>
    <s v="Dirección de Atención al Ciudadano"/>
    <d v="2020-07-01T00:00:00"/>
    <x v="31"/>
    <m/>
    <m/>
    <m/>
    <x v="0"/>
    <n v="0"/>
    <n v="0"/>
  </r>
  <r>
    <s v="072-2020"/>
    <n v="1"/>
    <n v="2020"/>
    <s v="GESTIÓN DE TRÁMITES Y SERVICIOS PARA LA CIUDADANÍA"/>
    <x v="20"/>
    <d v="2020-05-21T00:00:00"/>
    <s v="Recomendación 20:_x000a_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
    <s v="2.  Formulación e implementación de estrategias, incluyendo la de cursos pedagógicos, que no fomenten la cultura ciudadana para la movilidad y el respeto entre  los usuarios de todas las formas de transporte_x000a_"/>
    <s v="No se consideró pertinente tener copia original de los documentos referentes al proceso de contratación de los colaboradores."/>
    <s v="Solicitar por medio de memorando a la  Dirección de Contratación, cómo se pueden consultar los documentos contractuales de las personas que pertenecen al proceso de cursos."/>
    <s v="Corrección"/>
    <s v="Memorando remitido a la Dirección de Contratación. "/>
    <n v="1"/>
    <x v="4"/>
    <x v="4"/>
    <s v="Dirección de Atención al Ciudadano"/>
    <d v="2020-07-01T00:00:00"/>
    <x v="2"/>
    <m/>
    <m/>
    <m/>
    <x v="0"/>
    <n v="0"/>
    <n v="0"/>
  </r>
  <r>
    <s v="073-2020"/>
    <n v="2"/>
    <n v="2020"/>
    <s v="DIRECCIONAMIENTO ESTRATÉGICO"/>
    <x v="24"/>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Efectuar sensibilización a líderes y responsables en los procesos sobre la importancia de los riesgos y su reporte, de acuerdo con la política correspondiente, incluyendo el monitoreo bimensual por autocontrol."/>
    <s v="Acción Correctiva"/>
    <s v="Sensibilización"/>
    <n v="1"/>
    <x v="15"/>
    <x v="20"/>
    <s v="_x000a_Diego Nairo Useche / Julieth Rojas Betancour"/>
    <d v="2020-06-19T00:00:00"/>
    <x v="10"/>
    <d v="2020-07-15T00:00:00"/>
    <s v="Claudia Elena Parada Aponte"/>
    <s v="No se anexó información de socializaciones realizadas"/>
    <x v="0"/>
    <n v="0"/>
    <n v="0"/>
  </r>
  <r>
    <s v="073-2020"/>
    <n v="4"/>
    <n v="2020"/>
    <s v="DIRECCIONAMIENTO ESTRATÉGICO"/>
    <x v="24"/>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 Efectuar seguimiento a la eficacia de la acciones planeadas para mejorar el mapa de riesgos de corrupción y su información, asegurando el diligenciamiento completo de la matriz de riesgos y su monitoreo"/>
    <s v="Acción Correctiva"/>
    <s v="Verificación del monitoreo y reporte adecuado y oportuno"/>
    <n v="1"/>
    <x v="6"/>
    <x v="6"/>
    <s v="Julieth Rojas Betancour"/>
    <d v="2020-08-01T00:00:00"/>
    <x v="32"/>
    <m/>
    <m/>
    <m/>
    <x v="0"/>
    <n v="0"/>
    <n v="0"/>
  </r>
  <r>
    <s v="074-2020"/>
    <n v="1"/>
    <n v="2020"/>
    <s v="GESTIÓN DE TRÁMITES Y SERVICIOS PARA LA CIUDADANÍA"/>
    <x v="25"/>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on Correctiva"/>
    <s v="(numero de reportes realizados/ numero de reportes proyectados)*100"/>
    <n v="1"/>
    <x v="4"/>
    <x v="4"/>
    <s v="Direccion de Atencion al Ciudadano (Equipo de Servicio)"/>
    <d v="2020-06-05T00:00:00"/>
    <x v="33"/>
    <m/>
    <m/>
    <m/>
    <x v="0"/>
    <n v="0"/>
    <n v="0"/>
  </r>
  <r>
    <s v="075-2020"/>
    <n v="1"/>
    <n v="2020"/>
    <s v="GESTIÓN DE TRÁMITES Y SERVICIOS PARA LA CIUDADANÍA"/>
    <x v="25"/>
    <d v="2020-05-01T00:00:00"/>
    <s v="4.23 1 campaña trimestral que destaque la oportunidad y la calidad de servicio al ciudadano. (Meta o producto)"/>
    <s v="Riesgo: 11. Incumplimiento de requisitos al ejecutar un trámite o prestar un servicio a la ciudadanía con el propósito de obtener un beneficio propio o para un tercero."/>
    <s v="Falta de claridad de la actividad descrita en el PAAC, para poder entregar la evidencia  adecuada, incluyendo las dificultades técnicas y tecnológicas causadas por la contingencia del COVID19"/>
    <s v="Documentar la campaña en materia de sensibilizacion y divulgacion "/>
    <s v="Correccion"/>
    <s v="Campaña documentada"/>
    <n v="1"/>
    <x v="4"/>
    <x v="4"/>
    <s v="Direccion de Atencion al Ciudadano (Equipo de Comunicaciones)"/>
    <d v="2020-06-05T00:00:00"/>
    <x v="10"/>
    <d v="2020-08-03T00:00:00"/>
    <s v="Omar Alfredo Sánchez"/>
    <s v="3/08/2020: La DAC allega la justificaciòn de la gestion adelantada, junto con dos carpetas relacionadas con el Boletin Nuestra voz, Campaña mediante la cual difunden informaciòn de tràmites y servicios y màs informaciòn ùtil a la ciudadanìa. Se evidencia coherencia entre las evidencias allegadas y la acciòn propuesta. Por lo anterior, se cierra esta acciòn."/>
    <x v="1"/>
    <n v="0"/>
    <n v="0"/>
  </r>
  <r>
    <s v="075-2020"/>
    <n v="2"/>
    <n v="2020"/>
    <s v="GESTIÓN DE TRÁMITES Y SERVICIOS PARA LA CIUDADANÍA"/>
    <x v="25"/>
    <d v="2020-05-01T00:00:00"/>
    <s v="4.23 1 campaña trimestral que destaque la oportunidad y la calidad de servicio al ciudadano. (Meta o producto)"/>
    <s v="Riesgo: 11. Incumplimiento de requisitos al ejecutar un trámite o prestar un servicio a la ciudadanía con el propósito de obtener un beneficio propio o para un tercero."/>
    <s v="Falta de claridad de la actividad descrita en el PAAC, para poder entregar la evidencia  adecuada, incluyendo las dificultades técnicas y tecnológicas causadas por la contingencia del COVID19"/>
    <s v="Socializar guia sobre las distintas estrategias que se pueden implementar en en el marco de una campaña de divulgación"/>
    <s v="Accion Correctiva"/>
    <s v="Socialización realizada"/>
    <n v="1"/>
    <x v="4"/>
    <x v="4"/>
    <s v="Direccion de Atencion al Ciudadano (Equipo de Comunicaciones)"/>
    <d v="2020-06-05T00:00:00"/>
    <x v="0"/>
    <d v="2020-08-03T00:00:00"/>
    <s v="Omar Alfredo Sánchez"/>
    <s v="3/08/2020: La DAC allega la justificaciòn de la gestion adelantada, junto con las siguiente evidencias: 1. Socialización actividades componente comunicaciones (2020-06-11 at 06_43 GMT-7). 2. Guía actividades PAAC. 3. Plan PAAC 2020. 4. Presentación Componente Comunicaciones. Se evidencia coherencia entre las evidencias allegadas y la acciòn propuesta. Por lo anterior, se cierra esta acciòn."/>
    <x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7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22"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m="1" x="18"/>
        <item x="6"/>
        <item x="0"/>
        <item x="1"/>
        <item x="3"/>
        <item x="2"/>
        <item x="4"/>
        <item x="5"/>
        <item x="7"/>
        <item m="1" x="16"/>
        <item x="8"/>
        <item x="9"/>
        <item x="10"/>
        <item x="11"/>
        <item x="12"/>
        <item x="13"/>
        <item x="14"/>
        <item x="15"/>
        <item m="1" x="17"/>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7">
    <i>
      <x v="1"/>
    </i>
    <i>
      <x v="2"/>
    </i>
    <i>
      <x v="3"/>
    </i>
    <i>
      <x v="4"/>
    </i>
    <i>
      <x v="5"/>
    </i>
    <i>
      <x v="6"/>
    </i>
    <i>
      <x v="7"/>
    </i>
    <i>
      <x v="8"/>
    </i>
    <i>
      <x v="10"/>
    </i>
    <i>
      <x v="11"/>
    </i>
    <i>
      <x v="12"/>
    </i>
    <i>
      <x v="13"/>
    </i>
    <i>
      <x v="14"/>
    </i>
    <i>
      <x v="15"/>
    </i>
    <i>
      <x v="16"/>
    </i>
    <i>
      <x v="17"/>
    </i>
    <i t="grand">
      <x/>
    </i>
  </rowItems>
  <colFields count="1">
    <field x="21"/>
  </colFields>
  <colItems count="3">
    <i>
      <x/>
    </i>
    <i>
      <x v="1"/>
    </i>
    <i t="grand">
      <x/>
    </i>
  </colItems>
  <dataFields count="1">
    <dataField name="Cuenta de ESTADO DE LA ACCION" fld="21" subtotal="count" baseField="0" baseItem="0"/>
  </dataFields>
  <formats count="4">
    <format dxfId="53">
      <pivotArea dataOnly="0" labelOnly="1" fieldPosition="0">
        <references count="1">
          <reference field="13" count="0"/>
        </references>
      </pivotArea>
    </format>
    <format dxfId="52">
      <pivotArea dataOnly="0" labelOnly="1" fieldPosition="0">
        <references count="1">
          <reference field="13" count="0"/>
        </references>
      </pivotArea>
    </format>
    <format dxfId="51">
      <pivotArea dataOnly="0" labelOnly="1" fieldPosition="0">
        <references count="1">
          <reference field="13" count="0"/>
        </references>
      </pivotArea>
    </format>
    <format dxfId="0">
      <pivotArea dataOnly="0" labelOnly="1" grandCol="1" outline="0" fieldPosition="0"/>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6" cacheId="17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8:AI135"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m="1" x="18"/>
        <item x="6"/>
        <item x="0"/>
        <item x="1"/>
        <item x="3"/>
        <item x="2"/>
        <item x="4"/>
        <item x="5"/>
        <item x="7"/>
        <item m="1" x="16"/>
        <item x="8"/>
        <item x="9"/>
        <item x="10"/>
        <item x="11"/>
        <item x="12"/>
        <item x="13"/>
        <item x="14"/>
        <item x="15"/>
        <item m="1" x="17"/>
      </items>
    </pivotField>
    <pivotField showAll="0" defaultSubtotal="0"/>
    <pivotField showAll="0" defaultSubtotal="0"/>
    <pivotField numFmtId="166" showAll="0"/>
    <pivotField axis="axisCol" numFmtId="166" showAll="0" sortType="ascending">
      <items count="38">
        <item x="5"/>
        <item m="1" x="36"/>
        <item x="7"/>
        <item m="1" x="35"/>
        <item x="4"/>
        <item m="1" x="34"/>
        <item x="12"/>
        <item x="9"/>
        <item x="10"/>
        <item x="15"/>
        <item x="1"/>
        <item x="24"/>
        <item x="11"/>
        <item x="32"/>
        <item x="19"/>
        <item x="2"/>
        <item x="29"/>
        <item x="28"/>
        <item x="25"/>
        <item x="16"/>
        <item x="18"/>
        <item x="31"/>
        <item x="23"/>
        <item x="6"/>
        <item x="13"/>
        <item x="14"/>
        <item x="21"/>
        <item x="0"/>
        <item x="3"/>
        <item x="8"/>
        <item x="17"/>
        <item x="33"/>
        <item x="27"/>
        <item x="30"/>
        <item x="20"/>
        <item x="22"/>
        <item x="26"/>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6">
    <i>
      <x v="1"/>
    </i>
    <i>
      <x v="2"/>
    </i>
    <i>
      <x v="3"/>
    </i>
    <i>
      <x v="4"/>
    </i>
    <i>
      <x v="5"/>
    </i>
    <i>
      <x v="6"/>
    </i>
    <i>
      <x v="7"/>
    </i>
    <i>
      <x v="10"/>
    </i>
    <i>
      <x v="11"/>
    </i>
    <i>
      <x v="12"/>
    </i>
    <i>
      <x v="13"/>
    </i>
    <i>
      <x v="14"/>
    </i>
    <i>
      <x v="15"/>
    </i>
    <i>
      <x v="16"/>
    </i>
    <i>
      <x v="17"/>
    </i>
    <i t="grand">
      <x/>
    </i>
  </rowItems>
  <colFields count="1">
    <field x="17"/>
  </colFields>
  <colItems count="34">
    <i>
      <x/>
    </i>
    <i>
      <x v="2"/>
    </i>
    <i>
      <x v="4"/>
    </i>
    <i>
      <x v="6"/>
    </i>
    <i>
      <x v="7"/>
    </i>
    <i>
      <x v="8"/>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colItems>
  <pageFields count="1">
    <pageField fld="21" hier="-1"/>
  </pageFields>
  <dataFields count="1">
    <dataField name="Cuenta de ESTADO DE LA ACCION" fld="21" subtotal="count" baseField="0" baseItem="0"/>
  </dataFields>
  <formats count="18">
    <format dxfId="67">
      <pivotArea collapsedLevelsAreSubtotals="1" fieldPosition="0">
        <references count="2">
          <reference field="13" count="0"/>
          <reference field="17" count="2" selected="0">
            <x v="0"/>
            <x v="1"/>
          </reference>
        </references>
      </pivotArea>
    </format>
    <format dxfId="66">
      <pivotArea collapsedLevelsAreSubtotals="1" fieldPosition="0">
        <references count="2">
          <reference field="13" count="0"/>
          <reference field="17" count="2" selected="0">
            <x v="0"/>
            <x v="1"/>
          </reference>
        </references>
      </pivotArea>
    </format>
    <format dxfId="65">
      <pivotArea collapsedLevelsAreSubtotals="1" fieldPosition="0">
        <references count="2">
          <reference field="13" count="0"/>
          <reference field="17" count="2" selected="0">
            <x v="0"/>
            <x v="1"/>
          </reference>
        </references>
      </pivotArea>
    </format>
    <format dxfId="64">
      <pivotArea collapsedLevelsAreSubtotals="1" fieldPosition="0">
        <references count="2">
          <reference field="13" count="8">
            <x v="0"/>
            <x v="1"/>
            <x v="2"/>
            <x v="3"/>
            <x v="4"/>
            <x v="5"/>
            <x v="6"/>
            <x v="7"/>
          </reference>
          <reference field="17" count="1" selected="0">
            <x v="2"/>
          </reference>
        </references>
      </pivotArea>
    </format>
    <format dxfId="63">
      <pivotArea collapsedLevelsAreSubtotals="1" fieldPosition="0">
        <references count="2">
          <reference field="13" count="0"/>
          <reference field="17" count="2" selected="0">
            <x v="2"/>
            <x v="3"/>
          </reference>
        </references>
      </pivotArea>
    </format>
    <format dxfId="62">
      <pivotArea collapsedLevelsAreSubtotals="1" fieldPosition="0">
        <references count="2">
          <reference field="13" count="0"/>
          <reference field="17" count="1" selected="0">
            <x v="4"/>
          </reference>
        </references>
      </pivotArea>
    </format>
    <format dxfId="61">
      <pivotArea collapsedLevelsAreSubtotals="1" fieldPosition="0">
        <references count="2">
          <reference field="13" count="0"/>
          <reference field="17" count="2" selected="0">
            <x v="5"/>
            <x v="6"/>
          </reference>
        </references>
      </pivotArea>
    </format>
    <format dxfId="60">
      <pivotArea collapsedLevelsAreSubtotals="1" fieldPosition="0">
        <references count="2">
          <reference field="13" count="0"/>
          <reference field="17" count="2" selected="0">
            <x v="5"/>
            <x v="6"/>
          </reference>
        </references>
      </pivotArea>
    </format>
    <format dxfId="59">
      <pivotArea collapsedLevelsAreSubtotals="1" fieldPosition="0">
        <references count="2">
          <reference field="13" count="0"/>
          <reference field="17" count="1" selected="0">
            <x v="7"/>
          </reference>
        </references>
      </pivotArea>
    </format>
    <format dxfId="58">
      <pivotArea collapsedLevelsAreSubtotals="1" fieldPosition="0">
        <references count="2">
          <reference field="13" count="16">
            <x v="1"/>
            <x v="2"/>
            <x v="3"/>
            <x v="4"/>
            <x v="5"/>
            <x v="6"/>
            <x v="7"/>
            <x v="8"/>
            <x v="10"/>
            <x v="11"/>
            <x v="12"/>
            <x v="13"/>
            <x v="14"/>
            <x v="15"/>
            <x v="16"/>
            <x v="17"/>
          </reference>
          <reference field="17" count="1" selected="0">
            <x v="7"/>
          </reference>
        </references>
      </pivotArea>
    </format>
    <format dxfId="57">
      <pivotArea collapsedLevelsAreSubtotals="1" fieldPosition="0">
        <references count="2">
          <reference field="13" count="16">
            <x v="1"/>
            <x v="2"/>
            <x v="3"/>
            <x v="4"/>
            <x v="5"/>
            <x v="6"/>
            <x v="7"/>
            <x v="8"/>
            <x v="10"/>
            <x v="11"/>
            <x v="12"/>
            <x v="13"/>
            <x v="14"/>
            <x v="15"/>
            <x v="16"/>
            <x v="17"/>
          </reference>
          <reference field="17" count="2" selected="0">
            <x v="8"/>
            <x v="9"/>
          </reference>
        </references>
      </pivotArea>
    </format>
    <format dxfId="56">
      <pivotArea collapsedLevelsAreSubtotals="1" fieldPosition="0">
        <references count="2">
          <reference field="13" count="16">
            <x v="1"/>
            <x v="2"/>
            <x v="3"/>
            <x v="4"/>
            <x v="5"/>
            <x v="6"/>
            <x v="7"/>
            <x v="8"/>
            <x v="10"/>
            <x v="11"/>
            <x v="12"/>
            <x v="13"/>
            <x v="14"/>
            <x v="15"/>
            <x v="16"/>
            <x v="17"/>
          </reference>
          <reference field="17" count="27" selected="0">
            <x v="10"/>
            <x v="11"/>
            <x v="12"/>
            <x v="13"/>
            <x v="14"/>
            <x v="15"/>
            <x v="16"/>
            <x v="17"/>
            <x v="18"/>
            <x v="19"/>
            <x v="20"/>
            <x v="21"/>
            <x v="22"/>
            <x v="23"/>
            <x v="24"/>
            <x v="25"/>
            <x v="26"/>
            <x v="27"/>
            <x v="28"/>
            <x v="29"/>
            <x v="30"/>
            <x v="31"/>
            <x v="32"/>
            <x v="33"/>
            <x v="34"/>
            <x v="35"/>
            <x v="36"/>
          </reference>
        </references>
      </pivotArea>
    </format>
    <format dxfId="55">
      <pivotArea dataOnly="0" labelOnly="1" fieldPosition="0">
        <references count="1">
          <reference field="13" count="1">
            <x v="3"/>
          </reference>
        </references>
      </pivotArea>
    </format>
    <format dxfId="54">
      <pivotArea dataOnly="0" labelOnly="1" fieldPosition="0">
        <references count="1">
          <reference field="13" count="1">
            <x v="12"/>
          </reference>
        </references>
      </pivotArea>
    </format>
    <format dxfId="4">
      <pivotArea collapsedLevelsAreSubtotals="1" fieldPosition="0">
        <references count="2">
          <reference field="13" count="15">
            <x v="1"/>
            <x v="2"/>
            <x v="3"/>
            <x v="4"/>
            <x v="5"/>
            <x v="6"/>
            <x v="7"/>
            <x v="10"/>
            <x v="11"/>
            <x v="12"/>
            <x v="13"/>
            <x v="14"/>
            <x v="15"/>
            <x v="16"/>
            <x v="17"/>
          </reference>
          <reference field="17" count="1" selected="0">
            <x v="8"/>
          </reference>
        </references>
      </pivotArea>
    </format>
    <format dxfId="3">
      <pivotArea collapsedLevelsAreSubtotals="1" fieldPosition="0">
        <references count="2">
          <reference field="13" count="15">
            <x v="1"/>
            <x v="2"/>
            <x v="3"/>
            <x v="4"/>
            <x v="5"/>
            <x v="6"/>
            <x v="7"/>
            <x v="10"/>
            <x v="11"/>
            <x v="12"/>
            <x v="13"/>
            <x v="14"/>
            <x v="15"/>
            <x v="16"/>
            <x v="17"/>
          </reference>
          <reference field="17" count="1" selected="0">
            <x v="10"/>
          </reference>
        </references>
      </pivotArea>
    </format>
    <format dxfId="2">
      <pivotArea collapsedLevelsAreSubtotals="1" fieldPosition="0">
        <references count="2">
          <reference field="13" count="15">
            <x v="1"/>
            <x v="2"/>
            <x v="3"/>
            <x v="4"/>
            <x v="5"/>
            <x v="6"/>
            <x v="7"/>
            <x v="10"/>
            <x v="11"/>
            <x v="12"/>
            <x v="13"/>
            <x v="14"/>
            <x v="15"/>
            <x v="16"/>
            <x v="17"/>
          </reference>
          <reference field="17" count="1" selected="0">
            <x v="10"/>
          </reference>
        </references>
      </pivotArea>
    </format>
    <format dxfId="1">
      <pivotArea collapsedLevelsAreSubtotals="1" fieldPosition="0">
        <references count="2">
          <reference field="13" count="15">
            <x v="1"/>
            <x v="2"/>
            <x v="3"/>
            <x v="4"/>
            <x v="5"/>
            <x v="6"/>
            <x v="7"/>
            <x v="10"/>
            <x v="11"/>
            <x v="12"/>
            <x v="13"/>
            <x v="14"/>
            <x v="15"/>
            <x v="16"/>
            <x v="17"/>
          </reference>
          <reference field="17" count="1" selected="0">
            <x v="8"/>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2" cacheId="17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1:B44"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m="1" x="18"/>
        <item x="6"/>
        <item x="0"/>
        <item x="1"/>
        <item x="3"/>
        <item x="2"/>
        <item x="4"/>
        <item x="5"/>
        <item x="7"/>
        <item m="1" x="16"/>
        <item x="8"/>
        <item x="9"/>
        <item x="10"/>
        <item x="11"/>
        <item x="12"/>
        <item x="13"/>
        <item x="14"/>
        <item x="15"/>
        <item m="1" x="17"/>
      </items>
    </pivotField>
    <pivotField axis="axisRow" showAll="0" defaultSubtotal="0">
      <items count="28">
        <item x="4"/>
        <item x="2"/>
        <item m="1" x="25"/>
        <item m="1" x="23"/>
        <item x="6"/>
        <item x="0"/>
        <item x="1"/>
        <item x="5"/>
        <item m="1" x="22"/>
        <item x="3"/>
        <item m="1" x="27"/>
        <item x="7"/>
        <item x="8"/>
        <item x="9"/>
        <item m="1" x="21"/>
        <item x="10"/>
        <item x="11"/>
        <item x="12"/>
        <item m="1" x="26"/>
        <item x="13"/>
        <item x="14"/>
        <item x="15"/>
        <item x="16"/>
        <item x="17"/>
        <item x="18"/>
        <item x="19"/>
        <item x="20"/>
        <item m="1" x="24"/>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13">
    <i>
      <x v="1"/>
    </i>
    <i r="1">
      <x v="4"/>
    </i>
    <i>
      <x v="5"/>
    </i>
    <i r="1">
      <x v="11"/>
    </i>
    <i>
      <x v="6"/>
    </i>
    <i r="1">
      <x/>
    </i>
    <i>
      <x v="7"/>
    </i>
    <i r="1">
      <x v="7"/>
    </i>
    <i>
      <x v="8"/>
    </i>
    <i r="1">
      <x v="12"/>
    </i>
    <i>
      <x v="13"/>
    </i>
    <i r="1">
      <x v="20"/>
    </i>
    <i t="grand">
      <x/>
    </i>
  </rowItems>
  <colItems count="1">
    <i/>
  </colItems>
  <pageFields count="1">
    <pageField fld="21" hier="-1"/>
  </pageFields>
  <dataFields count="1">
    <dataField name="ACCIONES CERRADAS" fld="21" subtotal="count" baseField="0" baseItem="0"/>
  </dataFields>
  <formats count="3">
    <format dxfId="70">
      <pivotArea dataOnly="0" labelOnly="1" fieldPosition="0">
        <references count="1">
          <reference field="13" count="1">
            <x v="18"/>
          </reference>
        </references>
      </pivotArea>
    </format>
    <format dxfId="69">
      <pivotArea dataOnly="0" labelOnly="1" fieldPosition="0">
        <references count="1">
          <reference field="13" count="1">
            <x v="0"/>
          </reference>
        </references>
      </pivotArea>
    </format>
    <format dxfId="68">
      <pivotArea dataOnly="0" labelOnly="1" fieldPosition="0">
        <references count="2">
          <reference field="13" count="1" selected="0">
            <x v="0"/>
          </reference>
          <reference field="14" count="1">
            <x v="3"/>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3" cacheId="17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2:B88"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m="1" x="18"/>
        <item x="6"/>
        <item x="0"/>
        <item x="1"/>
        <item x="3"/>
        <item x="2"/>
        <item x="4"/>
        <item x="5"/>
        <item x="7"/>
        <item m="1" x="16"/>
        <item x="8"/>
        <item x="9"/>
        <item x="10"/>
        <item x="11"/>
        <item x="12"/>
        <item x="13"/>
        <item x="14"/>
        <item x="15"/>
        <item m="1" x="17"/>
      </items>
    </pivotField>
    <pivotField axis="axisRow" showAll="0" defaultSubtotal="0">
      <items count="28">
        <item x="4"/>
        <item x="2"/>
        <item m="1" x="25"/>
        <item m="1" x="23"/>
        <item x="6"/>
        <item x="0"/>
        <item x="1"/>
        <item x="5"/>
        <item m="1" x="22"/>
        <item x="3"/>
        <item m="1" x="27"/>
        <item x="7"/>
        <item x="8"/>
        <item x="9"/>
        <item m="1" x="21"/>
        <item x="10"/>
        <item x="11"/>
        <item x="12"/>
        <item m="1" x="26"/>
        <item x="13"/>
        <item x="14"/>
        <item x="15"/>
        <item x="16"/>
        <item x="17"/>
        <item x="18"/>
        <item x="19"/>
        <item x="20"/>
        <item m="1" x="24"/>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6">
    <i>
      <x v="1"/>
    </i>
    <i r="1">
      <x v="4"/>
    </i>
    <i>
      <x v="2"/>
    </i>
    <i r="1">
      <x v="5"/>
    </i>
    <i r="1">
      <x v="21"/>
    </i>
    <i>
      <x v="3"/>
    </i>
    <i r="1">
      <x v="6"/>
    </i>
    <i>
      <x v="4"/>
    </i>
    <i r="1">
      <x v="9"/>
    </i>
    <i r="1">
      <x v="13"/>
    </i>
    <i r="1">
      <x v="25"/>
    </i>
    <i>
      <x v="5"/>
    </i>
    <i r="1">
      <x v="1"/>
    </i>
    <i r="1">
      <x v="11"/>
    </i>
    <i>
      <x v="6"/>
    </i>
    <i r="1">
      <x/>
    </i>
    <i>
      <x v="7"/>
    </i>
    <i r="1">
      <x v="7"/>
    </i>
    <i>
      <x v="10"/>
    </i>
    <i r="1">
      <x v="15"/>
    </i>
    <i r="1">
      <x v="16"/>
    </i>
    <i>
      <x v="11"/>
    </i>
    <i r="1">
      <x v="17"/>
    </i>
    <i>
      <x v="12"/>
    </i>
    <i r="1">
      <x v="19"/>
    </i>
    <i>
      <x v="13"/>
    </i>
    <i r="1">
      <x v="20"/>
    </i>
    <i>
      <x v="14"/>
    </i>
    <i r="1">
      <x v="22"/>
    </i>
    <i>
      <x v="15"/>
    </i>
    <i r="1">
      <x v="23"/>
    </i>
    <i>
      <x v="16"/>
    </i>
    <i r="1">
      <x v="24"/>
    </i>
    <i>
      <x v="17"/>
    </i>
    <i r="1">
      <x v="26"/>
    </i>
    <i t="grand">
      <x/>
    </i>
  </rowItems>
  <colItems count="1">
    <i/>
  </colItems>
  <pageFields count="1">
    <pageField fld="21" hier="-1"/>
  </pageFields>
  <dataFields count="1">
    <dataField name="ACCIONES ABIERTAS" fld="21" subtotal="count" baseField="0" baseItem="0"/>
  </dataFields>
  <formats count="5">
    <format dxfId="75">
      <pivotArea dataOnly="0" labelOnly="1" fieldPosition="0">
        <references count="1">
          <reference field="13" count="1">
            <x v="12"/>
          </reference>
        </references>
      </pivotArea>
    </format>
    <format dxfId="74">
      <pivotArea dataOnly="0" labelOnly="1" fieldPosition="0">
        <references count="1">
          <reference field="13" count="1">
            <x v="3"/>
          </reference>
        </references>
      </pivotArea>
    </format>
    <format dxfId="73">
      <pivotArea dataOnly="0" labelOnly="1" fieldPosition="0">
        <references count="1">
          <reference field="13" count="1">
            <x v="2"/>
          </reference>
        </references>
      </pivotArea>
    </format>
    <format dxfId="72">
      <pivotArea dataOnly="0" labelOnly="1" fieldPosition="0">
        <references count="1">
          <reference field="13" count="1">
            <x v="2"/>
          </reference>
        </references>
      </pivotArea>
    </format>
    <format dxfId="71">
      <pivotArea dataOnly="0" labelOnly="1" fieldPosition="0">
        <references count="1">
          <reference field="13" count="1">
            <x v="2"/>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4" cacheId="17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5:B171" firstHeaderRow="1" firstDataRow="1" firstDataCol="1" rowPageCount="1" colPageCount="1"/>
  <pivotFields count="24">
    <pivotField showAll="0"/>
    <pivotField dataField="1" showAll="0"/>
    <pivotField showAll="0"/>
    <pivotField showAll="0"/>
    <pivotField axis="axisRow" showAll="0">
      <items count="35">
        <item x="16"/>
        <item x="17"/>
        <item x="5"/>
        <item x="12"/>
        <item m="1" x="29"/>
        <item x="6"/>
        <item x="2"/>
        <item x="11"/>
        <item x="10"/>
        <item x="1"/>
        <item m="1" x="33"/>
        <item x="18"/>
        <item x="15"/>
        <item x="8"/>
        <item x="14"/>
        <item x="13"/>
        <item x="9"/>
        <item x="0"/>
        <item x="4"/>
        <item x="3"/>
        <item m="1" x="31"/>
        <item x="7"/>
        <item m="1" x="27"/>
        <item x="20"/>
        <item m="1" x="26"/>
        <item m="1" x="32"/>
        <item x="22"/>
        <item m="1" x="30"/>
        <item x="24"/>
        <item m="1" x="28"/>
        <item x="19"/>
        <item x="21"/>
        <item x="23"/>
        <item x="25"/>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6">
    <i>
      <x/>
    </i>
    <i>
      <x v="1"/>
    </i>
    <i>
      <x v="2"/>
    </i>
    <i>
      <x v="3"/>
    </i>
    <i>
      <x v="5"/>
    </i>
    <i>
      <x v="6"/>
    </i>
    <i>
      <x v="8"/>
    </i>
    <i>
      <x v="9"/>
    </i>
    <i>
      <x v="11"/>
    </i>
    <i>
      <x v="12"/>
    </i>
    <i>
      <x v="13"/>
    </i>
    <i>
      <x v="14"/>
    </i>
    <i>
      <x v="15"/>
    </i>
    <i>
      <x v="16"/>
    </i>
    <i>
      <x v="17"/>
    </i>
    <i>
      <x v="18"/>
    </i>
    <i>
      <x v="19"/>
    </i>
    <i>
      <x v="21"/>
    </i>
    <i>
      <x v="23"/>
    </i>
    <i>
      <x v="26"/>
    </i>
    <i>
      <x v="28"/>
    </i>
    <i>
      <x v="30"/>
    </i>
    <i>
      <x v="31"/>
    </i>
    <i>
      <x v="32"/>
    </i>
    <i>
      <x v="33"/>
    </i>
    <i t="grand">
      <x/>
    </i>
  </rowItems>
  <colItems count="1">
    <i/>
  </colItems>
  <pageFields count="1">
    <pageField fld="21" hier="-1"/>
  </pageFields>
  <dataFields count="1">
    <dataField name="Cuenta de No. Acción" fld="1" subtotal="count" baseField="4"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5" cacheId="17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8:B112"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m="1" x="18"/>
        <item x="6"/>
        <item x="0"/>
        <item x="1"/>
        <item x="3"/>
        <item x="2"/>
        <item x="4"/>
        <item x="5"/>
        <item x="7"/>
        <item m="1" x="16"/>
        <item x="8"/>
        <item x="9"/>
        <item x="10"/>
        <item x="11"/>
        <item x="12"/>
        <item x="13"/>
        <item x="14"/>
        <item x="15"/>
        <item m="1" x="17"/>
      </items>
    </pivotField>
    <pivotField axis="axisRow" showAll="0" defaultSubtotal="0">
      <items count="28">
        <item x="4"/>
        <item x="2"/>
        <item m="1" x="25"/>
        <item m="1" x="23"/>
        <item x="6"/>
        <item x="0"/>
        <item x="1"/>
        <item x="5"/>
        <item m="1" x="22"/>
        <item x="3"/>
        <item m="1" x="27"/>
        <item x="7"/>
        <item x="8"/>
        <item x="9"/>
        <item m="1" x="21"/>
        <item x="10"/>
        <item x="11"/>
        <item x="12"/>
        <item m="1" x="26"/>
        <item x="13"/>
        <item x="14"/>
        <item x="15"/>
        <item x="16"/>
        <item x="17"/>
        <item x="18"/>
        <item x="19"/>
        <item x="20"/>
        <item m="1" x="24"/>
      </items>
    </pivotField>
    <pivotField showAll="0" defaultSubtotal="0"/>
    <pivotField numFmtId="166" showAll="0"/>
    <pivotField axis="axisPage" numFmtId="166" multipleItemSelectionAllowed="1" showAll="0">
      <items count="38">
        <item x="5"/>
        <item x="7"/>
        <item m="1" x="36"/>
        <item m="1" x="34"/>
        <item x="10"/>
        <item x="9"/>
        <item m="1" x="35"/>
        <item h="1" x="0"/>
        <item x="4"/>
        <item h="1" x="8"/>
        <item x="15"/>
        <item h="1" x="11"/>
        <item h="1" x="1"/>
        <item x="12"/>
        <item h="1" x="2"/>
        <item h="1" x="3"/>
        <item h="1" x="13"/>
        <item h="1" x="14"/>
        <item h="1" x="16"/>
        <item h="1" x="17"/>
        <item h="1" x="6"/>
        <item h="1" x="18"/>
        <item h="1" x="19"/>
        <item h="1" x="20"/>
        <item h="1" x="21"/>
        <item h="1" x="22"/>
        <item h="1" x="23"/>
        <item h="1" x="24"/>
        <item h="1" x="25"/>
        <item h="1" x="26"/>
        <item h="1" x="27"/>
        <item h="1" x="28"/>
        <item h="1" x="29"/>
        <item h="1" x="30"/>
        <item h="1" x="31"/>
        <item h="1" x="32"/>
        <item h="1" x="33"/>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14">
    <i>
      <x v="2"/>
    </i>
    <i r="1">
      <x v="5"/>
    </i>
    <i>
      <x v="4"/>
    </i>
    <i r="1">
      <x v="9"/>
    </i>
    <i r="1">
      <x v="13"/>
    </i>
    <i>
      <x v="5"/>
    </i>
    <i r="1">
      <x v="1"/>
    </i>
    <i>
      <x v="7"/>
    </i>
    <i r="1">
      <x v="7"/>
    </i>
    <i>
      <x v="13"/>
    </i>
    <i r="1">
      <x v="20"/>
    </i>
    <i>
      <x v="17"/>
    </i>
    <i r="1">
      <x v="26"/>
    </i>
    <i t="grand">
      <x/>
    </i>
  </rowItems>
  <colItems count="1">
    <i/>
  </colItems>
  <pageFields count="2">
    <pageField fld="21" hier="-1"/>
    <pageField fld="17" hier="-1"/>
  </pageFields>
  <dataFields count="1">
    <dataField name="ACCIONES VENCIDAS" fld="21" subtotal="count" baseField="0" baseItem="0"/>
  </dataField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1" cacheId="16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27">
      <pivotArea collapsedLevelsAreSubtotals="1" fieldPosition="0">
        <references count="1">
          <reference field="2" count="1">
            <x v="4"/>
          </reference>
        </references>
      </pivotArea>
    </format>
    <format dxfId="26">
      <pivotArea dataOnly="0" labelOnly="1" fieldPosition="0">
        <references count="1">
          <reference field="2" count="1">
            <x v="4"/>
          </reference>
        </references>
      </pivotArea>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 dxfId="22">
      <pivotArea outline="0" collapsedLevelsAreSubtotals="1" fieldPosition="0"/>
    </format>
    <format dxfId="21">
      <pivotArea dataOnly="0" labelOnly="1" outline="0" axis="axisValues" fieldPosition="0"/>
    </format>
    <format dxfId="20">
      <pivotArea dataOnly="0" labelOnly="1" outline="0" axis="axisValues" fieldPosition="0"/>
    </format>
    <format dxfId="19">
      <pivotArea grandRow="1" outline="0" collapsedLevelsAreSubtotals="1" fieldPosition="0"/>
    </format>
    <format dxfId="18">
      <pivotArea dataOnly="0" labelOnly="1" outline="0" axis="axisValues" fieldPosition="0"/>
    </format>
    <format dxfId="17">
      <pivotArea dataOnly="0" labelOnly="1" outline="0" axis="axisValues" fieldPosition="0"/>
    </format>
    <format dxfId="16">
      <pivotArea field="2" type="button" dataOnly="0" labelOnly="1" outline="0" axis="axisRow" fieldPosition="0"/>
    </format>
    <format dxfId="15">
      <pivotArea dataOnly="0" labelOnly="1" fieldPosition="0">
        <references count="1">
          <reference field="2" count="0"/>
        </references>
      </pivotArea>
    </format>
    <format dxfId="14">
      <pivotArea dataOnly="0" labelOnly="1" grandRow="1" outline="0" fieldPosition="0"/>
    </format>
    <format dxfId="13">
      <pivotArea outline="0" collapsedLevelsAreSubtotals="1" fieldPosition="0"/>
    </format>
    <format dxfId="12">
      <pivotArea dataOnly="0" labelOnly="1" outline="0" axis="axisValues" fieldPosition="0"/>
    </format>
    <format dxfId="11">
      <pivotArea dataOnly="0" labelOnly="1" outline="0" axis="axisValues" fieldPosition="0"/>
    </format>
    <format dxfId="10">
      <pivotArea outline="0" collapsedLevelsAreSubtotals="1" fieldPosition="0"/>
    </format>
    <format dxfId="9">
      <pivotArea dataOnly="0" labelOnly="1" outline="0" axis="axisValues" fieldPosition="0"/>
    </format>
    <format dxfId="8">
      <pivotArea dataOnly="0" labelOnly="1" outline="0" axis="axisValues" fieldPosition="0"/>
    </format>
    <format dxfId="7">
      <pivotArea outline="0" collapsedLevelsAreSubtotals="1" fieldPosition="0"/>
    </format>
    <format dxfId="6">
      <pivotArea dataOnly="0" labelOnly="1" outline="0" axis="axisValues" fieldPosition="0"/>
    </format>
    <format dxfId="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16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94"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5"/>
        <item x="5"/>
        <item x="12"/>
        <item m="1" x="17"/>
        <item x="6"/>
        <item x="2"/>
        <item x="11"/>
        <item x="10"/>
        <item m="1" x="16"/>
        <item x="1"/>
        <item m="1" x="21"/>
        <item m="1" x="22"/>
        <item x="8"/>
        <item m="1" x="14"/>
        <item m="1" x="19"/>
        <item m="1" x="20"/>
        <item x="9"/>
        <item x="0"/>
        <item x="4"/>
        <item m="1" x="23"/>
        <item x="3"/>
        <item m="1" x="18"/>
        <item x="7"/>
        <item x="13"/>
        <item t="default"/>
      </items>
    </pivotField>
    <pivotField numFmtId="166" showAll="0"/>
    <pivotField axis="axisRow" showAll="0">
      <items count="56">
        <item m="1" x="32"/>
        <item x="2"/>
        <item m="1" x="30"/>
        <item x="3"/>
        <item x="10"/>
        <item x="1"/>
        <item x="16"/>
        <item x="9"/>
        <item m="1" x="34"/>
        <item m="1" x="52"/>
        <item x="8"/>
        <item x="5"/>
        <item m="1" x="29"/>
        <item m="1" x="41"/>
        <item x="7"/>
        <item m="1" x="53"/>
        <item m="1" x="31"/>
        <item x="0"/>
        <item m="1" x="43"/>
        <item x="11"/>
        <item x="6"/>
        <item x="12"/>
        <item m="1" x="54"/>
        <item m="1" x="50"/>
        <item m="1" x="48"/>
        <item m="1" x="28"/>
        <item m="1" x="27"/>
        <item m="1" x="47"/>
        <item m="1" x="49"/>
        <item x="17"/>
        <item x="18"/>
        <item m="1" x="42"/>
        <item x="20"/>
        <item m="1" x="45"/>
        <item m="1" x="37"/>
        <item m="1" x="38"/>
        <item m="1" x="44"/>
        <item x="15"/>
        <item m="1" x="51"/>
        <item m="1" x="40"/>
        <item x="4"/>
        <item m="1" x="36"/>
        <item m="1" x="35"/>
        <item m="1" x="46"/>
        <item m="1" x="33"/>
        <item x="13"/>
        <item x="14"/>
        <item m="1" x="39"/>
        <item x="19"/>
        <item x="21"/>
        <item x="22"/>
        <item x="23"/>
        <item x="24"/>
        <item x="25"/>
        <item x="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42">
    <i>
      <x v="1"/>
    </i>
    <i r="1">
      <x v="14"/>
    </i>
    <i r="1">
      <x v="20"/>
    </i>
    <i>
      <x v="2"/>
    </i>
    <i r="1">
      <x v="29"/>
    </i>
    <i r="1">
      <x v="30"/>
    </i>
    <i r="1">
      <x v="32"/>
    </i>
    <i r="1">
      <x v="48"/>
    </i>
    <i r="1">
      <x v="49"/>
    </i>
    <i>
      <x v="4"/>
    </i>
    <i r="1">
      <x v="7"/>
    </i>
    <i r="1">
      <x v="10"/>
    </i>
    <i>
      <x v="5"/>
    </i>
    <i r="1">
      <x v="3"/>
    </i>
    <i>
      <x v="6"/>
    </i>
    <i r="1">
      <x v="6"/>
    </i>
    <i>
      <x v="7"/>
    </i>
    <i r="1">
      <x v="37"/>
    </i>
    <i>
      <x v="9"/>
    </i>
    <i r="1">
      <x v="1"/>
    </i>
    <i>
      <x v="12"/>
    </i>
    <i r="1">
      <x v="19"/>
    </i>
    <i r="1">
      <x v="21"/>
    </i>
    <i>
      <x v="16"/>
    </i>
    <i r="1">
      <x v="45"/>
    </i>
    <i r="1">
      <x v="46"/>
    </i>
    <i>
      <x v="17"/>
    </i>
    <i r="1">
      <x v="5"/>
    </i>
    <i r="1">
      <x v="17"/>
    </i>
    <i>
      <x v="18"/>
    </i>
    <i r="1">
      <x v="11"/>
    </i>
    <i>
      <x v="20"/>
    </i>
    <i r="1">
      <x v="40"/>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50">
      <pivotArea collapsedLevelsAreSubtotals="1" fieldPosition="0">
        <references count="1">
          <reference field="4" count="1">
            <x v="4"/>
          </reference>
        </references>
      </pivotArea>
    </format>
    <format dxfId="49">
      <pivotArea dataOnly="0" labelOnly="1" fieldPosition="0">
        <references count="1">
          <reference field="4" count="1">
            <x v="4"/>
          </reference>
        </references>
      </pivotArea>
    </format>
    <format dxfId="48">
      <pivotArea collapsedLevelsAreSubtotals="1" fieldPosition="0">
        <references count="1">
          <reference field="4" count="1">
            <x v="7"/>
          </reference>
        </references>
      </pivotArea>
    </format>
    <format dxfId="47">
      <pivotArea dataOnly="0" labelOnly="1" fieldPosition="0">
        <references count="1">
          <reference field="4" count="1">
            <x v="7"/>
          </reference>
        </references>
      </pivotArea>
    </format>
    <format dxfId="46">
      <pivotArea collapsedLevelsAreSubtotals="1" fieldPosition="0">
        <references count="1">
          <reference field="4" count="1">
            <x v="11"/>
          </reference>
        </references>
      </pivotArea>
    </format>
    <format dxfId="45">
      <pivotArea dataOnly="0" labelOnly="1" fieldPosition="0">
        <references count="1">
          <reference field="4" count="1">
            <x v="11"/>
          </reference>
        </references>
      </pivotArea>
    </format>
    <format dxfId="44">
      <pivotArea collapsedLevelsAreSubtotals="1" fieldPosition="0">
        <references count="1">
          <reference field="4" count="1">
            <x v="2"/>
          </reference>
        </references>
      </pivotArea>
    </format>
    <format dxfId="43">
      <pivotArea dataOnly="0" labelOnly="1" fieldPosition="0">
        <references count="1">
          <reference field="4" count="1">
            <x v="2"/>
          </reference>
        </references>
      </pivotArea>
    </format>
    <format dxfId="42">
      <pivotArea dataOnly="0" labelOnly="1" fieldPosition="0">
        <references count="1">
          <reference field="4" count="0"/>
        </references>
      </pivotArea>
    </format>
    <format dxfId="41">
      <pivotArea dataOnly="0" labelOnly="1" fieldPosition="0">
        <references count="1">
          <reference field="4" count="0"/>
        </references>
      </pivotArea>
    </format>
    <format dxfId="40">
      <pivotArea dataOnly="0" labelOnly="1" fieldPosition="0">
        <references count="1">
          <reference field="4" count="1">
            <x v="7"/>
          </reference>
        </references>
      </pivotArea>
    </format>
    <format dxfId="39">
      <pivotArea field="2" type="button" dataOnly="0" labelOnly="1" outline="0" axis="axisPage" fieldPosition="0"/>
    </format>
    <format dxfId="38">
      <pivotArea field="4" type="button" dataOnly="0" labelOnly="1" outline="0" axis="axisRow" fieldPosition="0"/>
    </format>
    <format dxfId="37">
      <pivotArea dataOnly="0" labelOnly="1" fieldPosition="0">
        <references count="1">
          <reference field="4" count="0"/>
        </references>
      </pivotArea>
    </format>
    <format dxfId="36">
      <pivotArea dataOnly="0" labelOnly="1" grandRow="1" outline="0" fieldPosition="0"/>
    </format>
    <format dxfId="35">
      <pivotArea collapsedLevelsAreSubtotals="1" fieldPosition="0">
        <references count="1">
          <reference field="4" count="1">
            <x v="2"/>
          </reference>
        </references>
      </pivotArea>
    </format>
    <format dxfId="34">
      <pivotArea dataOnly="0" labelOnly="1" fieldPosition="0">
        <references count="1">
          <reference field="4" count="1">
            <x v="2"/>
          </reference>
        </references>
      </pivotArea>
    </format>
    <format dxfId="33">
      <pivotArea collapsedLevelsAreSubtotals="1" fieldPosition="0">
        <references count="1">
          <reference field="4" count="1">
            <x v="2"/>
          </reference>
        </references>
      </pivotArea>
    </format>
    <format dxfId="32">
      <pivotArea dataOnly="0" labelOnly="1" fieldPosition="0">
        <references count="1">
          <reference field="4" count="1">
            <x v="2"/>
          </reference>
        </references>
      </pivotArea>
    </format>
    <format dxfId="31">
      <pivotArea outline="0" collapsedLevelsAreSubtotals="1" fieldPosition="0"/>
    </format>
    <format dxfId="30">
      <pivotArea dataOnly="0" labelOnly="1" outline="0" fieldPosition="0">
        <references count="1">
          <reference field="2" count="0"/>
        </references>
      </pivotArea>
    </format>
    <format dxfId="29">
      <pivotArea dataOnly="0" labelOnly="1" outline="0" axis="axisValues" fieldPosition="0"/>
    </format>
    <format dxfId="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2"/>
  <sheetViews>
    <sheetView tabSelected="1" zoomScale="80" zoomScaleNormal="80" workbookViewId="0">
      <selection activeCell="A66" sqref="A66"/>
    </sheetView>
  </sheetViews>
  <sheetFormatPr baseColWidth="10" defaultRowHeight="15" x14ac:dyDescent="0.25"/>
  <cols>
    <col min="1" max="1" width="91.42578125" style="34" customWidth="1"/>
    <col min="2" max="2" width="21.42578125" style="34" customWidth="1"/>
    <col min="3" max="34" width="10.85546875" style="34" customWidth="1"/>
    <col min="35" max="38" width="14.140625" style="34" customWidth="1"/>
    <col min="39" max="42" width="10.7109375" style="34" customWidth="1"/>
    <col min="43" max="43" width="12.5703125" style="34" customWidth="1"/>
    <col min="44" max="45" width="10.7109375" style="34" customWidth="1"/>
    <col min="46" max="46" width="12.5703125" style="34" customWidth="1"/>
    <col min="47" max="52" width="10.7109375" style="34" customWidth="1"/>
    <col min="53" max="53" width="12.5703125" style="34" bestFit="1" customWidth="1"/>
    <col min="54" max="16384" width="11.42578125" style="34"/>
  </cols>
  <sheetData>
    <row r="1" spans="1:7" ht="26.25" x14ac:dyDescent="0.4">
      <c r="A1" s="110" t="s">
        <v>1129</v>
      </c>
    </row>
    <row r="2" spans="1:7" ht="15" customHeight="1" x14ac:dyDescent="0.35">
      <c r="A2" s="33"/>
    </row>
    <row r="3" spans="1:7" ht="18.75" x14ac:dyDescent="0.3">
      <c r="A3" s="35" t="s">
        <v>1130</v>
      </c>
    </row>
    <row r="4" spans="1:7" x14ac:dyDescent="0.25">
      <c r="A4" s="38" t="s">
        <v>403</v>
      </c>
      <c r="B4" s="38" t="s">
        <v>404</v>
      </c>
      <c r="C4"/>
      <c r="D4"/>
      <c r="E4"/>
    </row>
    <row r="5" spans="1:7" ht="26.25" x14ac:dyDescent="0.25">
      <c r="A5" s="38" t="s">
        <v>405</v>
      </c>
      <c r="B5" t="s">
        <v>391</v>
      </c>
      <c r="C5" t="s">
        <v>543</v>
      </c>
      <c r="D5" s="53" t="s">
        <v>406</v>
      </c>
      <c r="E5"/>
    </row>
    <row r="6" spans="1:7" x14ac:dyDescent="0.25">
      <c r="A6" s="51" t="s">
        <v>379</v>
      </c>
      <c r="B6" s="39">
        <v>2</v>
      </c>
      <c r="C6" s="39">
        <v>1</v>
      </c>
      <c r="D6" s="39">
        <v>3</v>
      </c>
      <c r="E6"/>
      <c r="F6" s="99"/>
    </row>
    <row r="7" spans="1:7" x14ac:dyDescent="0.25">
      <c r="A7" s="51" t="s">
        <v>277</v>
      </c>
      <c r="B7" s="39">
        <v>26</v>
      </c>
      <c r="C7" s="39"/>
      <c r="D7" s="39">
        <v>26</v>
      </c>
      <c r="E7"/>
      <c r="F7" s="99"/>
    </row>
    <row r="8" spans="1:7" ht="26.25" x14ac:dyDescent="0.25">
      <c r="A8" s="51" t="s">
        <v>285</v>
      </c>
      <c r="B8" s="39">
        <v>1</v>
      </c>
      <c r="C8" s="39"/>
      <c r="D8" s="39">
        <v>1</v>
      </c>
      <c r="E8"/>
    </row>
    <row r="9" spans="1:7" x14ac:dyDescent="0.25">
      <c r="A9" s="51" t="s">
        <v>293</v>
      </c>
      <c r="B9" s="39">
        <v>8</v>
      </c>
      <c r="C9" s="39"/>
      <c r="D9" s="39">
        <v>8</v>
      </c>
      <c r="E9"/>
    </row>
    <row r="10" spans="1:7" x14ac:dyDescent="0.25">
      <c r="A10" s="51" t="s">
        <v>302</v>
      </c>
      <c r="B10" s="39">
        <v>24</v>
      </c>
      <c r="C10" s="39">
        <v>1</v>
      </c>
      <c r="D10" s="39">
        <v>25</v>
      </c>
      <c r="E10"/>
    </row>
    <row r="11" spans="1:7" x14ac:dyDescent="0.25">
      <c r="A11" s="51" t="s">
        <v>317</v>
      </c>
      <c r="B11" s="39">
        <v>18</v>
      </c>
      <c r="C11" s="39">
        <v>3</v>
      </c>
      <c r="D11" s="39">
        <v>21</v>
      </c>
      <c r="E11"/>
    </row>
    <row r="12" spans="1:7" x14ac:dyDescent="0.25">
      <c r="A12" s="51" t="s">
        <v>486</v>
      </c>
      <c r="B12" s="39">
        <v>2</v>
      </c>
      <c r="C12" s="39">
        <v>2</v>
      </c>
      <c r="D12" s="39">
        <v>4</v>
      </c>
      <c r="E12"/>
      <c r="F12" s="109" t="s">
        <v>408</v>
      </c>
      <c r="G12" s="34">
        <v>9</v>
      </c>
    </row>
    <row r="13" spans="1:7" x14ac:dyDescent="0.25">
      <c r="A13" s="51" t="s">
        <v>541</v>
      </c>
      <c r="B13" s="39"/>
      <c r="C13" s="39">
        <v>1</v>
      </c>
      <c r="D13" s="39">
        <v>1</v>
      </c>
      <c r="E13"/>
      <c r="F13" s="109" t="s">
        <v>1106</v>
      </c>
      <c r="G13" s="34">
        <v>17</v>
      </c>
    </row>
    <row r="14" spans="1:7" x14ac:dyDescent="0.25">
      <c r="A14" s="51" t="s">
        <v>609</v>
      </c>
      <c r="B14" s="39">
        <v>9</v>
      </c>
      <c r="C14" s="39"/>
      <c r="D14" s="39">
        <v>9</v>
      </c>
      <c r="E14"/>
      <c r="F14" s="109" t="s">
        <v>1107</v>
      </c>
      <c r="G14" s="34">
        <f>113-17</f>
        <v>96</v>
      </c>
    </row>
    <row r="15" spans="1:7" x14ac:dyDescent="0.25">
      <c r="A15" s="51" t="s">
        <v>712</v>
      </c>
      <c r="B15" s="39">
        <v>4</v>
      </c>
      <c r="C15" s="39"/>
      <c r="D15" s="39">
        <v>4</v>
      </c>
      <c r="E15"/>
    </row>
    <row r="16" spans="1:7" ht="39" x14ac:dyDescent="0.25">
      <c r="A16" s="51" t="s">
        <v>714</v>
      </c>
      <c r="B16" s="39">
        <v>2</v>
      </c>
      <c r="C16" s="39"/>
      <c r="D16" s="39">
        <v>2</v>
      </c>
      <c r="E16"/>
    </row>
    <row r="17" spans="1:5" x14ac:dyDescent="0.25">
      <c r="A17" s="51" t="s">
        <v>732</v>
      </c>
      <c r="B17" s="39">
        <v>2</v>
      </c>
      <c r="C17" s="39">
        <v>1</v>
      </c>
      <c r="D17" s="39">
        <v>3</v>
      </c>
      <c r="E17"/>
    </row>
    <row r="18" spans="1:5" x14ac:dyDescent="0.25">
      <c r="A18" s="51" t="s">
        <v>767</v>
      </c>
      <c r="B18" s="39">
        <v>1</v>
      </c>
      <c r="C18" s="39"/>
      <c r="D18" s="39">
        <v>1</v>
      </c>
      <c r="E18"/>
    </row>
    <row r="19" spans="1:5" x14ac:dyDescent="0.25">
      <c r="A19" s="51" t="s">
        <v>813</v>
      </c>
      <c r="B19" s="39">
        <v>4</v>
      </c>
      <c r="C19" s="39"/>
      <c r="D19" s="39">
        <v>4</v>
      </c>
      <c r="E19"/>
    </row>
    <row r="20" spans="1:5" x14ac:dyDescent="0.25">
      <c r="A20" s="51" t="s">
        <v>788</v>
      </c>
      <c r="B20" s="39">
        <v>9</v>
      </c>
      <c r="C20" s="39"/>
      <c r="D20" s="39">
        <v>9</v>
      </c>
      <c r="E20"/>
    </row>
    <row r="21" spans="1:5" x14ac:dyDescent="0.25">
      <c r="A21" s="51" t="s">
        <v>1065</v>
      </c>
      <c r="B21" s="39">
        <v>1</v>
      </c>
      <c r="C21" s="39"/>
      <c r="D21" s="39">
        <v>1</v>
      </c>
      <c r="E21"/>
    </row>
    <row r="22" spans="1:5" x14ac:dyDescent="0.25">
      <c r="A22" s="40" t="s">
        <v>406</v>
      </c>
      <c r="B22" s="39">
        <v>113</v>
      </c>
      <c r="C22" s="39">
        <v>9</v>
      </c>
      <c r="D22" s="39">
        <v>122</v>
      </c>
      <c r="E22"/>
    </row>
    <row r="23" spans="1:5" x14ac:dyDescent="0.25">
      <c r="A23"/>
      <c r="B23"/>
      <c r="C23"/>
      <c r="D23"/>
      <c r="E23"/>
    </row>
    <row r="24" spans="1:5" x14ac:dyDescent="0.25">
      <c r="A24"/>
      <c r="B24"/>
      <c r="C24"/>
      <c r="D24"/>
      <c r="E24"/>
    </row>
    <row r="25" spans="1:5" x14ac:dyDescent="0.25">
      <c r="A25"/>
      <c r="B25"/>
      <c r="C25"/>
      <c r="D25"/>
      <c r="E25" s="39"/>
    </row>
    <row r="26" spans="1:5" x14ac:dyDescent="0.25">
      <c r="A26" s="40"/>
      <c r="B26" s="39"/>
      <c r="C26" s="39"/>
      <c r="D26" s="39"/>
      <c r="E26" s="39"/>
    </row>
    <row r="27" spans="1:5" x14ac:dyDescent="0.25">
      <c r="A27" s="40"/>
      <c r="B27" s="39"/>
      <c r="C27" s="39"/>
      <c r="D27" s="39"/>
      <c r="E27" s="39"/>
    </row>
    <row r="28" spans="1:5" ht="18.75" x14ac:dyDescent="0.3">
      <c r="A28" s="35" t="s">
        <v>1131</v>
      </c>
    </row>
    <row r="29" spans="1:5" x14ac:dyDescent="0.25">
      <c r="A29" s="38" t="s">
        <v>14</v>
      </c>
      <c r="B29" t="s">
        <v>543</v>
      </c>
    </row>
    <row r="31" spans="1:5" x14ac:dyDescent="0.25">
      <c r="A31" s="38" t="s">
        <v>407</v>
      </c>
      <c r="B31" t="s">
        <v>408</v>
      </c>
    </row>
    <row r="32" spans="1:5" x14ac:dyDescent="0.25">
      <c r="A32" s="40" t="s">
        <v>379</v>
      </c>
      <c r="B32" s="39"/>
    </row>
    <row r="33" spans="1:6" x14ac:dyDescent="0.25">
      <c r="A33" s="41" t="s">
        <v>379</v>
      </c>
      <c r="B33" s="39">
        <v>1</v>
      </c>
    </row>
    <row r="34" spans="1:6" x14ac:dyDescent="0.25">
      <c r="A34" s="40" t="s">
        <v>302</v>
      </c>
      <c r="B34" s="39"/>
    </row>
    <row r="35" spans="1:6" x14ac:dyDescent="0.25">
      <c r="A35" s="41" t="s">
        <v>461</v>
      </c>
      <c r="B35" s="39">
        <v>1</v>
      </c>
      <c r="E35" s="148" t="s">
        <v>1112</v>
      </c>
      <c r="F35" s="34">
        <v>1</v>
      </c>
    </row>
    <row r="36" spans="1:6" x14ac:dyDescent="0.25">
      <c r="A36" s="40" t="s">
        <v>317</v>
      </c>
      <c r="B36" s="39"/>
      <c r="E36" s="148" t="s">
        <v>1110</v>
      </c>
      <c r="F36" s="34">
        <v>1</v>
      </c>
    </row>
    <row r="37" spans="1:6" x14ac:dyDescent="0.25">
      <c r="A37" s="41" t="s">
        <v>326</v>
      </c>
      <c r="B37" s="39">
        <v>3</v>
      </c>
      <c r="E37" s="148" t="s">
        <v>1113</v>
      </c>
      <c r="F37" s="34">
        <v>3</v>
      </c>
    </row>
    <row r="38" spans="1:6" x14ac:dyDescent="0.25">
      <c r="A38" s="40" t="s">
        <v>486</v>
      </c>
      <c r="B38" s="39"/>
      <c r="E38" s="148" t="s">
        <v>1108</v>
      </c>
      <c r="F38" s="34">
        <v>2</v>
      </c>
    </row>
    <row r="39" spans="1:6" x14ac:dyDescent="0.25">
      <c r="A39" s="41" t="s">
        <v>348</v>
      </c>
      <c r="B39" s="39">
        <v>2</v>
      </c>
      <c r="E39" s="148" t="s">
        <v>541</v>
      </c>
      <c r="F39" s="34">
        <v>1</v>
      </c>
    </row>
    <row r="40" spans="1:6" x14ac:dyDescent="0.25">
      <c r="A40" s="40" t="s">
        <v>541</v>
      </c>
      <c r="B40" s="39"/>
      <c r="E40" s="148" t="s">
        <v>1117</v>
      </c>
      <c r="F40" s="34">
        <v>1</v>
      </c>
    </row>
    <row r="41" spans="1:6" x14ac:dyDescent="0.25">
      <c r="A41" s="41" t="s">
        <v>541</v>
      </c>
      <c r="B41" s="39">
        <v>1</v>
      </c>
      <c r="E41" s="109"/>
    </row>
    <row r="42" spans="1:6" x14ac:dyDescent="0.25">
      <c r="A42" s="40" t="s">
        <v>732</v>
      </c>
      <c r="B42" s="39"/>
      <c r="E42" s="109"/>
    </row>
    <row r="43" spans="1:6" x14ac:dyDescent="0.25">
      <c r="A43" s="41" t="s">
        <v>732</v>
      </c>
      <c r="B43" s="39">
        <v>1</v>
      </c>
    </row>
    <row r="44" spans="1:6" x14ac:dyDescent="0.25">
      <c r="A44" s="40" t="s">
        <v>406</v>
      </c>
      <c r="B44" s="39">
        <v>9</v>
      </c>
    </row>
    <row r="45" spans="1:6" x14ac:dyDescent="0.25">
      <c r="A45" s="40"/>
      <c r="B45" s="39"/>
    </row>
    <row r="46" spans="1:6" x14ac:dyDescent="0.25">
      <c r="A46" s="40"/>
      <c r="B46" s="39"/>
    </row>
    <row r="47" spans="1:6" x14ac:dyDescent="0.25">
      <c r="A47" s="40"/>
      <c r="B47" s="39"/>
    </row>
    <row r="48" spans="1:6" x14ac:dyDescent="0.25">
      <c r="A48" s="40"/>
      <c r="B48" s="39"/>
    </row>
    <row r="49" spans="1:6" ht="18.75" x14ac:dyDescent="0.3">
      <c r="A49" s="35" t="s">
        <v>1132</v>
      </c>
      <c r="B49" s="39"/>
    </row>
    <row r="50" spans="1:6" x14ac:dyDescent="0.25">
      <c r="A50" s="38" t="s">
        <v>14</v>
      </c>
      <c r="B50" t="s">
        <v>391</v>
      </c>
    </row>
    <row r="52" spans="1:6" x14ac:dyDescent="0.25">
      <c r="A52" s="38" t="s">
        <v>407</v>
      </c>
      <c r="B52" t="s">
        <v>409</v>
      </c>
    </row>
    <row r="53" spans="1:6" x14ac:dyDescent="0.25">
      <c r="A53" s="40" t="s">
        <v>379</v>
      </c>
      <c r="B53" s="39"/>
    </row>
    <row r="54" spans="1:6" x14ac:dyDescent="0.25">
      <c r="A54" s="41" t="s">
        <v>379</v>
      </c>
      <c r="B54" s="39">
        <v>2</v>
      </c>
    </row>
    <row r="55" spans="1:6" x14ac:dyDescent="0.25">
      <c r="A55" s="51" t="s">
        <v>277</v>
      </c>
      <c r="B55" s="39"/>
    </row>
    <row r="56" spans="1:6" x14ac:dyDescent="0.25">
      <c r="A56" s="41" t="s">
        <v>278</v>
      </c>
      <c r="B56" s="39">
        <v>14</v>
      </c>
    </row>
    <row r="57" spans="1:6" x14ac:dyDescent="0.25">
      <c r="A57" s="41" t="s">
        <v>748</v>
      </c>
      <c r="B57" s="39">
        <v>12</v>
      </c>
    </row>
    <row r="58" spans="1:6" x14ac:dyDescent="0.25">
      <c r="A58" s="51" t="s">
        <v>285</v>
      </c>
      <c r="B58" s="39"/>
    </row>
    <row r="59" spans="1:6" x14ac:dyDescent="0.25">
      <c r="A59" s="41" t="s">
        <v>286</v>
      </c>
      <c r="B59" s="39">
        <v>1</v>
      </c>
      <c r="E59" s="109" t="s">
        <v>1112</v>
      </c>
      <c r="F59" s="34">
        <v>2</v>
      </c>
    </row>
    <row r="60" spans="1:6" x14ac:dyDescent="0.25">
      <c r="A60" s="40" t="s">
        <v>293</v>
      </c>
      <c r="B60" s="39"/>
      <c r="E60" s="109" t="s">
        <v>1108</v>
      </c>
      <c r="F60" s="34">
        <v>26</v>
      </c>
    </row>
    <row r="61" spans="1:6" x14ac:dyDescent="0.25">
      <c r="A61" s="41" t="s">
        <v>293</v>
      </c>
      <c r="B61" s="39">
        <v>2</v>
      </c>
      <c r="E61" s="109" t="s">
        <v>1114</v>
      </c>
      <c r="F61" s="34">
        <v>1</v>
      </c>
    </row>
    <row r="62" spans="1:6" x14ac:dyDescent="0.25">
      <c r="A62" s="41" t="s">
        <v>570</v>
      </c>
      <c r="B62" s="39">
        <v>2</v>
      </c>
      <c r="E62" s="109" t="s">
        <v>1109</v>
      </c>
      <c r="F62" s="34">
        <v>8</v>
      </c>
    </row>
    <row r="63" spans="1:6" x14ac:dyDescent="0.25">
      <c r="A63" s="41" t="s">
        <v>845</v>
      </c>
      <c r="B63" s="39">
        <v>4</v>
      </c>
      <c r="E63" s="109" t="s">
        <v>1110</v>
      </c>
      <c r="F63" s="34">
        <v>24</v>
      </c>
    </row>
    <row r="64" spans="1:6" x14ac:dyDescent="0.25">
      <c r="A64" s="40" t="s">
        <v>302</v>
      </c>
      <c r="B64" s="39"/>
      <c r="E64" s="109" t="s">
        <v>1113</v>
      </c>
      <c r="F64" s="34">
        <v>18</v>
      </c>
    </row>
    <row r="65" spans="1:6" x14ac:dyDescent="0.25">
      <c r="A65" s="41" t="s">
        <v>303</v>
      </c>
      <c r="B65" s="39">
        <v>18</v>
      </c>
      <c r="E65" s="109" t="s">
        <v>1111</v>
      </c>
      <c r="F65" s="34">
        <v>2</v>
      </c>
    </row>
    <row r="66" spans="1:6" x14ac:dyDescent="0.25">
      <c r="A66" s="41" t="s">
        <v>461</v>
      </c>
      <c r="B66" s="39">
        <v>6</v>
      </c>
      <c r="E66" s="109" t="s">
        <v>1115</v>
      </c>
      <c r="F66" s="34">
        <v>9</v>
      </c>
    </row>
    <row r="67" spans="1:6" x14ac:dyDescent="0.25">
      <c r="A67" s="40" t="s">
        <v>317</v>
      </c>
      <c r="B67" s="39"/>
      <c r="E67" s="109" t="s">
        <v>1116</v>
      </c>
      <c r="F67" s="34">
        <v>4</v>
      </c>
    </row>
    <row r="68" spans="1:6" x14ac:dyDescent="0.25">
      <c r="A68" s="41" t="s">
        <v>326</v>
      </c>
      <c r="B68" s="39">
        <v>18</v>
      </c>
      <c r="E68" s="148" t="s">
        <v>1172</v>
      </c>
      <c r="F68" s="34">
        <v>2</v>
      </c>
    </row>
    <row r="69" spans="1:6" x14ac:dyDescent="0.25">
      <c r="A69" s="40" t="s">
        <v>486</v>
      </c>
      <c r="B69" s="39"/>
      <c r="E69" s="109" t="s">
        <v>1117</v>
      </c>
      <c r="F69" s="34">
        <v>2</v>
      </c>
    </row>
    <row r="70" spans="1:6" x14ac:dyDescent="0.25">
      <c r="A70" s="41" t="s">
        <v>348</v>
      </c>
      <c r="B70" s="39">
        <v>2</v>
      </c>
      <c r="E70" s="109" t="s">
        <v>1118</v>
      </c>
      <c r="F70" s="34">
        <v>1</v>
      </c>
    </row>
    <row r="71" spans="1:6" x14ac:dyDescent="0.25">
      <c r="A71" s="40" t="s">
        <v>609</v>
      </c>
      <c r="B71" s="39"/>
      <c r="E71" s="109" t="s">
        <v>1119</v>
      </c>
      <c r="F71" s="34">
        <v>4</v>
      </c>
    </row>
    <row r="72" spans="1:6" x14ac:dyDescent="0.25">
      <c r="A72" s="41" t="s">
        <v>616</v>
      </c>
      <c r="B72" s="39">
        <v>4</v>
      </c>
      <c r="E72" s="109" t="s">
        <v>1120</v>
      </c>
      <c r="F72" s="34">
        <v>9</v>
      </c>
    </row>
    <row r="73" spans="1:6" x14ac:dyDescent="0.25">
      <c r="A73" s="41" t="s">
        <v>665</v>
      </c>
      <c r="B73" s="39">
        <v>5</v>
      </c>
      <c r="E73" s="109" t="s">
        <v>1121</v>
      </c>
      <c r="F73" s="34">
        <v>1</v>
      </c>
    </row>
    <row r="74" spans="1:6" x14ac:dyDescent="0.25">
      <c r="A74" s="40" t="s">
        <v>712</v>
      </c>
      <c r="B74" s="39"/>
    </row>
    <row r="75" spans="1:6" x14ac:dyDescent="0.25">
      <c r="A75" s="41" t="s">
        <v>712</v>
      </c>
      <c r="B75" s="39">
        <v>4</v>
      </c>
    </row>
    <row r="76" spans="1:6" ht="39" x14ac:dyDescent="0.25">
      <c r="A76" s="51" t="s">
        <v>714</v>
      </c>
      <c r="B76" s="39"/>
    </row>
    <row r="77" spans="1:6" x14ac:dyDescent="0.25">
      <c r="A77" s="41" t="s">
        <v>713</v>
      </c>
      <c r="B77" s="39">
        <v>2</v>
      </c>
    </row>
    <row r="78" spans="1:6" x14ac:dyDescent="0.25">
      <c r="A78" s="40" t="s">
        <v>732</v>
      </c>
      <c r="B78" s="39"/>
    </row>
    <row r="79" spans="1:6" x14ac:dyDescent="0.25">
      <c r="A79" s="41" t="s">
        <v>732</v>
      </c>
      <c r="B79" s="39">
        <v>2</v>
      </c>
    </row>
    <row r="80" spans="1:6" x14ac:dyDescent="0.25">
      <c r="A80" s="40" t="s">
        <v>767</v>
      </c>
      <c r="B80" s="39"/>
    </row>
    <row r="81" spans="1:2" x14ac:dyDescent="0.25">
      <c r="A81" s="41" t="s">
        <v>767</v>
      </c>
      <c r="B81" s="39">
        <v>1</v>
      </c>
    </row>
    <row r="82" spans="1:2" x14ac:dyDescent="0.25">
      <c r="A82" s="40" t="s">
        <v>813</v>
      </c>
      <c r="B82" s="39"/>
    </row>
    <row r="83" spans="1:2" x14ac:dyDescent="0.25">
      <c r="A83" s="41" t="s">
        <v>813</v>
      </c>
      <c r="B83" s="39">
        <v>4</v>
      </c>
    </row>
    <row r="84" spans="1:2" x14ac:dyDescent="0.25">
      <c r="A84" s="40" t="s">
        <v>788</v>
      </c>
      <c r="B84" s="39"/>
    </row>
    <row r="85" spans="1:2" x14ac:dyDescent="0.25">
      <c r="A85" s="41" t="s">
        <v>788</v>
      </c>
      <c r="B85" s="39">
        <v>9</v>
      </c>
    </row>
    <row r="86" spans="1:2" x14ac:dyDescent="0.25">
      <c r="A86" s="40" t="s">
        <v>1065</v>
      </c>
      <c r="B86" s="39"/>
    </row>
    <row r="87" spans="1:2" x14ac:dyDescent="0.25">
      <c r="A87" s="41" t="s">
        <v>1065</v>
      </c>
      <c r="B87" s="39">
        <v>1</v>
      </c>
    </row>
    <row r="88" spans="1:2" x14ac:dyDescent="0.25">
      <c r="A88" s="40" t="s">
        <v>406</v>
      </c>
      <c r="B88" s="39">
        <v>113</v>
      </c>
    </row>
    <row r="89" spans="1:2" x14ac:dyDescent="0.25">
      <c r="A89"/>
      <c r="B89"/>
    </row>
    <row r="90" spans="1:2" x14ac:dyDescent="0.25">
      <c r="A90"/>
      <c r="B90"/>
    </row>
    <row r="91" spans="1:2" x14ac:dyDescent="0.25">
      <c r="A91"/>
      <c r="B91"/>
    </row>
    <row r="92" spans="1:2" x14ac:dyDescent="0.25">
      <c r="A92"/>
      <c r="B92"/>
    </row>
    <row r="93" spans="1:2" x14ac:dyDescent="0.25">
      <c r="A93" s="37"/>
      <c r="B93" s="36"/>
    </row>
    <row r="94" spans="1:2" ht="18.75" x14ac:dyDescent="0.3">
      <c r="A94" s="35" t="s">
        <v>1133</v>
      </c>
    </row>
    <row r="95" spans="1:2" x14ac:dyDescent="0.25">
      <c r="A95" s="38" t="s">
        <v>14</v>
      </c>
      <c r="B95" t="s">
        <v>391</v>
      </c>
    </row>
    <row r="96" spans="1:2" x14ac:dyDescent="0.25">
      <c r="A96" s="38" t="s">
        <v>7</v>
      </c>
      <c r="B96" t="s">
        <v>410</v>
      </c>
    </row>
    <row r="97" spans="1:5" x14ac:dyDescent="0.25">
      <c r="D97" s="99"/>
    </row>
    <row r="98" spans="1:5" x14ac:dyDescent="0.25">
      <c r="A98" s="38" t="s">
        <v>407</v>
      </c>
      <c r="B98" t="s">
        <v>411</v>
      </c>
      <c r="D98" s="99"/>
    </row>
    <row r="99" spans="1:5" x14ac:dyDescent="0.25">
      <c r="A99" s="40" t="s">
        <v>277</v>
      </c>
      <c r="B99" s="39"/>
    </row>
    <row r="100" spans="1:5" x14ac:dyDescent="0.25">
      <c r="A100" s="41" t="s">
        <v>278</v>
      </c>
      <c r="B100" s="39">
        <v>2</v>
      </c>
      <c r="D100" s="109" t="s">
        <v>1108</v>
      </c>
      <c r="E100" s="34">
        <v>2</v>
      </c>
    </row>
    <row r="101" spans="1:5" x14ac:dyDescent="0.25">
      <c r="A101" s="40" t="s">
        <v>293</v>
      </c>
      <c r="B101" s="39"/>
      <c r="D101" s="109" t="s">
        <v>1109</v>
      </c>
      <c r="E101" s="34">
        <v>4</v>
      </c>
    </row>
    <row r="102" spans="1:5" x14ac:dyDescent="0.25">
      <c r="A102" s="41" t="s">
        <v>293</v>
      </c>
      <c r="B102" s="39">
        <v>2</v>
      </c>
      <c r="D102" s="109" t="s">
        <v>1110</v>
      </c>
      <c r="E102" s="34">
        <v>7</v>
      </c>
    </row>
    <row r="103" spans="1:5" x14ac:dyDescent="0.25">
      <c r="A103" s="41" t="s">
        <v>570</v>
      </c>
      <c r="B103" s="39">
        <v>2</v>
      </c>
      <c r="D103" s="109" t="s">
        <v>1111</v>
      </c>
      <c r="E103" s="34">
        <v>2</v>
      </c>
    </row>
    <row r="104" spans="1:5" x14ac:dyDescent="0.25">
      <c r="A104" s="40" t="s">
        <v>302</v>
      </c>
      <c r="B104" s="39"/>
      <c r="D104" s="148" t="s">
        <v>1117</v>
      </c>
      <c r="E104" s="34">
        <v>1</v>
      </c>
    </row>
    <row r="105" spans="1:5" x14ac:dyDescent="0.25">
      <c r="A105" s="41" t="s">
        <v>303</v>
      </c>
      <c r="B105" s="39">
        <v>7</v>
      </c>
      <c r="D105" s="148" t="s">
        <v>1121</v>
      </c>
      <c r="E105" s="34">
        <v>1</v>
      </c>
    </row>
    <row r="106" spans="1:5" x14ac:dyDescent="0.25">
      <c r="A106" s="40" t="s">
        <v>486</v>
      </c>
      <c r="B106" s="39"/>
    </row>
    <row r="107" spans="1:5" x14ac:dyDescent="0.25">
      <c r="A107" s="41" t="s">
        <v>348</v>
      </c>
      <c r="B107" s="39">
        <v>2</v>
      </c>
    </row>
    <row r="108" spans="1:5" x14ac:dyDescent="0.25">
      <c r="A108" s="40" t="s">
        <v>732</v>
      </c>
      <c r="B108" s="39"/>
    </row>
    <row r="109" spans="1:5" x14ac:dyDescent="0.25">
      <c r="A109" s="41" t="s">
        <v>732</v>
      </c>
      <c r="B109" s="39">
        <v>1</v>
      </c>
    </row>
    <row r="110" spans="1:5" x14ac:dyDescent="0.25">
      <c r="A110" s="40" t="s">
        <v>1065</v>
      </c>
      <c r="B110" s="39"/>
    </row>
    <row r="111" spans="1:5" x14ac:dyDescent="0.25">
      <c r="A111" s="41" t="s">
        <v>1065</v>
      </c>
      <c r="B111" s="39">
        <v>1</v>
      </c>
    </row>
    <row r="112" spans="1:5" x14ac:dyDescent="0.25">
      <c r="A112" s="40" t="s">
        <v>406</v>
      </c>
      <c r="B112" s="39">
        <v>17</v>
      </c>
    </row>
    <row r="113" spans="1:38" x14ac:dyDescent="0.25">
      <c r="A113" s="40"/>
      <c r="B113" s="39"/>
    </row>
    <row r="114" spans="1:38" x14ac:dyDescent="0.25">
      <c r="A114" s="40"/>
      <c r="B114" s="39"/>
    </row>
    <row r="115" spans="1:38" ht="18.75" x14ac:dyDescent="0.3">
      <c r="A115" s="35" t="s">
        <v>1134</v>
      </c>
    </row>
    <row r="116" spans="1:38" x14ac:dyDescent="0.25">
      <c r="A116" s="38" t="s">
        <v>14</v>
      </c>
      <c r="B116" t="s">
        <v>391</v>
      </c>
    </row>
    <row r="118" spans="1:38" x14ac:dyDescent="0.25">
      <c r="A118" s="38" t="s">
        <v>403</v>
      </c>
      <c r="B118" s="38" t="s">
        <v>404</v>
      </c>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x14ac:dyDescent="0.25">
      <c r="A119" s="38" t="s">
        <v>405</v>
      </c>
      <c r="B119" s="42">
        <v>43799</v>
      </c>
      <c r="C119" s="42">
        <v>43861</v>
      </c>
      <c r="D119" s="42">
        <v>43921</v>
      </c>
      <c r="E119" s="42">
        <v>43980</v>
      </c>
      <c r="F119" s="42">
        <v>44012</v>
      </c>
      <c r="G119" s="42">
        <v>44042</v>
      </c>
      <c r="H119" s="42">
        <v>44073</v>
      </c>
      <c r="I119" s="42">
        <v>44074</v>
      </c>
      <c r="J119" s="42">
        <v>44075</v>
      </c>
      <c r="K119" s="42">
        <v>44079</v>
      </c>
      <c r="L119" s="42">
        <v>44089</v>
      </c>
      <c r="M119" s="42">
        <v>44104</v>
      </c>
      <c r="N119" s="42">
        <v>44119</v>
      </c>
      <c r="O119" s="42">
        <v>44134</v>
      </c>
      <c r="P119" s="42">
        <v>44135</v>
      </c>
      <c r="Q119" s="42">
        <v>44136</v>
      </c>
      <c r="R119" s="42">
        <v>44138</v>
      </c>
      <c r="S119" s="42">
        <v>44150</v>
      </c>
      <c r="T119" s="42">
        <v>44155</v>
      </c>
      <c r="U119" s="42">
        <v>44165</v>
      </c>
      <c r="V119" s="42">
        <v>44167</v>
      </c>
      <c r="W119" s="42">
        <v>44169</v>
      </c>
      <c r="X119" s="42">
        <v>44176</v>
      </c>
      <c r="Y119" s="42">
        <v>44180</v>
      </c>
      <c r="Z119" s="42">
        <v>44195</v>
      </c>
      <c r="AA119" s="42">
        <v>44196</v>
      </c>
      <c r="AB119" s="42">
        <v>44211</v>
      </c>
      <c r="AC119" s="42">
        <v>44226</v>
      </c>
      <c r="AD119" s="42">
        <v>44255</v>
      </c>
      <c r="AE119" s="42">
        <v>44270</v>
      </c>
      <c r="AF119" s="42">
        <v>44347</v>
      </c>
      <c r="AG119" s="42">
        <v>44354</v>
      </c>
      <c r="AH119" s="42">
        <v>44377</v>
      </c>
      <c r="AI119" s="42" t="s">
        <v>406</v>
      </c>
      <c r="AJ119"/>
      <c r="AK119"/>
      <c r="AL119"/>
    </row>
    <row r="120" spans="1:38" x14ac:dyDescent="0.25">
      <c r="A120" s="40" t="s">
        <v>379</v>
      </c>
      <c r="B120" s="147"/>
      <c r="C120" s="66"/>
      <c r="D120" s="66"/>
      <c r="E120" s="66"/>
      <c r="F120" s="66"/>
      <c r="G120" s="66"/>
      <c r="H120" s="101">
        <v>1</v>
      </c>
      <c r="I120" s="105"/>
      <c r="J120" s="105"/>
      <c r="K120" s="105">
        <v>1</v>
      </c>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39">
        <v>2</v>
      </c>
      <c r="AJ120"/>
      <c r="AK120"/>
      <c r="AL120"/>
    </row>
    <row r="121" spans="1:38" x14ac:dyDescent="0.25">
      <c r="A121" s="40" t="s">
        <v>277</v>
      </c>
      <c r="B121" s="147"/>
      <c r="C121" s="66"/>
      <c r="D121" s="66"/>
      <c r="E121" s="66"/>
      <c r="F121" s="66">
        <v>1</v>
      </c>
      <c r="G121" s="66">
        <v>1</v>
      </c>
      <c r="H121" s="101">
        <v>3</v>
      </c>
      <c r="I121" s="105">
        <v>1</v>
      </c>
      <c r="J121" s="105"/>
      <c r="K121" s="105"/>
      <c r="L121" s="105"/>
      <c r="M121" s="105">
        <v>8</v>
      </c>
      <c r="N121" s="105"/>
      <c r="O121" s="105"/>
      <c r="P121" s="105"/>
      <c r="Q121" s="105"/>
      <c r="R121" s="105"/>
      <c r="S121" s="105"/>
      <c r="T121" s="105">
        <v>1</v>
      </c>
      <c r="U121" s="105">
        <v>4</v>
      </c>
      <c r="V121" s="105"/>
      <c r="W121" s="105"/>
      <c r="X121" s="105"/>
      <c r="Y121" s="105">
        <v>2</v>
      </c>
      <c r="Z121" s="105">
        <v>2</v>
      </c>
      <c r="AA121" s="105">
        <v>1</v>
      </c>
      <c r="AB121" s="105">
        <v>1</v>
      </c>
      <c r="AC121" s="105"/>
      <c r="AD121" s="105"/>
      <c r="AE121" s="105"/>
      <c r="AF121" s="105"/>
      <c r="AG121" s="105">
        <v>1</v>
      </c>
      <c r="AH121" s="105"/>
      <c r="AI121" s="39">
        <v>26</v>
      </c>
      <c r="AJ121"/>
      <c r="AK121"/>
      <c r="AL121"/>
    </row>
    <row r="122" spans="1:38" ht="26.25" x14ac:dyDescent="0.25">
      <c r="A122" s="51" t="s">
        <v>285</v>
      </c>
      <c r="B122" s="147"/>
      <c r="C122" s="66"/>
      <c r="D122" s="66"/>
      <c r="E122" s="66"/>
      <c r="F122" s="66"/>
      <c r="G122" s="66"/>
      <c r="H122" s="101"/>
      <c r="I122" s="105"/>
      <c r="J122" s="105"/>
      <c r="K122" s="105"/>
      <c r="L122" s="105"/>
      <c r="M122" s="105">
        <v>1</v>
      </c>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39">
        <v>1</v>
      </c>
      <c r="AJ122"/>
      <c r="AK122"/>
      <c r="AL122"/>
    </row>
    <row r="123" spans="1:38" x14ac:dyDescent="0.25">
      <c r="A123" s="40" t="s">
        <v>293</v>
      </c>
      <c r="B123" s="147">
        <v>2</v>
      </c>
      <c r="C123" s="66"/>
      <c r="D123" s="66"/>
      <c r="E123" s="66">
        <v>2</v>
      </c>
      <c r="F123" s="66"/>
      <c r="G123" s="66"/>
      <c r="H123" s="101"/>
      <c r="I123" s="105"/>
      <c r="J123" s="105"/>
      <c r="K123" s="105"/>
      <c r="L123" s="105"/>
      <c r="M123" s="105"/>
      <c r="N123" s="105"/>
      <c r="O123" s="105"/>
      <c r="P123" s="105"/>
      <c r="Q123" s="105"/>
      <c r="R123" s="105"/>
      <c r="S123" s="105"/>
      <c r="T123" s="105"/>
      <c r="U123" s="105">
        <v>2</v>
      </c>
      <c r="V123" s="105"/>
      <c r="W123" s="105"/>
      <c r="X123" s="105">
        <v>1</v>
      </c>
      <c r="Y123" s="105"/>
      <c r="Z123" s="105"/>
      <c r="AA123" s="105"/>
      <c r="AB123" s="105"/>
      <c r="AC123" s="105"/>
      <c r="AD123" s="105"/>
      <c r="AE123" s="105"/>
      <c r="AF123" s="105">
        <v>1</v>
      </c>
      <c r="AG123" s="105"/>
      <c r="AH123" s="105"/>
      <c r="AI123" s="39">
        <v>8</v>
      </c>
      <c r="AJ123"/>
      <c r="AK123"/>
      <c r="AL123"/>
    </row>
    <row r="124" spans="1:38" x14ac:dyDescent="0.25">
      <c r="A124" s="40" t="s">
        <v>302</v>
      </c>
      <c r="B124" s="147"/>
      <c r="C124" s="66">
        <v>1</v>
      </c>
      <c r="D124" s="66">
        <v>6</v>
      </c>
      <c r="E124" s="66"/>
      <c r="F124" s="66"/>
      <c r="G124" s="66"/>
      <c r="H124" s="101">
        <v>2</v>
      </c>
      <c r="I124" s="105"/>
      <c r="J124" s="105">
        <v>1</v>
      </c>
      <c r="K124" s="105"/>
      <c r="L124" s="105"/>
      <c r="M124" s="105">
        <v>4</v>
      </c>
      <c r="N124" s="105"/>
      <c r="O124" s="105"/>
      <c r="P124" s="105">
        <v>2</v>
      </c>
      <c r="Q124" s="105"/>
      <c r="R124" s="105"/>
      <c r="S124" s="105"/>
      <c r="T124" s="105"/>
      <c r="U124" s="105"/>
      <c r="V124" s="105"/>
      <c r="W124" s="105"/>
      <c r="X124" s="105"/>
      <c r="Y124" s="105"/>
      <c r="Z124" s="105">
        <v>1</v>
      </c>
      <c r="AA124" s="105">
        <v>7</v>
      </c>
      <c r="AB124" s="105"/>
      <c r="AC124" s="105"/>
      <c r="AD124" s="105"/>
      <c r="AE124" s="105"/>
      <c r="AF124" s="105"/>
      <c r="AG124" s="105"/>
      <c r="AH124" s="105"/>
      <c r="AI124" s="39">
        <v>24</v>
      </c>
      <c r="AJ124"/>
      <c r="AK124"/>
      <c r="AL124"/>
    </row>
    <row r="125" spans="1:38" x14ac:dyDescent="0.25">
      <c r="A125" s="40" t="s">
        <v>317</v>
      </c>
      <c r="B125" s="147"/>
      <c r="C125" s="66"/>
      <c r="D125" s="66"/>
      <c r="E125" s="66"/>
      <c r="F125" s="66"/>
      <c r="G125" s="66"/>
      <c r="H125" s="101"/>
      <c r="I125" s="105">
        <v>1</v>
      </c>
      <c r="J125" s="105"/>
      <c r="K125" s="105"/>
      <c r="L125" s="105"/>
      <c r="M125" s="105">
        <v>4</v>
      </c>
      <c r="N125" s="105">
        <v>2</v>
      </c>
      <c r="O125" s="105">
        <v>2</v>
      </c>
      <c r="P125" s="105"/>
      <c r="Q125" s="105"/>
      <c r="R125" s="105"/>
      <c r="S125" s="105">
        <v>1</v>
      </c>
      <c r="T125" s="105"/>
      <c r="U125" s="105">
        <v>1</v>
      </c>
      <c r="V125" s="105"/>
      <c r="W125" s="105"/>
      <c r="X125" s="105"/>
      <c r="Y125" s="105">
        <v>1</v>
      </c>
      <c r="Z125" s="105"/>
      <c r="AA125" s="105"/>
      <c r="AB125" s="105"/>
      <c r="AC125" s="105">
        <v>1</v>
      </c>
      <c r="AD125" s="105">
        <v>1</v>
      </c>
      <c r="AE125" s="105">
        <v>2</v>
      </c>
      <c r="AF125" s="105"/>
      <c r="AG125" s="105"/>
      <c r="AH125" s="105">
        <v>2</v>
      </c>
      <c r="AI125" s="39">
        <v>18</v>
      </c>
      <c r="AJ125"/>
      <c r="AK125"/>
      <c r="AL125"/>
    </row>
    <row r="126" spans="1:38" x14ac:dyDescent="0.25">
      <c r="A126" s="40" t="s">
        <v>486</v>
      </c>
      <c r="B126" s="147"/>
      <c r="C126" s="66"/>
      <c r="D126" s="66"/>
      <c r="E126" s="66"/>
      <c r="F126" s="66">
        <v>2</v>
      </c>
      <c r="G126" s="66"/>
      <c r="H126" s="101"/>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39">
        <v>2</v>
      </c>
      <c r="AJ126"/>
      <c r="AK126"/>
      <c r="AL126"/>
    </row>
    <row r="127" spans="1:38" x14ac:dyDescent="0.25">
      <c r="A127" s="40" t="s">
        <v>609</v>
      </c>
      <c r="B127" s="147"/>
      <c r="C127" s="66"/>
      <c r="D127" s="66"/>
      <c r="E127" s="66"/>
      <c r="F127" s="66"/>
      <c r="G127" s="66"/>
      <c r="H127" s="101">
        <v>1</v>
      </c>
      <c r="I127" s="105"/>
      <c r="J127" s="105"/>
      <c r="K127" s="105"/>
      <c r="L127" s="105"/>
      <c r="M127" s="105">
        <v>3</v>
      </c>
      <c r="N127" s="105"/>
      <c r="O127" s="105"/>
      <c r="P127" s="105"/>
      <c r="Q127" s="105"/>
      <c r="R127" s="105"/>
      <c r="S127" s="105"/>
      <c r="T127" s="105"/>
      <c r="U127" s="105"/>
      <c r="V127" s="105"/>
      <c r="W127" s="105"/>
      <c r="X127" s="105"/>
      <c r="Y127" s="105"/>
      <c r="Z127" s="105">
        <v>1</v>
      </c>
      <c r="AA127" s="105">
        <v>4</v>
      </c>
      <c r="AB127" s="105"/>
      <c r="AC127" s="105"/>
      <c r="AD127" s="105"/>
      <c r="AE127" s="105"/>
      <c r="AF127" s="105"/>
      <c r="AG127" s="105"/>
      <c r="AH127" s="105"/>
      <c r="AI127" s="39">
        <v>9</v>
      </c>
      <c r="AJ127"/>
      <c r="AK127"/>
      <c r="AL127"/>
    </row>
    <row r="128" spans="1:38" x14ac:dyDescent="0.25">
      <c r="A128" s="40" t="s">
        <v>712</v>
      </c>
      <c r="B128" s="147"/>
      <c r="C128" s="66"/>
      <c r="D128" s="66"/>
      <c r="E128" s="66"/>
      <c r="F128" s="66"/>
      <c r="G128" s="66"/>
      <c r="H128" s="101"/>
      <c r="I128" s="105"/>
      <c r="J128" s="105"/>
      <c r="K128" s="105"/>
      <c r="L128" s="105"/>
      <c r="M128" s="105"/>
      <c r="N128" s="105"/>
      <c r="O128" s="105"/>
      <c r="P128" s="105"/>
      <c r="Q128" s="105"/>
      <c r="R128" s="105"/>
      <c r="S128" s="105"/>
      <c r="T128" s="105"/>
      <c r="U128" s="105"/>
      <c r="V128" s="105">
        <v>2</v>
      </c>
      <c r="W128" s="105">
        <v>2</v>
      </c>
      <c r="X128" s="105"/>
      <c r="Y128" s="105"/>
      <c r="Z128" s="105"/>
      <c r="AA128" s="105"/>
      <c r="AB128" s="105"/>
      <c r="AC128" s="105"/>
      <c r="AD128" s="105"/>
      <c r="AE128" s="105"/>
      <c r="AF128" s="105"/>
      <c r="AG128" s="105"/>
      <c r="AH128" s="105"/>
      <c r="AI128" s="39">
        <v>4</v>
      </c>
      <c r="AJ128"/>
      <c r="AK128"/>
      <c r="AL128"/>
    </row>
    <row r="129" spans="1:38" ht="39" x14ac:dyDescent="0.25">
      <c r="A129" s="51" t="s">
        <v>714</v>
      </c>
      <c r="B129" s="147"/>
      <c r="C129" s="66"/>
      <c r="D129" s="66"/>
      <c r="E129" s="66"/>
      <c r="F129" s="66"/>
      <c r="G129" s="66"/>
      <c r="H129" s="101"/>
      <c r="I129" s="105"/>
      <c r="J129" s="105"/>
      <c r="K129" s="105"/>
      <c r="L129" s="105"/>
      <c r="M129" s="105"/>
      <c r="N129" s="105"/>
      <c r="O129" s="105"/>
      <c r="P129" s="105"/>
      <c r="Q129" s="105">
        <v>1</v>
      </c>
      <c r="R129" s="105"/>
      <c r="S129" s="105"/>
      <c r="T129" s="105"/>
      <c r="U129" s="105"/>
      <c r="V129" s="105"/>
      <c r="W129" s="105"/>
      <c r="X129" s="105"/>
      <c r="Y129" s="105">
        <v>1</v>
      </c>
      <c r="Z129" s="105"/>
      <c r="AA129" s="105"/>
      <c r="AB129" s="105"/>
      <c r="AC129" s="105"/>
      <c r="AD129" s="105"/>
      <c r="AE129" s="105"/>
      <c r="AF129" s="105"/>
      <c r="AG129" s="105"/>
      <c r="AH129" s="105"/>
      <c r="AI129" s="39">
        <v>2</v>
      </c>
      <c r="AJ129"/>
      <c r="AK129"/>
      <c r="AL129"/>
    </row>
    <row r="130" spans="1:38" x14ac:dyDescent="0.25">
      <c r="A130" s="40" t="s">
        <v>732</v>
      </c>
      <c r="B130" s="147"/>
      <c r="C130" s="66"/>
      <c r="D130" s="66"/>
      <c r="E130" s="66"/>
      <c r="F130" s="66"/>
      <c r="G130" s="66">
        <v>1</v>
      </c>
      <c r="H130" s="101"/>
      <c r="I130" s="105"/>
      <c r="J130" s="105"/>
      <c r="K130" s="105"/>
      <c r="L130" s="105"/>
      <c r="M130" s="105"/>
      <c r="N130" s="105"/>
      <c r="O130" s="105"/>
      <c r="P130" s="105"/>
      <c r="Q130" s="105"/>
      <c r="R130" s="105"/>
      <c r="S130" s="105"/>
      <c r="T130" s="105"/>
      <c r="U130" s="105"/>
      <c r="V130" s="105"/>
      <c r="W130" s="105"/>
      <c r="X130" s="105"/>
      <c r="Y130" s="105"/>
      <c r="Z130" s="105"/>
      <c r="AA130" s="105">
        <v>1</v>
      </c>
      <c r="AB130" s="105"/>
      <c r="AC130" s="105"/>
      <c r="AD130" s="105"/>
      <c r="AE130" s="105"/>
      <c r="AF130" s="105"/>
      <c r="AG130" s="105"/>
      <c r="AH130" s="105"/>
      <c r="AI130" s="39">
        <v>2</v>
      </c>
      <c r="AJ130"/>
      <c r="AK130"/>
      <c r="AL130"/>
    </row>
    <row r="131" spans="1:38" x14ac:dyDescent="0.25">
      <c r="A131" s="40" t="s">
        <v>767</v>
      </c>
      <c r="B131" s="147"/>
      <c r="C131" s="66"/>
      <c r="D131" s="66"/>
      <c r="E131" s="66"/>
      <c r="F131" s="66"/>
      <c r="G131" s="66"/>
      <c r="H131" s="101"/>
      <c r="I131" s="105"/>
      <c r="J131" s="105"/>
      <c r="K131" s="105"/>
      <c r="L131" s="105"/>
      <c r="M131" s="105"/>
      <c r="N131" s="105"/>
      <c r="O131" s="105"/>
      <c r="P131" s="105"/>
      <c r="Q131" s="105"/>
      <c r="R131" s="105"/>
      <c r="S131" s="105"/>
      <c r="T131" s="105"/>
      <c r="U131" s="105">
        <v>1</v>
      </c>
      <c r="V131" s="105"/>
      <c r="W131" s="105"/>
      <c r="X131" s="105"/>
      <c r="Y131" s="105"/>
      <c r="Z131" s="105"/>
      <c r="AA131" s="105"/>
      <c r="AB131" s="105"/>
      <c r="AC131" s="105"/>
      <c r="AD131" s="105"/>
      <c r="AE131" s="105"/>
      <c r="AF131" s="105"/>
      <c r="AG131" s="105"/>
      <c r="AH131" s="105"/>
      <c r="AI131" s="39">
        <v>1</v>
      </c>
      <c r="AJ131"/>
      <c r="AK131"/>
      <c r="AL131"/>
    </row>
    <row r="132" spans="1:38" x14ac:dyDescent="0.25">
      <c r="A132" s="40" t="s">
        <v>813</v>
      </c>
      <c r="B132" s="147"/>
      <c r="C132" s="66"/>
      <c r="D132" s="66"/>
      <c r="E132" s="66"/>
      <c r="F132" s="66"/>
      <c r="G132" s="66"/>
      <c r="H132" s="101"/>
      <c r="I132" s="105"/>
      <c r="J132" s="105"/>
      <c r="K132" s="105"/>
      <c r="L132" s="105">
        <v>1</v>
      </c>
      <c r="M132" s="105"/>
      <c r="N132" s="105"/>
      <c r="O132" s="105"/>
      <c r="P132" s="105"/>
      <c r="Q132" s="105"/>
      <c r="R132" s="105">
        <v>1</v>
      </c>
      <c r="S132" s="105"/>
      <c r="T132" s="105"/>
      <c r="U132" s="105"/>
      <c r="V132" s="105"/>
      <c r="W132" s="105"/>
      <c r="X132" s="105"/>
      <c r="Y132" s="105">
        <v>1</v>
      </c>
      <c r="Z132" s="105">
        <v>1</v>
      </c>
      <c r="AA132" s="105"/>
      <c r="AB132" s="105"/>
      <c r="AC132" s="105"/>
      <c r="AD132" s="105"/>
      <c r="AE132" s="105"/>
      <c r="AF132" s="105"/>
      <c r="AG132" s="105"/>
      <c r="AH132" s="105"/>
      <c r="AI132" s="39">
        <v>4</v>
      </c>
      <c r="AJ132"/>
      <c r="AK132"/>
      <c r="AL132"/>
    </row>
    <row r="133" spans="1:38" x14ac:dyDescent="0.25">
      <c r="A133" s="40" t="s">
        <v>788</v>
      </c>
      <c r="B133" s="147"/>
      <c r="C133" s="66"/>
      <c r="D133" s="66"/>
      <c r="E133" s="66"/>
      <c r="F133" s="66"/>
      <c r="G133" s="66"/>
      <c r="H133" s="101"/>
      <c r="I133" s="105"/>
      <c r="J133" s="105"/>
      <c r="K133" s="105"/>
      <c r="L133" s="105"/>
      <c r="M133" s="105"/>
      <c r="N133" s="105"/>
      <c r="O133" s="105"/>
      <c r="P133" s="105"/>
      <c r="Q133" s="105"/>
      <c r="R133" s="105"/>
      <c r="S133" s="105"/>
      <c r="T133" s="105"/>
      <c r="U133" s="105">
        <v>9</v>
      </c>
      <c r="V133" s="105"/>
      <c r="W133" s="105"/>
      <c r="X133" s="105"/>
      <c r="Y133" s="105"/>
      <c r="Z133" s="105"/>
      <c r="AA133" s="105"/>
      <c r="AB133" s="105"/>
      <c r="AC133" s="105"/>
      <c r="AD133" s="105"/>
      <c r="AE133" s="105"/>
      <c r="AF133" s="105"/>
      <c r="AG133" s="105"/>
      <c r="AH133" s="105"/>
      <c r="AI133" s="39">
        <v>9</v>
      </c>
      <c r="AJ133"/>
      <c r="AK133"/>
      <c r="AL133"/>
    </row>
    <row r="134" spans="1:38" x14ac:dyDescent="0.25">
      <c r="A134" s="40" t="s">
        <v>1065</v>
      </c>
      <c r="B134" s="147"/>
      <c r="C134" s="66"/>
      <c r="D134" s="66"/>
      <c r="E134" s="66"/>
      <c r="F134" s="66"/>
      <c r="G134" s="66">
        <v>1</v>
      </c>
      <c r="H134" s="101"/>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39">
        <v>1</v>
      </c>
      <c r="AJ134"/>
      <c r="AK134"/>
      <c r="AL134"/>
    </row>
    <row r="135" spans="1:38" x14ac:dyDescent="0.25">
      <c r="A135" s="40" t="s">
        <v>406</v>
      </c>
      <c r="B135" s="39">
        <v>2</v>
      </c>
      <c r="C135" s="39">
        <v>1</v>
      </c>
      <c r="D135" s="39">
        <v>6</v>
      </c>
      <c r="E135" s="39">
        <v>2</v>
      </c>
      <c r="F135" s="39">
        <v>3</v>
      </c>
      <c r="G135" s="39">
        <v>3</v>
      </c>
      <c r="H135" s="39">
        <v>7</v>
      </c>
      <c r="I135" s="39">
        <v>2</v>
      </c>
      <c r="J135" s="39">
        <v>1</v>
      </c>
      <c r="K135" s="39">
        <v>1</v>
      </c>
      <c r="L135" s="39">
        <v>1</v>
      </c>
      <c r="M135" s="39">
        <v>20</v>
      </c>
      <c r="N135" s="39">
        <v>2</v>
      </c>
      <c r="O135" s="39">
        <v>2</v>
      </c>
      <c r="P135" s="39">
        <v>2</v>
      </c>
      <c r="Q135" s="39">
        <v>1</v>
      </c>
      <c r="R135" s="39">
        <v>1</v>
      </c>
      <c r="S135" s="39">
        <v>1</v>
      </c>
      <c r="T135" s="39">
        <v>1</v>
      </c>
      <c r="U135" s="39">
        <v>17</v>
      </c>
      <c r="V135" s="39">
        <v>2</v>
      </c>
      <c r="W135" s="39">
        <v>2</v>
      </c>
      <c r="X135" s="39">
        <v>1</v>
      </c>
      <c r="Y135" s="39">
        <v>5</v>
      </c>
      <c r="Z135" s="39">
        <v>5</v>
      </c>
      <c r="AA135" s="39">
        <v>13</v>
      </c>
      <c r="AB135" s="39">
        <v>1</v>
      </c>
      <c r="AC135" s="39">
        <v>1</v>
      </c>
      <c r="AD135" s="39">
        <v>1</v>
      </c>
      <c r="AE135" s="39">
        <v>2</v>
      </c>
      <c r="AF135" s="39">
        <v>1</v>
      </c>
      <c r="AG135" s="39">
        <v>1</v>
      </c>
      <c r="AH135" s="39">
        <v>2</v>
      </c>
      <c r="AI135" s="39">
        <v>113</v>
      </c>
      <c r="AJ135"/>
      <c r="AK135"/>
      <c r="AL135"/>
    </row>
    <row r="136" spans="1:38"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row>
    <row r="137" spans="1:38" x14ac:dyDescent="0.25">
      <c r="A137"/>
      <c r="B137"/>
      <c r="C137"/>
      <c r="D137"/>
      <c r="E137"/>
      <c r="F137"/>
      <c r="G137"/>
      <c r="H137"/>
      <c r="I137"/>
      <c r="J137"/>
      <c r="K137"/>
      <c r="L137"/>
      <c r="M137"/>
      <c r="N137"/>
      <c r="O137"/>
      <c r="P137"/>
      <c r="Q137"/>
      <c r="R137"/>
      <c r="S137"/>
      <c r="T137"/>
      <c r="U137"/>
      <c r="V137"/>
      <c r="W137"/>
      <c r="X137"/>
      <c r="Y137"/>
      <c r="Z137"/>
      <c r="AA137"/>
      <c r="AB137"/>
      <c r="AC137"/>
      <c r="AD137"/>
    </row>
    <row r="138" spans="1:38" ht="15.75" x14ac:dyDescent="0.25">
      <c r="A138" s="106" t="s">
        <v>1103</v>
      </c>
      <c r="B138" s="39"/>
      <c r="C138" s="39"/>
      <c r="D138" s="39"/>
      <c r="E138" s="39"/>
      <c r="F138" s="39"/>
      <c r="G138" s="39"/>
      <c r="H138" s="39"/>
      <c r="I138" s="39"/>
      <c r="J138" s="39"/>
      <c r="K138" s="39"/>
      <c r="L138" s="39"/>
      <c r="M138" s="39"/>
      <c r="N138" s="39"/>
      <c r="O138" s="39"/>
      <c r="P138" s="39"/>
      <c r="Q138" s="39"/>
      <c r="R138" s="39"/>
      <c r="S138" s="39"/>
      <c r="T138" s="39"/>
      <c r="U138" s="39"/>
      <c r="V138" s="39"/>
      <c r="W138"/>
    </row>
    <row r="139" spans="1:38" ht="15.75" x14ac:dyDescent="0.25">
      <c r="A139" s="107" t="s">
        <v>1104</v>
      </c>
      <c r="B139" s="39"/>
      <c r="C139" s="39"/>
      <c r="D139" s="39"/>
      <c r="E139" s="39"/>
      <c r="F139" s="39"/>
      <c r="G139" s="39"/>
      <c r="H139" s="39"/>
      <c r="I139" s="39"/>
      <c r="J139" s="39"/>
      <c r="K139" s="39"/>
      <c r="L139" s="39"/>
      <c r="M139" s="39"/>
      <c r="N139" s="39"/>
      <c r="O139" s="39"/>
      <c r="P139" s="39"/>
      <c r="Q139" s="39"/>
      <c r="R139" s="39"/>
      <c r="S139" s="39"/>
      <c r="T139" s="39"/>
      <c r="U139" s="39"/>
      <c r="V139" s="39"/>
      <c r="W139"/>
    </row>
    <row r="140" spans="1:38" ht="15.75" x14ac:dyDescent="0.25">
      <c r="A140" s="108" t="s">
        <v>1105</v>
      </c>
      <c r="B140" s="39"/>
      <c r="C140" s="39"/>
      <c r="D140" s="39"/>
      <c r="E140" s="39"/>
      <c r="F140" s="39"/>
      <c r="G140" s="39"/>
      <c r="H140" s="39"/>
      <c r="I140" s="39"/>
      <c r="J140" s="39"/>
      <c r="K140" s="39"/>
      <c r="L140" s="39"/>
      <c r="M140" s="39"/>
      <c r="N140" s="39"/>
      <c r="O140" s="39"/>
      <c r="P140" s="39"/>
      <c r="Q140" s="39"/>
      <c r="R140" s="39"/>
      <c r="S140" s="39"/>
      <c r="T140" s="39"/>
      <c r="U140" s="39"/>
      <c r="V140" s="39"/>
      <c r="W140"/>
    </row>
    <row r="142" spans="1:38" x14ac:dyDescent="0.25">
      <c r="A142"/>
      <c r="B142"/>
    </row>
    <row r="143" spans="1:38" ht="15" customHeight="1" x14ac:dyDescent="0.25">
      <c r="A143" s="38" t="s">
        <v>14</v>
      </c>
      <c r="B143" t="s">
        <v>391</v>
      </c>
    </row>
    <row r="145" spans="1:3" x14ac:dyDescent="0.25">
      <c r="A145" s="38" t="s">
        <v>438</v>
      </c>
      <c r="B145" t="s">
        <v>439</v>
      </c>
      <c r="C145"/>
    </row>
    <row r="146" spans="1:3" x14ac:dyDescent="0.25">
      <c r="A146" s="40" t="s">
        <v>229</v>
      </c>
      <c r="B146" s="39">
        <v>4</v>
      </c>
      <c r="C146"/>
    </row>
    <row r="147" spans="1:3" x14ac:dyDescent="0.25">
      <c r="A147" s="40" t="s">
        <v>599</v>
      </c>
      <c r="B147" s="39">
        <v>1</v>
      </c>
      <c r="C147"/>
    </row>
    <row r="148" spans="1:3" x14ac:dyDescent="0.25">
      <c r="A148" s="40" t="s">
        <v>430</v>
      </c>
      <c r="B148" s="39">
        <v>3</v>
      </c>
      <c r="C148"/>
    </row>
    <row r="149" spans="1:3" x14ac:dyDescent="0.25">
      <c r="A149" s="40" t="s">
        <v>429</v>
      </c>
      <c r="B149" s="39">
        <v>5</v>
      </c>
      <c r="C149"/>
    </row>
    <row r="150" spans="1:3" x14ac:dyDescent="0.25">
      <c r="A150" s="40" t="s">
        <v>141</v>
      </c>
      <c r="B150" s="39">
        <v>3</v>
      </c>
      <c r="C150"/>
    </row>
    <row r="151" spans="1:3" x14ac:dyDescent="0.25">
      <c r="A151" s="40" t="s">
        <v>87</v>
      </c>
      <c r="B151" s="39">
        <v>1</v>
      </c>
      <c r="C151"/>
    </row>
    <row r="152" spans="1:3" x14ac:dyDescent="0.25">
      <c r="A152" s="40" t="s">
        <v>213</v>
      </c>
      <c r="B152" s="39">
        <v>1</v>
      </c>
      <c r="C152"/>
    </row>
    <row r="153" spans="1:3" x14ac:dyDescent="0.25">
      <c r="A153" s="40" t="s">
        <v>83</v>
      </c>
      <c r="B153" s="39">
        <v>1</v>
      </c>
      <c r="C153"/>
    </row>
    <row r="154" spans="1:3" x14ac:dyDescent="0.25">
      <c r="A154" s="40" t="s">
        <v>664</v>
      </c>
      <c r="B154" s="39">
        <v>5</v>
      </c>
      <c r="C154"/>
    </row>
    <row r="155" spans="1:3" x14ac:dyDescent="0.25">
      <c r="A155" s="40" t="s">
        <v>566</v>
      </c>
      <c r="B155" s="39">
        <v>2</v>
      </c>
      <c r="C155"/>
    </row>
    <row r="156" spans="1:3" x14ac:dyDescent="0.25">
      <c r="A156" s="40" t="s">
        <v>177</v>
      </c>
      <c r="B156" s="39">
        <v>2</v>
      </c>
      <c r="C156"/>
    </row>
    <row r="157" spans="1:3" x14ac:dyDescent="0.25">
      <c r="A157" s="40" t="s">
        <v>536</v>
      </c>
      <c r="B157" s="39">
        <v>1</v>
      </c>
      <c r="C157"/>
    </row>
    <row r="158" spans="1:3" x14ac:dyDescent="0.25">
      <c r="A158" s="40" t="s">
        <v>485</v>
      </c>
      <c r="B158" s="39">
        <v>6</v>
      </c>
      <c r="C158"/>
    </row>
    <row r="159" spans="1:3" x14ac:dyDescent="0.25">
      <c r="A159" s="40" t="s">
        <v>199</v>
      </c>
      <c r="B159" s="39">
        <v>2</v>
      </c>
      <c r="C159"/>
    </row>
    <row r="160" spans="1:3" x14ac:dyDescent="0.25">
      <c r="A160" s="40" t="s">
        <v>71</v>
      </c>
      <c r="B160" s="39">
        <v>2</v>
      </c>
      <c r="C160"/>
    </row>
    <row r="161" spans="1:3" x14ac:dyDescent="0.25">
      <c r="A161" s="40" t="s">
        <v>109</v>
      </c>
      <c r="B161" s="39">
        <v>1</v>
      </c>
      <c r="C161"/>
    </row>
    <row r="162" spans="1:3" x14ac:dyDescent="0.25">
      <c r="A162" s="40" t="s">
        <v>105</v>
      </c>
      <c r="B162" s="39">
        <v>1</v>
      </c>
      <c r="C162"/>
    </row>
    <row r="163" spans="1:3" x14ac:dyDescent="0.25">
      <c r="A163" s="40" t="s">
        <v>171</v>
      </c>
      <c r="B163" s="39">
        <v>1</v>
      </c>
    </row>
    <row r="164" spans="1:3" x14ac:dyDescent="0.25">
      <c r="A164" s="40" t="s">
        <v>729</v>
      </c>
      <c r="B164" s="39">
        <v>37</v>
      </c>
    </row>
    <row r="165" spans="1:3" x14ac:dyDescent="0.25">
      <c r="A165" s="40" t="s">
        <v>841</v>
      </c>
      <c r="B165" s="39">
        <v>5</v>
      </c>
    </row>
    <row r="166" spans="1:3" x14ac:dyDescent="0.25">
      <c r="A166" s="40" t="s">
        <v>1064</v>
      </c>
      <c r="B166" s="39">
        <v>2</v>
      </c>
    </row>
    <row r="167" spans="1:3" x14ac:dyDescent="0.25">
      <c r="A167" s="40" t="s">
        <v>1100</v>
      </c>
      <c r="B167" s="39">
        <v>22</v>
      </c>
    </row>
    <row r="168" spans="1:3" x14ac:dyDescent="0.25">
      <c r="A168" s="40" t="s">
        <v>1102</v>
      </c>
      <c r="B168" s="39">
        <v>1</v>
      </c>
    </row>
    <row r="169" spans="1:3" x14ac:dyDescent="0.25">
      <c r="A169" s="40" t="s">
        <v>1101</v>
      </c>
      <c r="B169" s="39">
        <v>3</v>
      </c>
    </row>
    <row r="170" spans="1:3" x14ac:dyDescent="0.25">
      <c r="A170" s="40" t="s">
        <v>1099</v>
      </c>
      <c r="B170" s="39">
        <v>1</v>
      </c>
    </row>
    <row r="171" spans="1:3" x14ac:dyDescent="0.25">
      <c r="A171" s="40" t="s">
        <v>406</v>
      </c>
      <c r="B171" s="39">
        <v>113</v>
      </c>
    </row>
    <row r="172" spans="1:3" x14ac:dyDescent="0.25">
      <c r="A172"/>
      <c r="B172"/>
    </row>
  </sheetData>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28"/>
  <sheetViews>
    <sheetView showGridLines="0" zoomScaleNormal="100" workbookViewId="0">
      <selection activeCell="A10" sqref="A10"/>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62" customWidth="1"/>
    <col min="19" max="19" width="12.28515625" style="63"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6"/>
      <c r="B1" s="116"/>
      <c r="C1" s="116"/>
      <c r="D1" s="116"/>
      <c r="E1" s="116"/>
      <c r="F1" s="118" t="s">
        <v>23</v>
      </c>
      <c r="G1" s="119"/>
      <c r="H1" s="119"/>
      <c r="I1" s="119"/>
      <c r="J1" s="119"/>
      <c r="K1" s="119"/>
      <c r="L1" s="119"/>
      <c r="M1" s="119"/>
      <c r="N1" s="119"/>
      <c r="O1" s="119"/>
      <c r="P1" s="119"/>
      <c r="Q1" s="119"/>
      <c r="R1" s="119"/>
      <c r="S1" s="119"/>
      <c r="T1" s="119"/>
      <c r="U1" s="119"/>
      <c r="V1" s="120"/>
    </row>
    <row r="2" spans="1:25" s="4" customFormat="1" ht="18.75" customHeight="1" x14ac:dyDescent="0.2">
      <c r="A2" s="116"/>
      <c r="B2" s="116"/>
      <c r="C2" s="116"/>
      <c r="D2" s="116"/>
      <c r="E2" s="116"/>
      <c r="F2" s="121" t="s">
        <v>16</v>
      </c>
      <c r="G2" s="119"/>
      <c r="H2" s="119"/>
      <c r="I2" s="119"/>
      <c r="J2" s="119"/>
      <c r="K2" s="119"/>
      <c r="L2" s="119"/>
      <c r="M2" s="119"/>
      <c r="N2" s="119"/>
      <c r="O2" s="119"/>
      <c r="P2" s="119"/>
      <c r="Q2" s="119"/>
      <c r="R2" s="119"/>
      <c r="S2" s="119"/>
      <c r="T2" s="119"/>
      <c r="U2" s="119"/>
      <c r="V2" s="120"/>
    </row>
    <row r="3" spans="1:25" s="4" customFormat="1" ht="18.75" customHeight="1" x14ac:dyDescent="0.2">
      <c r="A3" s="116"/>
      <c r="B3" s="116"/>
      <c r="C3" s="116"/>
      <c r="D3" s="116"/>
      <c r="E3" s="116"/>
      <c r="F3" s="121" t="s">
        <v>21</v>
      </c>
      <c r="G3" s="119"/>
      <c r="H3" s="119"/>
      <c r="I3" s="119"/>
      <c r="J3" s="119"/>
      <c r="K3" s="119"/>
      <c r="L3" s="119"/>
      <c r="M3" s="119"/>
      <c r="N3" s="119"/>
      <c r="O3" s="119"/>
      <c r="P3" s="119"/>
      <c r="Q3" s="119"/>
      <c r="R3" s="119"/>
      <c r="S3" s="119"/>
      <c r="T3" s="119"/>
      <c r="U3" s="119"/>
      <c r="V3" s="120"/>
    </row>
    <row r="4" spans="1:25" s="4" customFormat="1" ht="30" customHeight="1" x14ac:dyDescent="0.2">
      <c r="A4" s="116"/>
      <c r="B4" s="116"/>
      <c r="C4" s="116"/>
      <c r="D4" s="116"/>
      <c r="E4" s="116"/>
      <c r="F4" s="117" t="s">
        <v>22</v>
      </c>
      <c r="G4" s="117"/>
      <c r="H4" s="117"/>
      <c r="I4" s="117"/>
      <c r="J4" s="117"/>
      <c r="K4" s="117"/>
      <c r="L4" s="117"/>
      <c r="M4" s="117"/>
      <c r="N4" s="117"/>
      <c r="O4" s="117"/>
      <c r="P4" s="122" t="s">
        <v>24</v>
      </c>
      <c r="Q4" s="123"/>
      <c r="R4" s="123"/>
      <c r="S4" s="124"/>
      <c r="T4" s="124"/>
      <c r="U4" s="124"/>
      <c r="V4" s="125"/>
    </row>
    <row r="5" spans="1:25" s="9" customFormat="1" ht="33.75" customHeight="1" x14ac:dyDescent="0.2">
      <c r="A5" s="115" t="s">
        <v>9</v>
      </c>
      <c r="B5" s="115"/>
      <c r="C5" s="115"/>
      <c r="D5" s="115"/>
      <c r="E5" s="115"/>
      <c r="F5" s="115"/>
      <c r="G5" s="115"/>
      <c r="H5" s="115"/>
      <c r="I5" s="115"/>
      <c r="J5" s="115"/>
      <c r="K5" s="115"/>
      <c r="L5" s="115"/>
      <c r="M5" s="115"/>
      <c r="N5" s="115"/>
      <c r="O5" s="115"/>
      <c r="P5" s="115"/>
      <c r="Q5" s="115"/>
      <c r="R5" s="115"/>
      <c r="S5" s="126" t="s">
        <v>11</v>
      </c>
      <c r="T5" s="126"/>
      <c r="U5" s="126"/>
      <c r="V5" s="126"/>
      <c r="W5" s="126"/>
      <c r="X5" s="126"/>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7" t="s">
        <v>6</v>
      </c>
      <c r="R6" s="57" t="s">
        <v>7</v>
      </c>
      <c r="S6" s="58" t="s">
        <v>12</v>
      </c>
      <c r="T6" s="15" t="s">
        <v>18</v>
      </c>
      <c r="U6" s="11" t="s">
        <v>13</v>
      </c>
      <c r="V6" s="11" t="s">
        <v>14</v>
      </c>
      <c r="W6" s="18" t="s">
        <v>400</v>
      </c>
      <c r="X6" s="18" t="s">
        <v>401</v>
      </c>
    </row>
    <row r="7" spans="1:25" ht="12" customHeight="1" x14ac:dyDescent="0.2">
      <c r="A7" s="19" t="s">
        <v>29</v>
      </c>
      <c r="B7" s="20">
        <v>3</v>
      </c>
      <c r="C7" s="21">
        <v>2016</v>
      </c>
      <c r="D7" s="22" t="s">
        <v>70</v>
      </c>
      <c r="E7" s="22" t="s">
        <v>71</v>
      </c>
      <c r="F7" s="23">
        <v>42045</v>
      </c>
      <c r="G7" s="43" t="s">
        <v>72</v>
      </c>
      <c r="H7" s="22" t="s">
        <v>73</v>
      </c>
      <c r="I7" s="22" t="s">
        <v>74</v>
      </c>
      <c r="J7" s="24" t="s">
        <v>75</v>
      </c>
      <c r="K7" s="8" t="s">
        <v>275</v>
      </c>
      <c r="L7" s="25" t="s">
        <v>276</v>
      </c>
      <c r="M7" s="25" t="s">
        <v>276</v>
      </c>
      <c r="N7" s="25" t="s">
        <v>277</v>
      </c>
      <c r="O7" s="8" t="s">
        <v>278</v>
      </c>
      <c r="P7" s="27" t="s">
        <v>279</v>
      </c>
      <c r="Q7" s="59">
        <v>42614</v>
      </c>
      <c r="R7" s="60">
        <v>44180</v>
      </c>
      <c r="S7" s="60">
        <v>44020</v>
      </c>
      <c r="T7" s="7" t="s">
        <v>390</v>
      </c>
      <c r="U7" s="7" t="s">
        <v>1126</v>
      </c>
      <c r="V7" s="7" t="s">
        <v>391</v>
      </c>
      <c r="W7" s="26">
        <v>5</v>
      </c>
      <c r="X7" s="26">
        <v>1</v>
      </c>
      <c r="Y7" s="6"/>
    </row>
    <row r="8" spans="1:25" ht="12" customHeight="1" x14ac:dyDescent="0.2">
      <c r="A8" s="19" t="s">
        <v>30</v>
      </c>
      <c r="B8" s="20">
        <v>1</v>
      </c>
      <c r="C8" s="21">
        <v>2016</v>
      </c>
      <c r="D8" s="22" t="s">
        <v>70</v>
      </c>
      <c r="E8" s="22" t="s">
        <v>71</v>
      </c>
      <c r="F8" s="23">
        <v>42047</v>
      </c>
      <c r="G8" s="43" t="s">
        <v>76</v>
      </c>
      <c r="H8" s="22" t="s">
        <v>77</v>
      </c>
      <c r="I8" s="22" t="s">
        <v>78</v>
      </c>
      <c r="J8" s="24" t="s">
        <v>79</v>
      </c>
      <c r="K8" s="8" t="s">
        <v>275</v>
      </c>
      <c r="L8" s="25" t="s">
        <v>280</v>
      </c>
      <c r="M8" s="26" t="s">
        <v>281</v>
      </c>
      <c r="N8" s="26" t="s">
        <v>277</v>
      </c>
      <c r="O8" s="7" t="s">
        <v>278</v>
      </c>
      <c r="P8" s="27" t="s">
        <v>279</v>
      </c>
      <c r="Q8" s="59">
        <v>42492</v>
      </c>
      <c r="R8" s="60">
        <v>44073</v>
      </c>
      <c r="S8" s="60">
        <v>44020</v>
      </c>
      <c r="T8" s="7" t="s">
        <v>390</v>
      </c>
      <c r="U8" s="7" t="s">
        <v>1127</v>
      </c>
      <c r="V8" s="7" t="s">
        <v>391</v>
      </c>
      <c r="W8" s="26">
        <v>6</v>
      </c>
      <c r="X8" s="26">
        <v>1</v>
      </c>
      <c r="Y8" s="6"/>
    </row>
    <row r="9" spans="1:25" ht="12" customHeight="1" x14ac:dyDescent="0.2">
      <c r="A9" s="19" t="s">
        <v>32</v>
      </c>
      <c r="B9" s="20">
        <v>1</v>
      </c>
      <c r="C9" s="21">
        <v>2016</v>
      </c>
      <c r="D9" s="22" t="s">
        <v>70</v>
      </c>
      <c r="E9" s="22" t="s">
        <v>83</v>
      </c>
      <c r="F9" s="23">
        <v>42724</v>
      </c>
      <c r="G9" s="43" t="s">
        <v>84</v>
      </c>
      <c r="H9" s="22" t="s">
        <v>73</v>
      </c>
      <c r="I9" s="22" t="s">
        <v>85</v>
      </c>
      <c r="J9" s="24" t="s">
        <v>86</v>
      </c>
      <c r="K9" s="8" t="s">
        <v>275</v>
      </c>
      <c r="L9" s="25" t="s">
        <v>283</v>
      </c>
      <c r="M9" s="26" t="s">
        <v>284</v>
      </c>
      <c r="N9" s="26" t="s">
        <v>285</v>
      </c>
      <c r="O9" s="7" t="s">
        <v>286</v>
      </c>
      <c r="P9" s="27" t="s">
        <v>287</v>
      </c>
      <c r="Q9" s="59">
        <v>42781</v>
      </c>
      <c r="R9" s="60">
        <v>44104</v>
      </c>
      <c r="S9" s="60">
        <v>43974</v>
      </c>
      <c r="T9" s="7" t="s">
        <v>392</v>
      </c>
      <c r="U9" s="7" t="s">
        <v>674</v>
      </c>
      <c r="V9" s="7" t="s">
        <v>391</v>
      </c>
      <c r="W9" s="26">
        <v>4</v>
      </c>
      <c r="X9" s="26">
        <v>0</v>
      </c>
      <c r="Y9" s="6"/>
    </row>
    <row r="10" spans="1:25" ht="12" customHeight="1" x14ac:dyDescent="0.2">
      <c r="A10" s="19" t="s">
        <v>33</v>
      </c>
      <c r="B10" s="20">
        <v>1</v>
      </c>
      <c r="C10" s="21">
        <v>2017</v>
      </c>
      <c r="D10" s="22" t="s">
        <v>70</v>
      </c>
      <c r="E10" s="22" t="s">
        <v>87</v>
      </c>
      <c r="F10" s="23">
        <v>42646</v>
      </c>
      <c r="G10" s="43" t="s">
        <v>88</v>
      </c>
      <c r="H10" s="22" t="s">
        <v>73</v>
      </c>
      <c r="I10" s="22" t="s">
        <v>89</v>
      </c>
      <c r="J10" s="24" t="s">
        <v>90</v>
      </c>
      <c r="K10" s="8" t="s">
        <v>275</v>
      </c>
      <c r="L10" s="25" t="s">
        <v>288</v>
      </c>
      <c r="M10" s="26" t="s">
        <v>289</v>
      </c>
      <c r="N10" s="26" t="s">
        <v>277</v>
      </c>
      <c r="O10" s="7" t="s">
        <v>278</v>
      </c>
      <c r="P10" s="27" t="s">
        <v>279</v>
      </c>
      <c r="Q10" s="59">
        <v>42850</v>
      </c>
      <c r="R10" s="60">
        <v>44195</v>
      </c>
      <c r="S10" s="60">
        <v>44015</v>
      </c>
      <c r="T10" s="7" t="s">
        <v>392</v>
      </c>
      <c r="U10" s="7" t="s">
        <v>1067</v>
      </c>
      <c r="V10" s="7" t="s">
        <v>391</v>
      </c>
      <c r="W10" s="26">
        <v>5</v>
      </c>
      <c r="X10" s="26">
        <v>1</v>
      </c>
      <c r="Y10" s="6"/>
    </row>
    <row r="11" spans="1:25" ht="12" customHeight="1" x14ac:dyDescent="0.2">
      <c r="A11" s="19" t="s">
        <v>37</v>
      </c>
      <c r="B11" s="20">
        <v>2</v>
      </c>
      <c r="C11" s="21">
        <v>2018</v>
      </c>
      <c r="D11" s="22" t="s">
        <v>104</v>
      </c>
      <c r="E11" s="22" t="s">
        <v>105</v>
      </c>
      <c r="F11" s="23">
        <v>43364</v>
      </c>
      <c r="G11" s="43" t="s">
        <v>106</v>
      </c>
      <c r="H11" s="22" t="s">
        <v>107</v>
      </c>
      <c r="I11" s="22" t="s">
        <v>108</v>
      </c>
      <c r="J11" s="24" t="s">
        <v>455</v>
      </c>
      <c r="K11" s="8" t="s">
        <v>275</v>
      </c>
      <c r="L11" s="25" t="s">
        <v>456</v>
      </c>
      <c r="M11" s="104">
        <v>0.9</v>
      </c>
      <c r="N11" s="26" t="s">
        <v>302</v>
      </c>
      <c r="O11" s="7" t="s">
        <v>303</v>
      </c>
      <c r="P11" s="27" t="s">
        <v>1135</v>
      </c>
      <c r="Q11" s="59">
        <v>43388</v>
      </c>
      <c r="R11" s="60">
        <v>43921</v>
      </c>
      <c r="S11" s="60">
        <v>44053</v>
      </c>
      <c r="T11" s="7" t="s">
        <v>393</v>
      </c>
      <c r="U11" s="7" t="s">
        <v>1136</v>
      </c>
      <c r="V11" s="7" t="s">
        <v>391</v>
      </c>
      <c r="W11" s="26">
        <v>2</v>
      </c>
      <c r="X11" s="26">
        <v>1</v>
      </c>
      <c r="Y11" s="6"/>
    </row>
    <row r="12" spans="1:25" ht="12" customHeight="1" x14ac:dyDescent="0.2">
      <c r="A12" s="19" t="s">
        <v>39</v>
      </c>
      <c r="B12" s="20">
        <v>1</v>
      </c>
      <c r="C12" s="21">
        <v>2018</v>
      </c>
      <c r="D12" s="22" t="s">
        <v>70</v>
      </c>
      <c r="E12" s="22" t="s">
        <v>109</v>
      </c>
      <c r="F12" s="23">
        <v>43395</v>
      </c>
      <c r="G12" s="43" t="s">
        <v>114</v>
      </c>
      <c r="H12" s="22" t="s">
        <v>111</v>
      </c>
      <c r="I12" s="22" t="s">
        <v>115</v>
      </c>
      <c r="J12" s="24" t="s">
        <v>116</v>
      </c>
      <c r="K12" s="8" t="s">
        <v>275</v>
      </c>
      <c r="L12" s="25" t="s">
        <v>308</v>
      </c>
      <c r="M12" s="26" t="s">
        <v>309</v>
      </c>
      <c r="N12" s="26" t="s">
        <v>277</v>
      </c>
      <c r="O12" s="7" t="s">
        <v>278</v>
      </c>
      <c r="P12" s="27" t="s">
        <v>279</v>
      </c>
      <c r="Q12" s="59">
        <v>43497</v>
      </c>
      <c r="R12" s="60">
        <v>44073</v>
      </c>
      <c r="S12" s="60">
        <v>44020</v>
      </c>
      <c r="T12" s="7" t="s">
        <v>390</v>
      </c>
      <c r="U12" s="7" t="s">
        <v>1128</v>
      </c>
      <c r="V12" s="7" t="s">
        <v>391</v>
      </c>
      <c r="W12" s="26">
        <v>4</v>
      </c>
      <c r="X12" s="26">
        <v>0</v>
      </c>
      <c r="Y12" s="6"/>
    </row>
    <row r="13" spans="1:25" ht="12" customHeight="1" x14ac:dyDescent="0.2">
      <c r="A13" s="19" t="s">
        <v>40</v>
      </c>
      <c r="B13" s="20">
        <v>4</v>
      </c>
      <c r="C13" s="21">
        <v>2018</v>
      </c>
      <c r="D13" s="22" t="s">
        <v>117</v>
      </c>
      <c r="E13" s="22" t="s">
        <v>430</v>
      </c>
      <c r="F13" s="23">
        <v>43418</v>
      </c>
      <c r="G13" s="43" t="s">
        <v>118</v>
      </c>
      <c r="H13" s="22" t="s">
        <v>107</v>
      </c>
      <c r="I13" s="22" t="s">
        <v>119</v>
      </c>
      <c r="J13" s="24" t="s">
        <v>120</v>
      </c>
      <c r="K13" s="8" t="s">
        <v>275</v>
      </c>
      <c r="L13" s="25" t="s">
        <v>310</v>
      </c>
      <c r="M13" s="26">
        <v>1</v>
      </c>
      <c r="N13" s="26" t="s">
        <v>293</v>
      </c>
      <c r="O13" s="7" t="s">
        <v>293</v>
      </c>
      <c r="P13" s="27" t="s">
        <v>448</v>
      </c>
      <c r="Q13" s="59">
        <v>43466</v>
      </c>
      <c r="R13" s="61">
        <v>43799</v>
      </c>
      <c r="S13" s="60">
        <v>44020</v>
      </c>
      <c r="T13" s="7" t="s">
        <v>390</v>
      </c>
      <c r="U13" s="7" t="s">
        <v>1124</v>
      </c>
      <c r="V13" s="7" t="s">
        <v>391</v>
      </c>
      <c r="W13" s="26">
        <v>1</v>
      </c>
      <c r="X13" s="26">
        <v>0</v>
      </c>
      <c r="Y13" s="6"/>
    </row>
    <row r="14" spans="1:25" ht="12" customHeight="1" x14ac:dyDescent="0.2">
      <c r="A14" s="19" t="s">
        <v>40</v>
      </c>
      <c r="B14" s="20">
        <v>6</v>
      </c>
      <c r="C14" s="21">
        <v>2018</v>
      </c>
      <c r="D14" s="22" t="s">
        <v>117</v>
      </c>
      <c r="E14" s="22" t="s">
        <v>430</v>
      </c>
      <c r="F14" s="23">
        <v>43418</v>
      </c>
      <c r="G14" s="43" t="s">
        <v>118</v>
      </c>
      <c r="H14" s="22" t="s">
        <v>107</v>
      </c>
      <c r="I14" s="22" t="s">
        <v>119</v>
      </c>
      <c r="J14" s="24" t="s">
        <v>121</v>
      </c>
      <c r="K14" s="7" t="s">
        <v>298</v>
      </c>
      <c r="L14" s="25" t="s">
        <v>313</v>
      </c>
      <c r="M14" s="104">
        <v>0.8</v>
      </c>
      <c r="N14" s="26" t="s">
        <v>293</v>
      </c>
      <c r="O14" s="7" t="s">
        <v>293</v>
      </c>
      <c r="P14" s="27" t="s">
        <v>448</v>
      </c>
      <c r="Q14" s="59">
        <v>43466</v>
      </c>
      <c r="R14" s="61">
        <v>43799</v>
      </c>
      <c r="S14" s="60">
        <v>44020</v>
      </c>
      <c r="T14" s="7" t="s">
        <v>390</v>
      </c>
      <c r="U14" s="7" t="s">
        <v>1125</v>
      </c>
      <c r="V14" s="28" t="s">
        <v>391</v>
      </c>
      <c r="W14" s="26">
        <v>1</v>
      </c>
      <c r="X14" s="26">
        <v>0</v>
      </c>
      <c r="Y14" s="6"/>
    </row>
    <row r="15" spans="1:25" ht="12" customHeight="1" x14ac:dyDescent="0.2">
      <c r="A15" s="19" t="s">
        <v>42</v>
      </c>
      <c r="B15" s="20">
        <v>1</v>
      </c>
      <c r="C15" s="21">
        <v>2018</v>
      </c>
      <c r="D15" s="22" t="s">
        <v>117</v>
      </c>
      <c r="E15" s="22" t="s">
        <v>430</v>
      </c>
      <c r="F15" s="23">
        <v>43418</v>
      </c>
      <c r="G15" s="43" t="s">
        <v>126</v>
      </c>
      <c r="H15" s="22" t="s">
        <v>127</v>
      </c>
      <c r="I15" s="22" t="s">
        <v>128</v>
      </c>
      <c r="J15" s="24" t="s">
        <v>129</v>
      </c>
      <c r="K15" s="8" t="s">
        <v>275</v>
      </c>
      <c r="L15" s="25" t="s">
        <v>315</v>
      </c>
      <c r="M15" s="104">
        <v>0.8</v>
      </c>
      <c r="N15" s="26" t="s">
        <v>302</v>
      </c>
      <c r="O15" s="7" t="s">
        <v>303</v>
      </c>
      <c r="P15" s="27" t="s">
        <v>1135</v>
      </c>
      <c r="Q15" s="59">
        <v>43466</v>
      </c>
      <c r="R15" s="61">
        <v>43921</v>
      </c>
      <c r="S15" s="60">
        <v>44053</v>
      </c>
      <c r="T15" s="7" t="s">
        <v>393</v>
      </c>
      <c r="U15" s="7" t="s">
        <v>1137</v>
      </c>
      <c r="V15" s="7" t="s">
        <v>391</v>
      </c>
      <c r="W15" s="26">
        <v>2</v>
      </c>
      <c r="X15" s="26">
        <v>0</v>
      </c>
      <c r="Y15" s="6"/>
    </row>
    <row r="16" spans="1:25" ht="12" customHeight="1" x14ac:dyDescent="0.2">
      <c r="A16" s="19" t="s">
        <v>48</v>
      </c>
      <c r="B16" s="20">
        <v>1</v>
      </c>
      <c r="C16" s="21">
        <v>2019</v>
      </c>
      <c r="D16" s="22" t="s">
        <v>91</v>
      </c>
      <c r="E16" s="22" t="s">
        <v>141</v>
      </c>
      <c r="F16" s="23">
        <v>43418</v>
      </c>
      <c r="G16" s="43" t="s">
        <v>160</v>
      </c>
      <c r="H16" s="22" t="s">
        <v>488</v>
      </c>
      <c r="I16" s="22" t="s">
        <v>161</v>
      </c>
      <c r="J16" s="24" t="s">
        <v>162</v>
      </c>
      <c r="K16" s="8" t="s">
        <v>305</v>
      </c>
      <c r="L16" s="25" t="s">
        <v>331</v>
      </c>
      <c r="M16" s="26">
        <v>1</v>
      </c>
      <c r="N16" s="26" t="s">
        <v>317</v>
      </c>
      <c r="O16" s="26" t="s">
        <v>326</v>
      </c>
      <c r="P16" s="27" t="s">
        <v>402</v>
      </c>
      <c r="Q16" s="61">
        <v>43488</v>
      </c>
      <c r="R16" s="61">
        <v>44104</v>
      </c>
      <c r="S16" s="61">
        <v>44012</v>
      </c>
      <c r="T16" s="28" t="s">
        <v>395</v>
      </c>
      <c r="U16" s="28" t="s">
        <v>1093</v>
      </c>
      <c r="V16" s="28" t="s">
        <v>391</v>
      </c>
      <c r="W16" s="26">
        <v>2</v>
      </c>
      <c r="X16" s="26">
        <v>0</v>
      </c>
      <c r="Y16" s="6"/>
    </row>
    <row r="17" spans="1:25" ht="12" customHeight="1" x14ac:dyDescent="0.2">
      <c r="A17" s="19" t="s">
        <v>49</v>
      </c>
      <c r="B17" s="20">
        <v>1</v>
      </c>
      <c r="C17" s="21">
        <v>2019</v>
      </c>
      <c r="D17" s="22" t="s">
        <v>91</v>
      </c>
      <c r="E17" s="22" t="s">
        <v>141</v>
      </c>
      <c r="F17" s="23">
        <v>43418</v>
      </c>
      <c r="G17" s="43" t="s">
        <v>163</v>
      </c>
      <c r="H17" s="22" t="s">
        <v>488</v>
      </c>
      <c r="I17" s="22" t="s">
        <v>164</v>
      </c>
      <c r="J17" s="24" t="s">
        <v>165</v>
      </c>
      <c r="K17" s="7" t="s">
        <v>298</v>
      </c>
      <c r="L17" s="25" t="s">
        <v>332</v>
      </c>
      <c r="M17" s="26">
        <v>1</v>
      </c>
      <c r="N17" s="26" t="s">
        <v>317</v>
      </c>
      <c r="O17" s="26" t="s">
        <v>326</v>
      </c>
      <c r="P17" s="27" t="s">
        <v>402</v>
      </c>
      <c r="Q17" s="61">
        <v>43488</v>
      </c>
      <c r="R17" s="61">
        <v>44104</v>
      </c>
      <c r="S17" s="61">
        <v>44012</v>
      </c>
      <c r="T17" s="28" t="s">
        <v>395</v>
      </c>
      <c r="U17" s="28" t="s">
        <v>1094</v>
      </c>
      <c r="V17" s="28" t="s">
        <v>391</v>
      </c>
      <c r="W17" s="26">
        <v>2</v>
      </c>
      <c r="X17" s="26">
        <v>0</v>
      </c>
      <c r="Y17" s="6"/>
    </row>
    <row r="18" spans="1:25" ht="12" customHeight="1" x14ac:dyDescent="0.2">
      <c r="A18" s="19" t="s">
        <v>49</v>
      </c>
      <c r="B18" s="20">
        <v>4</v>
      </c>
      <c r="C18" s="21">
        <v>2019</v>
      </c>
      <c r="D18" s="22" t="s">
        <v>91</v>
      </c>
      <c r="E18" s="22" t="s">
        <v>141</v>
      </c>
      <c r="F18" s="23">
        <v>43418</v>
      </c>
      <c r="G18" s="43" t="s">
        <v>163</v>
      </c>
      <c r="H18" s="22" t="s">
        <v>488</v>
      </c>
      <c r="I18" s="22" t="s">
        <v>164</v>
      </c>
      <c r="J18" s="24" t="s">
        <v>167</v>
      </c>
      <c r="K18" s="7" t="s">
        <v>298</v>
      </c>
      <c r="L18" s="25" t="s">
        <v>333</v>
      </c>
      <c r="M18" s="26">
        <v>1</v>
      </c>
      <c r="N18" s="26" t="s">
        <v>317</v>
      </c>
      <c r="O18" s="26" t="s">
        <v>326</v>
      </c>
      <c r="P18" s="27" t="s">
        <v>402</v>
      </c>
      <c r="Q18" s="61">
        <v>43488</v>
      </c>
      <c r="R18" s="61">
        <v>44165</v>
      </c>
      <c r="S18" s="61">
        <v>44012</v>
      </c>
      <c r="T18" s="28" t="s">
        <v>395</v>
      </c>
      <c r="U18" s="28" t="s">
        <v>1094</v>
      </c>
      <c r="V18" s="28" t="s">
        <v>391</v>
      </c>
      <c r="W18" s="26">
        <v>2</v>
      </c>
      <c r="X18" s="26">
        <v>0</v>
      </c>
      <c r="Y18" s="6"/>
    </row>
    <row r="19" spans="1:25" ht="12" customHeight="1" x14ac:dyDescent="0.2">
      <c r="A19" s="19" t="s">
        <v>51</v>
      </c>
      <c r="B19" s="20">
        <v>1</v>
      </c>
      <c r="C19" s="21">
        <v>2019</v>
      </c>
      <c r="D19" s="22" t="s">
        <v>70</v>
      </c>
      <c r="E19" s="22" t="s">
        <v>171</v>
      </c>
      <c r="F19" s="23">
        <v>43418</v>
      </c>
      <c r="G19" s="43" t="s">
        <v>172</v>
      </c>
      <c r="H19" s="22" t="s">
        <v>173</v>
      </c>
      <c r="I19" s="22" t="s">
        <v>174</v>
      </c>
      <c r="J19" s="30" t="s">
        <v>175</v>
      </c>
      <c r="K19" s="8" t="s">
        <v>275</v>
      </c>
      <c r="L19" s="25" t="s">
        <v>334</v>
      </c>
      <c r="M19" s="26" t="s">
        <v>335</v>
      </c>
      <c r="N19" s="26" t="s">
        <v>277</v>
      </c>
      <c r="O19" s="26" t="s">
        <v>278</v>
      </c>
      <c r="P19" s="27" t="s">
        <v>279</v>
      </c>
      <c r="Q19" s="61">
        <v>43497</v>
      </c>
      <c r="R19" s="61">
        <v>44195</v>
      </c>
      <c r="S19" s="61">
        <v>44015</v>
      </c>
      <c r="T19" s="28" t="s">
        <v>396</v>
      </c>
      <c r="U19" s="28" t="s">
        <v>1068</v>
      </c>
      <c r="V19" s="28" t="s">
        <v>391</v>
      </c>
      <c r="W19" s="26">
        <v>2</v>
      </c>
      <c r="X19" s="26">
        <v>1</v>
      </c>
      <c r="Y19" s="6"/>
    </row>
    <row r="20" spans="1:25" ht="12" customHeight="1" x14ac:dyDescent="0.2">
      <c r="A20" s="19" t="s">
        <v>52</v>
      </c>
      <c r="B20" s="20">
        <v>3</v>
      </c>
      <c r="C20" s="21">
        <v>2019</v>
      </c>
      <c r="D20" s="31" t="s">
        <v>176</v>
      </c>
      <c r="E20" s="22" t="s">
        <v>177</v>
      </c>
      <c r="F20" s="23">
        <v>43528</v>
      </c>
      <c r="G20" s="43" t="s">
        <v>178</v>
      </c>
      <c r="H20" s="22" t="s">
        <v>179</v>
      </c>
      <c r="I20" s="23" t="s">
        <v>180</v>
      </c>
      <c r="J20" s="24" t="s">
        <v>181</v>
      </c>
      <c r="K20" s="7" t="s">
        <v>298</v>
      </c>
      <c r="L20" s="25" t="s">
        <v>336</v>
      </c>
      <c r="M20" s="26">
        <v>1</v>
      </c>
      <c r="N20" s="26" t="s">
        <v>302</v>
      </c>
      <c r="O20" s="26" t="s">
        <v>303</v>
      </c>
      <c r="P20" s="27" t="s">
        <v>1135</v>
      </c>
      <c r="Q20" s="61">
        <v>43585</v>
      </c>
      <c r="R20" s="61">
        <v>43861</v>
      </c>
      <c r="S20" s="60">
        <v>44053</v>
      </c>
      <c r="T20" s="28" t="s">
        <v>393</v>
      </c>
      <c r="U20" s="74" t="s">
        <v>1138</v>
      </c>
      <c r="V20" s="28" t="s">
        <v>391</v>
      </c>
      <c r="W20" s="26">
        <v>0</v>
      </c>
      <c r="X20" s="26">
        <v>0</v>
      </c>
      <c r="Y20" s="6"/>
    </row>
    <row r="21" spans="1:25" ht="12" customHeight="1" x14ac:dyDescent="0.2">
      <c r="A21" s="19" t="s">
        <v>53</v>
      </c>
      <c r="B21" s="20">
        <v>5</v>
      </c>
      <c r="C21" s="21">
        <v>2019</v>
      </c>
      <c r="D21" s="31" t="s">
        <v>176</v>
      </c>
      <c r="E21" s="22" t="s">
        <v>177</v>
      </c>
      <c r="F21" s="23">
        <v>43528</v>
      </c>
      <c r="G21" s="43" t="s">
        <v>182</v>
      </c>
      <c r="H21" s="23" t="s">
        <v>185</v>
      </c>
      <c r="I21" s="23" t="s">
        <v>180</v>
      </c>
      <c r="J21" s="24" t="s">
        <v>186</v>
      </c>
      <c r="K21" s="7" t="s">
        <v>298</v>
      </c>
      <c r="L21" s="25" t="s">
        <v>339</v>
      </c>
      <c r="M21" s="104">
        <v>1</v>
      </c>
      <c r="N21" s="26" t="s">
        <v>302</v>
      </c>
      <c r="O21" s="26" t="s">
        <v>303</v>
      </c>
      <c r="P21" s="27" t="s">
        <v>1135</v>
      </c>
      <c r="Q21" s="61">
        <v>43585</v>
      </c>
      <c r="R21" s="61">
        <v>44196</v>
      </c>
      <c r="S21" s="60">
        <v>44053</v>
      </c>
      <c r="T21" s="28" t="s">
        <v>393</v>
      </c>
      <c r="U21" s="74" t="s">
        <v>1151</v>
      </c>
      <c r="V21" s="28" t="s">
        <v>391</v>
      </c>
      <c r="W21" s="26">
        <v>1</v>
      </c>
      <c r="X21" s="26">
        <v>0</v>
      </c>
      <c r="Y21" s="6"/>
    </row>
    <row r="22" spans="1:25" ht="12" customHeight="1" x14ac:dyDescent="0.2">
      <c r="A22" s="19" t="s">
        <v>56</v>
      </c>
      <c r="B22" s="20">
        <v>1</v>
      </c>
      <c r="C22" s="21">
        <v>2019</v>
      </c>
      <c r="D22" s="25" t="s">
        <v>888</v>
      </c>
      <c r="E22" s="22" t="s">
        <v>199</v>
      </c>
      <c r="F22" s="23">
        <v>43528</v>
      </c>
      <c r="G22" s="26" t="s">
        <v>200</v>
      </c>
      <c r="H22" s="22" t="s">
        <v>201</v>
      </c>
      <c r="I22" s="22" t="s">
        <v>202</v>
      </c>
      <c r="J22" s="23" t="s">
        <v>203</v>
      </c>
      <c r="K22" s="7" t="s">
        <v>298</v>
      </c>
      <c r="L22" s="25" t="s">
        <v>347</v>
      </c>
      <c r="M22" s="26">
        <v>1</v>
      </c>
      <c r="N22" s="26" t="s">
        <v>486</v>
      </c>
      <c r="O22" s="26" t="s">
        <v>348</v>
      </c>
      <c r="P22" s="27" t="s">
        <v>349</v>
      </c>
      <c r="Q22" s="61">
        <v>43600</v>
      </c>
      <c r="R22" s="61">
        <v>44012</v>
      </c>
      <c r="S22" s="61">
        <v>44046</v>
      </c>
      <c r="T22" s="28" t="s">
        <v>395</v>
      </c>
      <c r="U22" s="28" t="s">
        <v>1162</v>
      </c>
      <c r="V22" s="28" t="s">
        <v>543</v>
      </c>
      <c r="W22" s="26">
        <v>1</v>
      </c>
      <c r="X22" s="26">
        <v>0</v>
      </c>
      <c r="Y22" s="6"/>
    </row>
    <row r="23" spans="1:25" ht="12" customHeight="1" x14ac:dyDescent="0.2">
      <c r="A23" s="19" t="s">
        <v>56</v>
      </c>
      <c r="B23" s="20">
        <v>2</v>
      </c>
      <c r="C23" s="21">
        <v>2019</v>
      </c>
      <c r="D23" s="25" t="s">
        <v>888</v>
      </c>
      <c r="E23" s="22" t="s">
        <v>199</v>
      </c>
      <c r="F23" s="23">
        <v>43528</v>
      </c>
      <c r="G23" s="26" t="s">
        <v>200</v>
      </c>
      <c r="H23" s="22" t="s">
        <v>201</v>
      </c>
      <c r="I23" s="22" t="s">
        <v>204</v>
      </c>
      <c r="J23" s="23" t="s">
        <v>205</v>
      </c>
      <c r="K23" s="8" t="s">
        <v>275</v>
      </c>
      <c r="L23" s="25" t="s">
        <v>350</v>
      </c>
      <c r="M23" s="26">
        <v>1</v>
      </c>
      <c r="N23" s="26" t="s">
        <v>486</v>
      </c>
      <c r="O23" s="26" t="s">
        <v>348</v>
      </c>
      <c r="P23" s="27" t="s">
        <v>349</v>
      </c>
      <c r="Q23" s="61">
        <v>43600</v>
      </c>
      <c r="R23" s="61">
        <v>44012</v>
      </c>
      <c r="S23" s="61">
        <v>44046</v>
      </c>
      <c r="T23" s="28" t="s">
        <v>395</v>
      </c>
      <c r="U23" s="28" t="s">
        <v>1163</v>
      </c>
      <c r="V23" s="28" t="s">
        <v>543</v>
      </c>
      <c r="W23" s="26">
        <v>1</v>
      </c>
      <c r="X23" s="26">
        <v>0</v>
      </c>
      <c r="Y23" s="6"/>
    </row>
    <row r="24" spans="1:25" ht="12" customHeight="1" x14ac:dyDescent="0.2">
      <c r="A24" s="19" t="s">
        <v>57</v>
      </c>
      <c r="B24" s="20">
        <v>1</v>
      </c>
      <c r="C24" s="21">
        <v>2019</v>
      </c>
      <c r="D24" s="25" t="s">
        <v>888</v>
      </c>
      <c r="E24" s="22" t="s">
        <v>199</v>
      </c>
      <c r="F24" s="23">
        <v>43528</v>
      </c>
      <c r="G24" s="26" t="s">
        <v>206</v>
      </c>
      <c r="H24" s="22" t="s">
        <v>201</v>
      </c>
      <c r="I24" s="22" t="s">
        <v>207</v>
      </c>
      <c r="J24" s="23" t="s">
        <v>208</v>
      </c>
      <c r="K24" s="7" t="s">
        <v>298</v>
      </c>
      <c r="L24" s="25" t="s">
        <v>350</v>
      </c>
      <c r="M24" s="26">
        <v>1</v>
      </c>
      <c r="N24" s="26" t="s">
        <v>486</v>
      </c>
      <c r="O24" s="26" t="s">
        <v>348</v>
      </c>
      <c r="P24" s="27" t="s">
        <v>349</v>
      </c>
      <c r="Q24" s="61">
        <v>43600</v>
      </c>
      <c r="R24" s="61">
        <v>44012</v>
      </c>
      <c r="S24" s="61">
        <v>44015</v>
      </c>
      <c r="T24" s="28" t="s">
        <v>392</v>
      </c>
      <c r="U24" s="28" t="s">
        <v>1069</v>
      </c>
      <c r="V24" s="28" t="s">
        <v>391</v>
      </c>
      <c r="W24" s="26">
        <v>1</v>
      </c>
      <c r="X24" s="26">
        <v>0</v>
      </c>
      <c r="Y24" s="6"/>
    </row>
    <row r="25" spans="1:25" ht="12" customHeight="1" x14ac:dyDescent="0.2">
      <c r="A25" s="19" t="s">
        <v>57</v>
      </c>
      <c r="B25" s="20">
        <v>2</v>
      </c>
      <c r="C25" s="21">
        <v>2019</v>
      </c>
      <c r="D25" s="25" t="s">
        <v>888</v>
      </c>
      <c r="E25" s="22" t="s">
        <v>199</v>
      </c>
      <c r="F25" s="23">
        <v>43528</v>
      </c>
      <c r="G25" s="26" t="s">
        <v>206</v>
      </c>
      <c r="H25" s="22" t="s">
        <v>201</v>
      </c>
      <c r="I25" s="22" t="s">
        <v>207</v>
      </c>
      <c r="J25" s="23" t="s">
        <v>209</v>
      </c>
      <c r="K25" s="8" t="s">
        <v>275</v>
      </c>
      <c r="L25" s="25" t="s">
        <v>351</v>
      </c>
      <c r="M25" s="26">
        <v>1</v>
      </c>
      <c r="N25" s="26" t="s">
        <v>486</v>
      </c>
      <c r="O25" s="26" t="s">
        <v>348</v>
      </c>
      <c r="P25" s="27" t="s">
        <v>349</v>
      </c>
      <c r="Q25" s="61">
        <v>43600</v>
      </c>
      <c r="R25" s="61">
        <v>44012</v>
      </c>
      <c r="S25" s="61">
        <v>44015</v>
      </c>
      <c r="T25" s="28" t="s">
        <v>392</v>
      </c>
      <c r="U25" s="28" t="s">
        <v>1069</v>
      </c>
      <c r="V25" s="28" t="s">
        <v>391</v>
      </c>
      <c r="W25" s="26">
        <v>1</v>
      </c>
      <c r="X25" s="26">
        <v>0</v>
      </c>
      <c r="Y25" s="6"/>
    </row>
    <row r="26" spans="1:25" ht="12" customHeight="1" x14ac:dyDescent="0.2">
      <c r="A26" s="19" t="s">
        <v>59</v>
      </c>
      <c r="B26" s="20">
        <v>1</v>
      </c>
      <c r="C26" s="21">
        <v>2019</v>
      </c>
      <c r="D26" s="22" t="s">
        <v>70</v>
      </c>
      <c r="E26" s="29" t="s">
        <v>213</v>
      </c>
      <c r="F26" s="23">
        <v>43657</v>
      </c>
      <c r="G26" s="44" t="s">
        <v>214</v>
      </c>
      <c r="H26" s="22"/>
      <c r="I26" s="22" t="s">
        <v>215</v>
      </c>
      <c r="J26" s="23" t="s">
        <v>216</v>
      </c>
      <c r="K26" s="7" t="s">
        <v>298</v>
      </c>
      <c r="L26" s="25" t="s">
        <v>355</v>
      </c>
      <c r="M26" s="26" t="s">
        <v>356</v>
      </c>
      <c r="N26" s="26" t="s">
        <v>277</v>
      </c>
      <c r="O26" s="26" t="s">
        <v>278</v>
      </c>
      <c r="P26" s="27" t="s">
        <v>357</v>
      </c>
      <c r="Q26" s="61">
        <v>43664</v>
      </c>
      <c r="R26" s="61">
        <v>44012</v>
      </c>
      <c r="S26" s="61">
        <v>43974</v>
      </c>
      <c r="T26" s="28" t="s">
        <v>392</v>
      </c>
      <c r="U26" s="28" t="s">
        <v>677</v>
      </c>
      <c r="V26" s="28" t="s">
        <v>391</v>
      </c>
      <c r="W26" s="26">
        <v>1</v>
      </c>
      <c r="X26" s="26">
        <v>0</v>
      </c>
      <c r="Y26" s="6"/>
    </row>
    <row r="27" spans="1:25" ht="12" customHeight="1" x14ac:dyDescent="0.2">
      <c r="A27" s="19" t="s">
        <v>67</v>
      </c>
      <c r="B27" s="20">
        <v>4</v>
      </c>
      <c r="C27" s="21">
        <v>2019</v>
      </c>
      <c r="D27" s="25" t="s">
        <v>252</v>
      </c>
      <c r="E27" s="29" t="s">
        <v>253</v>
      </c>
      <c r="F27" s="23">
        <v>43777</v>
      </c>
      <c r="G27" s="26" t="s">
        <v>254</v>
      </c>
      <c r="H27" s="22" t="s">
        <v>255</v>
      </c>
      <c r="I27" s="25" t="s">
        <v>256</v>
      </c>
      <c r="J27" s="32" t="s">
        <v>258</v>
      </c>
      <c r="K27" s="8" t="s">
        <v>275</v>
      </c>
      <c r="L27" s="25" t="s">
        <v>377</v>
      </c>
      <c r="M27" s="26" t="s">
        <v>1159</v>
      </c>
      <c r="N27" s="26" t="s">
        <v>379</v>
      </c>
      <c r="O27" s="26" t="s">
        <v>379</v>
      </c>
      <c r="P27" s="27" t="s">
        <v>380</v>
      </c>
      <c r="Q27" s="61">
        <v>43800</v>
      </c>
      <c r="R27" s="61">
        <v>44042</v>
      </c>
      <c r="S27" s="61">
        <v>44037</v>
      </c>
      <c r="T27" s="28" t="s">
        <v>394</v>
      </c>
      <c r="U27" s="28" t="s">
        <v>1160</v>
      </c>
      <c r="V27" s="28" t="s">
        <v>543</v>
      </c>
      <c r="W27" s="26">
        <v>0</v>
      </c>
      <c r="X27" s="26">
        <v>0</v>
      </c>
      <c r="Y27" s="6"/>
    </row>
    <row r="28" spans="1:25" ht="12" customHeight="1" x14ac:dyDescent="0.2">
      <c r="A28" s="19" t="s">
        <v>418</v>
      </c>
      <c r="B28" s="20">
        <v>1</v>
      </c>
      <c r="C28" s="21">
        <v>2020</v>
      </c>
      <c r="D28" s="31" t="s">
        <v>176</v>
      </c>
      <c r="E28" s="29" t="s">
        <v>429</v>
      </c>
      <c r="F28" s="23">
        <v>43741</v>
      </c>
      <c r="G28" s="26" t="s">
        <v>499</v>
      </c>
      <c r="H28" s="22" t="s">
        <v>509</v>
      </c>
      <c r="I28" s="25" t="s">
        <v>513</v>
      </c>
      <c r="J28" s="32" t="s">
        <v>413</v>
      </c>
      <c r="K28" s="8" t="s">
        <v>275</v>
      </c>
      <c r="L28" s="25" t="s">
        <v>419</v>
      </c>
      <c r="M28" s="26">
        <v>1</v>
      </c>
      <c r="N28" s="26" t="s">
        <v>302</v>
      </c>
      <c r="O28" s="26" t="s">
        <v>303</v>
      </c>
      <c r="P28" s="27" t="s">
        <v>1135</v>
      </c>
      <c r="Q28" s="61">
        <v>43829</v>
      </c>
      <c r="R28" s="61">
        <v>44104</v>
      </c>
      <c r="S28" s="60">
        <v>44053</v>
      </c>
      <c r="T28" s="28" t="s">
        <v>393</v>
      </c>
      <c r="U28" s="74" t="s">
        <v>1152</v>
      </c>
      <c r="V28" s="28" t="s">
        <v>391</v>
      </c>
      <c r="W28" s="26">
        <v>1</v>
      </c>
      <c r="X28" s="26">
        <v>0</v>
      </c>
      <c r="Y28" s="6"/>
    </row>
    <row r="29" spans="1:25" ht="12" customHeight="1" x14ac:dyDescent="0.2">
      <c r="A29" s="19" t="s">
        <v>425</v>
      </c>
      <c r="B29" s="20">
        <v>1</v>
      </c>
      <c r="C29" s="21">
        <v>2020</v>
      </c>
      <c r="D29" s="31" t="s">
        <v>176</v>
      </c>
      <c r="E29" s="29" t="s">
        <v>429</v>
      </c>
      <c r="F29" s="23">
        <v>43741</v>
      </c>
      <c r="G29" s="26" t="s">
        <v>500</v>
      </c>
      <c r="H29" s="22" t="s">
        <v>510</v>
      </c>
      <c r="I29" s="25" t="s">
        <v>514</v>
      </c>
      <c r="J29" s="32" t="s">
        <v>414</v>
      </c>
      <c r="K29" s="8" t="s">
        <v>275</v>
      </c>
      <c r="L29" s="25" t="s">
        <v>420</v>
      </c>
      <c r="M29" s="26">
        <v>1</v>
      </c>
      <c r="N29" s="26" t="s">
        <v>302</v>
      </c>
      <c r="O29" s="26" t="s">
        <v>303</v>
      </c>
      <c r="P29" s="27" t="s">
        <v>1135</v>
      </c>
      <c r="Q29" s="61">
        <v>43829</v>
      </c>
      <c r="R29" s="61">
        <v>43921</v>
      </c>
      <c r="S29" s="61">
        <v>44053</v>
      </c>
      <c r="T29" s="28" t="s">
        <v>393</v>
      </c>
      <c r="U29" s="74" t="s">
        <v>1146</v>
      </c>
      <c r="V29" s="28" t="s">
        <v>391</v>
      </c>
      <c r="W29" s="26">
        <v>0</v>
      </c>
      <c r="X29" s="26">
        <v>0</v>
      </c>
      <c r="Y29" s="6"/>
    </row>
    <row r="30" spans="1:25" ht="12" customHeight="1" x14ac:dyDescent="0.2">
      <c r="A30" s="19" t="s">
        <v>426</v>
      </c>
      <c r="B30" s="20">
        <v>1</v>
      </c>
      <c r="C30" s="21">
        <v>2020</v>
      </c>
      <c r="D30" s="31" t="s">
        <v>176</v>
      </c>
      <c r="E30" s="29" t="s">
        <v>429</v>
      </c>
      <c r="F30" s="23">
        <v>43741</v>
      </c>
      <c r="G30" s="26" t="s">
        <v>501</v>
      </c>
      <c r="H30" s="22" t="s">
        <v>510</v>
      </c>
      <c r="I30" s="25" t="s">
        <v>514</v>
      </c>
      <c r="J30" s="32" t="s">
        <v>414</v>
      </c>
      <c r="K30" s="8" t="s">
        <v>275</v>
      </c>
      <c r="L30" s="25" t="s">
        <v>420</v>
      </c>
      <c r="M30" s="26">
        <v>1</v>
      </c>
      <c r="N30" s="26" t="s">
        <v>302</v>
      </c>
      <c r="O30" s="26" t="s">
        <v>303</v>
      </c>
      <c r="P30" s="27" t="s">
        <v>1135</v>
      </c>
      <c r="Q30" s="61">
        <v>43829</v>
      </c>
      <c r="R30" s="61">
        <v>43921</v>
      </c>
      <c r="S30" s="61">
        <v>44053</v>
      </c>
      <c r="T30" s="28" t="s">
        <v>393</v>
      </c>
      <c r="U30" s="74" t="s">
        <v>1145</v>
      </c>
      <c r="V30" s="28" t="s">
        <v>391</v>
      </c>
      <c r="W30" s="26">
        <v>0</v>
      </c>
      <c r="X30" s="26">
        <v>0</v>
      </c>
      <c r="Y30" s="6"/>
    </row>
    <row r="31" spans="1:25" ht="12" customHeight="1" x14ac:dyDescent="0.2">
      <c r="A31" s="19" t="s">
        <v>427</v>
      </c>
      <c r="B31" s="20">
        <v>1</v>
      </c>
      <c r="C31" s="21">
        <v>2020</v>
      </c>
      <c r="D31" s="31" t="s">
        <v>176</v>
      </c>
      <c r="E31" s="29" t="s">
        <v>429</v>
      </c>
      <c r="F31" s="23">
        <v>43741</v>
      </c>
      <c r="G31" s="26" t="s">
        <v>502</v>
      </c>
      <c r="H31" s="22" t="s">
        <v>510</v>
      </c>
      <c r="I31" s="25" t="s">
        <v>515</v>
      </c>
      <c r="J31" s="32" t="s">
        <v>415</v>
      </c>
      <c r="K31" s="8" t="s">
        <v>275</v>
      </c>
      <c r="L31" s="25" t="s">
        <v>421</v>
      </c>
      <c r="M31" s="26">
        <v>1</v>
      </c>
      <c r="N31" s="26" t="s">
        <v>302</v>
      </c>
      <c r="O31" s="26" t="s">
        <v>303</v>
      </c>
      <c r="P31" s="27" t="s">
        <v>1135</v>
      </c>
      <c r="Q31" s="61">
        <v>43829</v>
      </c>
      <c r="R31" s="61">
        <v>43921</v>
      </c>
      <c r="S31" s="61">
        <v>44053</v>
      </c>
      <c r="T31" s="28" t="s">
        <v>393</v>
      </c>
      <c r="U31" s="74" t="s">
        <v>1147</v>
      </c>
      <c r="V31" s="28" t="s">
        <v>391</v>
      </c>
      <c r="W31" s="26">
        <v>0</v>
      </c>
      <c r="X31" s="26">
        <v>0</v>
      </c>
      <c r="Y31" s="6"/>
    </row>
    <row r="32" spans="1:25" ht="12" customHeight="1" x14ac:dyDescent="0.2">
      <c r="A32" s="19" t="s">
        <v>428</v>
      </c>
      <c r="B32" s="20">
        <v>2</v>
      </c>
      <c r="C32" s="21">
        <v>2020</v>
      </c>
      <c r="D32" s="31" t="s">
        <v>176</v>
      </c>
      <c r="E32" s="29" t="s">
        <v>429</v>
      </c>
      <c r="F32" s="23">
        <v>43741</v>
      </c>
      <c r="G32" s="26" t="s">
        <v>503</v>
      </c>
      <c r="H32" s="22" t="s">
        <v>511</v>
      </c>
      <c r="I32" s="25" t="s">
        <v>516</v>
      </c>
      <c r="J32" s="32" t="s">
        <v>417</v>
      </c>
      <c r="K32" s="8" t="s">
        <v>275</v>
      </c>
      <c r="L32" s="25" t="s">
        <v>423</v>
      </c>
      <c r="M32" s="104">
        <v>0.8</v>
      </c>
      <c r="N32" s="26" t="s">
        <v>302</v>
      </c>
      <c r="O32" s="26" t="s">
        <v>303</v>
      </c>
      <c r="P32" s="27" t="s">
        <v>1135</v>
      </c>
      <c r="Q32" s="61">
        <v>43829</v>
      </c>
      <c r="R32" s="61">
        <v>43921</v>
      </c>
      <c r="S32" s="61">
        <v>44053</v>
      </c>
      <c r="T32" s="28" t="s">
        <v>393</v>
      </c>
      <c r="U32" s="74" t="s">
        <v>1139</v>
      </c>
      <c r="V32" s="28" t="s">
        <v>391</v>
      </c>
      <c r="W32" s="26">
        <v>0</v>
      </c>
      <c r="X32" s="26">
        <v>0</v>
      </c>
      <c r="Y32" s="6"/>
    </row>
    <row r="33" spans="1:25" ht="12" customHeight="1" x14ac:dyDescent="0.2">
      <c r="A33" s="19" t="s">
        <v>480</v>
      </c>
      <c r="B33" s="20">
        <v>1</v>
      </c>
      <c r="C33" s="21">
        <v>2020</v>
      </c>
      <c r="D33" s="31" t="s">
        <v>176</v>
      </c>
      <c r="E33" s="29" t="s">
        <v>485</v>
      </c>
      <c r="F33" s="23">
        <v>43782</v>
      </c>
      <c r="G33" s="26" t="s">
        <v>504</v>
      </c>
      <c r="H33" s="22" t="s">
        <v>512</v>
      </c>
      <c r="I33" s="25" t="s">
        <v>517</v>
      </c>
      <c r="J33" s="32" t="s">
        <v>458</v>
      </c>
      <c r="K33" s="8" t="s">
        <v>275</v>
      </c>
      <c r="L33" s="25" t="s">
        <v>459</v>
      </c>
      <c r="M33" s="26" t="s">
        <v>460</v>
      </c>
      <c r="N33" s="26" t="s">
        <v>302</v>
      </c>
      <c r="O33" s="26" t="s">
        <v>461</v>
      </c>
      <c r="P33" s="26" t="s">
        <v>1140</v>
      </c>
      <c r="Q33" s="61">
        <v>43871</v>
      </c>
      <c r="R33" s="61">
        <v>44196</v>
      </c>
      <c r="S33" s="61">
        <v>44053</v>
      </c>
      <c r="T33" s="28" t="s">
        <v>393</v>
      </c>
      <c r="U33" s="74" t="s">
        <v>1153</v>
      </c>
      <c r="V33" s="28" t="s">
        <v>391</v>
      </c>
      <c r="W33" s="26">
        <v>0</v>
      </c>
      <c r="X33" s="26">
        <v>0</v>
      </c>
      <c r="Y33" s="6"/>
    </row>
    <row r="34" spans="1:25" ht="12" customHeight="1" x14ac:dyDescent="0.2">
      <c r="A34" s="19" t="s">
        <v>480</v>
      </c>
      <c r="B34" s="20">
        <v>2</v>
      </c>
      <c r="C34" s="21">
        <v>2020</v>
      </c>
      <c r="D34" s="31" t="s">
        <v>176</v>
      </c>
      <c r="E34" s="29" t="s">
        <v>485</v>
      </c>
      <c r="F34" s="23">
        <v>43782</v>
      </c>
      <c r="G34" s="26" t="s">
        <v>504</v>
      </c>
      <c r="H34" s="22" t="s">
        <v>512</v>
      </c>
      <c r="I34" s="25" t="s">
        <v>517</v>
      </c>
      <c r="J34" s="32" t="s">
        <v>463</v>
      </c>
      <c r="K34" s="8" t="s">
        <v>275</v>
      </c>
      <c r="L34" s="25" t="s">
        <v>301</v>
      </c>
      <c r="M34" s="26" t="s">
        <v>464</v>
      </c>
      <c r="N34" s="26" t="s">
        <v>302</v>
      </c>
      <c r="O34" s="26" t="s">
        <v>461</v>
      </c>
      <c r="P34" s="26" t="s">
        <v>1140</v>
      </c>
      <c r="Q34" s="61">
        <v>43871</v>
      </c>
      <c r="R34" s="61">
        <v>44196</v>
      </c>
      <c r="S34" s="61">
        <v>44053</v>
      </c>
      <c r="T34" s="28" t="s">
        <v>393</v>
      </c>
      <c r="U34" s="74" t="s">
        <v>1154</v>
      </c>
      <c r="V34" s="28" t="s">
        <v>543</v>
      </c>
      <c r="W34" s="26">
        <v>0</v>
      </c>
      <c r="X34" s="26">
        <v>0</v>
      </c>
      <c r="Y34" s="6"/>
    </row>
    <row r="35" spans="1:25" ht="12" customHeight="1" x14ac:dyDescent="0.2">
      <c r="A35" s="19" t="s">
        <v>481</v>
      </c>
      <c r="B35" s="20">
        <v>2</v>
      </c>
      <c r="C35" s="21">
        <v>2020</v>
      </c>
      <c r="D35" s="31" t="s">
        <v>176</v>
      </c>
      <c r="E35" s="29" t="s">
        <v>485</v>
      </c>
      <c r="F35" s="23">
        <v>43782</v>
      </c>
      <c r="G35" s="26" t="s">
        <v>505</v>
      </c>
      <c r="H35" s="22" t="s">
        <v>512</v>
      </c>
      <c r="I35" s="25" t="s">
        <v>518</v>
      </c>
      <c r="J35" s="32" t="s">
        <v>469</v>
      </c>
      <c r="K35" s="7" t="s">
        <v>298</v>
      </c>
      <c r="L35" s="25" t="s">
        <v>470</v>
      </c>
      <c r="M35" s="26">
        <v>1</v>
      </c>
      <c r="N35" s="26" t="s">
        <v>302</v>
      </c>
      <c r="O35" s="26" t="s">
        <v>461</v>
      </c>
      <c r="P35" s="26" t="s">
        <v>1140</v>
      </c>
      <c r="Q35" s="61">
        <v>43871</v>
      </c>
      <c r="R35" s="61">
        <v>44104</v>
      </c>
      <c r="S35" s="61">
        <v>44053</v>
      </c>
      <c r="T35" s="28" t="s">
        <v>393</v>
      </c>
      <c r="U35" s="74" t="s">
        <v>1142</v>
      </c>
      <c r="V35" s="28" t="s">
        <v>391</v>
      </c>
      <c r="W35" s="26">
        <v>1</v>
      </c>
      <c r="X35" s="26">
        <v>0</v>
      </c>
      <c r="Y35" s="6"/>
    </row>
    <row r="36" spans="1:25" ht="12" customHeight="1" x14ac:dyDescent="0.2">
      <c r="A36" s="19" t="s">
        <v>483</v>
      </c>
      <c r="B36" s="20">
        <v>1</v>
      </c>
      <c r="C36" s="21">
        <v>2020</v>
      </c>
      <c r="D36" s="31" t="s">
        <v>176</v>
      </c>
      <c r="E36" s="29" t="s">
        <v>485</v>
      </c>
      <c r="F36" s="23">
        <v>43782</v>
      </c>
      <c r="G36" s="26" t="s">
        <v>506</v>
      </c>
      <c r="H36" s="22" t="s">
        <v>512</v>
      </c>
      <c r="I36" s="25" t="s">
        <v>521</v>
      </c>
      <c r="J36" s="32" t="s">
        <v>471</v>
      </c>
      <c r="K36" s="8" t="s">
        <v>275</v>
      </c>
      <c r="L36" s="25" t="s">
        <v>472</v>
      </c>
      <c r="M36" s="26">
        <v>1</v>
      </c>
      <c r="N36" s="26" t="s">
        <v>302</v>
      </c>
      <c r="O36" s="26" t="s">
        <v>461</v>
      </c>
      <c r="P36" s="26" t="s">
        <v>1140</v>
      </c>
      <c r="Q36" s="61">
        <v>43871</v>
      </c>
      <c r="R36" s="61">
        <v>44104</v>
      </c>
      <c r="S36" s="61">
        <v>44053</v>
      </c>
      <c r="T36" s="28" t="s">
        <v>393</v>
      </c>
      <c r="U36" s="74" t="s">
        <v>1141</v>
      </c>
      <c r="V36" s="28" t="s">
        <v>391</v>
      </c>
      <c r="W36" s="26">
        <v>1</v>
      </c>
      <c r="X36" s="26">
        <v>0</v>
      </c>
      <c r="Y36" s="6"/>
    </row>
    <row r="37" spans="1:25" ht="12" customHeight="1" x14ac:dyDescent="0.2">
      <c r="A37" s="19" t="s">
        <v>483</v>
      </c>
      <c r="B37" s="20">
        <v>2</v>
      </c>
      <c r="C37" s="21">
        <v>2020</v>
      </c>
      <c r="D37" s="31" t="s">
        <v>176</v>
      </c>
      <c r="E37" s="29" t="s">
        <v>485</v>
      </c>
      <c r="F37" s="23">
        <v>43782</v>
      </c>
      <c r="G37" s="26" t="s">
        <v>506</v>
      </c>
      <c r="H37" s="22" t="s">
        <v>512</v>
      </c>
      <c r="I37" s="25" t="s">
        <v>521</v>
      </c>
      <c r="J37" s="32" t="s">
        <v>473</v>
      </c>
      <c r="K37" s="8" t="s">
        <v>275</v>
      </c>
      <c r="L37" s="25" t="s">
        <v>474</v>
      </c>
      <c r="M37" s="26">
        <v>2</v>
      </c>
      <c r="N37" s="26" t="s">
        <v>302</v>
      </c>
      <c r="O37" s="26" t="s">
        <v>461</v>
      </c>
      <c r="P37" s="26" t="s">
        <v>1140</v>
      </c>
      <c r="Q37" s="61">
        <v>43871</v>
      </c>
      <c r="R37" s="61">
        <v>44196</v>
      </c>
      <c r="S37" s="61">
        <v>44053</v>
      </c>
      <c r="T37" s="28" t="s">
        <v>393</v>
      </c>
      <c r="U37" s="74" t="s">
        <v>1150</v>
      </c>
      <c r="V37" s="28" t="s">
        <v>391</v>
      </c>
      <c r="W37" s="26">
        <v>0</v>
      </c>
      <c r="X37" s="26">
        <v>0</v>
      </c>
      <c r="Y37" s="6"/>
    </row>
    <row r="38" spans="1:25" ht="12" customHeight="1" x14ac:dyDescent="0.2">
      <c r="A38" s="19" t="s">
        <v>482</v>
      </c>
      <c r="B38" s="20">
        <v>1</v>
      </c>
      <c r="C38" s="21">
        <v>2020</v>
      </c>
      <c r="D38" s="31" t="s">
        <v>176</v>
      </c>
      <c r="E38" s="29" t="s">
        <v>485</v>
      </c>
      <c r="F38" s="23">
        <v>43782</v>
      </c>
      <c r="G38" s="26" t="s">
        <v>507</v>
      </c>
      <c r="H38" s="22" t="s">
        <v>512</v>
      </c>
      <c r="I38" s="25" t="s">
        <v>519</v>
      </c>
      <c r="J38" s="32" t="s">
        <v>475</v>
      </c>
      <c r="K38" s="8" t="s">
        <v>275</v>
      </c>
      <c r="L38" s="25" t="s">
        <v>474</v>
      </c>
      <c r="M38" s="26">
        <v>6</v>
      </c>
      <c r="N38" s="26" t="s">
        <v>302</v>
      </c>
      <c r="O38" s="26" t="s">
        <v>461</v>
      </c>
      <c r="P38" s="26" t="s">
        <v>1140</v>
      </c>
      <c r="Q38" s="61">
        <v>43871</v>
      </c>
      <c r="R38" s="61">
        <v>44075</v>
      </c>
      <c r="S38" s="61">
        <v>44053</v>
      </c>
      <c r="T38" s="28" t="s">
        <v>393</v>
      </c>
      <c r="U38" s="74" t="s">
        <v>1143</v>
      </c>
      <c r="V38" s="28" t="s">
        <v>391</v>
      </c>
      <c r="W38" s="26">
        <v>0</v>
      </c>
      <c r="X38" s="26">
        <v>0</v>
      </c>
      <c r="Y38" s="6"/>
    </row>
    <row r="39" spans="1:25" ht="12" customHeight="1" x14ac:dyDescent="0.2">
      <c r="A39" s="19" t="s">
        <v>484</v>
      </c>
      <c r="B39" s="20">
        <v>2</v>
      </c>
      <c r="C39" s="21">
        <v>2020</v>
      </c>
      <c r="D39" s="31" t="s">
        <v>176</v>
      </c>
      <c r="E39" s="29" t="s">
        <v>485</v>
      </c>
      <c r="F39" s="23">
        <v>43782</v>
      </c>
      <c r="G39" s="26" t="s">
        <v>508</v>
      </c>
      <c r="H39" s="22" t="s">
        <v>512</v>
      </c>
      <c r="I39" s="25" t="s">
        <v>520</v>
      </c>
      <c r="J39" s="32" t="s">
        <v>478</v>
      </c>
      <c r="K39" s="8" t="s">
        <v>275</v>
      </c>
      <c r="L39" s="25" t="s">
        <v>479</v>
      </c>
      <c r="M39" s="26">
        <v>4</v>
      </c>
      <c r="N39" s="26" t="s">
        <v>302</v>
      </c>
      <c r="O39" s="26" t="s">
        <v>461</v>
      </c>
      <c r="P39" s="26" t="s">
        <v>1140</v>
      </c>
      <c r="Q39" s="61">
        <v>43871</v>
      </c>
      <c r="R39" s="61">
        <v>44196</v>
      </c>
      <c r="S39" s="61">
        <v>44053</v>
      </c>
      <c r="T39" s="28" t="s">
        <v>393</v>
      </c>
      <c r="U39" s="74" t="s">
        <v>1144</v>
      </c>
      <c r="V39" s="28" t="s">
        <v>391</v>
      </c>
      <c r="W39" s="26">
        <v>0</v>
      </c>
      <c r="X39" s="26">
        <v>0</v>
      </c>
      <c r="Y39" s="6"/>
    </row>
    <row r="40" spans="1:25" ht="12" customHeight="1" x14ac:dyDescent="0.2">
      <c r="A40" s="19" t="s">
        <v>534</v>
      </c>
      <c r="B40" s="20">
        <v>3</v>
      </c>
      <c r="C40" s="21">
        <v>2020</v>
      </c>
      <c r="D40" s="25" t="s">
        <v>252</v>
      </c>
      <c r="E40" s="29" t="s">
        <v>536</v>
      </c>
      <c r="F40" s="23">
        <v>43822</v>
      </c>
      <c r="G40" s="26" t="s">
        <v>524</v>
      </c>
      <c r="H40" s="22" t="s">
        <v>525</v>
      </c>
      <c r="I40" s="25" t="s">
        <v>526</v>
      </c>
      <c r="J40" s="32" t="s">
        <v>532</v>
      </c>
      <c r="K40" s="8" t="s">
        <v>528</v>
      </c>
      <c r="L40" s="25" t="s">
        <v>533</v>
      </c>
      <c r="M40" s="26">
        <v>1</v>
      </c>
      <c r="N40" s="26" t="s">
        <v>379</v>
      </c>
      <c r="O40" s="26" t="s">
        <v>379</v>
      </c>
      <c r="P40" s="26" t="s">
        <v>380</v>
      </c>
      <c r="Q40" s="61">
        <v>43952</v>
      </c>
      <c r="R40" s="61">
        <v>44073</v>
      </c>
      <c r="S40" s="61"/>
      <c r="T40" s="28"/>
      <c r="U40" s="28"/>
      <c r="V40" s="28" t="s">
        <v>391</v>
      </c>
      <c r="W40" s="26">
        <v>0</v>
      </c>
      <c r="X40" s="26">
        <v>0</v>
      </c>
      <c r="Y40" s="6"/>
    </row>
    <row r="41" spans="1:25" ht="12" customHeight="1" x14ac:dyDescent="0.2">
      <c r="A41" s="19" t="s">
        <v>540</v>
      </c>
      <c r="B41" s="20">
        <v>1</v>
      </c>
      <c r="C41" s="21">
        <v>2020</v>
      </c>
      <c r="D41" s="25" t="s">
        <v>252</v>
      </c>
      <c r="E41" s="29" t="s">
        <v>536</v>
      </c>
      <c r="F41" s="23">
        <v>43822</v>
      </c>
      <c r="G41" s="26" t="s">
        <v>537</v>
      </c>
      <c r="H41" s="22" t="s">
        <v>538</v>
      </c>
      <c r="I41" s="25" t="s">
        <v>575</v>
      </c>
      <c r="J41" s="32" t="s">
        <v>576</v>
      </c>
      <c r="K41" s="8" t="s">
        <v>528</v>
      </c>
      <c r="L41" s="25" t="s">
        <v>577</v>
      </c>
      <c r="M41" s="26">
        <v>1</v>
      </c>
      <c r="N41" s="26" t="s">
        <v>541</v>
      </c>
      <c r="O41" s="26" t="s">
        <v>541</v>
      </c>
      <c r="P41" s="26" t="s">
        <v>539</v>
      </c>
      <c r="Q41" s="61">
        <v>43832</v>
      </c>
      <c r="R41" s="61">
        <v>44042</v>
      </c>
      <c r="S41" s="61">
        <v>44037</v>
      </c>
      <c r="T41" s="28" t="s">
        <v>394</v>
      </c>
      <c r="U41" s="28" t="s">
        <v>1161</v>
      </c>
      <c r="V41" s="28" t="s">
        <v>543</v>
      </c>
      <c r="W41" s="26">
        <v>1</v>
      </c>
      <c r="X41" s="26">
        <v>1</v>
      </c>
      <c r="Y41" s="6"/>
    </row>
    <row r="42" spans="1:25" ht="12" customHeight="1" x14ac:dyDescent="0.2">
      <c r="A42" s="19" t="s">
        <v>561</v>
      </c>
      <c r="B42" s="20">
        <v>1</v>
      </c>
      <c r="C42" s="21">
        <v>2020</v>
      </c>
      <c r="D42" s="31" t="s">
        <v>564</v>
      </c>
      <c r="E42" s="29" t="s">
        <v>566</v>
      </c>
      <c r="F42" s="23">
        <v>43901</v>
      </c>
      <c r="G42" s="26" t="s">
        <v>567</v>
      </c>
      <c r="H42" s="22" t="s">
        <v>550</v>
      </c>
      <c r="I42" s="25" t="s">
        <v>551</v>
      </c>
      <c r="J42" s="32" t="s">
        <v>552</v>
      </c>
      <c r="K42" s="8" t="s">
        <v>305</v>
      </c>
      <c r="L42" s="25" t="s">
        <v>553</v>
      </c>
      <c r="M42" s="26">
        <v>1</v>
      </c>
      <c r="N42" s="26" t="s">
        <v>293</v>
      </c>
      <c r="O42" s="26" t="s">
        <v>570</v>
      </c>
      <c r="P42" s="26" t="s">
        <v>554</v>
      </c>
      <c r="Q42" s="61">
        <v>43908</v>
      </c>
      <c r="R42" s="61">
        <v>43980</v>
      </c>
      <c r="S42" s="60">
        <v>44019</v>
      </c>
      <c r="T42" s="7" t="s">
        <v>390</v>
      </c>
      <c r="U42" s="74" t="s">
        <v>1123</v>
      </c>
      <c r="V42" s="28" t="s">
        <v>391</v>
      </c>
      <c r="W42" s="26">
        <v>0</v>
      </c>
      <c r="X42" s="26">
        <v>0</v>
      </c>
      <c r="Y42" s="6"/>
    </row>
    <row r="43" spans="1:25" ht="12" customHeight="1" x14ac:dyDescent="0.2">
      <c r="A43" s="19" t="s">
        <v>562</v>
      </c>
      <c r="B43" s="20">
        <v>1</v>
      </c>
      <c r="C43" s="21">
        <v>2020</v>
      </c>
      <c r="D43" s="31" t="s">
        <v>564</v>
      </c>
      <c r="E43" s="29" t="s">
        <v>566</v>
      </c>
      <c r="F43" s="23">
        <v>43901</v>
      </c>
      <c r="G43" s="26" t="s">
        <v>568</v>
      </c>
      <c r="H43" s="22" t="s">
        <v>550</v>
      </c>
      <c r="I43" s="25" t="s">
        <v>555</v>
      </c>
      <c r="J43" s="32" t="s">
        <v>552</v>
      </c>
      <c r="K43" s="8" t="s">
        <v>305</v>
      </c>
      <c r="L43" s="25" t="s">
        <v>553</v>
      </c>
      <c r="M43" s="26">
        <v>1</v>
      </c>
      <c r="N43" s="26" t="s">
        <v>293</v>
      </c>
      <c r="O43" s="26" t="s">
        <v>570</v>
      </c>
      <c r="P43" s="26" t="s">
        <v>554</v>
      </c>
      <c r="Q43" s="61">
        <v>43908</v>
      </c>
      <c r="R43" s="61">
        <v>43980</v>
      </c>
      <c r="S43" s="60">
        <v>44019</v>
      </c>
      <c r="T43" s="7" t="s">
        <v>390</v>
      </c>
      <c r="U43" s="74" t="s">
        <v>1123</v>
      </c>
      <c r="V43" s="28" t="s">
        <v>391</v>
      </c>
      <c r="W43" s="26">
        <v>0</v>
      </c>
      <c r="X43" s="26">
        <v>0</v>
      </c>
      <c r="Y43" s="6"/>
    </row>
    <row r="44" spans="1:25" ht="12" customHeight="1" x14ac:dyDescent="0.2">
      <c r="A44" s="19" t="s">
        <v>605</v>
      </c>
      <c r="B44" s="20">
        <v>1</v>
      </c>
      <c r="C44" s="21">
        <v>2020</v>
      </c>
      <c r="D44" s="31" t="s">
        <v>581</v>
      </c>
      <c r="E44" s="29" t="s">
        <v>229</v>
      </c>
      <c r="F44" s="23">
        <v>43921</v>
      </c>
      <c r="G44" s="26" t="s">
        <v>582</v>
      </c>
      <c r="H44" s="22" t="s">
        <v>583</v>
      </c>
      <c r="I44" s="25" t="s">
        <v>584</v>
      </c>
      <c r="J44" s="32" t="s">
        <v>585</v>
      </c>
      <c r="K44" s="8" t="s">
        <v>298</v>
      </c>
      <c r="L44" s="25" t="s">
        <v>586</v>
      </c>
      <c r="M44" s="26">
        <v>1</v>
      </c>
      <c r="N44" s="26" t="s">
        <v>609</v>
      </c>
      <c r="O44" s="44" t="s">
        <v>616</v>
      </c>
      <c r="P44" s="26" t="s">
        <v>587</v>
      </c>
      <c r="Q44" s="61">
        <v>43917</v>
      </c>
      <c r="R44" s="61">
        <v>44073</v>
      </c>
      <c r="S44" s="61"/>
      <c r="T44" s="28"/>
      <c r="U44" s="28"/>
      <c r="V44" s="28" t="s">
        <v>391</v>
      </c>
      <c r="W44" s="26">
        <v>0</v>
      </c>
      <c r="X44" s="26">
        <v>0</v>
      </c>
      <c r="Y44" s="6"/>
    </row>
    <row r="45" spans="1:25" ht="12" customHeight="1" x14ac:dyDescent="0.2">
      <c r="A45" s="19" t="s">
        <v>606</v>
      </c>
      <c r="B45" s="20">
        <v>1</v>
      </c>
      <c r="C45" s="21">
        <v>2020</v>
      </c>
      <c r="D45" s="31" t="s">
        <v>581</v>
      </c>
      <c r="E45" s="29" t="s">
        <v>229</v>
      </c>
      <c r="F45" s="23">
        <v>43921</v>
      </c>
      <c r="G45" s="26" t="s">
        <v>588</v>
      </c>
      <c r="H45" s="22" t="s">
        <v>589</v>
      </c>
      <c r="I45" s="25" t="s">
        <v>590</v>
      </c>
      <c r="J45" s="32" t="s">
        <v>591</v>
      </c>
      <c r="K45" s="8" t="s">
        <v>305</v>
      </c>
      <c r="L45" s="25" t="s">
        <v>592</v>
      </c>
      <c r="M45" s="104">
        <v>0.9</v>
      </c>
      <c r="N45" s="26" t="s">
        <v>609</v>
      </c>
      <c r="O45" s="44" t="s">
        <v>616</v>
      </c>
      <c r="P45" s="26" t="s">
        <v>593</v>
      </c>
      <c r="Q45" s="61">
        <v>43917</v>
      </c>
      <c r="R45" s="61">
        <v>44104</v>
      </c>
      <c r="S45" s="61"/>
      <c r="T45" s="28"/>
      <c r="U45" s="28"/>
      <c r="V45" s="28" t="s">
        <v>391</v>
      </c>
      <c r="W45" s="26">
        <v>0</v>
      </c>
      <c r="X45" s="26">
        <v>0</v>
      </c>
      <c r="Y45" s="6"/>
    </row>
    <row r="46" spans="1:25" ht="12" customHeight="1" x14ac:dyDescent="0.2">
      <c r="A46" s="19" t="s">
        <v>607</v>
      </c>
      <c r="B46" s="20">
        <v>1</v>
      </c>
      <c r="C46" s="21">
        <v>2020</v>
      </c>
      <c r="D46" s="31" t="s">
        <v>581</v>
      </c>
      <c r="E46" s="29" t="s">
        <v>229</v>
      </c>
      <c r="F46" s="23">
        <v>43921</v>
      </c>
      <c r="G46" s="26" t="s">
        <v>594</v>
      </c>
      <c r="H46" s="22" t="s">
        <v>595</v>
      </c>
      <c r="I46" s="25" t="s">
        <v>596</v>
      </c>
      <c r="J46" s="32" t="s">
        <v>597</v>
      </c>
      <c r="K46" s="8" t="s">
        <v>305</v>
      </c>
      <c r="L46" s="25" t="s">
        <v>598</v>
      </c>
      <c r="M46" s="26">
        <v>1</v>
      </c>
      <c r="N46" s="26" t="s">
        <v>609</v>
      </c>
      <c r="O46" s="44" t="s">
        <v>616</v>
      </c>
      <c r="P46" s="26" t="s">
        <v>593</v>
      </c>
      <c r="Q46" s="61">
        <v>43917</v>
      </c>
      <c r="R46" s="61">
        <v>44195</v>
      </c>
      <c r="S46" s="61"/>
      <c r="T46" s="28"/>
      <c r="U46" s="28"/>
      <c r="V46" s="28" t="s">
        <v>391</v>
      </c>
      <c r="W46" s="26">
        <v>0</v>
      </c>
      <c r="X46" s="26">
        <v>0</v>
      </c>
      <c r="Y46" s="6"/>
    </row>
    <row r="47" spans="1:25" ht="12" customHeight="1" x14ac:dyDescent="0.2">
      <c r="A47" s="19" t="s">
        <v>608</v>
      </c>
      <c r="B47" s="20">
        <v>1</v>
      </c>
      <c r="C47" s="21">
        <v>2020</v>
      </c>
      <c r="D47" s="31" t="s">
        <v>581</v>
      </c>
      <c r="E47" s="29" t="s">
        <v>599</v>
      </c>
      <c r="F47" s="23">
        <v>43921</v>
      </c>
      <c r="G47" s="26" t="s">
        <v>600</v>
      </c>
      <c r="H47" s="22" t="s">
        <v>601</v>
      </c>
      <c r="I47" s="25" t="s">
        <v>602</v>
      </c>
      <c r="J47" s="32" t="s">
        <v>603</v>
      </c>
      <c r="K47" s="8" t="s">
        <v>305</v>
      </c>
      <c r="L47" s="25" t="s">
        <v>604</v>
      </c>
      <c r="M47" s="26">
        <v>1</v>
      </c>
      <c r="N47" s="26" t="s">
        <v>609</v>
      </c>
      <c r="O47" s="44" t="s">
        <v>616</v>
      </c>
      <c r="P47" s="26" t="s">
        <v>593</v>
      </c>
      <c r="Q47" s="61">
        <v>43917</v>
      </c>
      <c r="R47" s="61">
        <v>44104</v>
      </c>
      <c r="S47" s="61"/>
      <c r="T47" s="28"/>
      <c r="U47" s="28"/>
      <c r="V47" s="28" t="s">
        <v>391</v>
      </c>
      <c r="W47" s="26">
        <v>0</v>
      </c>
      <c r="X47" s="26">
        <v>0</v>
      </c>
      <c r="Y47" s="6"/>
    </row>
    <row r="48" spans="1:25" ht="12" customHeight="1" x14ac:dyDescent="0.2">
      <c r="A48" s="19" t="s">
        <v>659</v>
      </c>
      <c r="B48" s="20">
        <v>1</v>
      </c>
      <c r="C48" s="21">
        <v>2020</v>
      </c>
      <c r="D48" s="31" t="s">
        <v>658</v>
      </c>
      <c r="E48" s="29" t="s">
        <v>664</v>
      </c>
      <c r="F48" s="23">
        <v>43934</v>
      </c>
      <c r="G48" s="26" t="s">
        <v>627</v>
      </c>
      <c r="H48" s="22" t="s">
        <v>628</v>
      </c>
      <c r="I48" s="25" t="s">
        <v>629</v>
      </c>
      <c r="J48" s="32" t="s">
        <v>630</v>
      </c>
      <c r="K48" s="8" t="s">
        <v>305</v>
      </c>
      <c r="L48" s="25" t="s">
        <v>631</v>
      </c>
      <c r="M48" s="26">
        <v>1</v>
      </c>
      <c r="N48" s="26" t="s">
        <v>609</v>
      </c>
      <c r="O48" s="26" t="s">
        <v>665</v>
      </c>
      <c r="P48" s="44" t="s">
        <v>632</v>
      </c>
      <c r="Q48" s="61">
        <v>43955</v>
      </c>
      <c r="R48" s="61">
        <v>44104</v>
      </c>
      <c r="S48" s="61"/>
      <c r="T48" s="28"/>
      <c r="U48" s="28"/>
      <c r="V48" s="28" t="s">
        <v>391</v>
      </c>
      <c r="W48" s="26">
        <v>0</v>
      </c>
      <c r="X48" s="26">
        <v>0</v>
      </c>
      <c r="Y48" s="6"/>
    </row>
    <row r="49" spans="1:25" ht="12" customHeight="1" x14ac:dyDescent="0.2">
      <c r="A49" s="19" t="s">
        <v>659</v>
      </c>
      <c r="B49" s="20">
        <v>2</v>
      </c>
      <c r="C49" s="21">
        <v>2020</v>
      </c>
      <c r="D49" s="31" t="s">
        <v>658</v>
      </c>
      <c r="E49" s="29" t="s">
        <v>664</v>
      </c>
      <c r="F49" s="23">
        <v>43934</v>
      </c>
      <c r="G49" s="26" t="s">
        <v>627</v>
      </c>
      <c r="H49" s="22" t="s">
        <v>628</v>
      </c>
      <c r="I49" s="25" t="s">
        <v>629</v>
      </c>
      <c r="J49" s="32" t="s">
        <v>633</v>
      </c>
      <c r="K49" s="8" t="s">
        <v>305</v>
      </c>
      <c r="L49" s="25" t="s">
        <v>634</v>
      </c>
      <c r="M49" s="26">
        <v>1</v>
      </c>
      <c r="N49" s="26" t="s">
        <v>609</v>
      </c>
      <c r="O49" s="26" t="s">
        <v>665</v>
      </c>
      <c r="P49" s="44" t="s">
        <v>632</v>
      </c>
      <c r="Q49" s="61">
        <v>44180</v>
      </c>
      <c r="R49" s="61">
        <v>44196</v>
      </c>
      <c r="S49" s="61"/>
      <c r="T49" s="28"/>
      <c r="U49" s="28"/>
      <c r="V49" s="28" t="s">
        <v>391</v>
      </c>
      <c r="W49" s="26">
        <v>0</v>
      </c>
      <c r="X49" s="26">
        <v>0</v>
      </c>
      <c r="Y49" s="6"/>
    </row>
    <row r="50" spans="1:25" ht="12" customHeight="1" x14ac:dyDescent="0.2">
      <c r="A50" s="19" t="s">
        <v>660</v>
      </c>
      <c r="B50" s="20">
        <v>2</v>
      </c>
      <c r="C50" s="21">
        <v>2020</v>
      </c>
      <c r="D50" s="31" t="s">
        <v>658</v>
      </c>
      <c r="E50" s="29" t="s">
        <v>664</v>
      </c>
      <c r="F50" s="23">
        <v>43934</v>
      </c>
      <c r="G50" s="26" t="s">
        <v>635</v>
      </c>
      <c r="H50" s="22" t="s">
        <v>628</v>
      </c>
      <c r="I50" s="25" t="s">
        <v>636</v>
      </c>
      <c r="J50" s="32" t="s">
        <v>640</v>
      </c>
      <c r="K50" s="8" t="s">
        <v>305</v>
      </c>
      <c r="L50" s="25" t="s">
        <v>641</v>
      </c>
      <c r="M50" s="26">
        <v>2</v>
      </c>
      <c r="N50" s="26" t="s">
        <v>609</v>
      </c>
      <c r="O50" s="26" t="s">
        <v>665</v>
      </c>
      <c r="P50" s="44" t="s">
        <v>632</v>
      </c>
      <c r="Q50" s="61">
        <v>44104</v>
      </c>
      <c r="R50" s="61">
        <v>44196</v>
      </c>
      <c r="S50" s="61"/>
      <c r="T50" s="28"/>
      <c r="U50" s="28"/>
      <c r="V50" s="28" t="s">
        <v>391</v>
      </c>
      <c r="W50" s="26">
        <v>0</v>
      </c>
      <c r="X50" s="26">
        <v>0</v>
      </c>
      <c r="Y50" s="6"/>
    </row>
    <row r="51" spans="1:25" ht="12" customHeight="1" x14ac:dyDescent="0.2">
      <c r="A51" s="19" t="s">
        <v>662</v>
      </c>
      <c r="B51" s="20">
        <v>2</v>
      </c>
      <c r="C51" s="21">
        <v>2020</v>
      </c>
      <c r="D51" s="31" t="s">
        <v>658</v>
      </c>
      <c r="E51" s="29" t="s">
        <v>664</v>
      </c>
      <c r="F51" s="23">
        <v>43934</v>
      </c>
      <c r="G51" s="26" t="s">
        <v>646</v>
      </c>
      <c r="H51" s="22" t="s">
        <v>628</v>
      </c>
      <c r="I51" s="25" t="s">
        <v>647</v>
      </c>
      <c r="J51" s="32" t="s">
        <v>650</v>
      </c>
      <c r="K51" s="8" t="s">
        <v>305</v>
      </c>
      <c r="L51" s="25" t="s">
        <v>651</v>
      </c>
      <c r="M51" s="26">
        <v>1</v>
      </c>
      <c r="N51" s="26" t="s">
        <v>609</v>
      </c>
      <c r="O51" s="26" t="s">
        <v>665</v>
      </c>
      <c r="P51" s="44" t="s">
        <v>632</v>
      </c>
      <c r="Q51" s="61">
        <v>43959</v>
      </c>
      <c r="R51" s="61">
        <v>44196</v>
      </c>
      <c r="S51" s="61"/>
      <c r="T51" s="28"/>
      <c r="U51" s="28"/>
      <c r="V51" s="28" t="s">
        <v>391</v>
      </c>
      <c r="W51" s="26">
        <v>0</v>
      </c>
      <c r="X51" s="26">
        <v>0</v>
      </c>
      <c r="Y51" s="6"/>
    </row>
    <row r="52" spans="1:25" ht="12" customHeight="1" x14ac:dyDescent="0.2">
      <c r="A52" s="19" t="s">
        <v>663</v>
      </c>
      <c r="B52" s="20">
        <v>2</v>
      </c>
      <c r="C52" s="21">
        <v>2020</v>
      </c>
      <c r="D52" s="31" t="s">
        <v>658</v>
      </c>
      <c r="E52" s="29" t="s">
        <v>664</v>
      </c>
      <c r="F52" s="23">
        <v>43934</v>
      </c>
      <c r="G52" s="26" t="s">
        <v>652</v>
      </c>
      <c r="H52" s="22" t="s">
        <v>628</v>
      </c>
      <c r="I52" s="25" t="s">
        <v>653</v>
      </c>
      <c r="J52" s="32" t="s">
        <v>656</v>
      </c>
      <c r="K52" s="8" t="s">
        <v>305</v>
      </c>
      <c r="L52" s="25" t="s">
        <v>657</v>
      </c>
      <c r="M52" s="26">
        <v>1</v>
      </c>
      <c r="N52" s="26" t="s">
        <v>609</v>
      </c>
      <c r="O52" s="26" t="s">
        <v>665</v>
      </c>
      <c r="P52" s="44" t="s">
        <v>632</v>
      </c>
      <c r="Q52" s="61">
        <v>43969</v>
      </c>
      <c r="R52" s="61">
        <v>44196</v>
      </c>
      <c r="S52" s="61"/>
      <c r="T52" s="28"/>
      <c r="U52" s="28"/>
      <c r="V52" s="28" t="s">
        <v>391</v>
      </c>
      <c r="W52" s="26">
        <v>0</v>
      </c>
      <c r="X52" s="26">
        <v>0</v>
      </c>
      <c r="Y52" s="6"/>
    </row>
    <row r="53" spans="1:25" ht="12" customHeight="1" x14ac:dyDescent="0.2">
      <c r="A53" s="19" t="s">
        <v>709</v>
      </c>
      <c r="B53" s="20">
        <v>1</v>
      </c>
      <c r="C53" s="21">
        <v>2020</v>
      </c>
      <c r="D53" s="32" t="s">
        <v>900</v>
      </c>
      <c r="E53" s="29" t="s">
        <v>1100</v>
      </c>
      <c r="F53" s="23">
        <v>43948</v>
      </c>
      <c r="G53" s="26" t="s">
        <v>678</v>
      </c>
      <c r="H53" s="22" t="s">
        <v>679</v>
      </c>
      <c r="I53" s="25" t="s">
        <v>680</v>
      </c>
      <c r="J53" s="32" t="s">
        <v>681</v>
      </c>
      <c r="K53" s="8" t="s">
        <v>305</v>
      </c>
      <c r="L53" s="25" t="s">
        <v>682</v>
      </c>
      <c r="M53" s="26">
        <v>2</v>
      </c>
      <c r="N53" s="26" t="s">
        <v>712</v>
      </c>
      <c r="O53" s="26" t="s">
        <v>712</v>
      </c>
      <c r="P53" s="26" t="s">
        <v>683</v>
      </c>
      <c r="Q53" s="61">
        <v>43957</v>
      </c>
      <c r="R53" s="61">
        <v>44167</v>
      </c>
      <c r="S53" s="61">
        <v>44053</v>
      </c>
      <c r="T53" s="28" t="s">
        <v>394</v>
      </c>
      <c r="U53" s="28" t="s">
        <v>1155</v>
      </c>
      <c r="V53" s="28" t="s">
        <v>391</v>
      </c>
      <c r="W53" s="26">
        <v>0</v>
      </c>
      <c r="X53" s="26">
        <v>0</v>
      </c>
      <c r="Y53" s="6"/>
    </row>
    <row r="54" spans="1:25" ht="12" customHeight="1" x14ac:dyDescent="0.2">
      <c r="A54" s="19" t="s">
        <v>709</v>
      </c>
      <c r="B54" s="20">
        <v>2</v>
      </c>
      <c r="C54" s="21">
        <v>2020</v>
      </c>
      <c r="D54" s="32" t="s">
        <v>900</v>
      </c>
      <c r="E54" s="29" t="s">
        <v>1100</v>
      </c>
      <c r="F54" s="23">
        <v>43948</v>
      </c>
      <c r="G54" s="26" t="s">
        <v>678</v>
      </c>
      <c r="H54" s="22" t="s">
        <v>679</v>
      </c>
      <c r="I54" s="25" t="s">
        <v>680</v>
      </c>
      <c r="J54" s="32" t="s">
        <v>684</v>
      </c>
      <c r="K54" s="8" t="s">
        <v>305</v>
      </c>
      <c r="L54" s="25" t="s">
        <v>685</v>
      </c>
      <c r="M54" s="26">
        <v>2</v>
      </c>
      <c r="N54" s="26" t="s">
        <v>712</v>
      </c>
      <c r="O54" s="26" t="s">
        <v>712</v>
      </c>
      <c r="P54" s="26" t="s">
        <v>683</v>
      </c>
      <c r="Q54" s="61">
        <v>43990</v>
      </c>
      <c r="R54" s="61">
        <v>44169</v>
      </c>
      <c r="S54" s="61">
        <v>44053</v>
      </c>
      <c r="T54" s="28" t="s">
        <v>394</v>
      </c>
      <c r="U54" s="28" t="s">
        <v>1156</v>
      </c>
      <c r="V54" s="28" t="s">
        <v>391</v>
      </c>
      <c r="W54" s="26">
        <v>0</v>
      </c>
      <c r="X54" s="26">
        <v>0</v>
      </c>
      <c r="Y54" s="6"/>
    </row>
    <row r="55" spans="1:25" ht="12" customHeight="1" x14ac:dyDescent="0.2">
      <c r="A55" s="19" t="s">
        <v>709</v>
      </c>
      <c r="B55" s="20">
        <v>3</v>
      </c>
      <c r="C55" s="21">
        <v>2020</v>
      </c>
      <c r="D55" s="32" t="s">
        <v>900</v>
      </c>
      <c r="E55" s="29" t="s">
        <v>1100</v>
      </c>
      <c r="F55" s="23">
        <v>43948</v>
      </c>
      <c r="G55" s="26" t="s">
        <v>686</v>
      </c>
      <c r="H55" s="22" t="s">
        <v>687</v>
      </c>
      <c r="I55" s="25" t="s">
        <v>688</v>
      </c>
      <c r="J55" s="32" t="s">
        <v>689</v>
      </c>
      <c r="K55" s="8" t="s">
        <v>305</v>
      </c>
      <c r="L55" s="25" t="s">
        <v>690</v>
      </c>
      <c r="M55" s="26">
        <v>2</v>
      </c>
      <c r="N55" s="26" t="s">
        <v>712</v>
      </c>
      <c r="O55" s="26" t="s">
        <v>712</v>
      </c>
      <c r="P55" s="26" t="s">
        <v>683</v>
      </c>
      <c r="Q55" s="61">
        <v>43957</v>
      </c>
      <c r="R55" s="61">
        <v>44167</v>
      </c>
      <c r="S55" s="61">
        <v>44053</v>
      </c>
      <c r="T55" s="28" t="s">
        <v>394</v>
      </c>
      <c r="U55" s="28" t="s">
        <v>1157</v>
      </c>
      <c r="V55" s="28" t="s">
        <v>391</v>
      </c>
      <c r="W55" s="26">
        <v>0</v>
      </c>
      <c r="X55" s="26">
        <v>0</v>
      </c>
      <c r="Y55" s="6"/>
    </row>
    <row r="56" spans="1:25" ht="12" customHeight="1" x14ac:dyDescent="0.2">
      <c r="A56" s="19" t="s">
        <v>709</v>
      </c>
      <c r="B56" s="20">
        <v>4</v>
      </c>
      <c r="C56" s="21">
        <v>2020</v>
      </c>
      <c r="D56" s="32" t="s">
        <v>900</v>
      </c>
      <c r="E56" s="29" t="s">
        <v>1100</v>
      </c>
      <c r="F56" s="23">
        <v>43948</v>
      </c>
      <c r="G56" s="26" t="s">
        <v>686</v>
      </c>
      <c r="H56" s="22" t="s">
        <v>687</v>
      </c>
      <c r="I56" s="25" t="s">
        <v>688</v>
      </c>
      <c r="J56" s="32" t="s">
        <v>691</v>
      </c>
      <c r="K56" s="8" t="s">
        <v>305</v>
      </c>
      <c r="L56" s="25" t="s">
        <v>692</v>
      </c>
      <c r="M56" s="26">
        <v>2</v>
      </c>
      <c r="N56" s="26" t="s">
        <v>712</v>
      </c>
      <c r="O56" s="26" t="s">
        <v>712</v>
      </c>
      <c r="P56" s="26" t="s">
        <v>683</v>
      </c>
      <c r="Q56" s="61">
        <v>43990</v>
      </c>
      <c r="R56" s="61">
        <v>44169</v>
      </c>
      <c r="S56" s="61">
        <v>44053</v>
      </c>
      <c r="T56" s="28" t="s">
        <v>394</v>
      </c>
      <c r="U56" s="28" t="s">
        <v>1158</v>
      </c>
      <c r="V56" s="28" t="s">
        <v>391</v>
      </c>
      <c r="W56" s="26">
        <v>0</v>
      </c>
      <c r="X56" s="26">
        <v>0</v>
      </c>
      <c r="Y56" s="6"/>
    </row>
    <row r="57" spans="1:25" ht="12" customHeight="1" x14ac:dyDescent="0.2">
      <c r="A57" s="19" t="s">
        <v>710</v>
      </c>
      <c r="B57" s="20">
        <v>1</v>
      </c>
      <c r="C57" s="21">
        <v>2020</v>
      </c>
      <c r="D57" s="31" t="s">
        <v>707</v>
      </c>
      <c r="E57" s="29" t="s">
        <v>1100</v>
      </c>
      <c r="F57" s="23">
        <v>43948</v>
      </c>
      <c r="G57" s="26" t="s">
        <v>693</v>
      </c>
      <c r="H57" s="22" t="s">
        <v>488</v>
      </c>
      <c r="I57" s="25" t="s">
        <v>694</v>
      </c>
      <c r="J57" s="32" t="s">
        <v>695</v>
      </c>
      <c r="K57" s="8" t="s">
        <v>696</v>
      </c>
      <c r="L57" s="25" t="s">
        <v>697</v>
      </c>
      <c r="M57" s="26">
        <v>1</v>
      </c>
      <c r="N57" s="26" t="s">
        <v>317</v>
      </c>
      <c r="O57" s="26" t="s">
        <v>326</v>
      </c>
      <c r="P57" s="26" t="s">
        <v>698</v>
      </c>
      <c r="Q57" s="61">
        <v>43977</v>
      </c>
      <c r="R57" s="61">
        <v>44043</v>
      </c>
      <c r="S57" s="61">
        <v>44046</v>
      </c>
      <c r="T57" s="28" t="s">
        <v>395</v>
      </c>
      <c r="U57" s="28" t="s">
        <v>1164</v>
      </c>
      <c r="V57" s="28" t="s">
        <v>543</v>
      </c>
      <c r="W57" s="26">
        <v>0</v>
      </c>
      <c r="X57" s="26">
        <v>0</v>
      </c>
      <c r="Y57" s="6"/>
    </row>
    <row r="58" spans="1:25" ht="12" customHeight="1" x14ac:dyDescent="0.2">
      <c r="A58" s="19" t="s">
        <v>711</v>
      </c>
      <c r="B58" s="20">
        <v>1</v>
      </c>
      <c r="C58" s="21">
        <v>2020</v>
      </c>
      <c r="D58" s="32" t="s">
        <v>708</v>
      </c>
      <c r="E58" s="29" t="s">
        <v>1100</v>
      </c>
      <c r="F58" s="23">
        <v>43948</v>
      </c>
      <c r="G58" s="26" t="s">
        <v>699</v>
      </c>
      <c r="H58" s="22" t="s">
        <v>700</v>
      </c>
      <c r="I58" s="25" t="s">
        <v>701</v>
      </c>
      <c r="J58" s="32" t="s">
        <v>702</v>
      </c>
      <c r="K58" s="8" t="s">
        <v>305</v>
      </c>
      <c r="L58" s="25" t="s">
        <v>703</v>
      </c>
      <c r="M58" s="26">
        <v>2</v>
      </c>
      <c r="N58" s="44" t="s">
        <v>714</v>
      </c>
      <c r="O58" s="44" t="s">
        <v>713</v>
      </c>
      <c r="P58" s="26" t="s">
        <v>704</v>
      </c>
      <c r="Q58" s="61">
        <v>43966</v>
      </c>
      <c r="R58" s="61">
        <v>44180</v>
      </c>
      <c r="S58" s="61"/>
      <c r="T58" s="28"/>
      <c r="U58" s="28"/>
      <c r="V58" s="28" t="s">
        <v>391</v>
      </c>
      <c r="W58" s="26">
        <v>0</v>
      </c>
      <c r="X58" s="26">
        <v>0</v>
      </c>
      <c r="Y58" s="6"/>
    </row>
    <row r="59" spans="1:25" ht="12" customHeight="1" x14ac:dyDescent="0.2">
      <c r="A59" s="19" t="s">
        <v>711</v>
      </c>
      <c r="B59" s="20">
        <v>2</v>
      </c>
      <c r="C59" s="21">
        <v>2020</v>
      </c>
      <c r="D59" s="32" t="s">
        <v>708</v>
      </c>
      <c r="E59" s="29" t="s">
        <v>1100</v>
      </c>
      <c r="F59" s="23">
        <v>43948</v>
      </c>
      <c r="G59" s="26" t="s">
        <v>699</v>
      </c>
      <c r="H59" s="22" t="s">
        <v>700</v>
      </c>
      <c r="I59" s="25" t="s">
        <v>701</v>
      </c>
      <c r="J59" s="32" t="s">
        <v>705</v>
      </c>
      <c r="K59" s="8" t="s">
        <v>305</v>
      </c>
      <c r="L59" s="25" t="s">
        <v>706</v>
      </c>
      <c r="M59" s="26">
        <v>1</v>
      </c>
      <c r="N59" s="44" t="s">
        <v>714</v>
      </c>
      <c r="O59" s="44" t="s">
        <v>713</v>
      </c>
      <c r="P59" s="26" t="s">
        <v>704</v>
      </c>
      <c r="Q59" s="61">
        <v>43983</v>
      </c>
      <c r="R59" s="61">
        <v>44136</v>
      </c>
      <c r="S59" s="61"/>
      <c r="T59" s="28"/>
      <c r="U59" s="28"/>
      <c r="V59" s="28" t="s">
        <v>391</v>
      </c>
      <c r="W59" s="26">
        <v>0</v>
      </c>
      <c r="X59" s="26">
        <v>0</v>
      </c>
      <c r="Y59" s="6"/>
    </row>
    <row r="60" spans="1:25" ht="12" customHeight="1" x14ac:dyDescent="0.2">
      <c r="A60" s="19" t="s">
        <v>730</v>
      </c>
      <c r="B60" s="20">
        <v>1</v>
      </c>
      <c r="C60" s="21">
        <v>2020</v>
      </c>
      <c r="D60" s="32" t="s">
        <v>728</v>
      </c>
      <c r="E60" s="29" t="s">
        <v>229</v>
      </c>
      <c r="F60" s="23">
        <v>43971</v>
      </c>
      <c r="G60" s="26" t="s">
        <v>715</v>
      </c>
      <c r="H60" s="22" t="s">
        <v>716</v>
      </c>
      <c r="I60" s="25" t="s">
        <v>717</v>
      </c>
      <c r="J60" s="32" t="s">
        <v>718</v>
      </c>
      <c r="K60" s="8" t="s">
        <v>528</v>
      </c>
      <c r="L60" s="25" t="s">
        <v>719</v>
      </c>
      <c r="M60" s="26">
        <v>1</v>
      </c>
      <c r="N60" s="44" t="s">
        <v>732</v>
      </c>
      <c r="O60" s="44" t="s">
        <v>732</v>
      </c>
      <c r="P60" s="44" t="s">
        <v>720</v>
      </c>
      <c r="Q60" s="61">
        <v>43983</v>
      </c>
      <c r="R60" s="61">
        <v>44042</v>
      </c>
      <c r="S60" s="61">
        <v>44027</v>
      </c>
      <c r="T60" s="28" t="s">
        <v>1167</v>
      </c>
      <c r="U60" s="28" t="s">
        <v>1168</v>
      </c>
      <c r="V60" s="28" t="s">
        <v>543</v>
      </c>
      <c r="W60" s="26">
        <v>0</v>
      </c>
      <c r="X60" s="26">
        <v>0</v>
      </c>
      <c r="Y60" s="6"/>
    </row>
    <row r="61" spans="1:25" ht="12" customHeight="1" x14ac:dyDescent="0.2">
      <c r="A61" s="19" t="s">
        <v>730</v>
      </c>
      <c r="B61" s="20">
        <v>2</v>
      </c>
      <c r="C61" s="21">
        <v>2020</v>
      </c>
      <c r="D61" s="32" t="s">
        <v>728</v>
      </c>
      <c r="E61" s="29" t="s">
        <v>229</v>
      </c>
      <c r="F61" s="23">
        <v>43971</v>
      </c>
      <c r="G61" s="26" t="s">
        <v>715</v>
      </c>
      <c r="H61" s="22" t="s">
        <v>716</v>
      </c>
      <c r="I61" s="25" t="s">
        <v>717</v>
      </c>
      <c r="J61" s="32" t="s">
        <v>721</v>
      </c>
      <c r="K61" s="8" t="s">
        <v>528</v>
      </c>
      <c r="L61" s="25" t="s">
        <v>722</v>
      </c>
      <c r="M61" s="26">
        <v>1</v>
      </c>
      <c r="N61" s="44" t="s">
        <v>732</v>
      </c>
      <c r="O61" s="44" t="s">
        <v>732</v>
      </c>
      <c r="P61" s="44" t="s">
        <v>720</v>
      </c>
      <c r="Q61" s="61">
        <v>43983</v>
      </c>
      <c r="R61" s="61">
        <v>44042</v>
      </c>
      <c r="S61" s="61">
        <v>44027</v>
      </c>
      <c r="T61" s="28" t="s">
        <v>1167</v>
      </c>
      <c r="U61" s="28" t="s">
        <v>1169</v>
      </c>
      <c r="V61" s="28" t="s">
        <v>391</v>
      </c>
      <c r="W61" s="26">
        <v>0</v>
      </c>
      <c r="X61" s="26">
        <v>0</v>
      </c>
      <c r="Y61" s="6"/>
    </row>
    <row r="62" spans="1:25" ht="12" customHeight="1" x14ac:dyDescent="0.2">
      <c r="A62" s="19" t="s">
        <v>731</v>
      </c>
      <c r="B62" s="20">
        <v>1</v>
      </c>
      <c r="C62" s="21">
        <v>2020</v>
      </c>
      <c r="D62" s="32" t="s">
        <v>728</v>
      </c>
      <c r="E62" s="29" t="s">
        <v>729</v>
      </c>
      <c r="F62" s="23">
        <v>43971</v>
      </c>
      <c r="G62" s="26" t="s">
        <v>723</v>
      </c>
      <c r="H62" s="22" t="s">
        <v>724</v>
      </c>
      <c r="I62" s="25" t="s">
        <v>725</v>
      </c>
      <c r="J62" s="32" t="s">
        <v>726</v>
      </c>
      <c r="K62" s="8" t="s">
        <v>528</v>
      </c>
      <c r="L62" s="25" t="s">
        <v>727</v>
      </c>
      <c r="M62" s="26">
        <v>3</v>
      </c>
      <c r="N62" s="44" t="s">
        <v>732</v>
      </c>
      <c r="O62" s="44" t="s">
        <v>732</v>
      </c>
      <c r="P62" s="44" t="s">
        <v>720</v>
      </c>
      <c r="Q62" s="61">
        <v>43983</v>
      </c>
      <c r="R62" s="61">
        <v>44196</v>
      </c>
      <c r="S62" s="61">
        <v>44027</v>
      </c>
      <c r="T62" s="28" t="s">
        <v>1167</v>
      </c>
      <c r="U62" s="28" t="s">
        <v>1170</v>
      </c>
      <c r="V62" s="28" t="s">
        <v>391</v>
      </c>
      <c r="W62" s="26">
        <v>0</v>
      </c>
      <c r="X62" s="26">
        <v>0</v>
      </c>
      <c r="Y62" s="6"/>
    </row>
    <row r="63" spans="1:25" ht="12" customHeight="1" x14ac:dyDescent="0.2">
      <c r="A63" s="19" t="s">
        <v>746</v>
      </c>
      <c r="B63" s="20">
        <v>1</v>
      </c>
      <c r="C63" s="21">
        <v>2020</v>
      </c>
      <c r="D63" s="32" t="s">
        <v>747</v>
      </c>
      <c r="E63" s="29" t="s">
        <v>1100</v>
      </c>
      <c r="F63" s="23">
        <v>43948</v>
      </c>
      <c r="G63" s="26" t="s">
        <v>736</v>
      </c>
      <c r="H63" s="22" t="s">
        <v>737</v>
      </c>
      <c r="I63" s="25" t="s">
        <v>738</v>
      </c>
      <c r="J63" s="32" t="s">
        <v>739</v>
      </c>
      <c r="K63" s="8" t="s">
        <v>305</v>
      </c>
      <c r="L63" s="25" t="s">
        <v>740</v>
      </c>
      <c r="M63" s="26">
        <v>1</v>
      </c>
      <c r="N63" s="25" t="s">
        <v>277</v>
      </c>
      <c r="O63" s="44" t="s">
        <v>748</v>
      </c>
      <c r="P63" s="44" t="s">
        <v>741</v>
      </c>
      <c r="Q63" s="61">
        <v>43991</v>
      </c>
      <c r="R63" s="61">
        <v>44073</v>
      </c>
      <c r="S63" s="61"/>
      <c r="T63" s="28"/>
      <c r="U63" s="28"/>
      <c r="V63" s="28" t="s">
        <v>391</v>
      </c>
      <c r="W63" s="26">
        <v>0</v>
      </c>
      <c r="X63" s="26">
        <v>0</v>
      </c>
      <c r="Y63" s="6"/>
    </row>
    <row r="64" spans="1:25" ht="12" customHeight="1" x14ac:dyDescent="0.2">
      <c r="A64" s="19" t="s">
        <v>746</v>
      </c>
      <c r="B64" s="20">
        <v>2</v>
      </c>
      <c r="C64" s="21">
        <v>2020</v>
      </c>
      <c r="D64" s="32" t="s">
        <v>747</v>
      </c>
      <c r="E64" s="29" t="s">
        <v>1100</v>
      </c>
      <c r="F64" s="23">
        <v>43948</v>
      </c>
      <c r="G64" s="26" t="s">
        <v>736</v>
      </c>
      <c r="H64" s="22" t="s">
        <v>737</v>
      </c>
      <c r="I64" s="25" t="s">
        <v>738</v>
      </c>
      <c r="J64" s="32" t="s">
        <v>742</v>
      </c>
      <c r="K64" s="8" t="s">
        <v>305</v>
      </c>
      <c r="L64" s="25" t="s">
        <v>743</v>
      </c>
      <c r="M64" s="26">
        <v>1</v>
      </c>
      <c r="N64" s="25" t="s">
        <v>277</v>
      </c>
      <c r="O64" s="44" t="s">
        <v>748</v>
      </c>
      <c r="P64" s="44" t="s">
        <v>741</v>
      </c>
      <c r="Q64" s="61">
        <v>43991</v>
      </c>
      <c r="R64" s="61">
        <v>44104</v>
      </c>
      <c r="S64" s="61"/>
      <c r="T64" s="28"/>
      <c r="U64" s="28"/>
      <c r="V64" s="28" t="s">
        <v>391</v>
      </c>
      <c r="W64" s="26">
        <v>0</v>
      </c>
      <c r="X64" s="26">
        <v>0</v>
      </c>
      <c r="Y64" s="6"/>
    </row>
    <row r="65" spans="1:25" ht="12" customHeight="1" x14ac:dyDescent="0.2">
      <c r="A65" s="19" t="s">
        <v>746</v>
      </c>
      <c r="B65" s="20">
        <v>3</v>
      </c>
      <c r="C65" s="21">
        <v>2020</v>
      </c>
      <c r="D65" s="32" t="s">
        <v>747</v>
      </c>
      <c r="E65" s="29" t="s">
        <v>1100</v>
      </c>
      <c r="F65" s="23">
        <v>43948</v>
      </c>
      <c r="G65" s="26" t="s">
        <v>736</v>
      </c>
      <c r="H65" s="22" t="s">
        <v>737</v>
      </c>
      <c r="I65" s="25" t="s">
        <v>738</v>
      </c>
      <c r="J65" s="32" t="s">
        <v>744</v>
      </c>
      <c r="K65" s="8" t="s">
        <v>305</v>
      </c>
      <c r="L65" s="25" t="s">
        <v>745</v>
      </c>
      <c r="M65" s="26">
        <v>2</v>
      </c>
      <c r="N65" s="25" t="s">
        <v>277</v>
      </c>
      <c r="O65" s="44" t="s">
        <v>748</v>
      </c>
      <c r="P65" s="44" t="s">
        <v>741</v>
      </c>
      <c r="Q65" s="61">
        <v>44013</v>
      </c>
      <c r="R65" s="61">
        <v>44211</v>
      </c>
      <c r="S65" s="61"/>
      <c r="T65" s="28"/>
      <c r="U65" s="28"/>
      <c r="V65" s="28" t="s">
        <v>391</v>
      </c>
      <c r="W65" s="26">
        <v>0</v>
      </c>
      <c r="X65" s="26">
        <v>0</v>
      </c>
      <c r="Y65" s="6"/>
    </row>
    <row r="66" spans="1:25" ht="12" customHeight="1" x14ac:dyDescent="0.2">
      <c r="A66" s="19" t="s">
        <v>803</v>
      </c>
      <c r="B66" s="20">
        <v>1</v>
      </c>
      <c r="C66" s="21">
        <v>2020</v>
      </c>
      <c r="D66" s="32" t="s">
        <v>70</v>
      </c>
      <c r="E66" s="22" t="s">
        <v>1102</v>
      </c>
      <c r="F66" s="23">
        <v>43962</v>
      </c>
      <c r="G66" s="26" t="s">
        <v>749</v>
      </c>
      <c r="H66" s="22" t="s">
        <v>750</v>
      </c>
      <c r="I66" s="25" t="s">
        <v>751</v>
      </c>
      <c r="J66" s="32" t="s">
        <v>752</v>
      </c>
      <c r="K66" s="8" t="s">
        <v>528</v>
      </c>
      <c r="L66" s="25" t="s">
        <v>753</v>
      </c>
      <c r="M66" s="26">
        <v>2</v>
      </c>
      <c r="N66" s="25" t="s">
        <v>277</v>
      </c>
      <c r="O66" s="44" t="s">
        <v>278</v>
      </c>
      <c r="P66" s="44" t="s">
        <v>754</v>
      </c>
      <c r="Q66" s="61">
        <v>43969</v>
      </c>
      <c r="R66" s="61">
        <v>44165</v>
      </c>
      <c r="S66" s="61"/>
      <c r="T66" s="28"/>
      <c r="U66" s="28"/>
      <c r="V66" s="28" t="s">
        <v>391</v>
      </c>
      <c r="W66" s="26">
        <v>0</v>
      </c>
      <c r="X66" s="26">
        <v>0</v>
      </c>
      <c r="Y66" s="6"/>
    </row>
    <row r="67" spans="1:25" ht="12" customHeight="1" x14ac:dyDescent="0.2">
      <c r="A67" s="19" t="s">
        <v>805</v>
      </c>
      <c r="B67" s="20">
        <v>1</v>
      </c>
      <c r="C67" s="21">
        <v>2020</v>
      </c>
      <c r="D67" s="32" t="s">
        <v>761</v>
      </c>
      <c r="E67" s="29" t="s">
        <v>729</v>
      </c>
      <c r="F67" s="23">
        <v>43964</v>
      </c>
      <c r="G67" s="26" t="s">
        <v>762</v>
      </c>
      <c r="H67" s="22" t="s">
        <v>763</v>
      </c>
      <c r="I67" s="25" t="s">
        <v>764</v>
      </c>
      <c r="J67" s="32" t="s">
        <v>765</v>
      </c>
      <c r="K67" s="8" t="s">
        <v>528</v>
      </c>
      <c r="L67" s="25" t="s">
        <v>766</v>
      </c>
      <c r="M67" s="26">
        <v>3</v>
      </c>
      <c r="N67" s="25" t="s">
        <v>767</v>
      </c>
      <c r="O67" s="44" t="s">
        <v>767</v>
      </c>
      <c r="P67" s="44" t="s">
        <v>768</v>
      </c>
      <c r="Q67" s="61">
        <v>44013</v>
      </c>
      <c r="R67" s="61">
        <v>44165</v>
      </c>
      <c r="S67" s="61"/>
      <c r="T67" s="28"/>
      <c r="U67" s="28"/>
      <c r="V67" s="28" t="s">
        <v>391</v>
      </c>
      <c r="W67" s="26">
        <v>0</v>
      </c>
      <c r="X67" s="26">
        <v>0</v>
      </c>
      <c r="Y67" s="6"/>
    </row>
    <row r="68" spans="1:25" ht="12" customHeight="1" x14ac:dyDescent="0.2">
      <c r="A68" s="19" t="s">
        <v>806</v>
      </c>
      <c r="B68" s="20">
        <v>1</v>
      </c>
      <c r="C68" s="21">
        <v>2020</v>
      </c>
      <c r="D68" s="32" t="s">
        <v>187</v>
      </c>
      <c r="E68" s="29" t="s">
        <v>729</v>
      </c>
      <c r="F68" s="23">
        <v>43972</v>
      </c>
      <c r="G68" s="26" t="s">
        <v>769</v>
      </c>
      <c r="H68" s="22" t="s">
        <v>218</v>
      </c>
      <c r="I68" s="25" t="s">
        <v>770</v>
      </c>
      <c r="J68" s="32" t="s">
        <v>771</v>
      </c>
      <c r="K68" s="8" t="s">
        <v>305</v>
      </c>
      <c r="L68" s="25" t="s">
        <v>772</v>
      </c>
      <c r="M68" s="26">
        <v>2</v>
      </c>
      <c r="N68" s="25" t="s">
        <v>813</v>
      </c>
      <c r="O68" s="25" t="s">
        <v>813</v>
      </c>
      <c r="P68" s="44" t="s">
        <v>773</v>
      </c>
      <c r="Q68" s="61">
        <v>44013</v>
      </c>
      <c r="R68" s="61">
        <v>44180</v>
      </c>
      <c r="S68" s="61"/>
      <c r="T68" s="28"/>
      <c r="U68" s="28"/>
      <c r="V68" s="28" t="s">
        <v>391</v>
      </c>
      <c r="W68" s="26">
        <v>0</v>
      </c>
      <c r="X68" s="26">
        <v>0</v>
      </c>
      <c r="Y68" s="6"/>
    </row>
    <row r="69" spans="1:25" ht="12" customHeight="1" x14ac:dyDescent="0.2">
      <c r="A69" s="19" t="s">
        <v>806</v>
      </c>
      <c r="B69" s="20">
        <v>2</v>
      </c>
      <c r="C69" s="21">
        <v>2020</v>
      </c>
      <c r="D69" s="32" t="s">
        <v>187</v>
      </c>
      <c r="E69" s="29" t="s">
        <v>729</v>
      </c>
      <c r="F69" s="23">
        <v>43972</v>
      </c>
      <c r="G69" s="26" t="s">
        <v>769</v>
      </c>
      <c r="H69" s="22" t="s">
        <v>218</v>
      </c>
      <c r="I69" s="25" t="s">
        <v>774</v>
      </c>
      <c r="J69" s="32" t="s">
        <v>775</v>
      </c>
      <c r="K69" s="8" t="s">
        <v>305</v>
      </c>
      <c r="L69" s="25" t="s">
        <v>776</v>
      </c>
      <c r="M69" s="26">
        <v>1</v>
      </c>
      <c r="N69" s="25" t="s">
        <v>813</v>
      </c>
      <c r="O69" s="25" t="s">
        <v>813</v>
      </c>
      <c r="P69" s="44" t="s">
        <v>773</v>
      </c>
      <c r="Q69" s="61">
        <v>44013</v>
      </c>
      <c r="R69" s="61">
        <v>44138</v>
      </c>
      <c r="S69" s="61"/>
      <c r="T69" s="28"/>
      <c r="U69" s="28"/>
      <c r="V69" s="28" t="s">
        <v>391</v>
      </c>
      <c r="W69" s="26">
        <v>0</v>
      </c>
      <c r="X69" s="26">
        <v>0</v>
      </c>
      <c r="Y69" s="6"/>
    </row>
    <row r="70" spans="1:25" ht="12" customHeight="1" x14ac:dyDescent="0.2">
      <c r="A70" s="19" t="s">
        <v>807</v>
      </c>
      <c r="B70" s="20">
        <v>1</v>
      </c>
      <c r="C70" s="21">
        <v>2020</v>
      </c>
      <c r="D70" s="32" t="s">
        <v>187</v>
      </c>
      <c r="E70" s="29" t="s">
        <v>729</v>
      </c>
      <c r="F70" s="23">
        <v>43972</v>
      </c>
      <c r="G70" s="26" t="s">
        <v>777</v>
      </c>
      <c r="H70" s="22" t="s">
        <v>218</v>
      </c>
      <c r="I70" s="25" t="s">
        <v>778</v>
      </c>
      <c r="J70" s="32" t="s">
        <v>779</v>
      </c>
      <c r="K70" s="8" t="s">
        <v>305</v>
      </c>
      <c r="L70" s="25" t="s">
        <v>780</v>
      </c>
      <c r="M70" s="26">
        <v>1</v>
      </c>
      <c r="N70" s="25" t="s">
        <v>813</v>
      </c>
      <c r="O70" s="25" t="s">
        <v>813</v>
      </c>
      <c r="P70" s="44" t="s">
        <v>773</v>
      </c>
      <c r="Q70" s="61">
        <v>43997</v>
      </c>
      <c r="R70" s="61">
        <v>44089</v>
      </c>
      <c r="S70" s="61"/>
      <c r="T70" s="28"/>
      <c r="U70" s="28"/>
      <c r="V70" s="28" t="s">
        <v>391</v>
      </c>
      <c r="W70" s="26">
        <v>0</v>
      </c>
      <c r="X70" s="26">
        <v>0</v>
      </c>
      <c r="Y70" s="6"/>
    </row>
    <row r="71" spans="1:25" ht="12" customHeight="1" x14ac:dyDescent="0.2">
      <c r="A71" s="19" t="s">
        <v>807</v>
      </c>
      <c r="B71" s="20">
        <v>2</v>
      </c>
      <c r="C71" s="21">
        <v>2020</v>
      </c>
      <c r="D71" s="32" t="s">
        <v>187</v>
      </c>
      <c r="E71" s="29" t="s">
        <v>729</v>
      </c>
      <c r="F71" s="23">
        <v>43972</v>
      </c>
      <c r="G71" s="26" t="s">
        <v>777</v>
      </c>
      <c r="H71" s="22" t="s">
        <v>218</v>
      </c>
      <c r="I71" s="25" t="s">
        <v>778</v>
      </c>
      <c r="J71" s="32" t="s">
        <v>781</v>
      </c>
      <c r="K71" s="8" t="s">
        <v>305</v>
      </c>
      <c r="L71" s="25" t="s">
        <v>782</v>
      </c>
      <c r="M71" s="26">
        <v>2</v>
      </c>
      <c r="N71" s="25" t="s">
        <v>813</v>
      </c>
      <c r="O71" s="25" t="s">
        <v>813</v>
      </c>
      <c r="P71" s="44" t="s">
        <v>773</v>
      </c>
      <c r="Q71" s="61">
        <v>44089</v>
      </c>
      <c r="R71" s="61">
        <v>44195</v>
      </c>
      <c r="S71" s="61"/>
      <c r="T71" s="28"/>
      <c r="U71" s="28"/>
      <c r="V71" s="28" t="s">
        <v>391</v>
      </c>
      <c r="W71" s="26">
        <v>0</v>
      </c>
      <c r="X71" s="26">
        <v>0</v>
      </c>
      <c r="Y71" s="6"/>
    </row>
    <row r="72" spans="1:25" ht="12" customHeight="1" x14ac:dyDescent="0.2">
      <c r="A72" s="19" t="s">
        <v>808</v>
      </c>
      <c r="B72" s="20">
        <v>1</v>
      </c>
      <c r="C72" s="21">
        <v>2020</v>
      </c>
      <c r="D72" s="32" t="s">
        <v>783</v>
      </c>
      <c r="E72" s="29" t="s">
        <v>729</v>
      </c>
      <c r="F72" s="23">
        <v>43964</v>
      </c>
      <c r="G72" s="26" t="s">
        <v>784</v>
      </c>
      <c r="H72" s="22" t="s">
        <v>73</v>
      </c>
      <c r="I72" s="25" t="s">
        <v>785</v>
      </c>
      <c r="J72" s="32" t="s">
        <v>786</v>
      </c>
      <c r="K72" s="8" t="s">
        <v>275</v>
      </c>
      <c r="L72" s="25" t="s">
        <v>787</v>
      </c>
      <c r="M72" s="26">
        <v>3</v>
      </c>
      <c r="N72" s="25" t="s">
        <v>788</v>
      </c>
      <c r="O72" s="44" t="s">
        <v>788</v>
      </c>
      <c r="P72" s="44" t="s">
        <v>789</v>
      </c>
      <c r="Q72" s="61">
        <v>44013</v>
      </c>
      <c r="R72" s="61">
        <v>44165</v>
      </c>
      <c r="S72" s="61"/>
      <c r="T72" s="28"/>
      <c r="U72" s="28"/>
      <c r="V72" s="28" t="s">
        <v>391</v>
      </c>
      <c r="W72" s="26">
        <v>0</v>
      </c>
      <c r="X72" s="26">
        <v>0</v>
      </c>
      <c r="Y72" s="6"/>
    </row>
    <row r="73" spans="1:25" ht="12" customHeight="1" x14ac:dyDescent="0.2">
      <c r="A73" s="19" t="s">
        <v>809</v>
      </c>
      <c r="B73" s="20">
        <v>1</v>
      </c>
      <c r="C73" s="21">
        <v>2020</v>
      </c>
      <c r="D73" s="32" t="s">
        <v>783</v>
      </c>
      <c r="E73" s="29" t="s">
        <v>729</v>
      </c>
      <c r="F73" s="23">
        <v>43964</v>
      </c>
      <c r="G73" s="26" t="s">
        <v>790</v>
      </c>
      <c r="H73" s="22" t="s">
        <v>73</v>
      </c>
      <c r="I73" s="25" t="s">
        <v>791</v>
      </c>
      <c r="J73" s="32" t="s">
        <v>792</v>
      </c>
      <c r="K73" s="8" t="s">
        <v>275</v>
      </c>
      <c r="L73" s="25" t="s">
        <v>793</v>
      </c>
      <c r="M73" s="26">
        <v>1</v>
      </c>
      <c r="N73" s="25" t="s">
        <v>788</v>
      </c>
      <c r="O73" s="44" t="s">
        <v>788</v>
      </c>
      <c r="P73" s="44" t="s">
        <v>789</v>
      </c>
      <c r="Q73" s="61">
        <v>44013</v>
      </c>
      <c r="R73" s="61">
        <v>44165</v>
      </c>
      <c r="S73" s="61"/>
      <c r="T73" s="28"/>
      <c r="U73" s="28"/>
      <c r="V73" s="28" t="s">
        <v>391</v>
      </c>
      <c r="W73" s="26">
        <v>0</v>
      </c>
      <c r="X73" s="26">
        <v>0</v>
      </c>
      <c r="Y73" s="6"/>
    </row>
    <row r="74" spans="1:25" ht="12" customHeight="1" x14ac:dyDescent="0.2">
      <c r="A74" s="19" t="s">
        <v>810</v>
      </c>
      <c r="B74" s="20">
        <v>1</v>
      </c>
      <c r="C74" s="21">
        <v>2020</v>
      </c>
      <c r="D74" s="32" t="s">
        <v>783</v>
      </c>
      <c r="E74" s="29" t="s">
        <v>729</v>
      </c>
      <c r="F74" s="23">
        <v>43964</v>
      </c>
      <c r="G74" s="26" t="s">
        <v>794</v>
      </c>
      <c r="H74" s="22" t="s">
        <v>101</v>
      </c>
      <c r="I74" s="25" t="s">
        <v>795</v>
      </c>
      <c r="J74" s="32" t="s">
        <v>796</v>
      </c>
      <c r="K74" s="8" t="s">
        <v>275</v>
      </c>
      <c r="L74" s="25" t="s">
        <v>797</v>
      </c>
      <c r="M74" s="26">
        <v>1</v>
      </c>
      <c r="N74" s="25" t="s">
        <v>788</v>
      </c>
      <c r="O74" s="44" t="s">
        <v>788</v>
      </c>
      <c r="P74" s="44" t="s">
        <v>789</v>
      </c>
      <c r="Q74" s="61">
        <v>44013</v>
      </c>
      <c r="R74" s="61">
        <v>44165</v>
      </c>
      <c r="S74" s="61"/>
      <c r="T74" s="28"/>
      <c r="U74" s="28"/>
      <c r="V74" s="28" t="s">
        <v>391</v>
      </c>
      <c r="W74" s="26">
        <v>0</v>
      </c>
      <c r="X74" s="26">
        <v>0</v>
      </c>
      <c r="Y74" s="6"/>
    </row>
    <row r="75" spans="1:25" ht="12" customHeight="1" x14ac:dyDescent="0.2">
      <c r="A75" s="19" t="s">
        <v>811</v>
      </c>
      <c r="B75" s="20">
        <v>1</v>
      </c>
      <c r="C75" s="21">
        <v>2020</v>
      </c>
      <c r="D75" s="32" t="s">
        <v>783</v>
      </c>
      <c r="E75" s="29" t="s">
        <v>729</v>
      </c>
      <c r="F75" s="23">
        <v>43964</v>
      </c>
      <c r="G75" s="26" t="s">
        <v>798</v>
      </c>
      <c r="H75" s="22" t="s">
        <v>101</v>
      </c>
      <c r="I75" s="25" t="s">
        <v>799</v>
      </c>
      <c r="J75" s="32" t="s">
        <v>800</v>
      </c>
      <c r="K75" s="8" t="s">
        <v>275</v>
      </c>
      <c r="L75" s="25" t="s">
        <v>310</v>
      </c>
      <c r="M75" s="26">
        <v>2</v>
      </c>
      <c r="N75" s="25" t="s">
        <v>788</v>
      </c>
      <c r="O75" s="44" t="s">
        <v>788</v>
      </c>
      <c r="P75" s="44" t="s">
        <v>789</v>
      </c>
      <c r="Q75" s="61">
        <v>44013</v>
      </c>
      <c r="R75" s="61">
        <v>44165</v>
      </c>
      <c r="S75" s="61"/>
      <c r="T75" s="28"/>
      <c r="U75" s="28"/>
      <c r="V75" s="28" t="s">
        <v>391</v>
      </c>
      <c r="W75" s="26">
        <v>0</v>
      </c>
      <c r="X75" s="26">
        <v>0</v>
      </c>
      <c r="Y75" s="6"/>
    </row>
    <row r="76" spans="1:25" ht="12" customHeight="1" x14ac:dyDescent="0.2">
      <c r="A76" s="19" t="s">
        <v>812</v>
      </c>
      <c r="B76" s="20">
        <v>1</v>
      </c>
      <c r="C76" s="21">
        <v>2020</v>
      </c>
      <c r="D76" s="32" t="s">
        <v>783</v>
      </c>
      <c r="E76" s="29" t="s">
        <v>729</v>
      </c>
      <c r="F76" s="23">
        <v>43964</v>
      </c>
      <c r="G76" s="26" t="s">
        <v>801</v>
      </c>
      <c r="H76" s="22" t="s">
        <v>101</v>
      </c>
      <c r="I76" s="25" t="s">
        <v>795</v>
      </c>
      <c r="J76" s="32" t="s">
        <v>802</v>
      </c>
      <c r="K76" s="8" t="s">
        <v>275</v>
      </c>
      <c r="L76" s="25" t="s">
        <v>797</v>
      </c>
      <c r="M76" s="26">
        <v>1</v>
      </c>
      <c r="N76" s="25" t="s">
        <v>788</v>
      </c>
      <c r="O76" s="44" t="s">
        <v>788</v>
      </c>
      <c r="P76" s="44" t="s">
        <v>789</v>
      </c>
      <c r="Q76" s="61">
        <v>44013</v>
      </c>
      <c r="R76" s="61">
        <v>44165</v>
      </c>
      <c r="S76" s="61"/>
      <c r="T76" s="28"/>
      <c r="U76" s="28"/>
      <c r="V76" s="28" t="s">
        <v>391</v>
      </c>
      <c r="W76" s="26">
        <v>0</v>
      </c>
      <c r="X76" s="26">
        <v>0</v>
      </c>
      <c r="Y76" s="6"/>
    </row>
    <row r="77" spans="1:25" ht="12" customHeight="1" x14ac:dyDescent="0.2">
      <c r="A77" s="19" t="s">
        <v>842</v>
      </c>
      <c r="B77" s="20">
        <v>1</v>
      </c>
      <c r="C77" s="21">
        <v>2020</v>
      </c>
      <c r="D77" s="32" t="s">
        <v>564</v>
      </c>
      <c r="E77" s="29" t="s">
        <v>841</v>
      </c>
      <c r="F77" s="23">
        <v>43979</v>
      </c>
      <c r="G77" s="26" t="s">
        <v>814</v>
      </c>
      <c r="H77" s="22" t="s">
        <v>815</v>
      </c>
      <c r="I77" s="25" t="s">
        <v>816</v>
      </c>
      <c r="J77" s="32" t="s">
        <v>817</v>
      </c>
      <c r="K77" s="8" t="s">
        <v>528</v>
      </c>
      <c r="L77" s="25" t="s">
        <v>818</v>
      </c>
      <c r="M77" s="26">
        <v>2</v>
      </c>
      <c r="N77" s="25" t="s">
        <v>293</v>
      </c>
      <c r="O77" s="25" t="s">
        <v>845</v>
      </c>
      <c r="P77" s="44" t="s">
        <v>819</v>
      </c>
      <c r="Q77" s="61">
        <v>43959</v>
      </c>
      <c r="R77" s="61">
        <v>44347</v>
      </c>
      <c r="S77" s="61"/>
      <c r="T77" s="28"/>
      <c r="U77" s="28"/>
      <c r="V77" s="28" t="s">
        <v>391</v>
      </c>
      <c r="W77" s="26">
        <v>0</v>
      </c>
      <c r="X77" s="26">
        <v>0</v>
      </c>
      <c r="Y77" s="6"/>
    </row>
    <row r="78" spans="1:25" ht="12" customHeight="1" x14ac:dyDescent="0.2">
      <c r="A78" s="19" t="s">
        <v>842</v>
      </c>
      <c r="B78" s="20">
        <v>2</v>
      </c>
      <c r="C78" s="21">
        <v>2020</v>
      </c>
      <c r="D78" s="32" t="s">
        <v>564</v>
      </c>
      <c r="E78" s="29" t="s">
        <v>841</v>
      </c>
      <c r="F78" s="23">
        <v>43979</v>
      </c>
      <c r="G78" s="26" t="s">
        <v>814</v>
      </c>
      <c r="H78" s="22" t="s">
        <v>815</v>
      </c>
      <c r="I78" s="25" t="s">
        <v>820</v>
      </c>
      <c r="J78" s="32" t="s">
        <v>821</v>
      </c>
      <c r="K78" s="8" t="s">
        <v>298</v>
      </c>
      <c r="L78" s="25" t="s">
        <v>822</v>
      </c>
      <c r="M78" s="26">
        <v>1</v>
      </c>
      <c r="N78" s="25" t="s">
        <v>293</v>
      </c>
      <c r="O78" s="25" t="s">
        <v>845</v>
      </c>
      <c r="P78" s="44" t="s">
        <v>819</v>
      </c>
      <c r="Q78" s="61">
        <v>43959</v>
      </c>
      <c r="R78" s="61">
        <v>44165</v>
      </c>
      <c r="S78" s="61"/>
      <c r="T78" s="28"/>
      <c r="U78" s="28"/>
      <c r="V78" s="28" t="s">
        <v>391</v>
      </c>
      <c r="W78" s="26">
        <v>0</v>
      </c>
      <c r="X78" s="26">
        <v>0</v>
      </c>
      <c r="Y78" s="6"/>
    </row>
    <row r="79" spans="1:25" ht="12" customHeight="1" x14ac:dyDescent="0.2">
      <c r="A79" s="19" t="s">
        <v>843</v>
      </c>
      <c r="B79" s="20">
        <v>1</v>
      </c>
      <c r="C79" s="21">
        <v>2020</v>
      </c>
      <c r="D79" s="32" t="s">
        <v>564</v>
      </c>
      <c r="E79" s="29" t="s">
        <v>841</v>
      </c>
      <c r="F79" s="23">
        <v>43979</v>
      </c>
      <c r="G79" s="26" t="s">
        <v>823</v>
      </c>
      <c r="H79" s="22" t="s">
        <v>824</v>
      </c>
      <c r="I79" s="25" t="s">
        <v>825</v>
      </c>
      <c r="J79" s="32" t="s">
        <v>826</v>
      </c>
      <c r="K79" s="8" t="s">
        <v>528</v>
      </c>
      <c r="L79" s="25" t="s">
        <v>827</v>
      </c>
      <c r="M79" s="26">
        <v>1</v>
      </c>
      <c r="N79" s="25" t="s">
        <v>293</v>
      </c>
      <c r="O79" s="25" t="s">
        <v>845</v>
      </c>
      <c r="P79" s="44" t="s">
        <v>828</v>
      </c>
      <c r="Q79" s="61">
        <v>43959</v>
      </c>
      <c r="R79" s="61">
        <v>44176</v>
      </c>
      <c r="S79" s="61"/>
      <c r="T79" s="28"/>
      <c r="U79" s="28"/>
      <c r="V79" s="28" t="s">
        <v>391</v>
      </c>
      <c r="W79" s="26">
        <v>0</v>
      </c>
      <c r="X79" s="26">
        <v>0</v>
      </c>
      <c r="Y79" s="6"/>
    </row>
    <row r="80" spans="1:25" ht="12" customHeight="1" x14ac:dyDescent="0.2">
      <c r="A80" s="19" t="s">
        <v>843</v>
      </c>
      <c r="B80" s="20">
        <v>2</v>
      </c>
      <c r="C80" s="21">
        <v>2020</v>
      </c>
      <c r="D80" s="32" t="s">
        <v>70</v>
      </c>
      <c r="E80" s="29" t="s">
        <v>841</v>
      </c>
      <c r="F80" s="23">
        <v>43979</v>
      </c>
      <c r="G80" s="26" t="s">
        <v>829</v>
      </c>
      <c r="H80" s="22" t="s">
        <v>830</v>
      </c>
      <c r="I80" s="25" t="s">
        <v>831</v>
      </c>
      <c r="J80" s="32" t="s">
        <v>832</v>
      </c>
      <c r="K80" s="8" t="s">
        <v>833</v>
      </c>
      <c r="L80" s="25" t="s">
        <v>834</v>
      </c>
      <c r="M80" s="26" t="s">
        <v>835</v>
      </c>
      <c r="N80" s="25" t="s">
        <v>277</v>
      </c>
      <c r="O80" s="25" t="s">
        <v>278</v>
      </c>
      <c r="P80" s="44" t="s">
        <v>836</v>
      </c>
      <c r="Q80" s="61">
        <v>43990</v>
      </c>
      <c r="R80" s="61">
        <v>44354</v>
      </c>
      <c r="S80" s="61"/>
      <c r="T80" s="28"/>
      <c r="U80" s="28"/>
      <c r="V80" s="28" t="s">
        <v>391</v>
      </c>
      <c r="W80" s="26">
        <v>0</v>
      </c>
      <c r="X80" s="26">
        <v>0</v>
      </c>
      <c r="Y80" s="6"/>
    </row>
    <row r="81" spans="1:25" ht="12" customHeight="1" x14ac:dyDescent="0.2">
      <c r="A81" s="19" t="s">
        <v>844</v>
      </c>
      <c r="B81" s="20">
        <v>1</v>
      </c>
      <c r="C81" s="21">
        <v>2020</v>
      </c>
      <c r="D81" s="32" t="s">
        <v>564</v>
      </c>
      <c r="E81" s="29" t="s">
        <v>841</v>
      </c>
      <c r="F81" s="23">
        <v>43979</v>
      </c>
      <c r="G81" s="26" t="s">
        <v>837</v>
      </c>
      <c r="H81" s="22" t="s">
        <v>815</v>
      </c>
      <c r="I81" s="25" t="s">
        <v>838</v>
      </c>
      <c r="J81" s="32" t="s">
        <v>839</v>
      </c>
      <c r="K81" s="8" t="s">
        <v>298</v>
      </c>
      <c r="L81" s="25" t="s">
        <v>840</v>
      </c>
      <c r="M81" s="26">
        <v>1</v>
      </c>
      <c r="N81" s="25" t="s">
        <v>293</v>
      </c>
      <c r="O81" s="25" t="s">
        <v>845</v>
      </c>
      <c r="P81" s="44" t="s">
        <v>819</v>
      </c>
      <c r="Q81" s="61">
        <v>43959</v>
      </c>
      <c r="R81" s="61">
        <v>44165</v>
      </c>
      <c r="S81" s="61"/>
      <c r="T81" s="28"/>
      <c r="U81" s="28"/>
      <c r="V81" s="28" t="s">
        <v>391</v>
      </c>
      <c r="W81" s="26">
        <v>0</v>
      </c>
      <c r="X81" s="26">
        <v>0</v>
      </c>
      <c r="Y81" s="6"/>
    </row>
    <row r="82" spans="1:25" ht="12" customHeight="1" x14ac:dyDescent="0.2">
      <c r="A82" s="19" t="s">
        <v>872</v>
      </c>
      <c r="B82" s="20">
        <v>1</v>
      </c>
      <c r="C82" s="21">
        <v>2020</v>
      </c>
      <c r="D82" s="32" t="s">
        <v>70</v>
      </c>
      <c r="E82" s="29" t="s">
        <v>1100</v>
      </c>
      <c r="F82" s="23">
        <v>43948</v>
      </c>
      <c r="G82" s="26" t="s">
        <v>848</v>
      </c>
      <c r="H82" s="22" t="s">
        <v>737</v>
      </c>
      <c r="I82" s="25" t="s">
        <v>849</v>
      </c>
      <c r="J82" s="32" t="s">
        <v>850</v>
      </c>
      <c r="K82" s="8" t="s">
        <v>305</v>
      </c>
      <c r="L82" s="25" t="s">
        <v>851</v>
      </c>
      <c r="M82" s="26">
        <v>1</v>
      </c>
      <c r="N82" s="25" t="s">
        <v>277</v>
      </c>
      <c r="O82" s="25" t="s">
        <v>278</v>
      </c>
      <c r="P82" s="25" t="s">
        <v>852</v>
      </c>
      <c r="Q82" s="61">
        <v>44013</v>
      </c>
      <c r="R82" s="61">
        <v>44165</v>
      </c>
      <c r="S82" s="61"/>
      <c r="T82" s="28"/>
      <c r="U82" s="28"/>
      <c r="V82" s="28" t="s">
        <v>391</v>
      </c>
      <c r="W82" s="26">
        <v>0</v>
      </c>
      <c r="X82" s="26">
        <v>0</v>
      </c>
      <c r="Y82" s="6"/>
    </row>
    <row r="83" spans="1:25" ht="12" customHeight="1" x14ac:dyDescent="0.2">
      <c r="A83" s="19" t="s">
        <v>872</v>
      </c>
      <c r="B83" s="20">
        <v>2</v>
      </c>
      <c r="C83" s="21">
        <v>2020</v>
      </c>
      <c r="D83" s="32" t="s">
        <v>70</v>
      </c>
      <c r="E83" s="29" t="s">
        <v>1100</v>
      </c>
      <c r="F83" s="23">
        <v>43948</v>
      </c>
      <c r="G83" s="26" t="s">
        <v>848</v>
      </c>
      <c r="H83" s="22" t="s">
        <v>737</v>
      </c>
      <c r="I83" s="25" t="s">
        <v>849</v>
      </c>
      <c r="J83" s="32" t="s">
        <v>853</v>
      </c>
      <c r="K83" s="8" t="s">
        <v>305</v>
      </c>
      <c r="L83" s="25" t="s">
        <v>854</v>
      </c>
      <c r="M83" s="26">
        <v>1</v>
      </c>
      <c r="N83" s="25" t="s">
        <v>277</v>
      </c>
      <c r="O83" s="25" t="s">
        <v>278</v>
      </c>
      <c r="P83" s="25" t="s">
        <v>852</v>
      </c>
      <c r="Q83" s="61">
        <v>44013</v>
      </c>
      <c r="R83" s="61">
        <v>44180</v>
      </c>
      <c r="S83" s="61"/>
      <c r="T83" s="28"/>
      <c r="U83" s="28"/>
      <c r="V83" s="28" t="s">
        <v>391</v>
      </c>
      <c r="W83" s="26">
        <v>0</v>
      </c>
      <c r="X83" s="26">
        <v>0</v>
      </c>
      <c r="Y83" s="6"/>
    </row>
    <row r="84" spans="1:25" ht="12" customHeight="1" x14ac:dyDescent="0.2">
      <c r="A84" s="19" t="s">
        <v>873</v>
      </c>
      <c r="B84" s="20">
        <v>1</v>
      </c>
      <c r="C84" s="21">
        <v>2020</v>
      </c>
      <c r="D84" s="32" t="s">
        <v>783</v>
      </c>
      <c r="E84" s="29" t="s">
        <v>1100</v>
      </c>
      <c r="F84" s="23">
        <v>43948</v>
      </c>
      <c r="G84" s="26" t="s">
        <v>855</v>
      </c>
      <c r="H84" s="22" t="s">
        <v>737</v>
      </c>
      <c r="I84" s="25" t="s">
        <v>856</v>
      </c>
      <c r="J84" s="32" t="s">
        <v>857</v>
      </c>
      <c r="K84" s="8" t="s">
        <v>305</v>
      </c>
      <c r="L84" s="25" t="s">
        <v>858</v>
      </c>
      <c r="M84" s="26">
        <v>1</v>
      </c>
      <c r="N84" s="25" t="s">
        <v>788</v>
      </c>
      <c r="O84" s="25" t="s">
        <v>788</v>
      </c>
      <c r="P84" s="25" t="s">
        <v>789</v>
      </c>
      <c r="Q84" s="61">
        <v>44027</v>
      </c>
      <c r="R84" s="61">
        <v>44165</v>
      </c>
      <c r="S84" s="61"/>
      <c r="T84" s="28"/>
      <c r="U84" s="28"/>
      <c r="V84" s="28" t="s">
        <v>391</v>
      </c>
      <c r="W84" s="26">
        <v>0</v>
      </c>
      <c r="X84" s="26">
        <v>0</v>
      </c>
      <c r="Y84" s="6"/>
    </row>
    <row r="85" spans="1:25" ht="12" customHeight="1" x14ac:dyDescent="0.2">
      <c r="A85" s="19" t="s">
        <v>873</v>
      </c>
      <c r="B85" s="20">
        <v>2</v>
      </c>
      <c r="C85" s="21">
        <v>2020</v>
      </c>
      <c r="D85" s="32" t="s">
        <v>783</v>
      </c>
      <c r="E85" s="29" t="s">
        <v>1100</v>
      </c>
      <c r="F85" s="23">
        <v>43948</v>
      </c>
      <c r="G85" s="26" t="s">
        <v>855</v>
      </c>
      <c r="H85" s="22" t="s">
        <v>737</v>
      </c>
      <c r="I85" s="25" t="s">
        <v>856</v>
      </c>
      <c r="J85" s="32" t="s">
        <v>859</v>
      </c>
      <c r="K85" s="8" t="s">
        <v>305</v>
      </c>
      <c r="L85" s="25" t="s">
        <v>860</v>
      </c>
      <c r="M85" s="26">
        <v>1</v>
      </c>
      <c r="N85" s="25" t="s">
        <v>788</v>
      </c>
      <c r="O85" s="25" t="s">
        <v>788</v>
      </c>
      <c r="P85" s="25" t="s">
        <v>789</v>
      </c>
      <c r="Q85" s="61">
        <v>44027</v>
      </c>
      <c r="R85" s="61">
        <v>44165</v>
      </c>
      <c r="S85" s="61"/>
      <c r="T85" s="28"/>
      <c r="U85" s="28"/>
      <c r="V85" s="28" t="s">
        <v>391</v>
      </c>
      <c r="W85" s="26">
        <v>0</v>
      </c>
      <c r="X85" s="26">
        <v>0</v>
      </c>
      <c r="Y85" s="6"/>
    </row>
    <row r="86" spans="1:25" ht="12" customHeight="1" x14ac:dyDescent="0.2">
      <c r="A86" s="19" t="s">
        <v>874</v>
      </c>
      <c r="B86" s="20">
        <v>1</v>
      </c>
      <c r="C86" s="21">
        <v>2020</v>
      </c>
      <c r="D86" s="25" t="s">
        <v>888</v>
      </c>
      <c r="E86" s="29" t="s">
        <v>1100</v>
      </c>
      <c r="F86" s="23">
        <v>43948</v>
      </c>
      <c r="G86" s="26" t="s">
        <v>861</v>
      </c>
      <c r="H86" s="22" t="s">
        <v>737</v>
      </c>
      <c r="I86" s="25" t="s">
        <v>862</v>
      </c>
      <c r="J86" s="32" t="s">
        <v>863</v>
      </c>
      <c r="K86" s="8" t="s">
        <v>305</v>
      </c>
      <c r="L86" s="25" t="s">
        <v>759</v>
      </c>
      <c r="M86" s="26">
        <v>1</v>
      </c>
      <c r="N86" s="25" t="s">
        <v>277</v>
      </c>
      <c r="O86" s="25" t="s">
        <v>278</v>
      </c>
      <c r="P86" s="25" t="s">
        <v>852</v>
      </c>
      <c r="Q86" s="61">
        <v>44013</v>
      </c>
      <c r="R86" s="61">
        <v>44165</v>
      </c>
      <c r="S86" s="61"/>
      <c r="T86" s="28"/>
      <c r="U86" s="28"/>
      <c r="V86" s="28" t="s">
        <v>391</v>
      </c>
      <c r="W86" s="26">
        <v>0</v>
      </c>
      <c r="X86" s="26">
        <v>0</v>
      </c>
      <c r="Y86" s="6"/>
    </row>
    <row r="87" spans="1:25" ht="12" customHeight="1" x14ac:dyDescent="0.2">
      <c r="A87" s="19" t="s">
        <v>874</v>
      </c>
      <c r="B87" s="20">
        <v>2</v>
      </c>
      <c r="C87" s="21">
        <v>2020</v>
      </c>
      <c r="D87" s="25" t="s">
        <v>888</v>
      </c>
      <c r="E87" s="29" t="s">
        <v>1100</v>
      </c>
      <c r="F87" s="23">
        <v>43948</v>
      </c>
      <c r="G87" s="26" t="s">
        <v>861</v>
      </c>
      <c r="H87" s="22" t="s">
        <v>737</v>
      </c>
      <c r="I87" s="25" t="s">
        <v>862</v>
      </c>
      <c r="J87" s="32" t="s">
        <v>864</v>
      </c>
      <c r="K87" s="8" t="s">
        <v>305</v>
      </c>
      <c r="L87" s="25" t="s">
        <v>865</v>
      </c>
      <c r="M87" s="26">
        <v>1</v>
      </c>
      <c r="N87" s="25" t="s">
        <v>277</v>
      </c>
      <c r="O87" s="25" t="s">
        <v>278</v>
      </c>
      <c r="P87" s="25" t="s">
        <v>852</v>
      </c>
      <c r="Q87" s="61">
        <v>44013</v>
      </c>
      <c r="R87" s="61">
        <v>44165</v>
      </c>
      <c r="S87" s="61"/>
      <c r="T87" s="28"/>
      <c r="U87" s="28"/>
      <c r="V87" s="28" t="s">
        <v>391</v>
      </c>
      <c r="W87" s="26">
        <v>0</v>
      </c>
      <c r="X87" s="26">
        <v>0</v>
      </c>
      <c r="Y87" s="6"/>
    </row>
    <row r="88" spans="1:25" ht="12" customHeight="1" x14ac:dyDescent="0.2">
      <c r="A88" s="19" t="s">
        <v>875</v>
      </c>
      <c r="B88" s="20">
        <v>1</v>
      </c>
      <c r="C88" s="21">
        <v>2020</v>
      </c>
      <c r="D88" s="32" t="s">
        <v>783</v>
      </c>
      <c r="E88" s="29" t="s">
        <v>1100</v>
      </c>
      <c r="F88" s="23">
        <v>43948</v>
      </c>
      <c r="G88" s="26" t="s">
        <v>866</v>
      </c>
      <c r="H88" s="22" t="s">
        <v>737</v>
      </c>
      <c r="I88" s="25" t="s">
        <v>867</v>
      </c>
      <c r="J88" s="32" t="s">
        <v>868</v>
      </c>
      <c r="K88" s="8" t="s">
        <v>305</v>
      </c>
      <c r="L88" s="25" t="s">
        <v>876</v>
      </c>
      <c r="M88" s="26" t="s">
        <v>869</v>
      </c>
      <c r="N88" s="25" t="s">
        <v>788</v>
      </c>
      <c r="O88" s="25" t="s">
        <v>788</v>
      </c>
      <c r="P88" s="25" t="s">
        <v>789</v>
      </c>
      <c r="Q88" s="61">
        <v>44027</v>
      </c>
      <c r="R88" s="61">
        <v>44165</v>
      </c>
      <c r="S88" s="61"/>
      <c r="T88" s="28"/>
      <c r="U88" s="28"/>
      <c r="V88" s="28" t="s">
        <v>391</v>
      </c>
      <c r="W88" s="26">
        <v>0</v>
      </c>
      <c r="X88" s="26">
        <v>0</v>
      </c>
      <c r="Y88" s="6"/>
    </row>
    <row r="89" spans="1:25" ht="12" customHeight="1" x14ac:dyDescent="0.2">
      <c r="A89" s="19" t="s">
        <v>875</v>
      </c>
      <c r="B89" s="20">
        <v>2</v>
      </c>
      <c r="C89" s="21">
        <v>2020</v>
      </c>
      <c r="D89" s="32" t="s">
        <v>783</v>
      </c>
      <c r="E89" s="29" t="s">
        <v>1100</v>
      </c>
      <c r="F89" s="23">
        <v>43948</v>
      </c>
      <c r="G89" s="26" t="s">
        <v>866</v>
      </c>
      <c r="H89" s="22" t="s">
        <v>737</v>
      </c>
      <c r="I89" s="25" t="s">
        <v>867</v>
      </c>
      <c r="J89" s="32" t="s">
        <v>870</v>
      </c>
      <c r="K89" s="8" t="s">
        <v>305</v>
      </c>
      <c r="L89" s="25" t="s">
        <v>871</v>
      </c>
      <c r="M89" s="26" t="s">
        <v>869</v>
      </c>
      <c r="N89" s="25" t="s">
        <v>788</v>
      </c>
      <c r="O89" s="25" t="s">
        <v>788</v>
      </c>
      <c r="P89" s="25" t="s">
        <v>789</v>
      </c>
      <c r="Q89" s="61">
        <v>44027</v>
      </c>
      <c r="R89" s="61">
        <v>44165</v>
      </c>
      <c r="S89" s="61"/>
      <c r="T89" s="28"/>
      <c r="U89" s="28"/>
      <c r="V89" s="28" t="s">
        <v>391</v>
      </c>
      <c r="W89" s="26">
        <v>0</v>
      </c>
      <c r="X89" s="26">
        <v>0</v>
      </c>
      <c r="Y89" s="6"/>
    </row>
    <row r="90" spans="1:25" ht="12" customHeight="1" x14ac:dyDescent="0.2">
      <c r="A90" s="19" t="s">
        <v>886</v>
      </c>
      <c r="B90" s="20">
        <v>1</v>
      </c>
      <c r="C90" s="21">
        <v>2020</v>
      </c>
      <c r="D90" s="32" t="s">
        <v>70</v>
      </c>
      <c r="E90" s="29" t="s">
        <v>729</v>
      </c>
      <c r="F90" s="23">
        <v>43972</v>
      </c>
      <c r="G90" s="26" t="s">
        <v>877</v>
      </c>
      <c r="H90" s="22" t="s">
        <v>878</v>
      </c>
      <c r="I90" s="25" t="s">
        <v>879</v>
      </c>
      <c r="J90" s="32" t="s">
        <v>880</v>
      </c>
      <c r="K90" s="8" t="s">
        <v>275</v>
      </c>
      <c r="L90" s="25" t="s">
        <v>881</v>
      </c>
      <c r="M90" s="26" t="s">
        <v>881</v>
      </c>
      <c r="N90" s="25" t="s">
        <v>277</v>
      </c>
      <c r="O90" s="25" t="s">
        <v>278</v>
      </c>
      <c r="P90" s="25"/>
      <c r="Q90" s="61">
        <v>43983</v>
      </c>
      <c r="R90" s="61">
        <v>44042</v>
      </c>
      <c r="S90" s="61"/>
      <c r="T90" s="28"/>
      <c r="U90" s="28"/>
      <c r="V90" s="28" t="s">
        <v>391</v>
      </c>
      <c r="W90" s="26">
        <v>0</v>
      </c>
      <c r="X90" s="26">
        <v>0</v>
      </c>
      <c r="Y90" s="6"/>
    </row>
    <row r="91" spans="1:25" ht="12" customHeight="1" x14ac:dyDescent="0.2">
      <c r="A91" s="19" t="s">
        <v>887</v>
      </c>
      <c r="B91" s="20">
        <v>2</v>
      </c>
      <c r="C91" s="21">
        <v>2020</v>
      </c>
      <c r="D91" s="32" t="s">
        <v>70</v>
      </c>
      <c r="E91" s="29" t="s">
        <v>729</v>
      </c>
      <c r="F91" s="23">
        <v>43972</v>
      </c>
      <c r="G91" s="26" t="s">
        <v>882</v>
      </c>
      <c r="H91" s="22" t="s">
        <v>878</v>
      </c>
      <c r="I91" s="25" t="s">
        <v>883</v>
      </c>
      <c r="J91" s="32" t="s">
        <v>884</v>
      </c>
      <c r="K91" s="8" t="s">
        <v>275</v>
      </c>
      <c r="L91" s="25" t="s">
        <v>885</v>
      </c>
      <c r="M91" s="26" t="s">
        <v>885</v>
      </c>
      <c r="N91" s="25" t="s">
        <v>277</v>
      </c>
      <c r="O91" s="25" t="s">
        <v>278</v>
      </c>
      <c r="P91" s="25"/>
      <c r="Q91" s="61">
        <v>43983</v>
      </c>
      <c r="R91" s="61">
        <v>44155</v>
      </c>
      <c r="S91" s="61"/>
      <c r="T91" s="28"/>
      <c r="U91" s="28"/>
      <c r="V91" s="28" t="s">
        <v>391</v>
      </c>
      <c r="W91" s="26">
        <v>0</v>
      </c>
      <c r="X91" s="26">
        <v>0</v>
      </c>
      <c r="Y91" s="6"/>
    </row>
    <row r="92" spans="1:25" ht="12" customHeight="1" x14ac:dyDescent="0.2">
      <c r="A92" s="19" t="s">
        <v>899</v>
      </c>
      <c r="B92" s="20">
        <v>1</v>
      </c>
      <c r="C92" s="21">
        <v>2020</v>
      </c>
      <c r="D92" s="32" t="s">
        <v>747</v>
      </c>
      <c r="E92" s="29" t="s">
        <v>1101</v>
      </c>
      <c r="F92" s="23">
        <v>43952</v>
      </c>
      <c r="G92" s="26" t="s">
        <v>889</v>
      </c>
      <c r="H92" s="22" t="s">
        <v>890</v>
      </c>
      <c r="I92" s="25" t="s">
        <v>891</v>
      </c>
      <c r="J92" s="32" t="s">
        <v>892</v>
      </c>
      <c r="K92" s="8" t="s">
        <v>305</v>
      </c>
      <c r="L92" s="25" t="s">
        <v>893</v>
      </c>
      <c r="M92" s="26">
        <v>1</v>
      </c>
      <c r="N92" s="25" t="s">
        <v>277</v>
      </c>
      <c r="O92" s="25" t="s">
        <v>748</v>
      </c>
      <c r="P92" s="25" t="s">
        <v>894</v>
      </c>
      <c r="Q92" s="61">
        <v>44013</v>
      </c>
      <c r="R92" s="61">
        <v>44074</v>
      </c>
      <c r="S92" s="61"/>
      <c r="T92" s="28"/>
      <c r="U92" s="28"/>
      <c r="V92" s="28" t="s">
        <v>391</v>
      </c>
      <c r="W92" s="26">
        <v>0</v>
      </c>
      <c r="X92" s="26">
        <v>0</v>
      </c>
      <c r="Y92" s="6"/>
    </row>
    <row r="93" spans="1:25" ht="12" customHeight="1" x14ac:dyDescent="0.2">
      <c r="A93" s="19" t="s">
        <v>899</v>
      </c>
      <c r="B93" s="20">
        <v>2</v>
      </c>
      <c r="C93" s="21">
        <v>2020</v>
      </c>
      <c r="D93" s="32" t="s">
        <v>747</v>
      </c>
      <c r="E93" s="29" t="s">
        <v>1101</v>
      </c>
      <c r="F93" s="23">
        <v>43952</v>
      </c>
      <c r="G93" s="26" t="s">
        <v>889</v>
      </c>
      <c r="H93" s="22" t="s">
        <v>890</v>
      </c>
      <c r="I93" s="25" t="s">
        <v>891</v>
      </c>
      <c r="J93" s="32" t="s">
        <v>895</v>
      </c>
      <c r="K93" s="8" t="s">
        <v>305</v>
      </c>
      <c r="L93" s="25" t="s">
        <v>896</v>
      </c>
      <c r="M93" s="26">
        <v>1</v>
      </c>
      <c r="N93" s="25" t="s">
        <v>277</v>
      </c>
      <c r="O93" s="25" t="s">
        <v>748</v>
      </c>
      <c r="P93" s="25" t="s">
        <v>894</v>
      </c>
      <c r="Q93" s="61">
        <v>44013</v>
      </c>
      <c r="R93" s="61">
        <v>44104</v>
      </c>
      <c r="S93" s="61"/>
      <c r="T93" s="28"/>
      <c r="U93" s="28"/>
      <c r="V93" s="28" t="s">
        <v>391</v>
      </c>
      <c r="W93" s="26">
        <v>0</v>
      </c>
      <c r="X93" s="26">
        <v>0</v>
      </c>
      <c r="Y93" s="6"/>
    </row>
    <row r="94" spans="1:25" ht="12" customHeight="1" x14ac:dyDescent="0.2">
      <c r="A94" s="19" t="s">
        <v>899</v>
      </c>
      <c r="B94" s="20">
        <v>3</v>
      </c>
      <c r="C94" s="21">
        <v>2020</v>
      </c>
      <c r="D94" s="32" t="s">
        <v>747</v>
      </c>
      <c r="E94" s="29" t="s">
        <v>1101</v>
      </c>
      <c r="F94" s="23">
        <v>43952</v>
      </c>
      <c r="G94" s="26" t="s">
        <v>889</v>
      </c>
      <c r="H94" s="22" t="s">
        <v>890</v>
      </c>
      <c r="I94" s="25" t="s">
        <v>891</v>
      </c>
      <c r="J94" s="32" t="s">
        <v>897</v>
      </c>
      <c r="K94" s="8" t="s">
        <v>305</v>
      </c>
      <c r="L94" s="25" t="s">
        <v>898</v>
      </c>
      <c r="M94" s="26">
        <v>1</v>
      </c>
      <c r="N94" s="25" t="s">
        <v>277</v>
      </c>
      <c r="O94" s="25" t="s">
        <v>748</v>
      </c>
      <c r="P94" s="25" t="s">
        <v>894</v>
      </c>
      <c r="Q94" s="61">
        <v>44013</v>
      </c>
      <c r="R94" s="61">
        <v>44196</v>
      </c>
      <c r="S94" s="61"/>
      <c r="T94" s="28"/>
      <c r="U94" s="28"/>
      <c r="V94" s="28" t="s">
        <v>391</v>
      </c>
      <c r="W94" s="26">
        <v>0</v>
      </c>
      <c r="X94" s="26">
        <v>0</v>
      </c>
      <c r="Y94" s="6"/>
    </row>
    <row r="95" spans="1:25" ht="12" customHeight="1" x14ac:dyDescent="0.2">
      <c r="A95" s="19" t="s">
        <v>923</v>
      </c>
      <c r="B95" s="20">
        <v>1</v>
      </c>
      <c r="C95" s="21">
        <v>2020</v>
      </c>
      <c r="D95" s="32" t="s">
        <v>747</v>
      </c>
      <c r="E95" s="29" t="s">
        <v>729</v>
      </c>
      <c r="F95" s="23">
        <v>43972</v>
      </c>
      <c r="G95" s="26" t="s">
        <v>903</v>
      </c>
      <c r="H95" s="22" t="s">
        <v>904</v>
      </c>
      <c r="I95" s="25" t="s">
        <v>905</v>
      </c>
      <c r="J95" s="32" t="s">
        <v>906</v>
      </c>
      <c r="K95" s="8" t="s">
        <v>305</v>
      </c>
      <c r="L95" s="25" t="s">
        <v>907</v>
      </c>
      <c r="M95" s="26">
        <v>1</v>
      </c>
      <c r="N95" s="25" t="s">
        <v>277</v>
      </c>
      <c r="O95" s="25" t="s">
        <v>748</v>
      </c>
      <c r="P95" s="25" t="s">
        <v>741</v>
      </c>
      <c r="Q95" s="61">
        <v>44013</v>
      </c>
      <c r="R95" s="61">
        <v>44104</v>
      </c>
      <c r="S95" s="61"/>
      <c r="T95" s="28"/>
      <c r="U95" s="28"/>
      <c r="V95" s="28" t="s">
        <v>391</v>
      </c>
      <c r="W95" s="26">
        <v>0</v>
      </c>
      <c r="X95" s="26">
        <v>0</v>
      </c>
      <c r="Y95" s="6"/>
    </row>
    <row r="96" spans="1:25" ht="12" customHeight="1" x14ac:dyDescent="0.2">
      <c r="A96" s="19" t="s">
        <v>923</v>
      </c>
      <c r="B96" s="20">
        <v>2</v>
      </c>
      <c r="C96" s="21">
        <v>2020</v>
      </c>
      <c r="D96" s="32" t="s">
        <v>747</v>
      </c>
      <c r="E96" s="29" t="s">
        <v>729</v>
      </c>
      <c r="F96" s="23">
        <v>43972</v>
      </c>
      <c r="G96" s="26" t="s">
        <v>908</v>
      </c>
      <c r="H96" s="22" t="s">
        <v>904</v>
      </c>
      <c r="I96" s="25" t="s">
        <v>909</v>
      </c>
      <c r="J96" s="32" t="s">
        <v>910</v>
      </c>
      <c r="K96" s="8" t="s">
        <v>305</v>
      </c>
      <c r="L96" s="25" t="s">
        <v>553</v>
      </c>
      <c r="M96" s="26">
        <v>1</v>
      </c>
      <c r="N96" s="25" t="s">
        <v>277</v>
      </c>
      <c r="O96" s="25" t="s">
        <v>748</v>
      </c>
      <c r="P96" s="25" t="s">
        <v>741</v>
      </c>
      <c r="Q96" s="61">
        <v>44013</v>
      </c>
      <c r="R96" s="61">
        <v>44104</v>
      </c>
      <c r="S96" s="61"/>
      <c r="T96" s="28"/>
      <c r="U96" s="28"/>
      <c r="V96" s="28" t="s">
        <v>391</v>
      </c>
      <c r="W96" s="26">
        <v>0</v>
      </c>
      <c r="X96" s="26">
        <v>0</v>
      </c>
      <c r="Y96" s="6"/>
    </row>
    <row r="97" spans="1:25" ht="12" customHeight="1" x14ac:dyDescent="0.2">
      <c r="A97" s="19" t="s">
        <v>924</v>
      </c>
      <c r="B97" s="20">
        <v>1</v>
      </c>
      <c r="C97" s="21">
        <v>2020</v>
      </c>
      <c r="D97" s="32" t="s">
        <v>747</v>
      </c>
      <c r="E97" s="29" t="s">
        <v>729</v>
      </c>
      <c r="F97" s="23">
        <v>43972</v>
      </c>
      <c r="G97" s="26" t="s">
        <v>911</v>
      </c>
      <c r="H97" s="22" t="s">
        <v>904</v>
      </c>
      <c r="I97" s="25" t="s">
        <v>912</v>
      </c>
      <c r="J97" s="32" t="s">
        <v>913</v>
      </c>
      <c r="K97" s="8" t="s">
        <v>305</v>
      </c>
      <c r="L97" s="25" t="s">
        <v>914</v>
      </c>
      <c r="M97" s="26">
        <v>1</v>
      </c>
      <c r="N97" s="25" t="s">
        <v>277</v>
      </c>
      <c r="O97" s="25" t="s">
        <v>748</v>
      </c>
      <c r="P97" s="25" t="s">
        <v>741</v>
      </c>
      <c r="Q97" s="61">
        <v>44013</v>
      </c>
      <c r="R97" s="61">
        <v>44104</v>
      </c>
      <c r="S97" s="61"/>
      <c r="T97" s="28"/>
      <c r="U97" s="28"/>
      <c r="V97" s="28" t="s">
        <v>391</v>
      </c>
      <c r="W97" s="26">
        <v>0</v>
      </c>
      <c r="X97" s="26">
        <v>0</v>
      </c>
      <c r="Y97" s="6"/>
    </row>
    <row r="98" spans="1:25" ht="12" customHeight="1" x14ac:dyDescent="0.2">
      <c r="A98" s="19" t="s">
        <v>924</v>
      </c>
      <c r="B98" s="20">
        <v>2</v>
      </c>
      <c r="C98" s="21">
        <v>2020</v>
      </c>
      <c r="D98" s="32" t="s">
        <v>747</v>
      </c>
      <c r="E98" s="29" t="s">
        <v>729</v>
      </c>
      <c r="F98" s="23">
        <v>43972</v>
      </c>
      <c r="G98" s="26" t="s">
        <v>911</v>
      </c>
      <c r="H98" s="22" t="s">
        <v>904</v>
      </c>
      <c r="I98" s="25" t="s">
        <v>912</v>
      </c>
      <c r="J98" s="32" t="s">
        <v>915</v>
      </c>
      <c r="K98" s="8" t="s">
        <v>305</v>
      </c>
      <c r="L98" s="25" t="s">
        <v>916</v>
      </c>
      <c r="M98" s="26">
        <v>1</v>
      </c>
      <c r="N98" s="25" t="s">
        <v>277</v>
      </c>
      <c r="O98" s="25" t="s">
        <v>748</v>
      </c>
      <c r="P98" s="25" t="s">
        <v>741</v>
      </c>
      <c r="Q98" s="61">
        <v>44013</v>
      </c>
      <c r="R98" s="61">
        <v>44104</v>
      </c>
      <c r="S98" s="61"/>
      <c r="T98" s="28"/>
      <c r="U98" s="28"/>
      <c r="V98" s="28" t="s">
        <v>391</v>
      </c>
      <c r="W98" s="26">
        <v>0</v>
      </c>
      <c r="X98" s="26">
        <v>0</v>
      </c>
      <c r="Y98" s="6"/>
    </row>
    <row r="99" spans="1:25" ht="12" customHeight="1" x14ac:dyDescent="0.2">
      <c r="A99" s="19" t="s">
        <v>925</v>
      </c>
      <c r="B99" s="20">
        <v>1</v>
      </c>
      <c r="C99" s="21">
        <v>2020</v>
      </c>
      <c r="D99" s="32" t="s">
        <v>747</v>
      </c>
      <c r="E99" s="29" t="s">
        <v>729</v>
      </c>
      <c r="F99" s="23">
        <v>43972</v>
      </c>
      <c r="G99" s="26" t="s">
        <v>917</v>
      </c>
      <c r="H99" s="22" t="s">
        <v>918</v>
      </c>
      <c r="I99" s="25" t="s">
        <v>919</v>
      </c>
      <c r="J99" s="32" t="s">
        <v>920</v>
      </c>
      <c r="K99" s="8" t="s">
        <v>305</v>
      </c>
      <c r="L99" s="25" t="s">
        <v>553</v>
      </c>
      <c r="M99" s="26">
        <v>1</v>
      </c>
      <c r="N99" s="25" t="s">
        <v>277</v>
      </c>
      <c r="O99" s="25" t="s">
        <v>748</v>
      </c>
      <c r="P99" s="25" t="s">
        <v>741</v>
      </c>
      <c r="Q99" s="61">
        <v>44013</v>
      </c>
      <c r="R99" s="61">
        <v>44104</v>
      </c>
      <c r="S99" s="61"/>
      <c r="T99" s="28"/>
      <c r="U99" s="28"/>
      <c r="V99" s="28" t="s">
        <v>391</v>
      </c>
      <c r="W99" s="26">
        <v>0</v>
      </c>
      <c r="X99" s="26">
        <v>0</v>
      </c>
      <c r="Y99" s="6"/>
    </row>
    <row r="100" spans="1:25" ht="12" customHeight="1" x14ac:dyDescent="0.2">
      <c r="A100" s="19" t="s">
        <v>925</v>
      </c>
      <c r="B100" s="20">
        <v>2</v>
      </c>
      <c r="C100" s="21">
        <v>2020</v>
      </c>
      <c r="D100" s="32" t="s">
        <v>747</v>
      </c>
      <c r="E100" s="29" t="s">
        <v>729</v>
      </c>
      <c r="F100" s="23">
        <v>43972</v>
      </c>
      <c r="G100" s="26" t="s">
        <v>917</v>
      </c>
      <c r="H100" s="22" t="s">
        <v>918</v>
      </c>
      <c r="I100" s="25" t="s">
        <v>919</v>
      </c>
      <c r="J100" s="32" t="s">
        <v>921</v>
      </c>
      <c r="K100" s="8" t="s">
        <v>305</v>
      </c>
      <c r="L100" s="25" t="s">
        <v>922</v>
      </c>
      <c r="M100" s="26">
        <v>1</v>
      </c>
      <c r="N100" s="25" t="s">
        <v>277</v>
      </c>
      <c r="O100" s="25" t="s">
        <v>748</v>
      </c>
      <c r="P100" s="25" t="s">
        <v>741</v>
      </c>
      <c r="Q100" s="61">
        <v>44013</v>
      </c>
      <c r="R100" s="61">
        <v>44104</v>
      </c>
      <c r="S100" s="61"/>
      <c r="T100" s="28"/>
      <c r="U100" s="28"/>
      <c r="V100" s="28" t="s">
        <v>391</v>
      </c>
      <c r="W100" s="26">
        <v>0</v>
      </c>
      <c r="X100" s="26">
        <v>0</v>
      </c>
      <c r="Y100" s="6"/>
    </row>
    <row r="101" spans="1:25" ht="12" customHeight="1" x14ac:dyDescent="0.2">
      <c r="A101" s="19" t="s">
        <v>943</v>
      </c>
      <c r="B101" s="20">
        <v>1</v>
      </c>
      <c r="C101" s="21">
        <v>2020</v>
      </c>
      <c r="D101" s="32" t="s">
        <v>942</v>
      </c>
      <c r="E101" s="29" t="s">
        <v>729</v>
      </c>
      <c r="F101" s="23">
        <v>43972</v>
      </c>
      <c r="G101" s="26" t="s">
        <v>926</v>
      </c>
      <c r="H101" s="22" t="s">
        <v>927</v>
      </c>
      <c r="I101" s="25" t="s">
        <v>928</v>
      </c>
      <c r="J101" s="32" t="s">
        <v>929</v>
      </c>
      <c r="K101" s="8" t="s">
        <v>305</v>
      </c>
      <c r="L101" s="25" t="s">
        <v>930</v>
      </c>
      <c r="M101" s="26">
        <v>1</v>
      </c>
      <c r="N101" s="102" t="s">
        <v>302</v>
      </c>
      <c r="O101" s="25" t="s">
        <v>303</v>
      </c>
      <c r="P101" s="27" t="s">
        <v>1135</v>
      </c>
      <c r="Q101" s="61">
        <v>44014</v>
      </c>
      <c r="R101" s="61">
        <v>44073</v>
      </c>
      <c r="S101" s="61">
        <v>44053</v>
      </c>
      <c r="T101" s="28" t="s">
        <v>393</v>
      </c>
      <c r="U101" s="74" t="s">
        <v>1148</v>
      </c>
      <c r="V101" s="28" t="s">
        <v>391</v>
      </c>
      <c r="W101" s="26">
        <v>0</v>
      </c>
      <c r="X101" s="26">
        <v>0</v>
      </c>
      <c r="Y101" s="6"/>
    </row>
    <row r="102" spans="1:25" ht="12" customHeight="1" x14ac:dyDescent="0.2">
      <c r="A102" s="19" t="s">
        <v>943</v>
      </c>
      <c r="B102" s="20">
        <v>2</v>
      </c>
      <c r="C102" s="21">
        <v>2020</v>
      </c>
      <c r="D102" s="32" t="s">
        <v>942</v>
      </c>
      <c r="E102" s="29" t="s">
        <v>729</v>
      </c>
      <c r="F102" s="23">
        <v>43972</v>
      </c>
      <c r="G102" s="26" t="s">
        <v>926</v>
      </c>
      <c r="H102" s="22" t="s">
        <v>927</v>
      </c>
      <c r="I102" s="25" t="s">
        <v>928</v>
      </c>
      <c r="J102" s="32" t="s">
        <v>931</v>
      </c>
      <c r="K102" s="8" t="s">
        <v>305</v>
      </c>
      <c r="L102" s="25" t="s">
        <v>932</v>
      </c>
      <c r="M102" s="26">
        <v>1</v>
      </c>
      <c r="N102" s="102" t="s">
        <v>302</v>
      </c>
      <c r="O102" s="25" t="s">
        <v>303</v>
      </c>
      <c r="P102" s="27" t="s">
        <v>1135</v>
      </c>
      <c r="Q102" s="61">
        <v>44014</v>
      </c>
      <c r="R102" s="61">
        <v>44195</v>
      </c>
      <c r="S102" s="61">
        <v>44053</v>
      </c>
      <c r="T102" s="28" t="s">
        <v>393</v>
      </c>
      <c r="U102" s="74" t="s">
        <v>1148</v>
      </c>
      <c r="V102" s="28" t="s">
        <v>391</v>
      </c>
      <c r="W102" s="26">
        <v>0</v>
      </c>
      <c r="X102" s="26">
        <v>0</v>
      </c>
      <c r="Y102" s="6"/>
    </row>
    <row r="103" spans="1:25" ht="12" customHeight="1" x14ac:dyDescent="0.2">
      <c r="A103" s="19" t="s">
        <v>944</v>
      </c>
      <c r="B103" s="20">
        <v>1</v>
      </c>
      <c r="C103" s="21">
        <v>2020</v>
      </c>
      <c r="D103" s="32" t="s">
        <v>942</v>
      </c>
      <c r="E103" s="29" t="s">
        <v>729</v>
      </c>
      <c r="F103" s="23">
        <v>43972</v>
      </c>
      <c r="G103" s="26" t="s">
        <v>933</v>
      </c>
      <c r="H103" s="22" t="s">
        <v>934</v>
      </c>
      <c r="I103" s="25" t="s">
        <v>935</v>
      </c>
      <c r="J103" s="32" t="s">
        <v>936</v>
      </c>
      <c r="K103" s="8" t="s">
        <v>305</v>
      </c>
      <c r="L103" s="25" t="s">
        <v>937</v>
      </c>
      <c r="M103" s="26">
        <v>1</v>
      </c>
      <c r="N103" s="102" t="s">
        <v>302</v>
      </c>
      <c r="O103" s="25" t="s">
        <v>303</v>
      </c>
      <c r="P103" s="27" t="s">
        <v>1135</v>
      </c>
      <c r="Q103" s="61">
        <v>44014</v>
      </c>
      <c r="R103" s="61">
        <v>44073</v>
      </c>
      <c r="S103" s="61">
        <v>44053</v>
      </c>
      <c r="T103" s="28" t="s">
        <v>393</v>
      </c>
      <c r="U103" s="74" t="s">
        <v>1148</v>
      </c>
      <c r="V103" s="28" t="s">
        <v>391</v>
      </c>
      <c r="W103" s="26">
        <v>0</v>
      </c>
      <c r="X103" s="26">
        <v>0</v>
      </c>
      <c r="Y103" s="6"/>
    </row>
    <row r="104" spans="1:25" ht="12" customHeight="1" x14ac:dyDescent="0.2">
      <c r="A104" s="19" t="s">
        <v>945</v>
      </c>
      <c r="B104" s="20">
        <v>1</v>
      </c>
      <c r="C104" s="21">
        <v>2020</v>
      </c>
      <c r="D104" s="32" t="s">
        <v>942</v>
      </c>
      <c r="E104" s="29" t="s">
        <v>729</v>
      </c>
      <c r="F104" s="23">
        <v>43972</v>
      </c>
      <c r="G104" s="26" t="s">
        <v>938</v>
      </c>
      <c r="H104" s="22" t="s">
        <v>934</v>
      </c>
      <c r="I104" s="25" t="s">
        <v>939</v>
      </c>
      <c r="J104" s="32" t="s">
        <v>940</v>
      </c>
      <c r="K104" s="8" t="s">
        <v>305</v>
      </c>
      <c r="L104" s="25" t="s">
        <v>941</v>
      </c>
      <c r="M104" s="26">
        <v>1</v>
      </c>
      <c r="N104" s="102" t="s">
        <v>302</v>
      </c>
      <c r="O104" s="25" t="s">
        <v>303</v>
      </c>
      <c r="P104" s="27" t="s">
        <v>1135</v>
      </c>
      <c r="Q104" s="61">
        <v>44014</v>
      </c>
      <c r="R104" s="61">
        <v>44104</v>
      </c>
      <c r="S104" s="61">
        <v>44053</v>
      </c>
      <c r="T104" s="28" t="s">
        <v>393</v>
      </c>
      <c r="U104" s="74" t="s">
        <v>1148</v>
      </c>
      <c r="V104" s="28" t="s">
        <v>391</v>
      </c>
      <c r="W104" s="26">
        <v>0</v>
      </c>
      <c r="X104" s="26">
        <v>0</v>
      </c>
      <c r="Y104" s="6"/>
    </row>
    <row r="105" spans="1:25" ht="12" customHeight="1" x14ac:dyDescent="0.2">
      <c r="A105" s="19" t="s">
        <v>961</v>
      </c>
      <c r="B105" s="20">
        <v>1</v>
      </c>
      <c r="C105" s="21">
        <v>2020</v>
      </c>
      <c r="D105" s="32" t="s">
        <v>942</v>
      </c>
      <c r="E105" s="29" t="s">
        <v>1100</v>
      </c>
      <c r="F105" s="23">
        <v>43948</v>
      </c>
      <c r="G105" s="44" t="s">
        <v>963</v>
      </c>
      <c r="H105" s="22" t="s">
        <v>946</v>
      </c>
      <c r="I105" s="25" t="s">
        <v>947</v>
      </c>
      <c r="J105" s="32" t="s">
        <v>948</v>
      </c>
      <c r="K105" s="8" t="s">
        <v>528</v>
      </c>
      <c r="L105" s="25" t="s">
        <v>949</v>
      </c>
      <c r="M105" s="26">
        <v>1</v>
      </c>
      <c r="N105" s="102" t="s">
        <v>302</v>
      </c>
      <c r="O105" s="25" t="s">
        <v>303</v>
      </c>
      <c r="P105" s="27" t="s">
        <v>1135</v>
      </c>
      <c r="Q105" s="61">
        <v>44014</v>
      </c>
      <c r="R105" s="61">
        <v>44135</v>
      </c>
      <c r="S105" s="61">
        <v>44053</v>
      </c>
      <c r="T105" s="28" t="s">
        <v>393</v>
      </c>
      <c r="U105" s="74" t="s">
        <v>1148</v>
      </c>
      <c r="V105" s="28" t="s">
        <v>391</v>
      </c>
      <c r="W105" s="26">
        <v>0</v>
      </c>
      <c r="X105" s="26">
        <v>0</v>
      </c>
      <c r="Y105" s="6"/>
    </row>
    <row r="106" spans="1:25" ht="12" customHeight="1" x14ac:dyDescent="0.2">
      <c r="A106" s="19" t="s">
        <v>961</v>
      </c>
      <c r="B106" s="20">
        <v>2</v>
      </c>
      <c r="C106" s="21">
        <v>2020</v>
      </c>
      <c r="D106" s="32" t="s">
        <v>942</v>
      </c>
      <c r="E106" s="29" t="s">
        <v>1100</v>
      </c>
      <c r="F106" s="23">
        <v>43948</v>
      </c>
      <c r="G106" s="44" t="s">
        <v>963</v>
      </c>
      <c r="H106" s="22" t="s">
        <v>946</v>
      </c>
      <c r="I106" s="25" t="s">
        <v>947</v>
      </c>
      <c r="J106" s="32" t="s">
        <v>950</v>
      </c>
      <c r="K106" s="8" t="s">
        <v>528</v>
      </c>
      <c r="L106" s="25" t="s">
        <v>951</v>
      </c>
      <c r="M106" s="26">
        <v>1</v>
      </c>
      <c r="N106" s="102" t="s">
        <v>302</v>
      </c>
      <c r="O106" s="25" t="s">
        <v>303</v>
      </c>
      <c r="P106" s="27" t="s">
        <v>1135</v>
      </c>
      <c r="Q106" s="61">
        <v>44014</v>
      </c>
      <c r="R106" s="61">
        <v>44135</v>
      </c>
      <c r="S106" s="61">
        <v>44053</v>
      </c>
      <c r="T106" s="28" t="s">
        <v>393</v>
      </c>
      <c r="U106" s="74" t="s">
        <v>1148</v>
      </c>
      <c r="V106" s="28" t="s">
        <v>391</v>
      </c>
      <c r="W106" s="26">
        <v>0</v>
      </c>
      <c r="X106" s="26">
        <v>0</v>
      </c>
      <c r="Y106" s="6"/>
    </row>
    <row r="107" spans="1:25" ht="12" customHeight="1" x14ac:dyDescent="0.2">
      <c r="A107" s="19" t="s">
        <v>962</v>
      </c>
      <c r="B107" s="20">
        <v>1</v>
      </c>
      <c r="C107" s="21">
        <v>2020</v>
      </c>
      <c r="D107" s="32" t="s">
        <v>942</v>
      </c>
      <c r="E107" s="29" t="s">
        <v>1100</v>
      </c>
      <c r="F107" s="23">
        <v>43948</v>
      </c>
      <c r="G107" s="26" t="s">
        <v>964</v>
      </c>
      <c r="H107" s="22" t="s">
        <v>952</v>
      </c>
      <c r="I107" s="25" t="s">
        <v>953</v>
      </c>
      <c r="J107" s="32" t="s">
        <v>954</v>
      </c>
      <c r="K107" s="8" t="s">
        <v>528</v>
      </c>
      <c r="L107" s="25" t="s">
        <v>955</v>
      </c>
      <c r="M107" s="26">
        <v>1</v>
      </c>
      <c r="N107" s="102" t="s">
        <v>302</v>
      </c>
      <c r="O107" s="25" t="s">
        <v>303</v>
      </c>
      <c r="P107" s="27" t="s">
        <v>1135</v>
      </c>
      <c r="Q107" s="61">
        <v>44014</v>
      </c>
      <c r="R107" s="61">
        <v>44196</v>
      </c>
      <c r="S107" s="61">
        <v>44053</v>
      </c>
      <c r="T107" s="28" t="s">
        <v>393</v>
      </c>
      <c r="U107" s="74" t="s">
        <v>1148</v>
      </c>
      <c r="V107" s="28" t="s">
        <v>391</v>
      </c>
      <c r="W107" s="26">
        <v>0</v>
      </c>
      <c r="X107" s="26">
        <v>0</v>
      </c>
      <c r="Y107" s="6"/>
    </row>
    <row r="108" spans="1:25" ht="12" customHeight="1" x14ac:dyDescent="0.2">
      <c r="A108" s="19" t="s">
        <v>962</v>
      </c>
      <c r="B108" s="20">
        <v>2</v>
      </c>
      <c r="C108" s="21">
        <v>2020</v>
      </c>
      <c r="D108" s="32" t="s">
        <v>942</v>
      </c>
      <c r="E108" s="29" t="s">
        <v>1100</v>
      </c>
      <c r="F108" s="23">
        <v>43948</v>
      </c>
      <c r="G108" s="26" t="s">
        <v>964</v>
      </c>
      <c r="H108" s="22" t="s">
        <v>952</v>
      </c>
      <c r="I108" s="25" t="s">
        <v>953</v>
      </c>
      <c r="J108" s="32" t="s">
        <v>956</v>
      </c>
      <c r="K108" s="8" t="s">
        <v>528</v>
      </c>
      <c r="L108" s="25" t="s">
        <v>957</v>
      </c>
      <c r="M108" s="26">
        <v>1</v>
      </c>
      <c r="N108" s="102" t="s">
        <v>302</v>
      </c>
      <c r="O108" s="25" t="s">
        <v>303</v>
      </c>
      <c r="P108" s="27" t="s">
        <v>1135</v>
      </c>
      <c r="Q108" s="61">
        <v>44014</v>
      </c>
      <c r="R108" s="61">
        <v>44196</v>
      </c>
      <c r="S108" s="61">
        <v>44053</v>
      </c>
      <c r="T108" s="28" t="s">
        <v>393</v>
      </c>
      <c r="U108" s="74" t="s">
        <v>1148</v>
      </c>
      <c r="V108" s="28" t="s">
        <v>391</v>
      </c>
      <c r="W108" s="26">
        <v>0</v>
      </c>
      <c r="X108" s="26">
        <v>0</v>
      </c>
      <c r="Y108" s="6"/>
    </row>
    <row r="109" spans="1:25" ht="12" customHeight="1" x14ac:dyDescent="0.2">
      <c r="A109" s="19" t="s">
        <v>962</v>
      </c>
      <c r="B109" s="20">
        <v>3</v>
      </c>
      <c r="C109" s="21">
        <v>2020</v>
      </c>
      <c r="D109" s="32" t="s">
        <v>942</v>
      </c>
      <c r="E109" s="29" t="s">
        <v>1100</v>
      </c>
      <c r="F109" s="23">
        <v>43948</v>
      </c>
      <c r="G109" s="26" t="s">
        <v>964</v>
      </c>
      <c r="H109" s="22" t="s">
        <v>952</v>
      </c>
      <c r="I109" s="25" t="s">
        <v>953</v>
      </c>
      <c r="J109" s="32" t="s">
        <v>958</v>
      </c>
      <c r="K109" s="8" t="s">
        <v>959</v>
      </c>
      <c r="L109" s="25" t="s">
        <v>960</v>
      </c>
      <c r="M109" s="26">
        <v>1</v>
      </c>
      <c r="N109" s="102" t="s">
        <v>302</v>
      </c>
      <c r="O109" s="25" t="s">
        <v>303</v>
      </c>
      <c r="P109" s="27" t="s">
        <v>1135</v>
      </c>
      <c r="Q109" s="61">
        <v>44014</v>
      </c>
      <c r="R109" s="61">
        <v>44196</v>
      </c>
      <c r="S109" s="61">
        <v>44053</v>
      </c>
      <c r="T109" s="28" t="s">
        <v>393</v>
      </c>
      <c r="U109" s="74" t="s">
        <v>1149</v>
      </c>
      <c r="V109" s="28" t="s">
        <v>391</v>
      </c>
      <c r="W109" s="26">
        <v>0</v>
      </c>
      <c r="X109" s="26">
        <v>0</v>
      </c>
      <c r="Y109" s="6"/>
    </row>
    <row r="110" spans="1:25" ht="12" customHeight="1" x14ac:dyDescent="0.2">
      <c r="A110" s="19" t="s">
        <v>1028</v>
      </c>
      <c r="B110" s="20">
        <v>1</v>
      </c>
      <c r="C110" s="21">
        <v>2020</v>
      </c>
      <c r="D110" s="32" t="s">
        <v>192</v>
      </c>
      <c r="E110" s="29" t="s">
        <v>729</v>
      </c>
      <c r="F110" s="23">
        <v>43972</v>
      </c>
      <c r="G110" s="26" t="s">
        <v>965</v>
      </c>
      <c r="H110" s="22" t="s">
        <v>966</v>
      </c>
      <c r="I110" s="25" t="s">
        <v>967</v>
      </c>
      <c r="J110" s="32" t="s">
        <v>968</v>
      </c>
      <c r="K110" s="8" t="s">
        <v>528</v>
      </c>
      <c r="L110" s="25" t="s">
        <v>969</v>
      </c>
      <c r="M110" s="26">
        <v>1</v>
      </c>
      <c r="N110" s="26" t="s">
        <v>317</v>
      </c>
      <c r="O110" s="26" t="s">
        <v>326</v>
      </c>
      <c r="P110" s="25" t="s">
        <v>970</v>
      </c>
      <c r="Q110" s="103">
        <v>44013</v>
      </c>
      <c r="R110" s="61">
        <v>44377</v>
      </c>
      <c r="S110" s="61"/>
      <c r="T110" s="28"/>
      <c r="U110" s="28"/>
      <c r="V110" s="28" t="s">
        <v>391</v>
      </c>
      <c r="W110" s="26">
        <v>0</v>
      </c>
      <c r="X110" s="26">
        <v>0</v>
      </c>
      <c r="Y110" s="6"/>
    </row>
    <row r="111" spans="1:25" ht="12" customHeight="1" x14ac:dyDescent="0.2">
      <c r="A111" s="19" t="s">
        <v>1029</v>
      </c>
      <c r="B111" s="20">
        <v>1</v>
      </c>
      <c r="C111" s="21">
        <v>2020</v>
      </c>
      <c r="D111" s="32" t="s">
        <v>192</v>
      </c>
      <c r="E111" s="29" t="s">
        <v>729</v>
      </c>
      <c r="F111" s="23">
        <v>43972</v>
      </c>
      <c r="G111" s="26" t="s">
        <v>971</v>
      </c>
      <c r="H111" s="22" t="s">
        <v>966</v>
      </c>
      <c r="I111" s="25" t="s">
        <v>972</v>
      </c>
      <c r="J111" s="32" t="s">
        <v>973</v>
      </c>
      <c r="K111" s="8" t="s">
        <v>528</v>
      </c>
      <c r="L111" s="25" t="s">
        <v>974</v>
      </c>
      <c r="M111" s="26">
        <v>1</v>
      </c>
      <c r="N111" s="26" t="s">
        <v>317</v>
      </c>
      <c r="O111" s="26" t="s">
        <v>326</v>
      </c>
      <c r="P111" s="25" t="s">
        <v>970</v>
      </c>
      <c r="Q111" s="103">
        <v>44013</v>
      </c>
      <c r="R111" s="61">
        <v>44377</v>
      </c>
      <c r="S111" s="61"/>
      <c r="T111" s="28"/>
      <c r="U111" s="28"/>
      <c r="V111" s="28" t="s">
        <v>391</v>
      </c>
      <c r="W111" s="26">
        <v>0</v>
      </c>
      <c r="X111" s="26">
        <v>0</v>
      </c>
      <c r="Y111" s="6"/>
    </row>
    <row r="112" spans="1:25" ht="12" customHeight="1" x14ac:dyDescent="0.2">
      <c r="A112" s="19" t="s">
        <v>1030</v>
      </c>
      <c r="B112" s="20">
        <v>1</v>
      </c>
      <c r="C112" s="21">
        <v>2020</v>
      </c>
      <c r="D112" s="32" t="s">
        <v>192</v>
      </c>
      <c r="E112" s="29" t="s">
        <v>729</v>
      </c>
      <c r="F112" s="23">
        <v>43972</v>
      </c>
      <c r="G112" s="26" t="s">
        <v>975</v>
      </c>
      <c r="H112" s="22" t="s">
        <v>966</v>
      </c>
      <c r="I112" s="25" t="s">
        <v>976</v>
      </c>
      <c r="J112" s="32" t="s">
        <v>977</v>
      </c>
      <c r="K112" s="8" t="s">
        <v>298</v>
      </c>
      <c r="L112" s="25" t="s">
        <v>978</v>
      </c>
      <c r="M112" s="26">
        <v>1</v>
      </c>
      <c r="N112" s="26" t="s">
        <v>317</v>
      </c>
      <c r="O112" s="26" t="s">
        <v>326</v>
      </c>
      <c r="P112" s="25" t="s">
        <v>970</v>
      </c>
      <c r="Q112" s="103">
        <v>44013</v>
      </c>
      <c r="R112" s="61">
        <v>44074</v>
      </c>
      <c r="S112" s="61"/>
      <c r="T112" s="28"/>
      <c r="U112" s="28"/>
      <c r="V112" s="28" t="s">
        <v>391</v>
      </c>
      <c r="W112" s="26">
        <v>0</v>
      </c>
      <c r="X112" s="26">
        <v>0</v>
      </c>
      <c r="Y112" s="6"/>
    </row>
    <row r="113" spans="1:25" ht="12" customHeight="1" x14ac:dyDescent="0.2">
      <c r="A113" s="19" t="s">
        <v>1033</v>
      </c>
      <c r="B113" s="20">
        <v>1</v>
      </c>
      <c r="C113" s="21">
        <v>2020</v>
      </c>
      <c r="D113" s="32" t="s">
        <v>192</v>
      </c>
      <c r="E113" s="29" t="s">
        <v>729</v>
      </c>
      <c r="F113" s="23">
        <v>43972</v>
      </c>
      <c r="G113" s="26" t="s">
        <v>979</v>
      </c>
      <c r="H113" s="22" t="s">
        <v>980</v>
      </c>
      <c r="I113" s="25" t="s">
        <v>981</v>
      </c>
      <c r="J113" s="32" t="s">
        <v>982</v>
      </c>
      <c r="K113" s="8" t="s">
        <v>298</v>
      </c>
      <c r="L113" s="25" t="s">
        <v>983</v>
      </c>
      <c r="M113" s="26">
        <v>1</v>
      </c>
      <c r="N113" s="26" t="s">
        <v>317</v>
      </c>
      <c r="O113" s="26" t="s">
        <v>326</v>
      </c>
      <c r="P113" s="25" t="s">
        <v>970</v>
      </c>
      <c r="Q113" s="103">
        <v>44013</v>
      </c>
      <c r="R113" s="61">
        <v>44255</v>
      </c>
      <c r="S113" s="61"/>
      <c r="T113" s="28"/>
      <c r="U113" s="28"/>
      <c r="V113" s="28" t="s">
        <v>391</v>
      </c>
      <c r="W113" s="26">
        <v>0</v>
      </c>
      <c r="X113" s="26">
        <v>0</v>
      </c>
      <c r="Y113" s="6"/>
    </row>
    <row r="114" spans="1:25" ht="12" customHeight="1" x14ac:dyDescent="0.2">
      <c r="A114" s="19" t="s">
        <v>1034</v>
      </c>
      <c r="B114" s="20">
        <v>1</v>
      </c>
      <c r="C114" s="21">
        <v>2020</v>
      </c>
      <c r="D114" s="32" t="s">
        <v>192</v>
      </c>
      <c r="E114" s="29" t="s">
        <v>729</v>
      </c>
      <c r="F114" s="23">
        <v>43972</v>
      </c>
      <c r="G114" s="26" t="s">
        <v>984</v>
      </c>
      <c r="H114" s="22" t="s">
        <v>985</v>
      </c>
      <c r="I114" s="25" t="s">
        <v>986</v>
      </c>
      <c r="J114" s="32" t="s">
        <v>987</v>
      </c>
      <c r="K114" s="8" t="s">
        <v>988</v>
      </c>
      <c r="L114" s="25" t="s">
        <v>989</v>
      </c>
      <c r="M114" s="26">
        <v>1</v>
      </c>
      <c r="N114" s="26" t="s">
        <v>317</v>
      </c>
      <c r="O114" s="26" t="s">
        <v>326</v>
      </c>
      <c r="P114" s="25" t="s">
        <v>970</v>
      </c>
      <c r="Q114" s="103">
        <v>44013</v>
      </c>
      <c r="R114" s="61">
        <v>44104</v>
      </c>
      <c r="S114" s="61"/>
      <c r="T114" s="28"/>
      <c r="U114" s="28"/>
      <c r="V114" s="28" t="s">
        <v>391</v>
      </c>
      <c r="W114" s="26">
        <v>0</v>
      </c>
      <c r="X114" s="26">
        <v>0</v>
      </c>
      <c r="Y114" s="6"/>
    </row>
    <row r="115" spans="1:25" ht="12" customHeight="1" x14ac:dyDescent="0.2">
      <c r="A115" s="19" t="s">
        <v>1035</v>
      </c>
      <c r="B115" s="20">
        <v>1</v>
      </c>
      <c r="C115" s="21">
        <v>2020</v>
      </c>
      <c r="D115" s="32" t="s">
        <v>192</v>
      </c>
      <c r="E115" s="29" t="s">
        <v>729</v>
      </c>
      <c r="F115" s="23">
        <v>43972</v>
      </c>
      <c r="G115" s="26" t="s">
        <v>990</v>
      </c>
      <c r="H115" s="22" t="s">
        <v>966</v>
      </c>
      <c r="I115" s="25" t="s">
        <v>991</v>
      </c>
      <c r="J115" s="32" t="s">
        <v>992</v>
      </c>
      <c r="K115" s="8" t="s">
        <v>298</v>
      </c>
      <c r="L115" s="25" t="s">
        <v>993</v>
      </c>
      <c r="M115" s="26">
        <v>1</v>
      </c>
      <c r="N115" s="26" t="s">
        <v>317</v>
      </c>
      <c r="O115" s="26" t="s">
        <v>326</v>
      </c>
      <c r="P115" s="25" t="s">
        <v>970</v>
      </c>
      <c r="Q115" s="103">
        <v>44013</v>
      </c>
      <c r="R115" s="61">
        <v>44134</v>
      </c>
      <c r="S115" s="61"/>
      <c r="T115" s="28"/>
      <c r="U115" s="28"/>
      <c r="V115" s="28" t="s">
        <v>391</v>
      </c>
      <c r="W115" s="26">
        <v>0</v>
      </c>
      <c r="X115" s="26">
        <v>0</v>
      </c>
      <c r="Y115" s="6"/>
    </row>
    <row r="116" spans="1:25" ht="12" customHeight="1" x14ac:dyDescent="0.2">
      <c r="A116" s="19" t="s">
        <v>1032</v>
      </c>
      <c r="B116" s="20">
        <v>1</v>
      </c>
      <c r="C116" s="21">
        <v>2020</v>
      </c>
      <c r="D116" s="32" t="s">
        <v>192</v>
      </c>
      <c r="E116" s="29" t="s">
        <v>729</v>
      </c>
      <c r="F116" s="23">
        <v>43972</v>
      </c>
      <c r="G116" s="26" t="s">
        <v>994</v>
      </c>
      <c r="H116" s="22" t="s">
        <v>966</v>
      </c>
      <c r="I116" s="25" t="s">
        <v>995</v>
      </c>
      <c r="J116" s="32" t="s">
        <v>996</v>
      </c>
      <c r="K116" s="8" t="s">
        <v>298</v>
      </c>
      <c r="L116" s="25" t="s">
        <v>993</v>
      </c>
      <c r="M116" s="26">
        <v>1</v>
      </c>
      <c r="N116" s="26" t="s">
        <v>317</v>
      </c>
      <c r="O116" s="26" t="s">
        <v>326</v>
      </c>
      <c r="P116" s="25" t="s">
        <v>970</v>
      </c>
      <c r="Q116" s="103">
        <v>44013</v>
      </c>
      <c r="R116" s="61">
        <v>44134</v>
      </c>
      <c r="S116" s="61"/>
      <c r="T116" s="28"/>
      <c r="U116" s="28"/>
      <c r="V116" s="28" t="s">
        <v>391</v>
      </c>
      <c r="W116" s="26">
        <v>0</v>
      </c>
      <c r="X116" s="26">
        <v>0</v>
      </c>
      <c r="Y116" s="6"/>
    </row>
    <row r="117" spans="1:25" ht="12" customHeight="1" x14ac:dyDescent="0.2">
      <c r="A117" s="19" t="s">
        <v>1036</v>
      </c>
      <c r="B117" s="20">
        <v>1</v>
      </c>
      <c r="C117" s="21">
        <v>2020</v>
      </c>
      <c r="D117" s="32" t="s">
        <v>192</v>
      </c>
      <c r="E117" s="29" t="s">
        <v>729</v>
      </c>
      <c r="F117" s="23">
        <v>43972</v>
      </c>
      <c r="G117" s="26" t="s">
        <v>997</v>
      </c>
      <c r="H117" s="22" t="s">
        <v>966</v>
      </c>
      <c r="I117" s="25" t="s">
        <v>998</v>
      </c>
      <c r="J117" s="32" t="s">
        <v>999</v>
      </c>
      <c r="K117" s="8" t="s">
        <v>1000</v>
      </c>
      <c r="L117" s="25" t="s">
        <v>1001</v>
      </c>
      <c r="M117" s="26">
        <v>1</v>
      </c>
      <c r="N117" s="26" t="s">
        <v>317</v>
      </c>
      <c r="O117" s="26" t="s">
        <v>326</v>
      </c>
      <c r="P117" s="25" t="s">
        <v>970</v>
      </c>
      <c r="Q117" s="103">
        <v>44013</v>
      </c>
      <c r="R117" s="61">
        <v>44119</v>
      </c>
      <c r="S117" s="61"/>
      <c r="T117" s="28"/>
      <c r="U117" s="28"/>
      <c r="V117" s="28" t="s">
        <v>391</v>
      </c>
      <c r="W117" s="26">
        <v>0</v>
      </c>
      <c r="X117" s="26">
        <v>0</v>
      </c>
      <c r="Y117" s="6"/>
    </row>
    <row r="118" spans="1:25" ht="12" customHeight="1" x14ac:dyDescent="0.2">
      <c r="A118" s="19" t="s">
        <v>1037</v>
      </c>
      <c r="B118" s="20">
        <v>1</v>
      </c>
      <c r="C118" s="21">
        <v>2020</v>
      </c>
      <c r="D118" s="32" t="s">
        <v>192</v>
      </c>
      <c r="E118" s="29" t="s">
        <v>729</v>
      </c>
      <c r="F118" s="23">
        <v>43972</v>
      </c>
      <c r="G118" s="26" t="s">
        <v>1002</v>
      </c>
      <c r="H118" s="22" t="s">
        <v>966</v>
      </c>
      <c r="I118" s="25" t="s">
        <v>1003</v>
      </c>
      <c r="J118" s="32" t="s">
        <v>1004</v>
      </c>
      <c r="K118" s="8" t="s">
        <v>1005</v>
      </c>
      <c r="L118" s="25" t="s">
        <v>1006</v>
      </c>
      <c r="M118" s="26">
        <v>1</v>
      </c>
      <c r="N118" s="26" t="s">
        <v>317</v>
      </c>
      <c r="O118" s="26" t="s">
        <v>326</v>
      </c>
      <c r="P118" s="25" t="s">
        <v>970</v>
      </c>
      <c r="Q118" s="103">
        <v>44013</v>
      </c>
      <c r="R118" s="61">
        <v>44119</v>
      </c>
      <c r="S118" s="61"/>
      <c r="T118" s="28"/>
      <c r="U118" s="28"/>
      <c r="V118" s="28" t="s">
        <v>391</v>
      </c>
      <c r="W118" s="26">
        <v>0</v>
      </c>
      <c r="X118" s="26">
        <v>0</v>
      </c>
      <c r="Y118" s="6"/>
    </row>
    <row r="119" spans="1:25" ht="12" customHeight="1" x14ac:dyDescent="0.2">
      <c r="A119" s="19" t="s">
        <v>1031</v>
      </c>
      <c r="B119" s="20">
        <v>1</v>
      </c>
      <c r="C119" s="21">
        <v>2020</v>
      </c>
      <c r="D119" s="32" t="s">
        <v>192</v>
      </c>
      <c r="E119" s="29" t="s">
        <v>729</v>
      </c>
      <c r="F119" s="23">
        <v>43972</v>
      </c>
      <c r="G119" s="26" t="s">
        <v>1007</v>
      </c>
      <c r="H119" s="22" t="s">
        <v>966</v>
      </c>
      <c r="I119" s="25" t="s">
        <v>1008</v>
      </c>
      <c r="J119" s="32" t="s">
        <v>1009</v>
      </c>
      <c r="K119" s="8" t="s">
        <v>528</v>
      </c>
      <c r="L119" s="25" t="s">
        <v>1010</v>
      </c>
      <c r="M119" s="26">
        <v>1</v>
      </c>
      <c r="N119" s="26" t="s">
        <v>317</v>
      </c>
      <c r="O119" s="26" t="s">
        <v>326</v>
      </c>
      <c r="P119" s="25" t="s">
        <v>970</v>
      </c>
      <c r="Q119" s="103">
        <v>44013</v>
      </c>
      <c r="R119" s="61">
        <v>44270</v>
      </c>
      <c r="S119" s="61"/>
      <c r="T119" s="28"/>
      <c r="U119" s="28"/>
      <c r="V119" s="28" t="s">
        <v>391</v>
      </c>
      <c r="W119" s="26">
        <v>0</v>
      </c>
      <c r="X119" s="26">
        <v>0</v>
      </c>
      <c r="Y119" s="6"/>
    </row>
    <row r="120" spans="1:25" ht="12" customHeight="1" x14ac:dyDescent="0.2">
      <c r="A120" s="19" t="s">
        <v>1038</v>
      </c>
      <c r="B120" s="20">
        <v>1</v>
      </c>
      <c r="C120" s="21">
        <v>2020</v>
      </c>
      <c r="D120" s="32" t="s">
        <v>192</v>
      </c>
      <c r="E120" s="29" t="s">
        <v>729</v>
      </c>
      <c r="F120" s="23">
        <v>43972</v>
      </c>
      <c r="G120" s="26" t="s">
        <v>1011</v>
      </c>
      <c r="H120" s="22" t="s">
        <v>1012</v>
      </c>
      <c r="I120" s="25" t="s">
        <v>1013</v>
      </c>
      <c r="J120" s="32" t="s">
        <v>1014</v>
      </c>
      <c r="K120" s="8" t="s">
        <v>528</v>
      </c>
      <c r="L120" s="25" t="s">
        <v>1015</v>
      </c>
      <c r="M120" s="26">
        <v>1</v>
      </c>
      <c r="N120" s="26" t="s">
        <v>317</v>
      </c>
      <c r="O120" s="26" t="s">
        <v>326</v>
      </c>
      <c r="P120" s="25" t="s">
        <v>970</v>
      </c>
      <c r="Q120" s="103">
        <v>44013</v>
      </c>
      <c r="R120" s="61">
        <v>44270</v>
      </c>
      <c r="S120" s="61"/>
      <c r="T120" s="28"/>
      <c r="U120" s="28"/>
      <c r="V120" s="28" t="s">
        <v>391</v>
      </c>
      <c r="W120" s="26">
        <v>0</v>
      </c>
      <c r="X120" s="26">
        <v>0</v>
      </c>
      <c r="Y120" s="6"/>
    </row>
    <row r="121" spans="1:25" ht="12" customHeight="1" x14ac:dyDescent="0.2">
      <c r="A121" s="19" t="s">
        <v>1039</v>
      </c>
      <c r="B121" s="20">
        <v>1</v>
      </c>
      <c r="C121" s="21">
        <v>2020</v>
      </c>
      <c r="D121" s="32" t="s">
        <v>192</v>
      </c>
      <c r="E121" s="29" t="s">
        <v>729</v>
      </c>
      <c r="F121" s="23">
        <v>43972</v>
      </c>
      <c r="G121" s="26" t="s">
        <v>1016</v>
      </c>
      <c r="H121" s="22" t="s">
        <v>966</v>
      </c>
      <c r="I121" s="25" t="s">
        <v>1017</v>
      </c>
      <c r="J121" s="32" t="s">
        <v>1018</v>
      </c>
      <c r="K121" s="8" t="s">
        <v>1005</v>
      </c>
      <c r="L121" s="25" t="s">
        <v>1019</v>
      </c>
      <c r="M121" s="26">
        <v>1</v>
      </c>
      <c r="N121" s="26" t="s">
        <v>317</v>
      </c>
      <c r="O121" s="26" t="s">
        <v>326</v>
      </c>
      <c r="P121" s="25" t="s">
        <v>970</v>
      </c>
      <c r="Q121" s="103">
        <v>44013</v>
      </c>
      <c r="R121" s="61">
        <v>44180</v>
      </c>
      <c r="S121" s="61"/>
      <c r="T121" s="28"/>
      <c r="U121" s="28"/>
      <c r="V121" s="28" t="s">
        <v>391</v>
      </c>
      <c r="W121" s="26">
        <v>0</v>
      </c>
      <c r="X121" s="26">
        <v>0</v>
      </c>
      <c r="Y121" s="6"/>
    </row>
    <row r="122" spans="1:25" ht="12" customHeight="1" x14ac:dyDescent="0.2">
      <c r="A122" s="19" t="s">
        <v>1040</v>
      </c>
      <c r="B122" s="20">
        <v>1</v>
      </c>
      <c r="C122" s="21">
        <v>2020</v>
      </c>
      <c r="D122" s="32" t="s">
        <v>192</v>
      </c>
      <c r="E122" s="29" t="s">
        <v>729</v>
      </c>
      <c r="F122" s="23">
        <v>43972</v>
      </c>
      <c r="G122" s="26" t="s">
        <v>1020</v>
      </c>
      <c r="H122" s="22" t="s">
        <v>966</v>
      </c>
      <c r="I122" s="25" t="s">
        <v>1021</v>
      </c>
      <c r="J122" s="32" t="s">
        <v>1022</v>
      </c>
      <c r="K122" s="8" t="s">
        <v>1000</v>
      </c>
      <c r="L122" s="25" t="s">
        <v>1023</v>
      </c>
      <c r="M122" s="26">
        <v>1</v>
      </c>
      <c r="N122" s="26" t="s">
        <v>317</v>
      </c>
      <c r="O122" s="26" t="s">
        <v>326</v>
      </c>
      <c r="P122" s="25" t="s">
        <v>970</v>
      </c>
      <c r="Q122" s="103">
        <v>44013</v>
      </c>
      <c r="R122" s="61">
        <v>44150</v>
      </c>
      <c r="S122" s="61"/>
      <c r="T122" s="28"/>
      <c r="U122" s="28"/>
      <c r="V122" s="28" t="s">
        <v>391</v>
      </c>
      <c r="W122" s="26">
        <v>0</v>
      </c>
      <c r="X122" s="26">
        <v>0</v>
      </c>
      <c r="Y122" s="6"/>
    </row>
    <row r="123" spans="1:25" ht="12" customHeight="1" x14ac:dyDescent="0.2">
      <c r="A123" s="19" t="s">
        <v>1041</v>
      </c>
      <c r="B123" s="20">
        <v>1</v>
      </c>
      <c r="C123" s="21">
        <v>2020</v>
      </c>
      <c r="D123" s="32" t="s">
        <v>192</v>
      </c>
      <c r="E123" s="29" t="s">
        <v>729</v>
      </c>
      <c r="F123" s="23">
        <v>43972</v>
      </c>
      <c r="G123" s="26" t="s">
        <v>1024</v>
      </c>
      <c r="H123" s="22" t="s">
        <v>980</v>
      </c>
      <c r="I123" s="25" t="s">
        <v>1025</v>
      </c>
      <c r="J123" s="32" t="s">
        <v>1026</v>
      </c>
      <c r="K123" s="8" t="s">
        <v>298</v>
      </c>
      <c r="L123" s="25" t="s">
        <v>1027</v>
      </c>
      <c r="M123" s="26">
        <v>1</v>
      </c>
      <c r="N123" s="26" t="s">
        <v>317</v>
      </c>
      <c r="O123" s="26" t="s">
        <v>326</v>
      </c>
      <c r="P123" s="25" t="s">
        <v>970</v>
      </c>
      <c r="Q123" s="103">
        <v>44013</v>
      </c>
      <c r="R123" s="61">
        <v>44104</v>
      </c>
      <c r="S123" s="61"/>
      <c r="T123" s="28"/>
      <c r="U123" s="28"/>
      <c r="V123" s="28" t="s">
        <v>391</v>
      </c>
      <c r="W123" s="26">
        <v>0</v>
      </c>
      <c r="X123" s="26">
        <v>0</v>
      </c>
      <c r="Y123" s="6"/>
    </row>
    <row r="124" spans="1:25" ht="12" customHeight="1" x14ac:dyDescent="0.2">
      <c r="A124" s="19" t="s">
        <v>1063</v>
      </c>
      <c r="B124" s="20">
        <v>2</v>
      </c>
      <c r="C124" s="21">
        <v>2020</v>
      </c>
      <c r="D124" s="25" t="s">
        <v>252</v>
      </c>
      <c r="E124" s="29" t="s">
        <v>1064</v>
      </c>
      <c r="F124" s="23">
        <v>43969</v>
      </c>
      <c r="G124" s="26" t="s">
        <v>1048</v>
      </c>
      <c r="H124" s="22" t="s">
        <v>1049</v>
      </c>
      <c r="I124" s="25" t="s">
        <v>1062</v>
      </c>
      <c r="J124" s="32" t="s">
        <v>1053</v>
      </c>
      <c r="K124" s="8" t="s">
        <v>528</v>
      </c>
      <c r="L124" s="25" t="s">
        <v>1054</v>
      </c>
      <c r="M124" s="26">
        <v>1</v>
      </c>
      <c r="N124" s="26" t="s">
        <v>1065</v>
      </c>
      <c r="O124" s="26" t="s">
        <v>1065</v>
      </c>
      <c r="P124" s="25" t="s">
        <v>1055</v>
      </c>
      <c r="Q124" s="103">
        <v>44001</v>
      </c>
      <c r="R124" s="61">
        <v>44042</v>
      </c>
      <c r="S124" s="61">
        <v>44027</v>
      </c>
      <c r="T124" s="28" t="s">
        <v>1167</v>
      </c>
      <c r="U124" s="28" t="s">
        <v>1171</v>
      </c>
      <c r="V124" s="28" t="s">
        <v>391</v>
      </c>
      <c r="W124" s="26">
        <v>0</v>
      </c>
      <c r="X124" s="26">
        <v>0</v>
      </c>
      <c r="Y124" s="6"/>
    </row>
    <row r="125" spans="1:25" ht="12" customHeight="1" x14ac:dyDescent="0.2">
      <c r="A125" s="19" t="s">
        <v>1063</v>
      </c>
      <c r="B125" s="20">
        <v>4</v>
      </c>
      <c r="C125" s="21">
        <v>2020</v>
      </c>
      <c r="D125" s="25" t="s">
        <v>252</v>
      </c>
      <c r="E125" s="29" t="s">
        <v>1064</v>
      </c>
      <c r="F125" s="23">
        <v>43969</v>
      </c>
      <c r="G125" s="26" t="s">
        <v>1048</v>
      </c>
      <c r="H125" s="22" t="s">
        <v>1049</v>
      </c>
      <c r="I125" s="25" t="s">
        <v>1062</v>
      </c>
      <c r="J125" s="32" t="s">
        <v>1060</v>
      </c>
      <c r="K125" s="8" t="s">
        <v>528</v>
      </c>
      <c r="L125" s="25" t="s">
        <v>1061</v>
      </c>
      <c r="M125" s="26">
        <v>1</v>
      </c>
      <c r="N125" s="25" t="s">
        <v>379</v>
      </c>
      <c r="O125" s="25" t="s">
        <v>379</v>
      </c>
      <c r="P125" s="25" t="s">
        <v>380</v>
      </c>
      <c r="Q125" s="103">
        <v>44044</v>
      </c>
      <c r="R125" s="61">
        <v>44079</v>
      </c>
      <c r="S125" s="61"/>
      <c r="T125" s="28"/>
      <c r="U125" s="28"/>
      <c r="V125" s="28" t="s">
        <v>391</v>
      </c>
      <c r="W125" s="26">
        <v>0</v>
      </c>
      <c r="X125" s="26">
        <v>0</v>
      </c>
      <c r="Y125" s="6"/>
    </row>
    <row r="126" spans="1:25" ht="12" customHeight="1" x14ac:dyDescent="0.2">
      <c r="A126" s="19" t="s">
        <v>1087</v>
      </c>
      <c r="B126" s="20">
        <v>1</v>
      </c>
      <c r="C126" s="21">
        <v>2020</v>
      </c>
      <c r="D126" s="32" t="s">
        <v>192</v>
      </c>
      <c r="E126" s="29" t="s">
        <v>1099</v>
      </c>
      <c r="F126" s="23">
        <v>43952</v>
      </c>
      <c r="G126" s="26" t="s">
        <v>1072</v>
      </c>
      <c r="H126" s="22" t="s">
        <v>1073</v>
      </c>
      <c r="I126" s="25" t="s">
        <v>1074</v>
      </c>
      <c r="J126" s="32" t="s">
        <v>1075</v>
      </c>
      <c r="K126" s="8" t="s">
        <v>696</v>
      </c>
      <c r="L126" s="25" t="s">
        <v>1076</v>
      </c>
      <c r="M126" s="26">
        <v>1</v>
      </c>
      <c r="N126" s="26" t="s">
        <v>317</v>
      </c>
      <c r="O126" s="26" t="s">
        <v>326</v>
      </c>
      <c r="P126" s="25" t="s">
        <v>1077</v>
      </c>
      <c r="Q126" s="103">
        <v>43987</v>
      </c>
      <c r="R126" s="103">
        <v>44226</v>
      </c>
      <c r="S126" s="61"/>
      <c r="T126" s="28"/>
      <c r="U126" s="28"/>
      <c r="V126" s="28" t="s">
        <v>391</v>
      </c>
      <c r="W126" s="26">
        <v>0</v>
      </c>
      <c r="X126" s="26">
        <v>0</v>
      </c>
      <c r="Y126" s="6"/>
    </row>
    <row r="127" spans="1:25" ht="12" customHeight="1" x14ac:dyDescent="0.2">
      <c r="A127" s="19" t="s">
        <v>1088</v>
      </c>
      <c r="B127" s="20">
        <v>1</v>
      </c>
      <c r="C127" s="21">
        <v>2020</v>
      </c>
      <c r="D127" s="32" t="s">
        <v>192</v>
      </c>
      <c r="E127" s="29" t="s">
        <v>1099</v>
      </c>
      <c r="F127" s="23">
        <v>43952</v>
      </c>
      <c r="G127" s="26" t="s">
        <v>1078</v>
      </c>
      <c r="H127" s="22" t="s">
        <v>1079</v>
      </c>
      <c r="I127" s="25" t="s">
        <v>1080</v>
      </c>
      <c r="J127" s="32" t="s">
        <v>1081</v>
      </c>
      <c r="K127" s="8" t="s">
        <v>1082</v>
      </c>
      <c r="L127" s="25" t="s">
        <v>1083</v>
      </c>
      <c r="M127" s="26">
        <v>1</v>
      </c>
      <c r="N127" s="26" t="s">
        <v>317</v>
      </c>
      <c r="O127" s="26" t="s">
        <v>326</v>
      </c>
      <c r="P127" s="25" t="s">
        <v>1084</v>
      </c>
      <c r="Q127" s="103">
        <v>43987</v>
      </c>
      <c r="R127" s="103">
        <v>44042</v>
      </c>
      <c r="S127" s="61">
        <v>44046</v>
      </c>
      <c r="T127" s="28" t="s">
        <v>395</v>
      </c>
      <c r="U127" s="28" t="s">
        <v>1165</v>
      </c>
      <c r="V127" s="28" t="s">
        <v>543</v>
      </c>
      <c r="W127" s="26">
        <v>0</v>
      </c>
      <c r="X127" s="26">
        <v>0</v>
      </c>
      <c r="Y127" s="6"/>
    </row>
    <row r="128" spans="1:25" ht="12" customHeight="1" x14ac:dyDescent="0.2">
      <c r="A128" s="19" t="s">
        <v>1088</v>
      </c>
      <c r="B128" s="20">
        <v>2</v>
      </c>
      <c r="C128" s="21">
        <v>2020</v>
      </c>
      <c r="D128" s="32" t="s">
        <v>192</v>
      </c>
      <c r="E128" s="29" t="s">
        <v>1099</v>
      </c>
      <c r="F128" s="23">
        <v>43952</v>
      </c>
      <c r="G128" s="26" t="s">
        <v>1078</v>
      </c>
      <c r="H128" s="22" t="s">
        <v>1079</v>
      </c>
      <c r="I128" s="25" t="s">
        <v>1080</v>
      </c>
      <c r="J128" s="32" t="s">
        <v>1085</v>
      </c>
      <c r="K128" s="8" t="s">
        <v>696</v>
      </c>
      <c r="L128" s="25" t="s">
        <v>1086</v>
      </c>
      <c r="M128" s="26">
        <v>1</v>
      </c>
      <c r="N128" s="26" t="s">
        <v>317</v>
      </c>
      <c r="O128" s="26" t="s">
        <v>326</v>
      </c>
      <c r="P128" s="25" t="s">
        <v>1084</v>
      </c>
      <c r="Q128" s="103">
        <v>43987</v>
      </c>
      <c r="R128" s="103">
        <v>44180</v>
      </c>
      <c r="S128" s="61">
        <v>44046</v>
      </c>
      <c r="T128" s="28" t="s">
        <v>395</v>
      </c>
      <c r="U128" s="28" t="s">
        <v>1166</v>
      </c>
      <c r="V128" s="28" t="s">
        <v>543</v>
      </c>
      <c r="W128" s="26">
        <v>0</v>
      </c>
      <c r="X128" s="26">
        <v>0</v>
      </c>
      <c r="Y128" s="6"/>
    </row>
  </sheetData>
  <autoFilter ref="A6:Y128"/>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15"/>
    <dataValidation allowBlank="1" showInputMessage="1" showErrorMessage="1" promptTitle="Acciones a emprendes" prompt="Las acciones deben estar enfocadas a eliminar la causa detectada, debe ser realizable en un período de tiempo no superior a doce (12) meses" sqref="J7:J15"/>
    <dataValidation allowBlank="1" showInputMessage="1" showErrorMessage="1" promptTitle="Fecha de cumplimiento" prompt="Las fechas de cumplimiento deben ser reales no superar los doce (12) meses" sqref="R7:R15"/>
    <dataValidation allowBlank="1" showInputMessage="1" showErrorMessage="1" promptTitle="Indicador" prompt="Aplicable, coherente y medible" sqref="L7:L15"/>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opLeftCell="A33" workbookViewId="0">
      <selection activeCell="A66" sqref="A66"/>
    </sheetView>
  </sheetViews>
  <sheetFormatPr baseColWidth="10" defaultRowHeight="12.75" x14ac:dyDescent="0.2"/>
  <cols>
    <col min="7" max="7" width="11.42578125" style="75"/>
    <col min="19" max="19" width="11.42578125" style="77"/>
    <col min="20" max="20" width="11.42578125" style="78"/>
  </cols>
  <sheetData>
    <row r="1" spans="1:25" ht="15.75" x14ac:dyDescent="0.25">
      <c r="A1" s="69" t="s">
        <v>408</v>
      </c>
      <c r="T1" s="78" t="s">
        <v>11</v>
      </c>
    </row>
    <row r="2" spans="1:25" s="9" customFormat="1" ht="49.5" customHeight="1" x14ac:dyDescent="0.2">
      <c r="A2" s="64" t="s">
        <v>522</v>
      </c>
      <c r="B2" s="64" t="s">
        <v>28</v>
      </c>
      <c r="C2" s="64" t="s">
        <v>27</v>
      </c>
      <c r="D2" s="64" t="s">
        <v>26</v>
      </c>
      <c r="E2" s="64" t="s">
        <v>17</v>
      </c>
      <c r="F2" s="64" t="s">
        <v>0</v>
      </c>
      <c r="G2" s="57" t="s">
        <v>8</v>
      </c>
      <c r="H2" s="16" t="s">
        <v>10</v>
      </c>
      <c r="I2" s="64" t="s">
        <v>20</v>
      </c>
      <c r="J2" s="64" t="s">
        <v>19</v>
      </c>
      <c r="K2" s="64" t="s">
        <v>1</v>
      </c>
      <c r="L2" s="64" t="s">
        <v>15</v>
      </c>
      <c r="M2" s="64" t="s">
        <v>2</v>
      </c>
      <c r="N2" s="64" t="s">
        <v>3</v>
      </c>
      <c r="O2" s="64" t="s">
        <v>25</v>
      </c>
      <c r="P2" s="64" t="s">
        <v>4</v>
      </c>
      <c r="Q2" s="57" t="s">
        <v>5</v>
      </c>
      <c r="R2" s="57" t="s">
        <v>6</v>
      </c>
      <c r="S2" s="57" t="s">
        <v>7</v>
      </c>
      <c r="T2" s="79" t="s">
        <v>12</v>
      </c>
      <c r="U2" s="65" t="s">
        <v>18</v>
      </c>
      <c r="V2" s="65" t="s">
        <v>13</v>
      </c>
      <c r="W2" s="65" t="s">
        <v>14</v>
      </c>
      <c r="X2" s="65" t="s">
        <v>400</v>
      </c>
      <c r="Y2" s="73" t="s">
        <v>401</v>
      </c>
    </row>
    <row r="3" spans="1:25" s="3" customFormat="1" ht="12" customHeight="1" x14ac:dyDescent="0.2">
      <c r="A3" s="19" t="s">
        <v>523</v>
      </c>
      <c r="B3" s="20" t="s">
        <v>31</v>
      </c>
      <c r="C3" s="21">
        <v>2</v>
      </c>
      <c r="D3" s="22">
        <v>2016</v>
      </c>
      <c r="E3" s="22" t="s">
        <v>70</v>
      </c>
      <c r="F3" s="23" t="s">
        <v>434</v>
      </c>
      <c r="G3" s="76">
        <v>42594</v>
      </c>
      <c r="H3" s="22" t="s">
        <v>80</v>
      </c>
      <c r="I3" s="22" t="s">
        <v>73</v>
      </c>
      <c r="J3" s="24" t="s">
        <v>81</v>
      </c>
      <c r="K3" s="7" t="s">
        <v>82</v>
      </c>
      <c r="L3" s="25" t="s">
        <v>275</v>
      </c>
      <c r="M3" s="26" t="s">
        <v>282</v>
      </c>
      <c r="N3" s="26">
        <v>2</v>
      </c>
      <c r="O3" s="7" t="s">
        <v>277</v>
      </c>
      <c r="P3" s="27" t="s">
        <v>278</v>
      </c>
      <c r="Q3" s="59" t="s">
        <v>279</v>
      </c>
      <c r="R3" s="60">
        <v>42594</v>
      </c>
      <c r="S3" s="60">
        <v>43861</v>
      </c>
      <c r="T3" s="60">
        <v>43868</v>
      </c>
      <c r="U3" s="7" t="s">
        <v>392</v>
      </c>
      <c r="V3" s="7" t="s">
        <v>453</v>
      </c>
      <c r="W3" s="26" t="s">
        <v>454</v>
      </c>
      <c r="X3" s="26">
        <v>5</v>
      </c>
      <c r="Y3" s="26">
        <v>0</v>
      </c>
    </row>
    <row r="4" spans="1:25" s="3" customFormat="1" ht="12" customHeight="1" x14ac:dyDescent="0.2">
      <c r="A4" s="19" t="s">
        <v>523</v>
      </c>
      <c r="B4" s="20" t="s">
        <v>34</v>
      </c>
      <c r="C4" s="21">
        <v>11</v>
      </c>
      <c r="D4" s="22">
        <v>2017</v>
      </c>
      <c r="E4" s="22" t="s">
        <v>91</v>
      </c>
      <c r="F4" s="23" t="s">
        <v>92</v>
      </c>
      <c r="G4" s="76">
        <v>42947</v>
      </c>
      <c r="H4" s="22" t="s">
        <v>93</v>
      </c>
      <c r="I4" s="22" t="s">
        <v>73</v>
      </c>
      <c r="J4" s="24" t="s">
        <v>94</v>
      </c>
      <c r="K4" s="7" t="s">
        <v>95</v>
      </c>
      <c r="L4" s="25" t="s">
        <v>290</v>
      </c>
      <c r="M4" s="26" t="s">
        <v>291</v>
      </c>
      <c r="N4" s="26" t="s">
        <v>292</v>
      </c>
      <c r="O4" s="7" t="s">
        <v>293</v>
      </c>
      <c r="P4" s="27" t="s">
        <v>294</v>
      </c>
      <c r="Q4" s="59" t="s">
        <v>295</v>
      </c>
      <c r="R4" s="60">
        <v>42979</v>
      </c>
      <c r="S4" s="60">
        <v>43815</v>
      </c>
      <c r="T4" s="60">
        <v>43868</v>
      </c>
      <c r="U4" s="7" t="s">
        <v>390</v>
      </c>
      <c r="V4" s="7" t="s">
        <v>452</v>
      </c>
      <c r="W4" s="26" t="s">
        <v>454</v>
      </c>
      <c r="X4" s="26">
        <v>2</v>
      </c>
      <c r="Y4" s="26">
        <v>0</v>
      </c>
    </row>
    <row r="5" spans="1:25" s="3" customFormat="1" ht="12" customHeight="1" x14ac:dyDescent="0.2">
      <c r="A5" s="19" t="s">
        <v>523</v>
      </c>
      <c r="B5" s="20" t="s">
        <v>40</v>
      </c>
      <c r="C5" s="21">
        <v>2</v>
      </c>
      <c r="D5" s="22">
        <v>2018</v>
      </c>
      <c r="E5" s="22" t="s">
        <v>117</v>
      </c>
      <c r="F5" s="23" t="s">
        <v>430</v>
      </c>
      <c r="G5" s="76">
        <v>43418</v>
      </c>
      <c r="H5" s="22" t="s">
        <v>118</v>
      </c>
      <c r="I5" s="22" t="s">
        <v>107</v>
      </c>
      <c r="J5" s="24" t="s">
        <v>119</v>
      </c>
      <c r="K5" s="7" t="s">
        <v>120</v>
      </c>
      <c r="L5" s="25" t="s">
        <v>275</v>
      </c>
      <c r="M5" s="26" t="s">
        <v>310</v>
      </c>
      <c r="N5" s="26">
        <v>1</v>
      </c>
      <c r="O5" s="7" t="s">
        <v>311</v>
      </c>
      <c r="P5" s="27" t="s">
        <v>445</v>
      </c>
      <c r="Q5" s="59" t="s">
        <v>446</v>
      </c>
      <c r="R5" s="60">
        <v>43466</v>
      </c>
      <c r="S5" s="60">
        <v>43799</v>
      </c>
      <c r="T5" s="60">
        <v>43851</v>
      </c>
      <c r="U5" s="7" t="s">
        <v>394</v>
      </c>
      <c r="V5" s="7" t="s">
        <v>447</v>
      </c>
      <c r="W5" s="26" t="s">
        <v>454</v>
      </c>
      <c r="X5" s="26">
        <v>1</v>
      </c>
      <c r="Y5" s="26">
        <v>0</v>
      </c>
    </row>
    <row r="6" spans="1:25" s="3" customFormat="1" ht="12" customHeight="1" x14ac:dyDescent="0.2">
      <c r="A6" s="19" t="s">
        <v>523</v>
      </c>
      <c r="B6" s="20" t="s">
        <v>40</v>
      </c>
      <c r="C6" s="21">
        <v>3</v>
      </c>
      <c r="D6" s="22">
        <v>2018</v>
      </c>
      <c r="E6" s="22" t="s">
        <v>117</v>
      </c>
      <c r="F6" s="23" t="s">
        <v>430</v>
      </c>
      <c r="G6" s="76">
        <v>43418</v>
      </c>
      <c r="H6" s="22" t="s">
        <v>118</v>
      </c>
      <c r="I6" s="22" t="s">
        <v>107</v>
      </c>
      <c r="J6" s="24" t="s">
        <v>119</v>
      </c>
      <c r="K6" s="7" t="s">
        <v>121</v>
      </c>
      <c r="L6" s="25" t="s">
        <v>298</v>
      </c>
      <c r="M6" s="26" t="s">
        <v>313</v>
      </c>
      <c r="N6" s="26">
        <v>0.8</v>
      </c>
      <c r="O6" s="7" t="s">
        <v>311</v>
      </c>
      <c r="P6" s="27" t="s">
        <v>445</v>
      </c>
      <c r="Q6" s="59" t="s">
        <v>446</v>
      </c>
      <c r="R6" s="60">
        <v>43466</v>
      </c>
      <c r="S6" s="60">
        <v>43799</v>
      </c>
      <c r="T6" s="60">
        <v>43851</v>
      </c>
      <c r="U6" s="7" t="s">
        <v>394</v>
      </c>
      <c r="V6" s="7" t="s">
        <v>450</v>
      </c>
      <c r="W6" s="26" t="s">
        <v>454</v>
      </c>
      <c r="X6" s="26">
        <v>1</v>
      </c>
      <c r="Y6" s="26">
        <v>0</v>
      </c>
    </row>
    <row r="7" spans="1:25" s="3" customFormat="1" ht="12" customHeight="1" x14ac:dyDescent="0.2">
      <c r="A7" s="19" t="s">
        <v>523</v>
      </c>
      <c r="B7" s="20" t="s">
        <v>41</v>
      </c>
      <c r="C7" s="21">
        <v>2</v>
      </c>
      <c r="D7" s="22">
        <v>2018</v>
      </c>
      <c r="E7" s="22" t="s">
        <v>117</v>
      </c>
      <c r="F7" s="23" t="s">
        <v>430</v>
      </c>
      <c r="G7" s="76">
        <v>43418</v>
      </c>
      <c r="H7" s="22" t="s">
        <v>122</v>
      </c>
      <c r="I7" s="22" t="s">
        <v>123</v>
      </c>
      <c r="J7" s="24" t="s">
        <v>124</v>
      </c>
      <c r="K7" s="7" t="s">
        <v>125</v>
      </c>
      <c r="L7" s="25" t="s">
        <v>275</v>
      </c>
      <c r="M7" s="26" t="s">
        <v>314</v>
      </c>
      <c r="N7" s="26">
        <v>1</v>
      </c>
      <c r="O7" s="7" t="s">
        <v>311</v>
      </c>
      <c r="P7" s="27" t="s">
        <v>311</v>
      </c>
      <c r="Q7" s="59" t="s">
        <v>312</v>
      </c>
      <c r="R7" s="60">
        <v>43435</v>
      </c>
      <c r="S7" s="60">
        <v>43799</v>
      </c>
      <c r="T7" s="60">
        <v>43847</v>
      </c>
      <c r="U7" s="7" t="s">
        <v>394</v>
      </c>
      <c r="V7" s="7" t="s">
        <v>451</v>
      </c>
      <c r="W7" s="26" t="s">
        <v>454</v>
      </c>
      <c r="X7" s="26">
        <v>1</v>
      </c>
      <c r="Y7" s="26">
        <v>0</v>
      </c>
    </row>
    <row r="8" spans="1:25" s="3" customFormat="1" ht="12" customHeight="1" x14ac:dyDescent="0.2">
      <c r="A8" s="19" t="s">
        <v>523</v>
      </c>
      <c r="B8" s="20" t="s">
        <v>43</v>
      </c>
      <c r="C8" s="21">
        <v>3</v>
      </c>
      <c r="D8" s="22">
        <v>2019</v>
      </c>
      <c r="E8" s="22" t="s">
        <v>130</v>
      </c>
      <c r="F8" s="23" t="s">
        <v>131</v>
      </c>
      <c r="G8" s="76">
        <v>43434</v>
      </c>
      <c r="H8" s="22" t="s">
        <v>132</v>
      </c>
      <c r="I8" s="22" t="s">
        <v>133</v>
      </c>
      <c r="J8" s="24" t="s">
        <v>134</v>
      </c>
      <c r="K8" s="7" t="s">
        <v>135</v>
      </c>
      <c r="L8" s="25" t="s">
        <v>298</v>
      </c>
      <c r="M8" s="26" t="s">
        <v>316</v>
      </c>
      <c r="N8" s="26">
        <v>1</v>
      </c>
      <c r="O8" s="7" t="s">
        <v>317</v>
      </c>
      <c r="P8" s="27" t="s">
        <v>318</v>
      </c>
      <c r="Q8" s="59" t="s">
        <v>319</v>
      </c>
      <c r="R8" s="60">
        <v>43466</v>
      </c>
      <c r="S8" s="60">
        <v>43585</v>
      </c>
      <c r="T8" s="60">
        <v>43857</v>
      </c>
      <c r="U8" s="7" t="s">
        <v>395</v>
      </c>
      <c r="V8" s="7" t="s">
        <v>487</v>
      </c>
      <c r="W8" s="26" t="s">
        <v>454</v>
      </c>
      <c r="X8" s="26">
        <v>0</v>
      </c>
      <c r="Y8" s="26">
        <v>0</v>
      </c>
    </row>
    <row r="9" spans="1:25" s="3" customFormat="1" ht="12" customHeight="1" x14ac:dyDescent="0.2">
      <c r="A9" s="19" t="s">
        <v>523</v>
      </c>
      <c r="B9" s="20" t="s">
        <v>45</v>
      </c>
      <c r="C9" s="21">
        <v>1</v>
      </c>
      <c r="D9" s="22">
        <v>2019</v>
      </c>
      <c r="E9" s="22" t="s">
        <v>91</v>
      </c>
      <c r="F9" s="23" t="s">
        <v>141</v>
      </c>
      <c r="G9" s="76">
        <v>43418</v>
      </c>
      <c r="H9" s="22" t="s">
        <v>142</v>
      </c>
      <c r="I9" s="22" t="s">
        <v>488</v>
      </c>
      <c r="J9" s="24" t="s">
        <v>143</v>
      </c>
      <c r="K9" s="7" t="s">
        <v>144</v>
      </c>
      <c r="L9" s="25" t="s">
        <v>298</v>
      </c>
      <c r="M9" s="26" t="s">
        <v>325</v>
      </c>
      <c r="N9" s="26">
        <v>1</v>
      </c>
      <c r="O9" s="7" t="s">
        <v>317</v>
      </c>
      <c r="P9" s="27" t="s">
        <v>326</v>
      </c>
      <c r="Q9" s="59" t="s">
        <v>402</v>
      </c>
      <c r="R9" s="60">
        <v>43488</v>
      </c>
      <c r="S9" s="60">
        <v>43829</v>
      </c>
      <c r="T9" s="60">
        <v>43857</v>
      </c>
      <c r="U9" s="7" t="s">
        <v>395</v>
      </c>
      <c r="V9" s="7" t="s">
        <v>489</v>
      </c>
      <c r="W9" s="26" t="s">
        <v>454</v>
      </c>
      <c r="X9" s="26">
        <v>1</v>
      </c>
      <c r="Y9" s="26">
        <v>1</v>
      </c>
    </row>
    <row r="10" spans="1:25" s="3" customFormat="1" ht="12" customHeight="1" x14ac:dyDescent="0.2">
      <c r="A10" s="19" t="s">
        <v>523</v>
      </c>
      <c r="B10" s="20" t="s">
        <v>45</v>
      </c>
      <c r="C10" s="21">
        <v>2</v>
      </c>
      <c r="D10" s="22">
        <v>2019</v>
      </c>
      <c r="E10" s="22" t="s">
        <v>91</v>
      </c>
      <c r="F10" s="23" t="s">
        <v>141</v>
      </c>
      <c r="G10" s="76">
        <v>43418</v>
      </c>
      <c r="H10" s="22" t="s">
        <v>145</v>
      </c>
      <c r="I10" s="22" t="s">
        <v>488</v>
      </c>
      <c r="J10" s="24" t="s">
        <v>146</v>
      </c>
      <c r="K10" s="7" t="s">
        <v>147</v>
      </c>
      <c r="L10" s="25" t="s">
        <v>298</v>
      </c>
      <c r="M10" s="26" t="s">
        <v>325</v>
      </c>
      <c r="N10" s="26">
        <v>1</v>
      </c>
      <c r="O10" s="7" t="s">
        <v>317</v>
      </c>
      <c r="P10" s="27" t="s">
        <v>326</v>
      </c>
      <c r="Q10" s="59" t="s">
        <v>402</v>
      </c>
      <c r="R10" s="60">
        <v>43488</v>
      </c>
      <c r="S10" s="60">
        <v>43829</v>
      </c>
      <c r="T10" s="60">
        <v>43857</v>
      </c>
      <c r="U10" s="7" t="s">
        <v>395</v>
      </c>
      <c r="V10" s="7" t="s">
        <v>489</v>
      </c>
      <c r="W10" s="26" t="s">
        <v>454</v>
      </c>
      <c r="X10" s="26">
        <v>1</v>
      </c>
      <c r="Y10" s="26">
        <v>1</v>
      </c>
    </row>
    <row r="11" spans="1:25" s="3" customFormat="1" ht="12" customHeight="1" x14ac:dyDescent="0.2">
      <c r="A11" s="19" t="s">
        <v>523</v>
      </c>
      <c r="B11" s="20" t="s">
        <v>45</v>
      </c>
      <c r="C11" s="21">
        <v>4</v>
      </c>
      <c r="D11" s="22">
        <v>2019</v>
      </c>
      <c r="E11" s="22" t="s">
        <v>91</v>
      </c>
      <c r="F11" s="23" t="s">
        <v>141</v>
      </c>
      <c r="G11" s="76">
        <v>43418</v>
      </c>
      <c r="H11" s="22" t="s">
        <v>148</v>
      </c>
      <c r="I11" s="22" t="s">
        <v>488</v>
      </c>
      <c r="J11" s="24" t="s">
        <v>149</v>
      </c>
      <c r="K11" s="7" t="s">
        <v>150</v>
      </c>
      <c r="L11" s="25" t="s">
        <v>327</v>
      </c>
      <c r="M11" s="26" t="s">
        <v>328</v>
      </c>
      <c r="N11" s="26">
        <v>1</v>
      </c>
      <c r="O11" s="7" t="s">
        <v>317</v>
      </c>
      <c r="P11" s="27" t="s">
        <v>326</v>
      </c>
      <c r="Q11" s="59" t="s">
        <v>402</v>
      </c>
      <c r="R11" s="60">
        <v>43488</v>
      </c>
      <c r="S11" s="60">
        <v>43646</v>
      </c>
      <c r="T11" s="60">
        <v>43857</v>
      </c>
      <c r="U11" s="7" t="s">
        <v>395</v>
      </c>
      <c r="V11" s="7" t="s">
        <v>490</v>
      </c>
      <c r="W11" s="26" t="s">
        <v>454</v>
      </c>
      <c r="X11" s="26">
        <v>0</v>
      </c>
      <c r="Y11" s="26">
        <v>0</v>
      </c>
    </row>
    <row r="12" spans="1:25" s="3" customFormat="1" ht="12" customHeight="1" x14ac:dyDescent="0.2">
      <c r="A12" s="19" t="s">
        <v>523</v>
      </c>
      <c r="B12" s="20" t="s">
        <v>47</v>
      </c>
      <c r="C12" s="21">
        <v>1</v>
      </c>
      <c r="D12" s="22">
        <v>2019</v>
      </c>
      <c r="E12" s="22" t="s">
        <v>91</v>
      </c>
      <c r="F12" s="23" t="s">
        <v>141</v>
      </c>
      <c r="G12" s="76">
        <v>43418</v>
      </c>
      <c r="H12" s="22" t="s">
        <v>157</v>
      </c>
      <c r="I12" s="22" t="s">
        <v>133</v>
      </c>
      <c r="J12" s="24" t="s">
        <v>158</v>
      </c>
      <c r="K12" s="7" t="s">
        <v>159</v>
      </c>
      <c r="L12" s="25" t="s">
        <v>305</v>
      </c>
      <c r="M12" s="26" t="s">
        <v>328</v>
      </c>
      <c r="N12" s="26">
        <v>1</v>
      </c>
      <c r="O12" s="7" t="s">
        <v>317</v>
      </c>
      <c r="P12" s="27" t="s">
        <v>326</v>
      </c>
      <c r="Q12" s="59" t="s">
        <v>402</v>
      </c>
      <c r="R12" s="60">
        <v>43488</v>
      </c>
      <c r="S12" s="60">
        <v>43646</v>
      </c>
      <c r="T12" s="60">
        <v>43857</v>
      </c>
      <c r="U12" s="7" t="s">
        <v>395</v>
      </c>
      <c r="V12" s="7" t="s">
        <v>491</v>
      </c>
      <c r="W12" s="26" t="s">
        <v>454</v>
      </c>
      <c r="X12" s="26">
        <v>0</v>
      </c>
      <c r="Y12" s="26">
        <v>0</v>
      </c>
    </row>
    <row r="13" spans="1:25" s="3" customFormat="1" ht="12" customHeight="1" x14ac:dyDescent="0.2">
      <c r="A13" s="19" t="s">
        <v>523</v>
      </c>
      <c r="B13" s="20" t="s">
        <v>49</v>
      </c>
      <c r="C13" s="21">
        <v>3</v>
      </c>
      <c r="D13" s="22">
        <v>2019</v>
      </c>
      <c r="E13" s="22" t="s">
        <v>91</v>
      </c>
      <c r="F13" s="23" t="s">
        <v>141</v>
      </c>
      <c r="G13" s="76">
        <v>43418</v>
      </c>
      <c r="H13" s="22" t="s">
        <v>163</v>
      </c>
      <c r="I13" s="22" t="s">
        <v>488</v>
      </c>
      <c r="J13" s="24" t="s">
        <v>164</v>
      </c>
      <c r="K13" s="7" t="s">
        <v>166</v>
      </c>
      <c r="L13" s="25" t="s">
        <v>305</v>
      </c>
      <c r="M13" s="26" t="s">
        <v>328</v>
      </c>
      <c r="N13" s="26">
        <v>1</v>
      </c>
      <c r="O13" s="7" t="s">
        <v>317</v>
      </c>
      <c r="P13" s="27" t="s">
        <v>326</v>
      </c>
      <c r="Q13" s="59" t="s">
        <v>402</v>
      </c>
      <c r="R13" s="60">
        <v>43488</v>
      </c>
      <c r="S13" s="60">
        <v>43646</v>
      </c>
      <c r="T13" s="60">
        <v>43857</v>
      </c>
      <c r="U13" s="7" t="s">
        <v>395</v>
      </c>
      <c r="V13" s="7" t="s">
        <v>492</v>
      </c>
      <c r="W13" s="26" t="s">
        <v>454</v>
      </c>
      <c r="X13" s="26">
        <v>0</v>
      </c>
      <c r="Y13" s="26">
        <v>0</v>
      </c>
    </row>
    <row r="14" spans="1:25" s="3" customFormat="1" ht="12" customHeight="1" x14ac:dyDescent="0.2">
      <c r="A14" s="19" t="s">
        <v>523</v>
      </c>
      <c r="B14" s="20" t="s">
        <v>50</v>
      </c>
      <c r="C14" s="21">
        <v>1</v>
      </c>
      <c r="D14" s="22">
        <v>2019</v>
      </c>
      <c r="E14" s="22" t="s">
        <v>91</v>
      </c>
      <c r="F14" s="23" t="s">
        <v>141</v>
      </c>
      <c r="G14" s="76">
        <v>43418</v>
      </c>
      <c r="H14" s="22" t="s">
        <v>168</v>
      </c>
      <c r="I14" s="22" t="s">
        <v>488</v>
      </c>
      <c r="J14" s="24" t="s">
        <v>169</v>
      </c>
      <c r="K14" s="7" t="s">
        <v>170</v>
      </c>
      <c r="L14" s="25" t="s">
        <v>305</v>
      </c>
      <c r="M14" s="26" t="s">
        <v>328</v>
      </c>
      <c r="N14" s="26">
        <v>1</v>
      </c>
      <c r="O14" s="7" t="s">
        <v>317</v>
      </c>
      <c r="P14" s="27" t="s">
        <v>326</v>
      </c>
      <c r="Q14" s="59" t="s">
        <v>402</v>
      </c>
      <c r="R14" s="60">
        <v>43488</v>
      </c>
      <c r="S14" s="60">
        <v>43646</v>
      </c>
      <c r="T14" s="60">
        <v>43857</v>
      </c>
      <c r="U14" s="7" t="s">
        <v>395</v>
      </c>
      <c r="V14" s="7" t="s">
        <v>493</v>
      </c>
      <c r="W14" s="26" t="s">
        <v>454</v>
      </c>
      <c r="X14" s="26">
        <v>0</v>
      </c>
      <c r="Y14" s="26">
        <v>0</v>
      </c>
    </row>
    <row r="15" spans="1:25" s="3" customFormat="1" ht="12" customHeight="1" x14ac:dyDescent="0.2">
      <c r="A15" s="19" t="s">
        <v>523</v>
      </c>
      <c r="B15" s="20" t="s">
        <v>53</v>
      </c>
      <c r="C15" s="21">
        <v>4</v>
      </c>
      <c r="D15" s="22">
        <v>2019</v>
      </c>
      <c r="E15" s="22" t="s">
        <v>176</v>
      </c>
      <c r="F15" s="23" t="s">
        <v>177</v>
      </c>
      <c r="G15" s="76">
        <v>43528</v>
      </c>
      <c r="H15" s="22" t="s">
        <v>182</v>
      </c>
      <c r="I15" s="22" t="s">
        <v>183</v>
      </c>
      <c r="J15" s="24" t="s">
        <v>180</v>
      </c>
      <c r="K15" s="7" t="s">
        <v>184</v>
      </c>
      <c r="L15" s="25" t="s">
        <v>298</v>
      </c>
      <c r="M15" s="26" t="s">
        <v>337</v>
      </c>
      <c r="N15" s="26" t="s">
        <v>338</v>
      </c>
      <c r="O15" s="7" t="s">
        <v>302</v>
      </c>
      <c r="P15" s="27" t="s">
        <v>303</v>
      </c>
      <c r="Q15" s="59" t="s">
        <v>304</v>
      </c>
      <c r="R15" s="60">
        <v>43585</v>
      </c>
      <c r="S15" s="60">
        <v>43861</v>
      </c>
      <c r="T15" s="60">
        <v>43871</v>
      </c>
      <c r="U15" s="7" t="s">
        <v>393</v>
      </c>
      <c r="V15" s="7" t="s">
        <v>457</v>
      </c>
      <c r="W15" s="26" t="s">
        <v>454</v>
      </c>
      <c r="X15" s="26">
        <v>0</v>
      </c>
      <c r="Y15" s="26">
        <v>0</v>
      </c>
    </row>
    <row r="16" spans="1:25" s="3" customFormat="1" ht="12" customHeight="1" x14ac:dyDescent="0.2">
      <c r="A16" s="19" t="s">
        <v>523</v>
      </c>
      <c r="B16" s="20" t="s">
        <v>55</v>
      </c>
      <c r="C16" s="21">
        <v>1</v>
      </c>
      <c r="D16" s="22">
        <v>2019</v>
      </c>
      <c r="E16" s="22" t="s">
        <v>192</v>
      </c>
      <c r="F16" s="23" t="s">
        <v>193</v>
      </c>
      <c r="G16" s="76">
        <v>43525</v>
      </c>
      <c r="H16" s="22" t="s">
        <v>194</v>
      </c>
      <c r="I16" s="22" t="s">
        <v>195</v>
      </c>
      <c r="J16" s="24" t="s">
        <v>196</v>
      </c>
      <c r="K16" s="7" t="s">
        <v>197</v>
      </c>
      <c r="L16" s="25" t="s">
        <v>305</v>
      </c>
      <c r="M16" s="26" t="s">
        <v>345</v>
      </c>
      <c r="N16" s="26">
        <v>1</v>
      </c>
      <c r="O16" s="7" t="s">
        <v>317</v>
      </c>
      <c r="P16" s="27" t="s">
        <v>326</v>
      </c>
      <c r="Q16" s="59" t="s">
        <v>346</v>
      </c>
      <c r="R16" s="60">
        <v>43591</v>
      </c>
      <c r="S16" s="60">
        <v>43799</v>
      </c>
      <c r="T16" s="60">
        <v>43857</v>
      </c>
      <c r="U16" s="7" t="s">
        <v>395</v>
      </c>
      <c r="V16" s="7" t="s">
        <v>494</v>
      </c>
      <c r="W16" s="26" t="s">
        <v>454</v>
      </c>
      <c r="X16" s="26">
        <v>1</v>
      </c>
      <c r="Y16" s="26">
        <v>0</v>
      </c>
    </row>
    <row r="17" spans="1:25" s="3" customFormat="1" ht="12" customHeight="1" x14ac:dyDescent="0.2">
      <c r="A17" s="19" t="s">
        <v>523</v>
      </c>
      <c r="B17" s="20" t="s">
        <v>62</v>
      </c>
      <c r="C17" s="21">
        <v>1</v>
      </c>
      <c r="D17" s="22">
        <v>2019</v>
      </c>
      <c r="E17" s="22" t="s">
        <v>192</v>
      </c>
      <c r="F17" s="23" t="s">
        <v>213</v>
      </c>
      <c r="G17" s="76">
        <v>43641</v>
      </c>
      <c r="H17" s="22" t="s">
        <v>226</v>
      </c>
      <c r="I17" s="22" t="s">
        <v>218</v>
      </c>
      <c r="J17" s="24" t="s">
        <v>227</v>
      </c>
      <c r="K17" s="7" t="s">
        <v>228</v>
      </c>
      <c r="L17" s="25" t="s">
        <v>275</v>
      </c>
      <c r="M17" s="26" t="s">
        <v>363</v>
      </c>
      <c r="N17" s="26">
        <v>1</v>
      </c>
      <c r="O17" s="7" t="s">
        <v>317</v>
      </c>
      <c r="P17" s="27" t="s">
        <v>326</v>
      </c>
      <c r="Q17" s="59" t="s">
        <v>346</v>
      </c>
      <c r="R17" s="60">
        <v>43682</v>
      </c>
      <c r="S17" s="60">
        <v>43799</v>
      </c>
      <c r="T17" s="60">
        <v>43857</v>
      </c>
      <c r="U17" s="7" t="s">
        <v>395</v>
      </c>
      <c r="V17" s="7" t="s">
        <v>496</v>
      </c>
      <c r="W17" s="26" t="s">
        <v>454</v>
      </c>
      <c r="X17" s="26">
        <v>0</v>
      </c>
      <c r="Y17" s="26">
        <v>0</v>
      </c>
    </row>
    <row r="18" spans="1:25" s="3" customFormat="1" ht="12" customHeight="1" x14ac:dyDescent="0.2">
      <c r="A18" s="19" t="s">
        <v>523</v>
      </c>
      <c r="B18" s="20" t="s">
        <v>63</v>
      </c>
      <c r="C18" s="21">
        <v>2</v>
      </c>
      <c r="D18" s="22">
        <v>2019</v>
      </c>
      <c r="E18" s="22" t="s">
        <v>192</v>
      </c>
      <c r="F18" s="23" t="s">
        <v>229</v>
      </c>
      <c r="G18" s="76">
        <v>43580</v>
      </c>
      <c r="H18" s="22" t="s">
        <v>230</v>
      </c>
      <c r="I18" s="22" t="s">
        <v>231</v>
      </c>
      <c r="J18" s="24" t="s">
        <v>232</v>
      </c>
      <c r="K18" s="7" t="s">
        <v>233</v>
      </c>
      <c r="L18" s="25" t="s">
        <v>298</v>
      </c>
      <c r="M18" s="26" t="s">
        <v>364</v>
      </c>
      <c r="N18" s="26">
        <v>1</v>
      </c>
      <c r="O18" s="7" t="s">
        <v>317</v>
      </c>
      <c r="P18" s="27" t="s">
        <v>326</v>
      </c>
      <c r="Q18" s="59" t="s">
        <v>346</v>
      </c>
      <c r="R18" s="60">
        <v>43617</v>
      </c>
      <c r="S18" s="60">
        <v>43707</v>
      </c>
      <c r="T18" s="60">
        <v>43857</v>
      </c>
      <c r="U18" s="7" t="s">
        <v>395</v>
      </c>
      <c r="V18" s="7" t="s">
        <v>497</v>
      </c>
      <c r="W18" s="26" t="s">
        <v>454</v>
      </c>
      <c r="X18" s="26">
        <v>0</v>
      </c>
      <c r="Y18" s="26">
        <v>0</v>
      </c>
    </row>
    <row r="19" spans="1:25" s="3" customFormat="1" ht="12" customHeight="1" x14ac:dyDescent="0.2">
      <c r="A19" s="19" t="s">
        <v>523</v>
      </c>
      <c r="B19" s="20" t="s">
        <v>64</v>
      </c>
      <c r="C19" s="21">
        <v>2</v>
      </c>
      <c r="D19" s="22">
        <v>2019</v>
      </c>
      <c r="E19" s="22" t="s">
        <v>192</v>
      </c>
      <c r="F19" s="23" t="s">
        <v>229</v>
      </c>
      <c r="G19" s="76">
        <v>43580</v>
      </c>
      <c r="H19" s="22" t="s">
        <v>234</v>
      </c>
      <c r="I19" s="22" t="s">
        <v>235</v>
      </c>
      <c r="J19" s="24" t="s">
        <v>236</v>
      </c>
      <c r="K19" s="7" t="s">
        <v>237</v>
      </c>
      <c r="L19" s="25" t="s">
        <v>305</v>
      </c>
      <c r="M19" s="26" t="s">
        <v>365</v>
      </c>
      <c r="N19" s="26">
        <v>1</v>
      </c>
      <c r="O19" s="7" t="s">
        <v>317</v>
      </c>
      <c r="P19" s="27" t="s">
        <v>326</v>
      </c>
      <c r="Q19" s="59" t="s">
        <v>346</v>
      </c>
      <c r="R19" s="60">
        <v>43617</v>
      </c>
      <c r="S19" s="60">
        <v>43707</v>
      </c>
      <c r="T19" s="60">
        <v>43857</v>
      </c>
      <c r="U19" s="7" t="s">
        <v>395</v>
      </c>
      <c r="V19" s="7" t="s">
        <v>498</v>
      </c>
      <c r="W19" s="26" t="s">
        <v>454</v>
      </c>
      <c r="X19" s="26">
        <v>0</v>
      </c>
      <c r="Y19" s="26">
        <v>0</v>
      </c>
    </row>
    <row r="20" spans="1:25" s="3" customFormat="1" ht="12" customHeight="1" x14ac:dyDescent="0.2">
      <c r="A20" s="81" t="s">
        <v>548</v>
      </c>
      <c r="B20" s="82" t="s">
        <v>44</v>
      </c>
      <c r="C20" s="83">
        <v>6</v>
      </c>
      <c r="D20" s="84">
        <v>2019</v>
      </c>
      <c r="E20" s="84" t="s">
        <v>130</v>
      </c>
      <c r="F20" s="85" t="s">
        <v>131</v>
      </c>
      <c r="G20" s="97">
        <v>43434</v>
      </c>
      <c r="H20" s="84" t="s">
        <v>136</v>
      </c>
      <c r="I20" s="84" t="s">
        <v>133</v>
      </c>
      <c r="J20" s="87" t="s">
        <v>137</v>
      </c>
      <c r="K20" s="88" t="s">
        <v>140</v>
      </c>
      <c r="L20" s="89" t="s">
        <v>275</v>
      </c>
      <c r="M20" s="90" t="s">
        <v>324</v>
      </c>
      <c r="N20" s="90">
        <v>1</v>
      </c>
      <c r="O20" s="88" t="s">
        <v>317</v>
      </c>
      <c r="P20" s="91" t="s">
        <v>321</v>
      </c>
      <c r="Q20" s="92" t="s">
        <v>322</v>
      </c>
      <c r="R20" s="93">
        <v>43586</v>
      </c>
      <c r="S20" s="93">
        <v>43829</v>
      </c>
      <c r="T20" s="93">
        <v>43888</v>
      </c>
      <c r="U20" s="88" t="s">
        <v>395</v>
      </c>
      <c r="V20" s="88" t="s">
        <v>542</v>
      </c>
      <c r="W20" s="90" t="s">
        <v>543</v>
      </c>
      <c r="X20" s="90">
        <v>1</v>
      </c>
      <c r="Y20" s="90">
        <v>0</v>
      </c>
    </row>
    <row r="21" spans="1:25" s="3" customFormat="1" ht="12" customHeight="1" x14ac:dyDescent="0.2">
      <c r="A21" s="19" t="s">
        <v>626</v>
      </c>
      <c r="B21" s="20" t="s">
        <v>35</v>
      </c>
      <c r="C21" s="21">
        <v>1</v>
      </c>
      <c r="D21" s="22">
        <v>2017</v>
      </c>
      <c r="E21" s="22" t="s">
        <v>70</v>
      </c>
      <c r="F21" s="23" t="s">
        <v>433</v>
      </c>
      <c r="G21" s="76">
        <v>42962</v>
      </c>
      <c r="H21" s="22" t="s">
        <v>96</v>
      </c>
      <c r="I21" s="22" t="s">
        <v>73</v>
      </c>
      <c r="J21" s="24" t="s">
        <v>97</v>
      </c>
      <c r="K21" s="7" t="s">
        <v>98</v>
      </c>
      <c r="L21" s="25" t="s">
        <v>275</v>
      </c>
      <c r="M21" s="26" t="s">
        <v>296</v>
      </c>
      <c r="N21" s="26" t="s">
        <v>297</v>
      </c>
      <c r="O21" s="7" t="s">
        <v>277</v>
      </c>
      <c r="P21" s="27" t="s">
        <v>278</v>
      </c>
      <c r="Q21" s="59" t="s">
        <v>279</v>
      </c>
      <c r="R21" s="60">
        <v>42962</v>
      </c>
      <c r="S21" s="60">
        <v>43768</v>
      </c>
      <c r="T21" s="60">
        <v>43922</v>
      </c>
      <c r="U21" s="7" t="s">
        <v>392</v>
      </c>
      <c r="V21" s="7" t="s">
        <v>579</v>
      </c>
      <c r="W21" s="26" t="s">
        <v>454</v>
      </c>
      <c r="X21" s="26">
        <v>3</v>
      </c>
      <c r="Y21" s="26">
        <v>0</v>
      </c>
    </row>
    <row r="22" spans="1:25" s="3" customFormat="1" ht="12" customHeight="1" x14ac:dyDescent="0.2">
      <c r="A22" s="19" t="s">
        <v>626</v>
      </c>
      <c r="B22" s="20" t="s">
        <v>36</v>
      </c>
      <c r="C22" s="21">
        <v>1</v>
      </c>
      <c r="D22" s="22">
        <v>2018</v>
      </c>
      <c r="E22" s="22" t="s">
        <v>70</v>
      </c>
      <c r="F22" s="23" t="s">
        <v>99</v>
      </c>
      <c r="G22" s="76">
        <v>43263</v>
      </c>
      <c r="H22" s="22" t="s">
        <v>100</v>
      </c>
      <c r="I22" s="22" t="s">
        <v>101</v>
      </c>
      <c r="J22" s="24" t="s">
        <v>102</v>
      </c>
      <c r="K22" s="7" t="s">
        <v>103</v>
      </c>
      <c r="L22" s="25" t="s">
        <v>298</v>
      </c>
      <c r="M22" s="26" t="s">
        <v>299</v>
      </c>
      <c r="N22" s="26" t="s">
        <v>300</v>
      </c>
      <c r="O22" s="7" t="s">
        <v>277</v>
      </c>
      <c r="P22" s="27" t="s">
        <v>278</v>
      </c>
      <c r="Q22" s="59" t="s">
        <v>279</v>
      </c>
      <c r="R22" s="60">
        <v>43304</v>
      </c>
      <c r="S22" s="60">
        <v>43921</v>
      </c>
      <c r="T22" s="60">
        <v>43922</v>
      </c>
      <c r="U22" s="7" t="s">
        <v>392</v>
      </c>
      <c r="V22" s="7" t="s">
        <v>580</v>
      </c>
      <c r="W22" s="26" t="s">
        <v>454</v>
      </c>
      <c r="X22" s="26">
        <v>4</v>
      </c>
      <c r="Y22" s="26">
        <v>1</v>
      </c>
    </row>
    <row r="23" spans="1:25" s="3" customFormat="1" ht="12" customHeight="1" x14ac:dyDescent="0.2">
      <c r="A23" s="19" t="s">
        <v>626</v>
      </c>
      <c r="B23" s="20" t="s">
        <v>46</v>
      </c>
      <c r="C23" s="21">
        <v>1</v>
      </c>
      <c r="D23" s="22">
        <v>2019</v>
      </c>
      <c r="E23" s="22" t="s">
        <v>151</v>
      </c>
      <c r="F23" s="23" t="s">
        <v>141</v>
      </c>
      <c r="G23" s="76">
        <v>43418</v>
      </c>
      <c r="H23" s="22" t="s">
        <v>152</v>
      </c>
      <c r="I23" s="22" t="s">
        <v>133</v>
      </c>
      <c r="J23" s="24" t="s">
        <v>153</v>
      </c>
      <c r="K23" s="7" t="s">
        <v>154</v>
      </c>
      <c r="L23" s="25" t="s">
        <v>275</v>
      </c>
      <c r="M23" s="26" t="s">
        <v>329</v>
      </c>
      <c r="N23" s="26">
        <v>2</v>
      </c>
      <c r="O23" s="7" t="s">
        <v>317</v>
      </c>
      <c r="P23" s="27" t="s">
        <v>330</v>
      </c>
      <c r="Q23" s="59" t="s">
        <v>402</v>
      </c>
      <c r="R23" s="60">
        <v>43488</v>
      </c>
      <c r="S23" s="60">
        <v>43799</v>
      </c>
      <c r="T23" s="60">
        <v>43924</v>
      </c>
      <c r="U23" s="7" t="s">
        <v>395</v>
      </c>
      <c r="V23" s="7" t="s">
        <v>617</v>
      </c>
      <c r="W23" s="26" t="s">
        <v>454</v>
      </c>
      <c r="X23" s="26">
        <v>1</v>
      </c>
      <c r="Y23" s="26">
        <v>0</v>
      </c>
    </row>
    <row r="24" spans="1:25" s="3" customFormat="1" ht="12" customHeight="1" x14ac:dyDescent="0.2">
      <c r="A24" s="19" t="s">
        <v>626</v>
      </c>
      <c r="B24" s="20" t="s">
        <v>46</v>
      </c>
      <c r="C24" s="21">
        <v>2</v>
      </c>
      <c r="D24" s="22">
        <v>2019</v>
      </c>
      <c r="E24" s="22" t="s">
        <v>151</v>
      </c>
      <c r="F24" s="23" t="s">
        <v>141</v>
      </c>
      <c r="G24" s="76">
        <v>43418</v>
      </c>
      <c r="H24" s="22" t="s">
        <v>152</v>
      </c>
      <c r="I24" s="22" t="s">
        <v>133</v>
      </c>
      <c r="J24" s="24" t="s">
        <v>155</v>
      </c>
      <c r="K24" s="7" t="s">
        <v>156</v>
      </c>
      <c r="L24" s="25" t="s">
        <v>275</v>
      </c>
      <c r="M24" s="26" t="s">
        <v>329</v>
      </c>
      <c r="N24" s="26">
        <v>2</v>
      </c>
      <c r="O24" s="7" t="s">
        <v>317</v>
      </c>
      <c r="P24" s="27" t="s">
        <v>330</v>
      </c>
      <c r="Q24" s="59" t="s">
        <v>402</v>
      </c>
      <c r="R24" s="60">
        <v>43488</v>
      </c>
      <c r="S24" s="60">
        <v>43799</v>
      </c>
      <c r="T24" s="60">
        <v>43924</v>
      </c>
      <c r="U24" s="7" t="s">
        <v>395</v>
      </c>
      <c r="V24" s="7" t="s">
        <v>617</v>
      </c>
      <c r="W24" s="26" t="s">
        <v>454</v>
      </c>
      <c r="X24" s="26">
        <v>1</v>
      </c>
      <c r="Y24" s="26">
        <v>0</v>
      </c>
    </row>
    <row r="25" spans="1:25" s="3" customFormat="1" ht="12" customHeight="1" x14ac:dyDescent="0.2">
      <c r="A25" s="19" t="s">
        <v>626</v>
      </c>
      <c r="B25" s="20" t="s">
        <v>61</v>
      </c>
      <c r="C25" s="21">
        <v>3</v>
      </c>
      <c r="D25" s="22">
        <v>2019</v>
      </c>
      <c r="E25" s="22" t="s">
        <v>192</v>
      </c>
      <c r="F25" s="23" t="s">
        <v>213</v>
      </c>
      <c r="G25" s="76">
        <v>43641</v>
      </c>
      <c r="H25" s="22" t="s">
        <v>222</v>
      </c>
      <c r="I25" s="22" t="s">
        <v>495</v>
      </c>
      <c r="J25" s="24" t="s">
        <v>223</v>
      </c>
      <c r="K25" s="7" t="s">
        <v>224</v>
      </c>
      <c r="L25" s="25" t="s">
        <v>360</v>
      </c>
      <c r="M25" s="26" t="s">
        <v>361</v>
      </c>
      <c r="N25" s="26">
        <v>1</v>
      </c>
      <c r="O25" s="7" t="s">
        <v>317</v>
      </c>
      <c r="P25" s="27" t="s">
        <v>326</v>
      </c>
      <c r="Q25" s="59" t="s">
        <v>346</v>
      </c>
      <c r="R25" s="60">
        <v>43682</v>
      </c>
      <c r="S25" s="60">
        <v>43951</v>
      </c>
      <c r="T25" s="60">
        <v>43924</v>
      </c>
      <c r="U25" s="7" t="s">
        <v>395</v>
      </c>
      <c r="V25" s="7" t="s">
        <v>618</v>
      </c>
      <c r="W25" s="26" t="s">
        <v>454</v>
      </c>
      <c r="X25" s="26">
        <v>1</v>
      </c>
      <c r="Y25" s="26">
        <v>0</v>
      </c>
    </row>
    <row r="26" spans="1:25" s="3" customFormat="1" ht="12" customHeight="1" x14ac:dyDescent="0.2">
      <c r="A26" s="19" t="s">
        <v>626</v>
      </c>
      <c r="B26" s="20" t="s">
        <v>61</v>
      </c>
      <c r="C26" s="21">
        <v>4</v>
      </c>
      <c r="D26" s="22">
        <v>2019</v>
      </c>
      <c r="E26" s="22" t="s">
        <v>192</v>
      </c>
      <c r="F26" s="23" t="s">
        <v>213</v>
      </c>
      <c r="G26" s="76">
        <v>43641</v>
      </c>
      <c r="H26" s="22" t="s">
        <v>222</v>
      </c>
      <c r="I26" s="22" t="s">
        <v>495</v>
      </c>
      <c r="J26" s="24" t="s">
        <v>223</v>
      </c>
      <c r="K26" s="7" t="s">
        <v>225</v>
      </c>
      <c r="L26" s="25" t="s">
        <v>360</v>
      </c>
      <c r="M26" s="26" t="s">
        <v>362</v>
      </c>
      <c r="N26" s="26">
        <v>1</v>
      </c>
      <c r="O26" s="7" t="s">
        <v>317</v>
      </c>
      <c r="P26" s="27" t="s">
        <v>326</v>
      </c>
      <c r="Q26" s="59" t="s">
        <v>346</v>
      </c>
      <c r="R26" s="60">
        <v>43682</v>
      </c>
      <c r="S26" s="60">
        <v>43951</v>
      </c>
      <c r="T26" s="60">
        <v>43924</v>
      </c>
      <c r="U26" s="7" t="s">
        <v>395</v>
      </c>
      <c r="V26" s="7" t="s">
        <v>619</v>
      </c>
      <c r="W26" s="26" t="s">
        <v>454</v>
      </c>
      <c r="X26" s="26">
        <v>1</v>
      </c>
      <c r="Y26" s="26">
        <v>0</v>
      </c>
    </row>
    <row r="27" spans="1:25" s="3" customFormat="1" ht="12" customHeight="1" x14ac:dyDescent="0.2">
      <c r="A27" s="19" t="s">
        <v>626</v>
      </c>
      <c r="B27" s="20" t="s">
        <v>65</v>
      </c>
      <c r="C27" s="21">
        <v>1</v>
      </c>
      <c r="D27" s="22">
        <v>2019</v>
      </c>
      <c r="E27" s="22" t="s">
        <v>192</v>
      </c>
      <c r="F27" s="23" t="s">
        <v>229</v>
      </c>
      <c r="G27" s="76">
        <v>43714</v>
      </c>
      <c r="H27" s="22" t="s">
        <v>238</v>
      </c>
      <c r="I27" s="22" t="s">
        <v>239</v>
      </c>
      <c r="J27" s="24" t="s">
        <v>240</v>
      </c>
      <c r="K27" s="7" t="s">
        <v>241</v>
      </c>
      <c r="L27" s="25" t="s">
        <v>275</v>
      </c>
      <c r="M27" s="26" t="s">
        <v>366</v>
      </c>
      <c r="N27" s="26">
        <v>1</v>
      </c>
      <c r="O27" s="7" t="s">
        <v>317</v>
      </c>
      <c r="P27" s="27" t="s">
        <v>326</v>
      </c>
      <c r="Q27" s="59" t="s">
        <v>412</v>
      </c>
      <c r="R27" s="60">
        <v>43714</v>
      </c>
      <c r="S27" s="60">
        <v>43920</v>
      </c>
      <c r="T27" s="60">
        <v>43924</v>
      </c>
      <c r="U27" s="7" t="s">
        <v>395</v>
      </c>
      <c r="V27" s="7" t="s">
        <v>620</v>
      </c>
      <c r="W27" s="26" t="s">
        <v>454</v>
      </c>
      <c r="X27" s="26">
        <v>2</v>
      </c>
      <c r="Y27" s="26">
        <v>0</v>
      </c>
    </row>
    <row r="28" spans="1:25" s="3" customFormat="1" ht="12" customHeight="1" x14ac:dyDescent="0.2">
      <c r="A28" s="19" t="s">
        <v>626</v>
      </c>
      <c r="B28" s="20" t="s">
        <v>66</v>
      </c>
      <c r="C28" s="21">
        <v>3</v>
      </c>
      <c r="D28" s="22">
        <v>2019</v>
      </c>
      <c r="E28" s="22" t="s">
        <v>242</v>
      </c>
      <c r="F28" s="23" t="s">
        <v>243</v>
      </c>
      <c r="G28" s="76">
        <v>43796</v>
      </c>
      <c r="H28" s="22" t="s">
        <v>244</v>
      </c>
      <c r="I28" s="22" t="s">
        <v>245</v>
      </c>
      <c r="J28" s="24" t="s">
        <v>250</v>
      </c>
      <c r="K28" s="7" t="s">
        <v>251</v>
      </c>
      <c r="L28" s="25" t="s">
        <v>275</v>
      </c>
      <c r="M28" s="26" t="s">
        <v>374</v>
      </c>
      <c r="N28" s="26" t="s">
        <v>375</v>
      </c>
      <c r="O28" s="7" t="s">
        <v>293</v>
      </c>
      <c r="P28" s="27" t="s">
        <v>369</v>
      </c>
      <c r="Q28" s="59" t="s">
        <v>376</v>
      </c>
      <c r="R28" s="60">
        <v>43826</v>
      </c>
      <c r="S28" s="60">
        <v>43978</v>
      </c>
      <c r="T28" s="60">
        <v>43923</v>
      </c>
      <c r="U28" s="7" t="s">
        <v>390</v>
      </c>
      <c r="V28" s="7" t="s">
        <v>572</v>
      </c>
      <c r="W28" s="26" t="s">
        <v>454</v>
      </c>
      <c r="X28" s="26">
        <v>0</v>
      </c>
      <c r="Y28" s="26">
        <v>0</v>
      </c>
    </row>
    <row r="29" spans="1:25" s="3" customFormat="1" ht="12" customHeight="1" x14ac:dyDescent="0.2">
      <c r="A29" s="19" t="s">
        <v>626</v>
      </c>
      <c r="B29" s="20" t="s">
        <v>67</v>
      </c>
      <c r="C29" s="21">
        <v>3</v>
      </c>
      <c r="D29" s="22">
        <v>2019</v>
      </c>
      <c r="E29" s="22" t="s">
        <v>252</v>
      </c>
      <c r="F29" s="23" t="s">
        <v>253</v>
      </c>
      <c r="G29" s="76">
        <v>43777</v>
      </c>
      <c r="H29" s="22" t="s">
        <v>254</v>
      </c>
      <c r="I29" s="22" t="s">
        <v>255</v>
      </c>
      <c r="J29" s="24" t="s">
        <v>256</v>
      </c>
      <c r="K29" s="7" t="s">
        <v>257</v>
      </c>
      <c r="L29" s="25" t="s">
        <v>275</v>
      </c>
      <c r="M29" s="26" t="s">
        <v>377</v>
      </c>
      <c r="N29" s="26" t="s">
        <v>378</v>
      </c>
      <c r="O29" s="7" t="s">
        <v>379</v>
      </c>
      <c r="P29" s="27" t="s">
        <v>379</v>
      </c>
      <c r="Q29" s="59" t="s">
        <v>380</v>
      </c>
      <c r="R29" s="60">
        <v>43800</v>
      </c>
      <c r="S29" s="60">
        <v>43918</v>
      </c>
      <c r="T29" s="60">
        <v>43927</v>
      </c>
      <c r="U29" s="7" t="s">
        <v>394</v>
      </c>
      <c r="V29" s="7" t="s">
        <v>573</v>
      </c>
      <c r="W29" s="26" t="s">
        <v>454</v>
      </c>
      <c r="X29" s="26">
        <v>0</v>
      </c>
      <c r="Y29" s="26">
        <v>0</v>
      </c>
    </row>
    <row r="30" spans="1:25" s="3" customFormat="1" ht="12" customHeight="1" x14ac:dyDescent="0.2">
      <c r="A30" s="19" t="s">
        <v>626</v>
      </c>
      <c r="B30" s="20" t="s">
        <v>68</v>
      </c>
      <c r="C30" s="21">
        <v>1</v>
      </c>
      <c r="D30" s="22">
        <v>2019</v>
      </c>
      <c r="E30" s="22" t="s">
        <v>192</v>
      </c>
      <c r="F30" s="23" t="s">
        <v>431</v>
      </c>
      <c r="G30" s="76">
        <v>43812</v>
      </c>
      <c r="H30" s="22" t="s">
        <v>259</v>
      </c>
      <c r="I30" s="22" t="s">
        <v>260</v>
      </c>
      <c r="J30" s="24" t="s">
        <v>261</v>
      </c>
      <c r="K30" s="7" t="s">
        <v>262</v>
      </c>
      <c r="L30" s="25" t="s">
        <v>275</v>
      </c>
      <c r="M30" s="26" t="s">
        <v>381</v>
      </c>
      <c r="N30" s="26">
        <v>1</v>
      </c>
      <c r="O30" s="7" t="s">
        <v>317</v>
      </c>
      <c r="P30" s="27" t="s">
        <v>326</v>
      </c>
      <c r="Q30" s="59" t="s">
        <v>382</v>
      </c>
      <c r="R30" s="60">
        <v>43831</v>
      </c>
      <c r="S30" s="60">
        <v>44012</v>
      </c>
      <c r="T30" s="60">
        <v>43924</v>
      </c>
      <c r="U30" s="7" t="s">
        <v>395</v>
      </c>
      <c r="V30" s="7" t="s">
        <v>621</v>
      </c>
      <c r="W30" s="26" t="s">
        <v>454</v>
      </c>
      <c r="X30" s="26">
        <v>0</v>
      </c>
      <c r="Y30" s="26">
        <v>0</v>
      </c>
    </row>
    <row r="31" spans="1:25" s="3" customFormat="1" ht="12" customHeight="1" x14ac:dyDescent="0.2">
      <c r="A31" s="19" t="s">
        <v>626</v>
      </c>
      <c r="B31" s="20" t="s">
        <v>69</v>
      </c>
      <c r="C31" s="21">
        <v>2</v>
      </c>
      <c r="D31" s="22">
        <v>2019</v>
      </c>
      <c r="E31" s="22" t="s">
        <v>192</v>
      </c>
      <c r="F31" s="23" t="s">
        <v>431</v>
      </c>
      <c r="G31" s="76">
        <v>43812</v>
      </c>
      <c r="H31" s="22" t="s">
        <v>268</v>
      </c>
      <c r="I31" s="22" t="s">
        <v>269</v>
      </c>
      <c r="J31" s="24" t="s">
        <v>270</v>
      </c>
      <c r="K31" s="7" t="s">
        <v>271</v>
      </c>
      <c r="L31" s="25" t="s">
        <v>275</v>
      </c>
      <c r="M31" s="26" t="s">
        <v>387</v>
      </c>
      <c r="N31" s="26">
        <v>1</v>
      </c>
      <c r="O31" s="7" t="s">
        <v>317</v>
      </c>
      <c r="P31" s="27" t="s">
        <v>326</v>
      </c>
      <c r="Q31" s="59" t="s">
        <v>388</v>
      </c>
      <c r="R31" s="60">
        <v>43831</v>
      </c>
      <c r="S31" s="60">
        <v>43890</v>
      </c>
      <c r="T31" s="60">
        <v>43924</v>
      </c>
      <c r="U31" s="7" t="s">
        <v>395</v>
      </c>
      <c r="V31" s="7" t="s">
        <v>622</v>
      </c>
      <c r="W31" s="26" t="s">
        <v>454</v>
      </c>
      <c r="X31" s="26">
        <v>0</v>
      </c>
      <c r="Y31" s="26">
        <v>0</v>
      </c>
    </row>
    <row r="32" spans="1:25" s="3" customFormat="1" ht="12" customHeight="1" x14ac:dyDescent="0.2">
      <c r="A32" s="19" t="s">
        <v>626</v>
      </c>
      <c r="B32" s="20" t="s">
        <v>69</v>
      </c>
      <c r="C32" s="21">
        <v>3</v>
      </c>
      <c r="D32" s="22">
        <v>2019</v>
      </c>
      <c r="E32" s="22" t="s">
        <v>192</v>
      </c>
      <c r="F32" s="23" t="s">
        <v>431</v>
      </c>
      <c r="G32" s="76">
        <v>43812</v>
      </c>
      <c r="H32" s="22" t="s">
        <v>272</v>
      </c>
      <c r="I32" s="22" t="s">
        <v>269</v>
      </c>
      <c r="J32" s="24" t="s">
        <v>273</v>
      </c>
      <c r="K32" s="7" t="s">
        <v>274</v>
      </c>
      <c r="L32" s="25" t="s">
        <v>275</v>
      </c>
      <c r="M32" s="26" t="s">
        <v>389</v>
      </c>
      <c r="N32" s="26">
        <v>1</v>
      </c>
      <c r="O32" s="7" t="s">
        <v>317</v>
      </c>
      <c r="P32" s="27" t="s">
        <v>326</v>
      </c>
      <c r="Q32" s="59" t="s">
        <v>388</v>
      </c>
      <c r="R32" s="60">
        <v>43831</v>
      </c>
      <c r="S32" s="60">
        <v>43890</v>
      </c>
      <c r="T32" s="60">
        <v>43924</v>
      </c>
      <c r="U32" s="7" t="s">
        <v>395</v>
      </c>
      <c r="V32" s="7" t="s">
        <v>623</v>
      </c>
      <c r="W32" s="26" t="s">
        <v>454</v>
      </c>
      <c r="X32" s="26">
        <v>0</v>
      </c>
      <c r="Y32" s="26">
        <v>0</v>
      </c>
    </row>
    <row r="33" spans="1:27" s="3" customFormat="1" ht="12" customHeight="1" x14ac:dyDescent="0.2">
      <c r="A33" s="19" t="s">
        <v>626</v>
      </c>
      <c r="B33" s="20" t="s">
        <v>534</v>
      </c>
      <c r="C33" s="21">
        <v>1</v>
      </c>
      <c r="D33" s="22">
        <v>2020</v>
      </c>
      <c r="E33" s="22" t="s">
        <v>535</v>
      </c>
      <c r="F33" s="23" t="s">
        <v>536</v>
      </c>
      <c r="G33" s="76">
        <v>43822</v>
      </c>
      <c r="H33" s="22" t="s">
        <v>524</v>
      </c>
      <c r="I33" s="22" t="s">
        <v>525</v>
      </c>
      <c r="J33" s="24" t="s">
        <v>526</v>
      </c>
      <c r="K33" s="7" t="s">
        <v>527</v>
      </c>
      <c r="L33" s="25" t="s">
        <v>528</v>
      </c>
      <c r="M33" s="26" t="s">
        <v>529</v>
      </c>
      <c r="N33" s="26">
        <v>1</v>
      </c>
      <c r="O33" s="7" t="s">
        <v>379</v>
      </c>
      <c r="P33" s="27" t="s">
        <v>379</v>
      </c>
      <c r="Q33" s="59" t="s">
        <v>380</v>
      </c>
      <c r="R33" s="60">
        <v>43850</v>
      </c>
      <c r="S33" s="60">
        <v>43920</v>
      </c>
      <c r="T33" s="60">
        <v>43927</v>
      </c>
      <c r="U33" s="7" t="s">
        <v>394</v>
      </c>
      <c r="V33" s="7" t="s">
        <v>574</v>
      </c>
      <c r="W33" s="26" t="s">
        <v>454</v>
      </c>
      <c r="X33" s="26">
        <v>0</v>
      </c>
      <c r="Y33" s="26">
        <v>0</v>
      </c>
    </row>
    <row r="34" spans="1:27" s="3" customFormat="1" ht="12" customHeight="1" x14ac:dyDescent="0.2">
      <c r="A34" s="81" t="s">
        <v>671</v>
      </c>
      <c r="B34" s="82" t="s">
        <v>60</v>
      </c>
      <c r="C34" s="83">
        <v>2</v>
      </c>
      <c r="D34" s="84">
        <v>2019</v>
      </c>
      <c r="E34" s="84" t="s">
        <v>192</v>
      </c>
      <c r="F34" s="85" t="s">
        <v>213</v>
      </c>
      <c r="G34" s="97">
        <v>43641</v>
      </c>
      <c r="H34" s="84" t="s">
        <v>217</v>
      </c>
      <c r="I34" s="84" t="s">
        <v>218</v>
      </c>
      <c r="J34" s="87" t="s">
        <v>219</v>
      </c>
      <c r="K34" s="88" t="s">
        <v>221</v>
      </c>
      <c r="L34" s="89" t="s">
        <v>275</v>
      </c>
      <c r="M34" s="90" t="s">
        <v>359</v>
      </c>
      <c r="N34" s="90">
        <v>1</v>
      </c>
      <c r="O34" s="88" t="s">
        <v>317</v>
      </c>
      <c r="P34" s="91" t="s">
        <v>326</v>
      </c>
      <c r="Q34" s="92" t="s">
        <v>346</v>
      </c>
      <c r="R34" s="93">
        <v>43669</v>
      </c>
      <c r="S34" s="93">
        <v>43814</v>
      </c>
      <c r="T34" s="93">
        <v>43956</v>
      </c>
      <c r="U34" s="88" t="s">
        <v>395</v>
      </c>
      <c r="V34" s="88" t="s">
        <v>668</v>
      </c>
      <c r="W34" s="90" t="s">
        <v>543</v>
      </c>
      <c r="X34" s="90">
        <v>0</v>
      </c>
      <c r="Y34" s="90">
        <v>0</v>
      </c>
    </row>
    <row r="35" spans="1:27" s="3" customFormat="1" ht="12" customHeight="1" x14ac:dyDescent="0.2">
      <c r="A35" s="81" t="s">
        <v>671</v>
      </c>
      <c r="B35" s="82" t="s">
        <v>428</v>
      </c>
      <c r="C35" s="83">
        <v>1</v>
      </c>
      <c r="D35" s="84">
        <v>2020</v>
      </c>
      <c r="E35" s="84" t="s">
        <v>176</v>
      </c>
      <c r="F35" s="85" t="s">
        <v>429</v>
      </c>
      <c r="G35" s="97">
        <v>43741</v>
      </c>
      <c r="H35" s="84" t="s">
        <v>503</v>
      </c>
      <c r="I35" s="84" t="s">
        <v>511</v>
      </c>
      <c r="J35" s="87" t="s">
        <v>516</v>
      </c>
      <c r="K35" s="88" t="s">
        <v>416</v>
      </c>
      <c r="L35" s="89" t="s">
        <v>275</v>
      </c>
      <c r="M35" s="90" t="s">
        <v>422</v>
      </c>
      <c r="N35" s="90">
        <v>1</v>
      </c>
      <c r="O35" s="88" t="s">
        <v>302</v>
      </c>
      <c r="P35" s="91" t="s">
        <v>303</v>
      </c>
      <c r="Q35" s="92" t="s">
        <v>424</v>
      </c>
      <c r="R35" s="93">
        <v>43829</v>
      </c>
      <c r="S35" s="93">
        <v>43921</v>
      </c>
      <c r="T35" s="93">
        <v>43959</v>
      </c>
      <c r="U35" s="88" t="s">
        <v>393</v>
      </c>
      <c r="V35" s="88" t="s">
        <v>669</v>
      </c>
      <c r="W35" s="90" t="s">
        <v>543</v>
      </c>
      <c r="X35" s="90">
        <v>0</v>
      </c>
      <c r="Y35" s="90">
        <v>0</v>
      </c>
    </row>
    <row r="36" spans="1:27" s="3" customFormat="1" ht="12" customHeight="1" x14ac:dyDescent="0.2">
      <c r="A36" s="81" t="s">
        <v>671</v>
      </c>
      <c r="B36" s="82" t="s">
        <v>480</v>
      </c>
      <c r="C36" s="83">
        <v>3</v>
      </c>
      <c r="D36" s="84">
        <v>2020</v>
      </c>
      <c r="E36" s="84" t="s">
        <v>176</v>
      </c>
      <c r="F36" s="85" t="s">
        <v>485</v>
      </c>
      <c r="G36" s="97">
        <v>43782</v>
      </c>
      <c r="H36" s="84" t="s">
        <v>504</v>
      </c>
      <c r="I36" s="84" t="s">
        <v>512</v>
      </c>
      <c r="J36" s="87" t="s">
        <v>517</v>
      </c>
      <c r="K36" s="88" t="s">
        <v>465</v>
      </c>
      <c r="L36" s="89" t="s">
        <v>298</v>
      </c>
      <c r="M36" s="90" t="s">
        <v>466</v>
      </c>
      <c r="N36" s="90">
        <v>0.8</v>
      </c>
      <c r="O36" s="88" t="s">
        <v>302</v>
      </c>
      <c r="P36" s="91" t="s">
        <v>461</v>
      </c>
      <c r="Q36" s="92" t="s">
        <v>462</v>
      </c>
      <c r="R36" s="93">
        <v>43871</v>
      </c>
      <c r="S36" s="93">
        <v>44196</v>
      </c>
      <c r="T36" s="93">
        <v>43959</v>
      </c>
      <c r="U36" s="88" t="s">
        <v>393</v>
      </c>
      <c r="V36" s="88" t="s">
        <v>670</v>
      </c>
      <c r="W36" s="90" t="s">
        <v>543</v>
      </c>
      <c r="X36" s="90">
        <v>0</v>
      </c>
      <c r="Y36" s="90">
        <v>0</v>
      </c>
    </row>
    <row r="37" spans="1:27" s="3" customFormat="1" ht="12" customHeight="1" x14ac:dyDescent="0.2">
      <c r="A37" s="81" t="s">
        <v>671</v>
      </c>
      <c r="B37" s="82" t="s">
        <v>534</v>
      </c>
      <c r="C37" s="83">
        <v>2</v>
      </c>
      <c r="D37" s="84">
        <v>2020</v>
      </c>
      <c r="E37" s="84" t="s">
        <v>535</v>
      </c>
      <c r="F37" s="85" t="s">
        <v>536</v>
      </c>
      <c r="G37" s="97">
        <v>43822</v>
      </c>
      <c r="H37" s="84" t="s">
        <v>524</v>
      </c>
      <c r="I37" s="84" t="s">
        <v>525</v>
      </c>
      <c r="J37" s="87" t="s">
        <v>526</v>
      </c>
      <c r="K37" s="88" t="s">
        <v>530</v>
      </c>
      <c r="L37" s="89" t="s">
        <v>298</v>
      </c>
      <c r="M37" s="90" t="s">
        <v>531</v>
      </c>
      <c r="N37" s="90">
        <v>1</v>
      </c>
      <c r="O37" s="88" t="s">
        <v>379</v>
      </c>
      <c r="P37" s="91" t="s">
        <v>379</v>
      </c>
      <c r="Q37" s="92" t="s">
        <v>380</v>
      </c>
      <c r="R37" s="93">
        <v>43905</v>
      </c>
      <c r="S37" s="93">
        <v>43951</v>
      </c>
      <c r="T37" s="93">
        <v>43951</v>
      </c>
      <c r="U37" s="88" t="s">
        <v>394</v>
      </c>
      <c r="V37" s="88" t="s">
        <v>667</v>
      </c>
      <c r="W37" s="90" t="s">
        <v>543</v>
      </c>
      <c r="X37" s="90">
        <v>0</v>
      </c>
      <c r="Y37" s="90">
        <v>0</v>
      </c>
    </row>
    <row r="38" spans="1:27" s="3" customFormat="1" ht="12" customHeight="1" x14ac:dyDescent="0.2">
      <c r="A38" s="19" t="s">
        <v>847</v>
      </c>
      <c r="B38" s="20" t="s">
        <v>38</v>
      </c>
      <c r="C38" s="21">
        <v>1</v>
      </c>
      <c r="D38" s="22">
        <v>2018</v>
      </c>
      <c r="E38" s="22" t="s">
        <v>70</v>
      </c>
      <c r="F38" s="23" t="s">
        <v>109</v>
      </c>
      <c r="G38" s="76">
        <v>43395</v>
      </c>
      <c r="H38" s="22" t="s">
        <v>110</v>
      </c>
      <c r="I38" s="22" t="s">
        <v>111</v>
      </c>
      <c r="J38" s="24" t="s">
        <v>112</v>
      </c>
      <c r="K38" s="7" t="s">
        <v>113</v>
      </c>
      <c r="L38" s="25" t="s">
        <v>275</v>
      </c>
      <c r="M38" s="26" t="s">
        <v>306</v>
      </c>
      <c r="N38" s="26" t="s">
        <v>307</v>
      </c>
      <c r="O38" s="7" t="s">
        <v>277</v>
      </c>
      <c r="P38" s="27" t="s">
        <v>278</v>
      </c>
      <c r="Q38" s="59" t="s">
        <v>279</v>
      </c>
      <c r="R38" s="60">
        <v>43497</v>
      </c>
      <c r="S38" s="60">
        <v>43981</v>
      </c>
      <c r="T38" s="60">
        <v>43980</v>
      </c>
      <c r="U38" s="7" t="s">
        <v>390</v>
      </c>
      <c r="V38" s="7" t="s">
        <v>846</v>
      </c>
      <c r="W38" s="26" t="s">
        <v>543</v>
      </c>
      <c r="X38" s="26">
        <v>2</v>
      </c>
      <c r="Y38" s="26">
        <v>0</v>
      </c>
    </row>
    <row r="39" spans="1:27" s="3" customFormat="1" ht="12" customHeight="1" x14ac:dyDescent="0.2">
      <c r="A39" s="19" t="s">
        <v>847</v>
      </c>
      <c r="B39" s="20" t="s">
        <v>58</v>
      </c>
      <c r="C39" s="21">
        <v>2</v>
      </c>
      <c r="D39" s="22">
        <v>2019</v>
      </c>
      <c r="E39" s="22" t="s">
        <v>70</v>
      </c>
      <c r="F39" s="23" t="s">
        <v>432</v>
      </c>
      <c r="G39" s="76">
        <v>43586</v>
      </c>
      <c r="H39" s="22" t="s">
        <v>210</v>
      </c>
      <c r="I39" s="22" t="s">
        <v>73</v>
      </c>
      <c r="J39" s="24" t="s">
        <v>211</v>
      </c>
      <c r="K39" s="7" t="s">
        <v>212</v>
      </c>
      <c r="L39" s="25" t="s">
        <v>275</v>
      </c>
      <c r="M39" s="26" t="s">
        <v>352</v>
      </c>
      <c r="N39" s="26" t="s">
        <v>353</v>
      </c>
      <c r="O39" s="7" t="s">
        <v>277</v>
      </c>
      <c r="P39" s="27" t="s">
        <v>278</v>
      </c>
      <c r="Q39" s="59" t="s">
        <v>354</v>
      </c>
      <c r="R39" s="60">
        <v>43626</v>
      </c>
      <c r="S39" s="60">
        <v>44012</v>
      </c>
      <c r="T39" s="60">
        <v>43974</v>
      </c>
      <c r="U39" s="7" t="s">
        <v>392</v>
      </c>
      <c r="V39" s="7" t="s">
        <v>676</v>
      </c>
      <c r="W39" s="26" t="s">
        <v>543</v>
      </c>
      <c r="X39" s="26">
        <v>0</v>
      </c>
      <c r="Y39" s="26">
        <v>0</v>
      </c>
      <c r="AA39" s="3">
        <v>8</v>
      </c>
    </row>
    <row r="40" spans="1:27" s="3" customFormat="1" ht="12" customHeight="1" x14ac:dyDescent="0.2">
      <c r="A40" s="19" t="s">
        <v>847</v>
      </c>
      <c r="B40" s="20" t="s">
        <v>481</v>
      </c>
      <c r="C40" s="21">
        <v>1</v>
      </c>
      <c r="D40" s="22">
        <v>2020</v>
      </c>
      <c r="E40" s="22" t="s">
        <v>176</v>
      </c>
      <c r="F40" s="23" t="s">
        <v>485</v>
      </c>
      <c r="G40" s="76">
        <v>43782</v>
      </c>
      <c r="H40" s="22" t="s">
        <v>505</v>
      </c>
      <c r="I40" s="22" t="s">
        <v>512</v>
      </c>
      <c r="J40" s="24" t="s">
        <v>518</v>
      </c>
      <c r="K40" s="7" t="s">
        <v>467</v>
      </c>
      <c r="L40" s="25" t="s">
        <v>275</v>
      </c>
      <c r="M40" s="26" t="s">
        <v>468</v>
      </c>
      <c r="N40" s="26">
        <v>1</v>
      </c>
      <c r="O40" s="7" t="s">
        <v>302</v>
      </c>
      <c r="P40" s="27" t="s">
        <v>461</v>
      </c>
      <c r="Q40" s="59" t="s">
        <v>462</v>
      </c>
      <c r="R40" s="60">
        <v>43871</v>
      </c>
      <c r="S40" s="60">
        <v>44043</v>
      </c>
      <c r="T40" s="60">
        <v>43990</v>
      </c>
      <c r="U40" s="7" t="s">
        <v>393</v>
      </c>
      <c r="V40" s="7" t="s">
        <v>733</v>
      </c>
      <c r="W40" s="26" t="s">
        <v>543</v>
      </c>
      <c r="X40" s="26">
        <v>0</v>
      </c>
      <c r="Y40" s="26">
        <v>0</v>
      </c>
    </row>
    <row r="41" spans="1:27" s="3" customFormat="1" ht="12" customHeight="1" x14ac:dyDescent="0.2">
      <c r="A41" s="19" t="s">
        <v>847</v>
      </c>
      <c r="B41" s="20" t="s">
        <v>663</v>
      </c>
      <c r="C41" s="21">
        <v>1</v>
      </c>
      <c r="D41" s="22">
        <v>2020</v>
      </c>
      <c r="E41" s="22" t="s">
        <v>658</v>
      </c>
      <c r="F41" s="23" t="s">
        <v>664</v>
      </c>
      <c r="G41" s="76">
        <v>43934</v>
      </c>
      <c r="H41" s="22" t="s">
        <v>652</v>
      </c>
      <c r="I41" s="22" t="s">
        <v>628</v>
      </c>
      <c r="J41" s="24" t="s">
        <v>653</v>
      </c>
      <c r="K41" s="7" t="s">
        <v>654</v>
      </c>
      <c r="L41" s="25" t="s">
        <v>305</v>
      </c>
      <c r="M41" s="26" t="s">
        <v>655</v>
      </c>
      <c r="N41" s="26">
        <v>1</v>
      </c>
      <c r="O41" s="7" t="s">
        <v>609</v>
      </c>
      <c r="P41" s="27" t="s">
        <v>665</v>
      </c>
      <c r="Q41" s="59" t="s">
        <v>632</v>
      </c>
      <c r="R41" s="60">
        <v>43955</v>
      </c>
      <c r="S41" s="60">
        <v>43966</v>
      </c>
      <c r="T41" s="60">
        <v>43987</v>
      </c>
      <c r="U41" s="7" t="s">
        <v>734</v>
      </c>
      <c r="V41" s="7" t="s">
        <v>735</v>
      </c>
      <c r="W41" s="26" t="s">
        <v>543</v>
      </c>
      <c r="X41" s="26">
        <v>0</v>
      </c>
      <c r="Y41" s="26">
        <v>0</v>
      </c>
    </row>
    <row r="42" spans="1:27" s="3" customFormat="1" ht="12" customHeight="1" x14ac:dyDescent="0.2">
      <c r="A42" s="81" t="s">
        <v>1122</v>
      </c>
      <c r="B42" s="82" t="s">
        <v>40</v>
      </c>
      <c r="C42" s="83">
        <v>5</v>
      </c>
      <c r="D42" s="84">
        <v>2018</v>
      </c>
      <c r="E42" s="84" t="s">
        <v>117</v>
      </c>
      <c r="F42" s="85" t="s">
        <v>430</v>
      </c>
      <c r="G42" s="97">
        <v>43418</v>
      </c>
      <c r="H42" s="84" t="s">
        <v>118</v>
      </c>
      <c r="I42" s="84" t="s">
        <v>107</v>
      </c>
      <c r="J42" s="87" t="s">
        <v>119</v>
      </c>
      <c r="K42" s="88" t="s">
        <v>120</v>
      </c>
      <c r="L42" s="89" t="s">
        <v>275</v>
      </c>
      <c r="M42" s="90" t="s">
        <v>310</v>
      </c>
      <c r="N42" s="90">
        <v>1</v>
      </c>
      <c r="O42" s="88" t="s">
        <v>317</v>
      </c>
      <c r="P42" s="91" t="s">
        <v>317</v>
      </c>
      <c r="Q42" s="92" t="s">
        <v>449</v>
      </c>
      <c r="R42" s="93">
        <v>43466</v>
      </c>
      <c r="S42" s="93">
        <v>43799</v>
      </c>
      <c r="T42" s="93">
        <v>44018</v>
      </c>
      <c r="U42" s="88" t="s">
        <v>395</v>
      </c>
      <c r="V42" s="88" t="s">
        <v>1089</v>
      </c>
      <c r="W42" s="90" t="s">
        <v>543</v>
      </c>
      <c r="X42" s="90">
        <v>1</v>
      </c>
      <c r="Y42" s="90">
        <v>0</v>
      </c>
    </row>
    <row r="43" spans="1:27" s="3" customFormat="1" ht="12" customHeight="1" x14ac:dyDescent="0.2">
      <c r="A43" s="81" t="s">
        <v>1122</v>
      </c>
      <c r="B43" s="82" t="s">
        <v>40</v>
      </c>
      <c r="C43" s="83">
        <v>7</v>
      </c>
      <c r="D43" s="84">
        <v>2018</v>
      </c>
      <c r="E43" s="84" t="s">
        <v>117</v>
      </c>
      <c r="F43" s="85" t="s">
        <v>430</v>
      </c>
      <c r="G43" s="97">
        <v>43418</v>
      </c>
      <c r="H43" s="84" t="s">
        <v>118</v>
      </c>
      <c r="I43" s="84" t="s">
        <v>107</v>
      </c>
      <c r="J43" s="87" t="s">
        <v>119</v>
      </c>
      <c r="K43" s="88" t="s">
        <v>121</v>
      </c>
      <c r="L43" s="89" t="s">
        <v>298</v>
      </c>
      <c r="M43" s="90" t="s">
        <v>313</v>
      </c>
      <c r="N43" s="90">
        <v>0.8</v>
      </c>
      <c r="O43" s="88" t="s">
        <v>317</v>
      </c>
      <c r="P43" s="91" t="s">
        <v>317</v>
      </c>
      <c r="Q43" s="92" t="s">
        <v>449</v>
      </c>
      <c r="R43" s="93">
        <v>43466</v>
      </c>
      <c r="S43" s="93">
        <v>43799</v>
      </c>
      <c r="T43" s="93">
        <v>44018</v>
      </c>
      <c r="U43" s="88" t="s">
        <v>395</v>
      </c>
      <c r="V43" s="88" t="s">
        <v>1090</v>
      </c>
      <c r="W43" s="90" t="s">
        <v>543</v>
      </c>
      <c r="X43" s="90">
        <v>1</v>
      </c>
      <c r="Y43" s="90">
        <v>0</v>
      </c>
    </row>
    <row r="44" spans="1:27" s="3" customFormat="1" ht="12" customHeight="1" x14ac:dyDescent="0.2">
      <c r="A44" s="81" t="s">
        <v>1122</v>
      </c>
      <c r="B44" s="82" t="s">
        <v>44</v>
      </c>
      <c r="C44" s="83">
        <v>2</v>
      </c>
      <c r="D44" s="84">
        <v>2019</v>
      </c>
      <c r="E44" s="84" t="s">
        <v>130</v>
      </c>
      <c r="F44" s="85" t="s">
        <v>131</v>
      </c>
      <c r="G44" s="97">
        <v>43434</v>
      </c>
      <c r="H44" s="84" t="s">
        <v>136</v>
      </c>
      <c r="I44" s="84" t="s">
        <v>133</v>
      </c>
      <c r="J44" s="87" t="s">
        <v>137</v>
      </c>
      <c r="K44" s="88" t="s">
        <v>138</v>
      </c>
      <c r="L44" s="89" t="s">
        <v>298</v>
      </c>
      <c r="M44" s="90" t="s">
        <v>320</v>
      </c>
      <c r="N44" s="90">
        <v>0.95</v>
      </c>
      <c r="O44" s="88" t="s">
        <v>317</v>
      </c>
      <c r="P44" s="91" t="s">
        <v>321</v>
      </c>
      <c r="Q44" s="92" t="s">
        <v>322</v>
      </c>
      <c r="R44" s="93">
        <v>43479</v>
      </c>
      <c r="S44" s="93">
        <v>44012</v>
      </c>
      <c r="T44" s="93">
        <v>44018</v>
      </c>
      <c r="U44" s="88" t="s">
        <v>395</v>
      </c>
      <c r="V44" s="88" t="s">
        <v>1091</v>
      </c>
      <c r="W44" s="90" t="s">
        <v>543</v>
      </c>
      <c r="X44" s="90">
        <v>2</v>
      </c>
      <c r="Y44" s="90">
        <v>0</v>
      </c>
    </row>
    <row r="45" spans="1:27" s="3" customFormat="1" ht="12" customHeight="1" x14ac:dyDescent="0.2">
      <c r="A45" s="81" t="s">
        <v>1122</v>
      </c>
      <c r="B45" s="82" t="s">
        <v>44</v>
      </c>
      <c r="C45" s="83">
        <v>4</v>
      </c>
      <c r="D45" s="84">
        <v>2019</v>
      </c>
      <c r="E45" s="84" t="s">
        <v>130</v>
      </c>
      <c r="F45" s="85" t="s">
        <v>131</v>
      </c>
      <c r="G45" s="97">
        <v>43434</v>
      </c>
      <c r="H45" s="84" t="s">
        <v>136</v>
      </c>
      <c r="I45" s="84" t="s">
        <v>133</v>
      </c>
      <c r="J45" s="87" t="s">
        <v>137</v>
      </c>
      <c r="K45" s="88" t="s">
        <v>139</v>
      </c>
      <c r="L45" s="89" t="s">
        <v>298</v>
      </c>
      <c r="M45" s="90" t="s">
        <v>323</v>
      </c>
      <c r="N45" s="90">
        <v>0.7</v>
      </c>
      <c r="O45" s="88" t="s">
        <v>317</v>
      </c>
      <c r="P45" s="91" t="s">
        <v>321</v>
      </c>
      <c r="Q45" s="92" t="s">
        <v>322</v>
      </c>
      <c r="R45" s="93">
        <v>43479</v>
      </c>
      <c r="S45" s="93">
        <v>44012</v>
      </c>
      <c r="T45" s="93">
        <v>44018</v>
      </c>
      <c r="U45" s="88" t="s">
        <v>395</v>
      </c>
      <c r="V45" s="88" t="s">
        <v>1092</v>
      </c>
      <c r="W45" s="90" t="s">
        <v>543</v>
      </c>
      <c r="X45" s="90">
        <v>2</v>
      </c>
      <c r="Y45" s="90">
        <v>0</v>
      </c>
    </row>
    <row r="46" spans="1:27" s="3" customFormat="1" ht="12" customHeight="1" x14ac:dyDescent="0.2">
      <c r="A46" s="81" t="s">
        <v>1122</v>
      </c>
      <c r="B46" s="82" t="s">
        <v>54</v>
      </c>
      <c r="C46" s="83">
        <v>1</v>
      </c>
      <c r="D46" s="84">
        <v>2019</v>
      </c>
      <c r="E46" s="84" t="s">
        <v>187</v>
      </c>
      <c r="F46" s="85" t="s">
        <v>177</v>
      </c>
      <c r="G46" s="97">
        <v>43528</v>
      </c>
      <c r="H46" s="84" t="s">
        <v>188</v>
      </c>
      <c r="I46" s="84" t="s">
        <v>189</v>
      </c>
      <c r="J46" s="87" t="s">
        <v>190</v>
      </c>
      <c r="K46" s="88" t="s">
        <v>191</v>
      </c>
      <c r="L46" s="89" t="s">
        <v>298</v>
      </c>
      <c r="M46" s="90" t="s">
        <v>340</v>
      </c>
      <c r="N46" s="90" t="s">
        <v>341</v>
      </c>
      <c r="O46" s="88" t="s">
        <v>342</v>
      </c>
      <c r="P46" s="91" t="s">
        <v>343</v>
      </c>
      <c r="Q46" s="92" t="s">
        <v>344</v>
      </c>
      <c r="R46" s="93">
        <v>43556</v>
      </c>
      <c r="S46" s="93">
        <v>44012</v>
      </c>
      <c r="T46" s="93">
        <v>44013</v>
      </c>
      <c r="U46" s="88" t="s">
        <v>394</v>
      </c>
      <c r="V46" s="88" t="s">
        <v>1044</v>
      </c>
      <c r="W46" s="90" t="s">
        <v>543</v>
      </c>
      <c r="X46" s="90">
        <v>1</v>
      </c>
      <c r="Y46" s="90">
        <v>0</v>
      </c>
    </row>
    <row r="47" spans="1:27" s="3" customFormat="1" ht="12" customHeight="1" x14ac:dyDescent="0.2">
      <c r="A47" s="81" t="s">
        <v>1122</v>
      </c>
      <c r="B47" s="82" t="s">
        <v>60</v>
      </c>
      <c r="C47" s="83">
        <v>1</v>
      </c>
      <c r="D47" s="84">
        <v>2019</v>
      </c>
      <c r="E47" s="84" t="s">
        <v>192</v>
      </c>
      <c r="F47" s="85" t="s">
        <v>213</v>
      </c>
      <c r="G47" s="97">
        <v>43641</v>
      </c>
      <c r="H47" s="84" t="s">
        <v>217</v>
      </c>
      <c r="I47" s="84" t="s">
        <v>218</v>
      </c>
      <c r="J47" s="87" t="s">
        <v>219</v>
      </c>
      <c r="K47" s="88" t="s">
        <v>220</v>
      </c>
      <c r="L47" s="89" t="s">
        <v>275</v>
      </c>
      <c r="M47" s="90" t="s">
        <v>358</v>
      </c>
      <c r="N47" s="90">
        <v>1</v>
      </c>
      <c r="O47" s="88" t="s">
        <v>317</v>
      </c>
      <c r="P47" s="91" t="s">
        <v>326</v>
      </c>
      <c r="Q47" s="92" t="s">
        <v>346</v>
      </c>
      <c r="R47" s="93">
        <v>43682</v>
      </c>
      <c r="S47" s="93">
        <v>43814</v>
      </c>
      <c r="T47" s="93">
        <v>44015</v>
      </c>
      <c r="U47" s="88" t="s">
        <v>395</v>
      </c>
      <c r="V47" s="88" t="s">
        <v>1095</v>
      </c>
      <c r="W47" s="90" t="s">
        <v>543</v>
      </c>
      <c r="X47" s="90">
        <v>0</v>
      </c>
      <c r="Y47" s="90">
        <v>0</v>
      </c>
    </row>
    <row r="48" spans="1:27" s="3" customFormat="1" ht="12" customHeight="1" x14ac:dyDescent="0.2">
      <c r="A48" s="81" t="s">
        <v>1122</v>
      </c>
      <c r="B48" s="82" t="s">
        <v>66</v>
      </c>
      <c r="C48" s="83">
        <v>1</v>
      </c>
      <c r="D48" s="84">
        <v>2019</v>
      </c>
      <c r="E48" s="84" t="s">
        <v>242</v>
      </c>
      <c r="F48" s="85" t="s">
        <v>243</v>
      </c>
      <c r="G48" s="97">
        <v>43796</v>
      </c>
      <c r="H48" s="84" t="s">
        <v>244</v>
      </c>
      <c r="I48" s="84" t="s">
        <v>245</v>
      </c>
      <c r="J48" s="87" t="s">
        <v>246</v>
      </c>
      <c r="K48" s="88" t="s">
        <v>247</v>
      </c>
      <c r="L48" s="89" t="s">
        <v>275</v>
      </c>
      <c r="M48" s="90" t="s">
        <v>367</v>
      </c>
      <c r="N48" s="90" t="s">
        <v>368</v>
      </c>
      <c r="O48" s="88" t="s">
        <v>293</v>
      </c>
      <c r="P48" s="91" t="s">
        <v>369</v>
      </c>
      <c r="Q48" s="92" t="s">
        <v>370</v>
      </c>
      <c r="R48" s="93">
        <v>43826</v>
      </c>
      <c r="S48" s="93">
        <v>43978</v>
      </c>
      <c r="T48" s="93">
        <v>44015</v>
      </c>
      <c r="U48" s="88" t="s">
        <v>390</v>
      </c>
      <c r="V48" s="88" t="s">
        <v>1042</v>
      </c>
      <c r="W48" s="90" t="s">
        <v>543</v>
      </c>
      <c r="X48" s="90">
        <v>0</v>
      </c>
      <c r="Y48" s="90">
        <v>0</v>
      </c>
    </row>
    <row r="49" spans="1:25" s="3" customFormat="1" ht="12" customHeight="1" x14ac:dyDescent="0.2">
      <c r="A49" s="81" t="s">
        <v>1122</v>
      </c>
      <c r="B49" s="82" t="s">
        <v>66</v>
      </c>
      <c r="C49" s="83">
        <v>2</v>
      </c>
      <c r="D49" s="84">
        <v>2019</v>
      </c>
      <c r="E49" s="84" t="s">
        <v>242</v>
      </c>
      <c r="F49" s="85" t="s">
        <v>243</v>
      </c>
      <c r="G49" s="97">
        <v>43796</v>
      </c>
      <c r="H49" s="84" t="s">
        <v>244</v>
      </c>
      <c r="I49" s="84" t="s">
        <v>245</v>
      </c>
      <c r="J49" s="87" t="s">
        <v>248</v>
      </c>
      <c r="K49" s="88" t="s">
        <v>249</v>
      </c>
      <c r="L49" s="89" t="s">
        <v>275</v>
      </c>
      <c r="M49" s="90" t="s">
        <v>371</v>
      </c>
      <c r="N49" s="90" t="s">
        <v>372</v>
      </c>
      <c r="O49" s="88" t="s">
        <v>293</v>
      </c>
      <c r="P49" s="91" t="s">
        <v>369</v>
      </c>
      <c r="Q49" s="92" t="s">
        <v>373</v>
      </c>
      <c r="R49" s="93">
        <v>43826</v>
      </c>
      <c r="S49" s="93">
        <v>43978</v>
      </c>
      <c r="T49" s="93">
        <v>44015</v>
      </c>
      <c r="U49" s="88" t="s">
        <v>390</v>
      </c>
      <c r="V49" s="88" t="s">
        <v>1043</v>
      </c>
      <c r="W49" s="90" t="s">
        <v>543</v>
      </c>
      <c r="X49" s="90">
        <v>0</v>
      </c>
      <c r="Y49" s="90">
        <v>0</v>
      </c>
    </row>
    <row r="50" spans="1:25" s="3" customFormat="1" ht="12" customHeight="1" x14ac:dyDescent="0.2">
      <c r="A50" s="81" t="s">
        <v>1122</v>
      </c>
      <c r="B50" s="82" t="s">
        <v>68</v>
      </c>
      <c r="C50" s="83">
        <v>2</v>
      </c>
      <c r="D50" s="84">
        <v>2019</v>
      </c>
      <c r="E50" s="84" t="s">
        <v>192</v>
      </c>
      <c r="F50" s="85" t="s">
        <v>431</v>
      </c>
      <c r="G50" s="97">
        <v>43812</v>
      </c>
      <c r="H50" s="84" t="s">
        <v>259</v>
      </c>
      <c r="I50" s="84" t="s">
        <v>260</v>
      </c>
      <c r="J50" s="87" t="s">
        <v>263</v>
      </c>
      <c r="K50" s="88" t="s">
        <v>264</v>
      </c>
      <c r="L50" s="89" t="s">
        <v>275</v>
      </c>
      <c r="M50" s="90" t="s">
        <v>383</v>
      </c>
      <c r="N50" s="90">
        <v>1</v>
      </c>
      <c r="O50" s="88" t="s">
        <v>317</v>
      </c>
      <c r="P50" s="91" t="s">
        <v>326</v>
      </c>
      <c r="Q50" s="92" t="s">
        <v>384</v>
      </c>
      <c r="R50" s="93">
        <v>43831</v>
      </c>
      <c r="S50" s="93">
        <v>44012</v>
      </c>
      <c r="T50" s="93">
        <v>44018</v>
      </c>
      <c r="U50" s="88" t="s">
        <v>395</v>
      </c>
      <c r="V50" s="88" t="s">
        <v>1096</v>
      </c>
      <c r="W50" s="90" t="s">
        <v>543</v>
      </c>
      <c r="X50" s="90">
        <v>0</v>
      </c>
      <c r="Y50" s="90">
        <v>0</v>
      </c>
    </row>
    <row r="51" spans="1:25" s="3" customFormat="1" ht="12" customHeight="1" x14ac:dyDescent="0.2">
      <c r="A51" s="81" t="s">
        <v>1122</v>
      </c>
      <c r="B51" s="82" t="s">
        <v>69</v>
      </c>
      <c r="C51" s="83">
        <v>1</v>
      </c>
      <c r="D51" s="84">
        <v>2019</v>
      </c>
      <c r="E51" s="84" t="s">
        <v>192</v>
      </c>
      <c r="F51" s="85" t="s">
        <v>431</v>
      </c>
      <c r="G51" s="97">
        <v>43812</v>
      </c>
      <c r="H51" s="84" t="s">
        <v>265</v>
      </c>
      <c r="I51" s="84" t="s">
        <v>260</v>
      </c>
      <c r="J51" s="87" t="s">
        <v>266</v>
      </c>
      <c r="K51" s="88" t="s">
        <v>267</v>
      </c>
      <c r="L51" s="89" t="s">
        <v>275</v>
      </c>
      <c r="M51" s="90" t="s">
        <v>385</v>
      </c>
      <c r="N51" s="90">
        <v>1</v>
      </c>
      <c r="O51" s="88" t="s">
        <v>317</v>
      </c>
      <c r="P51" s="91" t="s">
        <v>326</v>
      </c>
      <c r="Q51" s="92" t="s">
        <v>386</v>
      </c>
      <c r="R51" s="93">
        <v>43831</v>
      </c>
      <c r="S51" s="93">
        <v>44012</v>
      </c>
      <c r="T51" s="93">
        <v>44018</v>
      </c>
      <c r="U51" s="88" t="s">
        <v>395</v>
      </c>
      <c r="V51" s="88" t="s">
        <v>1097</v>
      </c>
      <c r="W51" s="90" t="s">
        <v>543</v>
      </c>
      <c r="X51" s="90">
        <v>0</v>
      </c>
      <c r="Y51" s="90">
        <v>0</v>
      </c>
    </row>
    <row r="52" spans="1:25" s="3" customFormat="1" ht="12" customHeight="1" x14ac:dyDescent="0.2">
      <c r="A52" s="81" t="s">
        <v>1122</v>
      </c>
      <c r="B52" s="82" t="s">
        <v>484</v>
      </c>
      <c r="C52" s="83">
        <v>1</v>
      </c>
      <c r="D52" s="84">
        <v>2020</v>
      </c>
      <c r="E52" s="84" t="s">
        <v>176</v>
      </c>
      <c r="F52" s="85" t="s">
        <v>485</v>
      </c>
      <c r="G52" s="97">
        <v>43782</v>
      </c>
      <c r="H52" s="84" t="s">
        <v>508</v>
      </c>
      <c r="I52" s="84" t="s">
        <v>512</v>
      </c>
      <c r="J52" s="87" t="s">
        <v>520</v>
      </c>
      <c r="K52" s="88" t="s">
        <v>476</v>
      </c>
      <c r="L52" s="89" t="s">
        <v>298</v>
      </c>
      <c r="M52" s="90" t="s">
        <v>477</v>
      </c>
      <c r="N52" s="90">
        <v>1</v>
      </c>
      <c r="O52" s="88" t="s">
        <v>302</v>
      </c>
      <c r="P52" s="91" t="s">
        <v>461</v>
      </c>
      <c r="Q52" s="92" t="s">
        <v>462</v>
      </c>
      <c r="R52" s="93">
        <v>43871</v>
      </c>
      <c r="S52" s="93">
        <v>44196</v>
      </c>
      <c r="T52" s="93">
        <v>44019</v>
      </c>
      <c r="U52" s="88" t="s">
        <v>393</v>
      </c>
      <c r="V52" s="88" t="s">
        <v>1098</v>
      </c>
      <c r="W52" s="90" t="s">
        <v>543</v>
      </c>
      <c r="X52" s="90">
        <v>0</v>
      </c>
      <c r="Y52" s="90">
        <v>0</v>
      </c>
    </row>
    <row r="53" spans="1:25" s="3" customFormat="1" ht="12" customHeight="1" x14ac:dyDescent="0.2">
      <c r="A53" s="81" t="s">
        <v>1122</v>
      </c>
      <c r="B53" s="82" t="s">
        <v>563</v>
      </c>
      <c r="C53" s="83">
        <v>1</v>
      </c>
      <c r="D53" s="84">
        <v>2020</v>
      </c>
      <c r="E53" s="84" t="s">
        <v>565</v>
      </c>
      <c r="F53" s="85" t="s">
        <v>566</v>
      </c>
      <c r="G53" s="97">
        <v>43901</v>
      </c>
      <c r="H53" s="84" t="s">
        <v>569</v>
      </c>
      <c r="I53" s="84" t="s">
        <v>556</v>
      </c>
      <c r="J53" s="87" t="s">
        <v>557</v>
      </c>
      <c r="K53" s="88" t="s">
        <v>558</v>
      </c>
      <c r="L53" s="89" t="s">
        <v>559</v>
      </c>
      <c r="M53" s="90" t="s">
        <v>553</v>
      </c>
      <c r="N53" s="90">
        <v>1</v>
      </c>
      <c r="O53" s="88" t="s">
        <v>571</v>
      </c>
      <c r="P53" s="91" t="s">
        <v>571</v>
      </c>
      <c r="Q53" s="92" t="s">
        <v>560</v>
      </c>
      <c r="R53" s="93">
        <v>43903</v>
      </c>
      <c r="S53" s="93">
        <v>44012</v>
      </c>
      <c r="T53" s="93">
        <v>44012</v>
      </c>
      <c r="U53" s="88" t="s">
        <v>394</v>
      </c>
      <c r="V53" s="88" t="s">
        <v>1045</v>
      </c>
      <c r="W53" s="90" t="s">
        <v>543</v>
      </c>
      <c r="X53" s="90">
        <v>0</v>
      </c>
      <c r="Y53" s="90">
        <v>0</v>
      </c>
    </row>
    <row r="54" spans="1:25" s="3" customFormat="1" ht="12" customHeight="1" x14ac:dyDescent="0.2">
      <c r="A54" s="81" t="s">
        <v>1122</v>
      </c>
      <c r="B54" s="82" t="s">
        <v>660</v>
      </c>
      <c r="C54" s="83">
        <v>1</v>
      </c>
      <c r="D54" s="84">
        <v>2020</v>
      </c>
      <c r="E54" s="84" t="s">
        <v>658</v>
      </c>
      <c r="F54" s="85" t="s">
        <v>664</v>
      </c>
      <c r="G54" s="97">
        <v>43934</v>
      </c>
      <c r="H54" s="84" t="s">
        <v>635</v>
      </c>
      <c r="I54" s="84" t="s">
        <v>628</v>
      </c>
      <c r="J54" s="87" t="s">
        <v>636</v>
      </c>
      <c r="K54" s="88" t="s">
        <v>637</v>
      </c>
      <c r="L54" s="89" t="s">
        <v>638</v>
      </c>
      <c r="M54" s="90" t="s">
        <v>639</v>
      </c>
      <c r="N54" s="90">
        <v>1</v>
      </c>
      <c r="O54" s="88" t="s">
        <v>609</v>
      </c>
      <c r="P54" s="91" t="s">
        <v>665</v>
      </c>
      <c r="Q54" s="92" t="s">
        <v>632</v>
      </c>
      <c r="R54" s="93">
        <v>43955</v>
      </c>
      <c r="S54" s="93">
        <v>44012</v>
      </c>
      <c r="T54" s="93">
        <v>44019</v>
      </c>
      <c r="U54" s="88" t="s">
        <v>734</v>
      </c>
      <c r="V54" s="88" t="s">
        <v>1071</v>
      </c>
      <c r="W54" s="90" t="s">
        <v>543</v>
      </c>
      <c r="X54" s="90">
        <v>0</v>
      </c>
      <c r="Y54" s="90">
        <v>0</v>
      </c>
    </row>
    <row r="55" spans="1:25" s="3" customFormat="1" ht="12" customHeight="1" x14ac:dyDescent="0.2">
      <c r="A55" s="81" t="s">
        <v>1122</v>
      </c>
      <c r="B55" s="82" t="s">
        <v>661</v>
      </c>
      <c r="C55" s="83">
        <v>1</v>
      </c>
      <c r="D55" s="84">
        <v>2020</v>
      </c>
      <c r="E55" s="84" t="s">
        <v>658</v>
      </c>
      <c r="F55" s="85" t="s">
        <v>664</v>
      </c>
      <c r="G55" s="97">
        <v>43934</v>
      </c>
      <c r="H55" s="84" t="s">
        <v>642</v>
      </c>
      <c r="I55" s="84" t="s">
        <v>628</v>
      </c>
      <c r="J55" s="87" t="s">
        <v>643</v>
      </c>
      <c r="K55" s="88" t="s">
        <v>644</v>
      </c>
      <c r="L55" s="89" t="s">
        <v>305</v>
      </c>
      <c r="M55" s="90" t="s">
        <v>645</v>
      </c>
      <c r="N55" s="90">
        <v>1</v>
      </c>
      <c r="O55" s="88" t="s">
        <v>609</v>
      </c>
      <c r="P55" s="91" t="s">
        <v>665</v>
      </c>
      <c r="Q55" s="92" t="s">
        <v>632</v>
      </c>
      <c r="R55" s="93">
        <v>43955</v>
      </c>
      <c r="S55" s="93">
        <v>43980</v>
      </c>
      <c r="T55" s="93">
        <v>44000</v>
      </c>
      <c r="U55" s="88" t="s">
        <v>734</v>
      </c>
      <c r="V55" s="88" t="s">
        <v>902</v>
      </c>
      <c r="W55" s="90" t="s">
        <v>543</v>
      </c>
      <c r="X55" s="90">
        <v>0</v>
      </c>
      <c r="Y55" s="90">
        <v>0</v>
      </c>
    </row>
    <row r="56" spans="1:25" s="3" customFormat="1" ht="12" customHeight="1" x14ac:dyDescent="0.2">
      <c r="A56" s="81" t="s">
        <v>1122</v>
      </c>
      <c r="B56" s="82" t="s">
        <v>662</v>
      </c>
      <c r="C56" s="83">
        <v>1</v>
      </c>
      <c r="D56" s="84">
        <v>2020</v>
      </c>
      <c r="E56" s="84" t="s">
        <v>658</v>
      </c>
      <c r="F56" s="85" t="s">
        <v>664</v>
      </c>
      <c r="G56" s="97">
        <v>43934</v>
      </c>
      <c r="H56" s="84" t="s">
        <v>646</v>
      </c>
      <c r="I56" s="84" t="s">
        <v>628</v>
      </c>
      <c r="J56" s="87" t="s">
        <v>647</v>
      </c>
      <c r="K56" s="88" t="s">
        <v>648</v>
      </c>
      <c r="L56" s="89" t="s">
        <v>638</v>
      </c>
      <c r="M56" s="90" t="s">
        <v>649</v>
      </c>
      <c r="N56" s="90">
        <v>1</v>
      </c>
      <c r="O56" s="88" t="s">
        <v>609</v>
      </c>
      <c r="P56" s="91" t="s">
        <v>665</v>
      </c>
      <c r="Q56" s="92" t="s">
        <v>632</v>
      </c>
      <c r="R56" s="93">
        <v>43955</v>
      </c>
      <c r="S56" s="93">
        <v>44012</v>
      </c>
      <c r="T56" s="93">
        <v>44000</v>
      </c>
      <c r="U56" s="88" t="s">
        <v>734</v>
      </c>
      <c r="V56" s="88" t="s">
        <v>901</v>
      </c>
      <c r="W56" s="90" t="s">
        <v>543</v>
      </c>
      <c r="X56" s="90">
        <v>0</v>
      </c>
      <c r="Y56" s="90">
        <v>0</v>
      </c>
    </row>
    <row r="57" spans="1:25" s="3" customFormat="1" ht="12" customHeight="1" x14ac:dyDescent="0.2">
      <c r="A57" s="81" t="s">
        <v>1122</v>
      </c>
      <c r="B57" s="82" t="s">
        <v>804</v>
      </c>
      <c r="C57" s="83">
        <v>1</v>
      </c>
      <c r="D57" s="84">
        <v>2020</v>
      </c>
      <c r="E57" s="84" t="s">
        <v>252</v>
      </c>
      <c r="F57" s="85" t="s">
        <v>729</v>
      </c>
      <c r="G57" s="97">
        <v>43972</v>
      </c>
      <c r="H57" s="84" t="s">
        <v>755</v>
      </c>
      <c r="I57" s="84" t="s">
        <v>756</v>
      </c>
      <c r="J57" s="87" t="s">
        <v>757</v>
      </c>
      <c r="K57" s="88" t="s">
        <v>758</v>
      </c>
      <c r="L57" s="89" t="s">
        <v>298</v>
      </c>
      <c r="M57" s="90" t="s">
        <v>759</v>
      </c>
      <c r="N57" s="90">
        <v>1</v>
      </c>
      <c r="O57" s="88" t="s">
        <v>379</v>
      </c>
      <c r="P57" s="91" t="s">
        <v>379</v>
      </c>
      <c r="Q57" s="92" t="s">
        <v>380</v>
      </c>
      <c r="R57" s="93">
        <v>43979</v>
      </c>
      <c r="S57" s="93">
        <v>44012</v>
      </c>
      <c r="T57" s="93">
        <v>44012</v>
      </c>
      <c r="U57" s="88" t="s">
        <v>394</v>
      </c>
      <c r="V57" s="88" t="s">
        <v>1046</v>
      </c>
      <c r="W57" s="90" t="s">
        <v>543</v>
      </c>
      <c r="X57" s="90">
        <v>0</v>
      </c>
      <c r="Y57" s="90">
        <v>0</v>
      </c>
    </row>
    <row r="58" spans="1:25" s="3" customFormat="1" ht="12" customHeight="1" x14ac:dyDescent="0.2">
      <c r="A58" s="81" t="s">
        <v>1122</v>
      </c>
      <c r="B58" s="82" t="s">
        <v>804</v>
      </c>
      <c r="C58" s="83">
        <v>2</v>
      </c>
      <c r="D58" s="84">
        <v>2020</v>
      </c>
      <c r="E58" s="84" t="s">
        <v>252</v>
      </c>
      <c r="F58" s="85" t="s">
        <v>729</v>
      </c>
      <c r="G58" s="97">
        <v>43972</v>
      </c>
      <c r="H58" s="84" t="s">
        <v>755</v>
      </c>
      <c r="I58" s="84" t="s">
        <v>756</v>
      </c>
      <c r="J58" s="87" t="s">
        <v>757</v>
      </c>
      <c r="K58" s="88" t="s">
        <v>760</v>
      </c>
      <c r="L58" s="89" t="s">
        <v>528</v>
      </c>
      <c r="M58" s="90" t="s">
        <v>759</v>
      </c>
      <c r="N58" s="90">
        <v>1</v>
      </c>
      <c r="O58" s="88" t="s">
        <v>379</v>
      </c>
      <c r="P58" s="91" t="s">
        <v>379</v>
      </c>
      <c r="Q58" s="92" t="s">
        <v>380</v>
      </c>
      <c r="R58" s="93">
        <v>43979</v>
      </c>
      <c r="S58" s="93">
        <v>44012</v>
      </c>
      <c r="T58" s="93">
        <v>44012</v>
      </c>
      <c r="U58" s="88" t="s">
        <v>394</v>
      </c>
      <c r="V58" s="88" t="s">
        <v>1047</v>
      </c>
      <c r="W58" s="90" t="s">
        <v>543</v>
      </c>
      <c r="X58" s="90">
        <v>0</v>
      </c>
      <c r="Y58" s="90">
        <v>0</v>
      </c>
    </row>
    <row r="59" spans="1:25" s="3" customFormat="1" ht="12" customHeight="1" x14ac:dyDescent="0.2">
      <c r="A59" s="81" t="s">
        <v>1122</v>
      </c>
      <c r="B59" s="82" t="s">
        <v>1063</v>
      </c>
      <c r="C59" s="83">
        <v>1</v>
      </c>
      <c r="D59" s="84">
        <v>2020</v>
      </c>
      <c r="E59" s="84" t="s">
        <v>252</v>
      </c>
      <c r="F59" s="85" t="s">
        <v>1064</v>
      </c>
      <c r="G59" s="97">
        <v>43969</v>
      </c>
      <c r="H59" s="84" t="s">
        <v>1048</v>
      </c>
      <c r="I59" s="84" t="s">
        <v>1049</v>
      </c>
      <c r="J59" s="87" t="s">
        <v>1062</v>
      </c>
      <c r="K59" s="88" t="s">
        <v>1050</v>
      </c>
      <c r="L59" s="89" t="s">
        <v>528</v>
      </c>
      <c r="M59" s="90" t="s">
        <v>1051</v>
      </c>
      <c r="N59" s="90">
        <v>1</v>
      </c>
      <c r="O59" s="88" t="s">
        <v>379</v>
      </c>
      <c r="P59" s="91" t="s">
        <v>379</v>
      </c>
      <c r="Q59" s="92" t="s">
        <v>380</v>
      </c>
      <c r="R59" s="93">
        <v>44001</v>
      </c>
      <c r="S59" s="93">
        <v>44012</v>
      </c>
      <c r="T59" s="93">
        <v>44015</v>
      </c>
      <c r="U59" s="88" t="s">
        <v>394</v>
      </c>
      <c r="V59" s="88" t="s">
        <v>1052</v>
      </c>
      <c r="W59" s="90" t="s">
        <v>543</v>
      </c>
      <c r="X59" s="90">
        <v>0</v>
      </c>
      <c r="Y59" s="90">
        <v>0</v>
      </c>
    </row>
    <row r="60" spans="1:25" s="3" customFormat="1" ht="12" customHeight="1" x14ac:dyDescent="0.2">
      <c r="A60" s="81" t="s">
        <v>1122</v>
      </c>
      <c r="B60" s="82" t="s">
        <v>1063</v>
      </c>
      <c r="C60" s="83">
        <v>3</v>
      </c>
      <c r="D60" s="84">
        <v>2020</v>
      </c>
      <c r="E60" s="84" t="s">
        <v>252</v>
      </c>
      <c r="F60" s="85" t="s">
        <v>1064</v>
      </c>
      <c r="G60" s="97">
        <v>43969</v>
      </c>
      <c r="H60" s="84" t="s">
        <v>1048</v>
      </c>
      <c r="I60" s="84" t="s">
        <v>1049</v>
      </c>
      <c r="J60" s="87" t="s">
        <v>1062</v>
      </c>
      <c r="K60" s="88" t="s">
        <v>1056</v>
      </c>
      <c r="L60" s="89" t="s">
        <v>528</v>
      </c>
      <c r="M60" s="90" t="s">
        <v>1057</v>
      </c>
      <c r="N60" s="90">
        <v>1</v>
      </c>
      <c r="O60" s="88" t="s">
        <v>1066</v>
      </c>
      <c r="P60" s="91" t="s">
        <v>1066</v>
      </c>
      <c r="Q60" s="92" t="s">
        <v>1058</v>
      </c>
      <c r="R60" s="93">
        <v>44001</v>
      </c>
      <c r="S60" s="93">
        <v>44012</v>
      </c>
      <c r="T60" s="93">
        <v>44015</v>
      </c>
      <c r="U60" s="88" t="s">
        <v>394</v>
      </c>
      <c r="V60" s="88" t="s">
        <v>1059</v>
      </c>
      <c r="W60" s="90" t="s">
        <v>543</v>
      </c>
      <c r="X60" s="90">
        <v>0</v>
      </c>
      <c r="Y60" s="90">
        <v>0</v>
      </c>
    </row>
    <row r="61" spans="1:25" s="3" customFormat="1" ht="12" customHeight="1" x14ac:dyDescent="0.2">
      <c r="A61" s="19" t="s">
        <v>1173</v>
      </c>
      <c r="B61" s="20" t="s">
        <v>56</v>
      </c>
      <c r="C61" s="21">
        <v>1</v>
      </c>
      <c r="D61" s="22">
        <v>2019</v>
      </c>
      <c r="E61" s="22" t="s">
        <v>888</v>
      </c>
      <c r="F61" s="23" t="s">
        <v>199</v>
      </c>
      <c r="G61" s="76">
        <v>43528</v>
      </c>
      <c r="H61" s="22" t="s">
        <v>200</v>
      </c>
      <c r="I61" s="22" t="s">
        <v>201</v>
      </c>
      <c r="J61" s="24" t="s">
        <v>202</v>
      </c>
      <c r="K61" s="7" t="s">
        <v>203</v>
      </c>
      <c r="L61" s="25" t="s">
        <v>298</v>
      </c>
      <c r="M61" s="26" t="s">
        <v>347</v>
      </c>
      <c r="N61" s="26">
        <v>1</v>
      </c>
      <c r="O61" s="7" t="s">
        <v>486</v>
      </c>
      <c r="P61" s="27" t="s">
        <v>348</v>
      </c>
      <c r="Q61" s="59" t="s">
        <v>349</v>
      </c>
      <c r="R61" s="60">
        <v>43600</v>
      </c>
      <c r="S61" s="60">
        <v>44012</v>
      </c>
      <c r="T61" s="60">
        <v>44046</v>
      </c>
      <c r="U61" s="7" t="s">
        <v>395</v>
      </c>
      <c r="V61" s="7" t="s">
        <v>1162</v>
      </c>
      <c r="W61" s="26" t="s">
        <v>543</v>
      </c>
      <c r="X61" s="26">
        <v>1</v>
      </c>
      <c r="Y61" s="26">
        <v>0</v>
      </c>
    </row>
    <row r="62" spans="1:25" s="3" customFormat="1" ht="12" customHeight="1" x14ac:dyDescent="0.2">
      <c r="A62" s="19" t="s">
        <v>1173</v>
      </c>
      <c r="B62" s="20" t="s">
        <v>56</v>
      </c>
      <c r="C62" s="21">
        <v>2</v>
      </c>
      <c r="D62" s="22">
        <v>2019</v>
      </c>
      <c r="E62" s="22" t="s">
        <v>888</v>
      </c>
      <c r="F62" s="23" t="s">
        <v>199</v>
      </c>
      <c r="G62" s="76">
        <v>43528</v>
      </c>
      <c r="H62" s="22" t="s">
        <v>200</v>
      </c>
      <c r="I62" s="22" t="s">
        <v>201</v>
      </c>
      <c r="J62" s="24" t="s">
        <v>204</v>
      </c>
      <c r="K62" s="7" t="s">
        <v>205</v>
      </c>
      <c r="L62" s="25" t="s">
        <v>275</v>
      </c>
      <c r="M62" s="26" t="s">
        <v>350</v>
      </c>
      <c r="N62" s="26">
        <v>1</v>
      </c>
      <c r="O62" s="7" t="s">
        <v>486</v>
      </c>
      <c r="P62" s="27" t="s">
        <v>348</v>
      </c>
      <c r="Q62" s="59" t="s">
        <v>349</v>
      </c>
      <c r="R62" s="60">
        <v>43600</v>
      </c>
      <c r="S62" s="60">
        <v>44012</v>
      </c>
      <c r="T62" s="60">
        <v>44046</v>
      </c>
      <c r="U62" s="7" t="s">
        <v>395</v>
      </c>
      <c r="V62" s="7" t="s">
        <v>1163</v>
      </c>
      <c r="W62" s="26" t="s">
        <v>543</v>
      </c>
      <c r="X62" s="26">
        <v>1</v>
      </c>
      <c r="Y62" s="26">
        <v>0</v>
      </c>
    </row>
    <row r="63" spans="1:25" s="3" customFormat="1" ht="12" customHeight="1" x14ac:dyDescent="0.2">
      <c r="A63" s="19" t="s">
        <v>1173</v>
      </c>
      <c r="B63" s="20" t="s">
        <v>67</v>
      </c>
      <c r="C63" s="21">
        <v>4</v>
      </c>
      <c r="D63" s="22">
        <v>2019</v>
      </c>
      <c r="E63" s="22" t="s">
        <v>252</v>
      </c>
      <c r="F63" s="23" t="s">
        <v>253</v>
      </c>
      <c r="G63" s="76">
        <v>43777</v>
      </c>
      <c r="H63" s="22" t="s">
        <v>254</v>
      </c>
      <c r="I63" s="22" t="s">
        <v>255</v>
      </c>
      <c r="J63" s="24" t="s">
        <v>256</v>
      </c>
      <c r="K63" s="7" t="s">
        <v>258</v>
      </c>
      <c r="L63" s="25" t="s">
        <v>275</v>
      </c>
      <c r="M63" s="26" t="s">
        <v>377</v>
      </c>
      <c r="N63" s="26" t="s">
        <v>1159</v>
      </c>
      <c r="O63" s="7" t="s">
        <v>379</v>
      </c>
      <c r="P63" s="27" t="s">
        <v>379</v>
      </c>
      <c r="Q63" s="59" t="s">
        <v>380</v>
      </c>
      <c r="R63" s="60">
        <v>43800</v>
      </c>
      <c r="S63" s="60">
        <v>44042</v>
      </c>
      <c r="T63" s="60">
        <v>44037</v>
      </c>
      <c r="U63" s="7" t="s">
        <v>394</v>
      </c>
      <c r="V63" s="7" t="s">
        <v>1160</v>
      </c>
      <c r="W63" s="26" t="s">
        <v>543</v>
      </c>
      <c r="X63" s="26">
        <v>0</v>
      </c>
      <c r="Y63" s="26">
        <v>0</v>
      </c>
    </row>
    <row r="64" spans="1:25" s="3" customFormat="1" ht="12" customHeight="1" x14ac:dyDescent="0.2">
      <c r="A64" s="19" t="s">
        <v>1173</v>
      </c>
      <c r="B64" s="20" t="s">
        <v>480</v>
      </c>
      <c r="C64" s="21">
        <v>2</v>
      </c>
      <c r="D64" s="22">
        <v>2020</v>
      </c>
      <c r="E64" s="22" t="s">
        <v>176</v>
      </c>
      <c r="F64" s="23" t="s">
        <v>485</v>
      </c>
      <c r="G64" s="76">
        <v>43782</v>
      </c>
      <c r="H64" s="22" t="s">
        <v>504</v>
      </c>
      <c r="I64" s="22" t="s">
        <v>512</v>
      </c>
      <c r="J64" s="24" t="s">
        <v>517</v>
      </c>
      <c r="K64" s="7" t="s">
        <v>463</v>
      </c>
      <c r="L64" s="25" t="s">
        <v>275</v>
      </c>
      <c r="M64" s="26" t="s">
        <v>301</v>
      </c>
      <c r="N64" s="26" t="s">
        <v>464</v>
      </c>
      <c r="O64" s="7" t="s">
        <v>302</v>
      </c>
      <c r="P64" s="27" t="s">
        <v>461</v>
      </c>
      <c r="Q64" s="59" t="s">
        <v>1140</v>
      </c>
      <c r="R64" s="60">
        <v>43871</v>
      </c>
      <c r="S64" s="60">
        <v>44196</v>
      </c>
      <c r="T64" s="60">
        <v>44053</v>
      </c>
      <c r="U64" s="7" t="s">
        <v>393</v>
      </c>
      <c r="V64" s="7" t="s">
        <v>1154</v>
      </c>
      <c r="W64" s="26" t="s">
        <v>543</v>
      </c>
      <c r="X64" s="26">
        <v>0</v>
      </c>
      <c r="Y64" s="26">
        <v>0</v>
      </c>
    </row>
    <row r="65" spans="1:25" s="3" customFormat="1" ht="12" customHeight="1" x14ac:dyDescent="0.2">
      <c r="A65" s="19" t="s">
        <v>1173</v>
      </c>
      <c r="B65" s="20" t="s">
        <v>540</v>
      </c>
      <c r="C65" s="21">
        <v>1</v>
      </c>
      <c r="D65" s="22">
        <v>2020</v>
      </c>
      <c r="E65" s="22" t="s">
        <v>252</v>
      </c>
      <c r="F65" s="23" t="s">
        <v>536</v>
      </c>
      <c r="G65" s="76">
        <v>43822</v>
      </c>
      <c r="H65" s="22" t="s">
        <v>537</v>
      </c>
      <c r="I65" s="22" t="s">
        <v>538</v>
      </c>
      <c r="J65" s="24" t="s">
        <v>575</v>
      </c>
      <c r="K65" s="7" t="s">
        <v>576</v>
      </c>
      <c r="L65" s="25" t="s">
        <v>528</v>
      </c>
      <c r="M65" s="26" t="s">
        <v>577</v>
      </c>
      <c r="N65" s="26">
        <v>1</v>
      </c>
      <c r="O65" s="7" t="s">
        <v>541</v>
      </c>
      <c r="P65" s="27" t="s">
        <v>541</v>
      </c>
      <c r="Q65" s="59" t="s">
        <v>539</v>
      </c>
      <c r="R65" s="60">
        <v>43832</v>
      </c>
      <c r="S65" s="60">
        <v>44042</v>
      </c>
      <c r="T65" s="60">
        <v>44037</v>
      </c>
      <c r="U65" s="7" t="s">
        <v>394</v>
      </c>
      <c r="V65" s="7" t="s">
        <v>1161</v>
      </c>
      <c r="W65" s="26" t="s">
        <v>543</v>
      </c>
      <c r="X65" s="26">
        <v>1</v>
      </c>
      <c r="Y65" s="26">
        <v>1</v>
      </c>
    </row>
    <row r="66" spans="1:25" s="3" customFormat="1" ht="12" customHeight="1" x14ac:dyDescent="0.2">
      <c r="A66" s="19" t="s">
        <v>1173</v>
      </c>
      <c r="B66" s="20" t="s">
        <v>710</v>
      </c>
      <c r="C66" s="21">
        <v>1</v>
      </c>
      <c r="D66" s="22">
        <v>2020</v>
      </c>
      <c r="E66" s="22" t="s">
        <v>707</v>
      </c>
      <c r="F66" s="23" t="s">
        <v>1100</v>
      </c>
      <c r="G66" s="76">
        <v>43948</v>
      </c>
      <c r="H66" s="22" t="s">
        <v>693</v>
      </c>
      <c r="I66" s="22" t="s">
        <v>488</v>
      </c>
      <c r="J66" s="24" t="s">
        <v>694</v>
      </c>
      <c r="K66" s="7" t="s">
        <v>695</v>
      </c>
      <c r="L66" s="25" t="s">
        <v>696</v>
      </c>
      <c r="M66" s="26" t="s">
        <v>697</v>
      </c>
      <c r="N66" s="26">
        <v>1</v>
      </c>
      <c r="O66" s="7" t="s">
        <v>317</v>
      </c>
      <c r="P66" s="27" t="s">
        <v>326</v>
      </c>
      <c r="Q66" s="59" t="s">
        <v>698</v>
      </c>
      <c r="R66" s="60">
        <v>43977</v>
      </c>
      <c r="S66" s="60">
        <v>44043</v>
      </c>
      <c r="T66" s="60">
        <v>44046</v>
      </c>
      <c r="U66" s="7" t="s">
        <v>395</v>
      </c>
      <c r="V66" s="7" t="s">
        <v>1164</v>
      </c>
      <c r="W66" s="26" t="s">
        <v>543</v>
      </c>
      <c r="X66" s="26">
        <v>0</v>
      </c>
      <c r="Y66" s="26">
        <v>0</v>
      </c>
    </row>
    <row r="67" spans="1:25" s="3" customFormat="1" ht="12" customHeight="1" x14ac:dyDescent="0.2">
      <c r="A67" s="19" t="s">
        <v>1173</v>
      </c>
      <c r="B67" s="20" t="s">
        <v>730</v>
      </c>
      <c r="C67" s="21">
        <v>1</v>
      </c>
      <c r="D67" s="22">
        <v>2020</v>
      </c>
      <c r="E67" s="22" t="s">
        <v>728</v>
      </c>
      <c r="F67" s="23" t="s">
        <v>229</v>
      </c>
      <c r="G67" s="76">
        <v>43971</v>
      </c>
      <c r="H67" s="22" t="s">
        <v>715</v>
      </c>
      <c r="I67" s="22" t="s">
        <v>716</v>
      </c>
      <c r="J67" s="24" t="s">
        <v>717</v>
      </c>
      <c r="K67" s="7" t="s">
        <v>718</v>
      </c>
      <c r="L67" s="25" t="s">
        <v>528</v>
      </c>
      <c r="M67" s="26" t="s">
        <v>719</v>
      </c>
      <c r="N67" s="26">
        <v>1</v>
      </c>
      <c r="O67" s="7" t="s">
        <v>732</v>
      </c>
      <c r="P67" s="27" t="s">
        <v>732</v>
      </c>
      <c r="Q67" s="59" t="s">
        <v>720</v>
      </c>
      <c r="R67" s="60">
        <v>43983</v>
      </c>
      <c r="S67" s="60">
        <v>44042</v>
      </c>
      <c r="T67" s="60">
        <v>44027</v>
      </c>
      <c r="U67" s="7" t="s">
        <v>1167</v>
      </c>
      <c r="V67" s="7" t="s">
        <v>1168</v>
      </c>
      <c r="W67" s="26" t="s">
        <v>543</v>
      </c>
      <c r="X67" s="26">
        <v>0</v>
      </c>
      <c r="Y67" s="26">
        <v>0</v>
      </c>
    </row>
    <row r="68" spans="1:25" s="3" customFormat="1" ht="12" customHeight="1" x14ac:dyDescent="0.2">
      <c r="A68" s="19" t="s">
        <v>1173</v>
      </c>
      <c r="B68" s="20" t="s">
        <v>1088</v>
      </c>
      <c r="C68" s="21">
        <v>1</v>
      </c>
      <c r="D68" s="22">
        <v>2020</v>
      </c>
      <c r="E68" s="22" t="s">
        <v>192</v>
      </c>
      <c r="F68" s="23" t="s">
        <v>1099</v>
      </c>
      <c r="G68" s="76">
        <v>43952</v>
      </c>
      <c r="H68" s="22" t="s">
        <v>1078</v>
      </c>
      <c r="I68" s="22" t="s">
        <v>1079</v>
      </c>
      <c r="J68" s="24" t="s">
        <v>1080</v>
      </c>
      <c r="K68" s="7" t="s">
        <v>1081</v>
      </c>
      <c r="L68" s="25" t="s">
        <v>1082</v>
      </c>
      <c r="M68" s="26" t="s">
        <v>1083</v>
      </c>
      <c r="N68" s="26">
        <v>1</v>
      </c>
      <c r="O68" s="7" t="s">
        <v>317</v>
      </c>
      <c r="P68" s="27" t="s">
        <v>326</v>
      </c>
      <c r="Q68" s="59" t="s">
        <v>1084</v>
      </c>
      <c r="R68" s="60">
        <v>43987</v>
      </c>
      <c r="S68" s="60">
        <v>44042</v>
      </c>
      <c r="T68" s="60">
        <v>44046</v>
      </c>
      <c r="U68" s="7" t="s">
        <v>395</v>
      </c>
      <c r="V68" s="7" t="s">
        <v>1165</v>
      </c>
      <c r="W68" s="26" t="s">
        <v>543</v>
      </c>
      <c r="X68" s="26">
        <v>0</v>
      </c>
      <c r="Y68" s="26">
        <v>0</v>
      </c>
    </row>
    <row r="69" spans="1:25" s="3" customFormat="1" ht="12" customHeight="1" x14ac:dyDescent="0.2">
      <c r="A69" s="19" t="s">
        <v>1173</v>
      </c>
      <c r="B69" s="20" t="s">
        <v>1088</v>
      </c>
      <c r="C69" s="21">
        <v>2</v>
      </c>
      <c r="D69" s="22">
        <v>2020</v>
      </c>
      <c r="E69" s="22" t="s">
        <v>192</v>
      </c>
      <c r="F69" s="23" t="s">
        <v>1099</v>
      </c>
      <c r="G69" s="76">
        <v>43952</v>
      </c>
      <c r="H69" s="22" t="s">
        <v>1078</v>
      </c>
      <c r="I69" s="22" t="s">
        <v>1079</v>
      </c>
      <c r="J69" s="24" t="s">
        <v>1080</v>
      </c>
      <c r="K69" s="7" t="s">
        <v>1085</v>
      </c>
      <c r="L69" s="25" t="s">
        <v>696</v>
      </c>
      <c r="M69" s="26" t="s">
        <v>1086</v>
      </c>
      <c r="N69" s="26">
        <v>1</v>
      </c>
      <c r="O69" s="7" t="s">
        <v>317</v>
      </c>
      <c r="P69" s="27" t="s">
        <v>326</v>
      </c>
      <c r="Q69" s="59" t="s">
        <v>1084</v>
      </c>
      <c r="R69" s="60">
        <v>43987</v>
      </c>
      <c r="S69" s="60">
        <v>44180</v>
      </c>
      <c r="T69" s="60">
        <v>44046</v>
      </c>
      <c r="U69" s="7" t="s">
        <v>395</v>
      </c>
      <c r="V69" s="7" t="s">
        <v>1166</v>
      </c>
      <c r="W69" s="26" t="s">
        <v>543</v>
      </c>
      <c r="X69" s="26">
        <v>0</v>
      </c>
      <c r="Y69" s="26">
        <v>0</v>
      </c>
    </row>
  </sheetData>
  <autoFilter ref="A2:Y60"/>
  <dataValidations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opLeftCell="A43" workbookViewId="0">
      <selection activeCell="A64" sqref="A64"/>
    </sheetView>
  </sheetViews>
  <sheetFormatPr baseColWidth="10" defaultRowHeight="12.75" x14ac:dyDescent="0.2"/>
  <cols>
    <col min="1" max="1" width="8" customWidth="1"/>
    <col min="4" max="4" width="10" customWidth="1"/>
    <col min="7" max="7" width="11.42578125" style="78"/>
    <col min="15" max="15" width="40.28515625" customWidth="1"/>
    <col min="16" max="16" width="29.7109375" hidden="1" customWidth="1"/>
    <col min="17" max="18" width="0" hidden="1" customWidth="1"/>
    <col min="19" max="19" width="11.42578125" style="77"/>
    <col min="20" max="20" width="11.42578125" style="78"/>
  </cols>
  <sheetData>
    <row r="1" spans="1:26" ht="15.75" x14ac:dyDescent="0.25">
      <c r="A1" s="69" t="s">
        <v>408</v>
      </c>
      <c r="T1" s="78" t="s">
        <v>11</v>
      </c>
    </row>
    <row r="2" spans="1:26" s="9" customFormat="1" ht="49.5" customHeight="1" x14ac:dyDescent="0.2">
      <c r="A2" s="72" t="s">
        <v>522</v>
      </c>
      <c r="B2" s="72" t="s">
        <v>28</v>
      </c>
      <c r="C2" s="72" t="s">
        <v>27</v>
      </c>
      <c r="D2" s="72" t="s">
        <v>26</v>
      </c>
      <c r="E2" s="72" t="s">
        <v>17</v>
      </c>
      <c r="F2" s="72" t="s">
        <v>0</v>
      </c>
      <c r="G2" s="80" t="s">
        <v>8</v>
      </c>
      <c r="H2" s="16" t="s">
        <v>10</v>
      </c>
      <c r="I2" s="72" t="s">
        <v>20</v>
      </c>
      <c r="J2" s="72" t="s">
        <v>19</v>
      </c>
      <c r="K2" s="72" t="s">
        <v>1</v>
      </c>
      <c r="L2" s="72" t="s">
        <v>15</v>
      </c>
      <c r="M2" s="72" t="s">
        <v>2</v>
      </c>
      <c r="N2" s="72" t="s">
        <v>3</v>
      </c>
      <c r="O2" s="72" t="s">
        <v>25</v>
      </c>
      <c r="P2" s="72" t="s">
        <v>4</v>
      </c>
      <c r="Q2" s="57" t="s">
        <v>5</v>
      </c>
      <c r="R2" s="57" t="s">
        <v>6</v>
      </c>
      <c r="S2" s="57" t="s">
        <v>7</v>
      </c>
      <c r="T2" s="79" t="s">
        <v>12</v>
      </c>
      <c r="U2" s="73" t="s">
        <v>18</v>
      </c>
      <c r="V2" s="73" t="s">
        <v>13</v>
      </c>
      <c r="W2" s="73" t="s">
        <v>14</v>
      </c>
      <c r="X2" s="73" t="s">
        <v>400</v>
      </c>
      <c r="Y2" s="94" t="s">
        <v>401</v>
      </c>
      <c r="Z2" s="94" t="s">
        <v>549</v>
      </c>
    </row>
    <row r="3" spans="1:26" s="3" customFormat="1" ht="12" customHeight="1" x14ac:dyDescent="0.2">
      <c r="A3" s="19" t="s">
        <v>523</v>
      </c>
      <c r="B3" s="20" t="s">
        <v>31</v>
      </c>
      <c r="C3" s="21">
        <v>2</v>
      </c>
      <c r="D3" s="22">
        <v>2016</v>
      </c>
      <c r="E3" s="22" t="s">
        <v>70</v>
      </c>
      <c r="F3" s="23" t="s">
        <v>434</v>
      </c>
      <c r="G3" s="61">
        <v>42594</v>
      </c>
      <c r="H3" s="22" t="s">
        <v>80</v>
      </c>
      <c r="I3" s="22" t="s">
        <v>73</v>
      </c>
      <c r="J3" s="24" t="s">
        <v>81</v>
      </c>
      <c r="K3" s="7" t="s">
        <v>82</v>
      </c>
      <c r="L3" s="25" t="s">
        <v>275</v>
      </c>
      <c r="M3" s="26" t="s">
        <v>282</v>
      </c>
      <c r="N3" s="26">
        <v>2</v>
      </c>
      <c r="O3" s="7" t="s">
        <v>277</v>
      </c>
      <c r="P3" s="27" t="s">
        <v>278</v>
      </c>
      <c r="Q3" s="59" t="s">
        <v>279</v>
      </c>
      <c r="R3" s="60">
        <v>42594</v>
      </c>
      <c r="S3" s="71">
        <v>43861</v>
      </c>
      <c r="T3" s="60">
        <v>43868</v>
      </c>
      <c r="U3" s="7" t="s">
        <v>392</v>
      </c>
      <c r="V3" s="7" t="s">
        <v>453</v>
      </c>
      <c r="W3" s="70" t="s">
        <v>454</v>
      </c>
      <c r="X3" s="26">
        <v>5</v>
      </c>
      <c r="Y3" s="26">
        <v>0</v>
      </c>
      <c r="Z3" s="96">
        <f>1/1</f>
        <v>1</v>
      </c>
    </row>
    <row r="4" spans="1:26" s="3" customFormat="1" ht="12" customHeight="1" x14ac:dyDescent="0.2">
      <c r="A4" s="19" t="s">
        <v>523</v>
      </c>
      <c r="B4" s="20" t="s">
        <v>53</v>
      </c>
      <c r="C4" s="21">
        <v>4</v>
      </c>
      <c r="D4" s="22">
        <v>2019</v>
      </c>
      <c r="E4" s="22" t="s">
        <v>176</v>
      </c>
      <c r="F4" s="23" t="s">
        <v>177</v>
      </c>
      <c r="G4" s="61">
        <v>43528</v>
      </c>
      <c r="H4" s="22" t="s">
        <v>182</v>
      </c>
      <c r="I4" s="22" t="s">
        <v>183</v>
      </c>
      <c r="J4" s="24" t="s">
        <v>180</v>
      </c>
      <c r="K4" s="7" t="s">
        <v>184</v>
      </c>
      <c r="L4" s="25" t="s">
        <v>298</v>
      </c>
      <c r="M4" s="26" t="s">
        <v>337</v>
      </c>
      <c r="N4" s="26" t="s">
        <v>338</v>
      </c>
      <c r="O4" s="7" t="s">
        <v>302</v>
      </c>
      <c r="P4" s="27" t="s">
        <v>303</v>
      </c>
      <c r="Q4" s="59" t="s">
        <v>304</v>
      </c>
      <c r="R4" s="60">
        <v>43585</v>
      </c>
      <c r="S4" s="71">
        <v>43861</v>
      </c>
      <c r="T4" s="60">
        <v>43871</v>
      </c>
      <c r="U4" s="7" t="s">
        <v>393</v>
      </c>
      <c r="V4" s="7" t="s">
        <v>457</v>
      </c>
      <c r="W4" s="70" t="s">
        <v>454</v>
      </c>
      <c r="X4" s="26">
        <v>0</v>
      </c>
      <c r="Y4" s="26">
        <v>0</v>
      </c>
      <c r="Z4" s="133">
        <f>1/3</f>
        <v>0.33333333333333331</v>
      </c>
    </row>
    <row r="5" spans="1:26" s="3" customFormat="1" ht="12" customHeight="1" x14ac:dyDescent="0.2">
      <c r="A5" s="19" t="s">
        <v>523</v>
      </c>
      <c r="B5" s="20" t="s">
        <v>53</v>
      </c>
      <c r="C5" s="21">
        <v>5</v>
      </c>
      <c r="D5" s="22">
        <v>2019</v>
      </c>
      <c r="E5" s="22" t="s">
        <v>176</v>
      </c>
      <c r="F5" s="23" t="s">
        <v>177</v>
      </c>
      <c r="G5" s="61">
        <v>43528</v>
      </c>
      <c r="H5" s="22" t="s">
        <v>182</v>
      </c>
      <c r="I5" s="22" t="s">
        <v>185</v>
      </c>
      <c r="J5" s="24" t="s">
        <v>180</v>
      </c>
      <c r="K5" s="7" t="s">
        <v>186</v>
      </c>
      <c r="L5" s="25" t="s">
        <v>298</v>
      </c>
      <c r="M5" s="26" t="s">
        <v>339</v>
      </c>
      <c r="N5" s="26">
        <v>0.6</v>
      </c>
      <c r="O5" s="7" t="s">
        <v>302</v>
      </c>
      <c r="P5" s="27" t="s">
        <v>303</v>
      </c>
      <c r="Q5" s="59" t="s">
        <v>304</v>
      </c>
      <c r="R5" s="60">
        <v>43585</v>
      </c>
      <c r="S5" s="71">
        <v>43861</v>
      </c>
      <c r="T5" s="60">
        <v>43899</v>
      </c>
      <c r="U5" s="7" t="s">
        <v>393</v>
      </c>
      <c r="V5" s="7" t="s">
        <v>545</v>
      </c>
      <c r="W5" s="70" t="s">
        <v>391</v>
      </c>
      <c r="X5" s="26">
        <v>0</v>
      </c>
      <c r="Y5" s="26">
        <v>0</v>
      </c>
      <c r="Z5" s="133"/>
    </row>
    <row r="6" spans="1:26" s="3" customFormat="1" ht="12" customHeight="1" x14ac:dyDescent="0.2">
      <c r="A6" s="19" t="s">
        <v>523</v>
      </c>
      <c r="B6" s="20" t="s">
        <v>52</v>
      </c>
      <c r="C6" s="21">
        <v>3</v>
      </c>
      <c r="D6" s="22">
        <v>2019</v>
      </c>
      <c r="E6" s="22" t="s">
        <v>176</v>
      </c>
      <c r="F6" s="23" t="s">
        <v>177</v>
      </c>
      <c r="G6" s="61">
        <v>43528</v>
      </c>
      <c r="H6" s="22" t="s">
        <v>178</v>
      </c>
      <c r="I6" s="22" t="s">
        <v>179</v>
      </c>
      <c r="J6" s="24" t="s">
        <v>180</v>
      </c>
      <c r="K6" s="7" t="s">
        <v>181</v>
      </c>
      <c r="L6" s="25" t="s">
        <v>298</v>
      </c>
      <c r="M6" s="26" t="s">
        <v>336</v>
      </c>
      <c r="N6" s="26">
        <v>1</v>
      </c>
      <c r="O6" s="7" t="s">
        <v>302</v>
      </c>
      <c r="P6" s="27" t="s">
        <v>303</v>
      </c>
      <c r="Q6" s="59" t="s">
        <v>304</v>
      </c>
      <c r="R6" s="60">
        <v>43585</v>
      </c>
      <c r="S6" s="71">
        <v>43861</v>
      </c>
      <c r="T6" s="60">
        <v>43899</v>
      </c>
      <c r="U6" s="7" t="s">
        <v>393</v>
      </c>
      <c r="V6" s="7" t="s">
        <v>544</v>
      </c>
      <c r="W6" s="70" t="s">
        <v>391</v>
      </c>
      <c r="X6" s="26">
        <v>0</v>
      </c>
      <c r="Y6" s="26">
        <v>0</v>
      </c>
      <c r="Z6" s="133"/>
    </row>
    <row r="7" spans="1:26" s="3" customFormat="1" ht="12" customHeight="1" x14ac:dyDescent="0.2">
      <c r="A7" s="81" t="s">
        <v>548</v>
      </c>
      <c r="B7" s="82" t="s">
        <v>418</v>
      </c>
      <c r="C7" s="83">
        <v>1</v>
      </c>
      <c r="D7" s="84">
        <v>2020</v>
      </c>
      <c r="E7" s="84" t="s">
        <v>176</v>
      </c>
      <c r="F7" s="85" t="s">
        <v>429</v>
      </c>
      <c r="G7" s="86">
        <v>43741</v>
      </c>
      <c r="H7" s="84" t="s">
        <v>499</v>
      </c>
      <c r="I7" s="84" t="s">
        <v>509</v>
      </c>
      <c r="J7" s="87" t="s">
        <v>513</v>
      </c>
      <c r="K7" s="88" t="s">
        <v>413</v>
      </c>
      <c r="L7" s="89" t="s">
        <v>275</v>
      </c>
      <c r="M7" s="90" t="s">
        <v>419</v>
      </c>
      <c r="N7" s="90">
        <v>1</v>
      </c>
      <c r="O7" s="88" t="s">
        <v>302</v>
      </c>
      <c r="P7" s="91" t="s">
        <v>303</v>
      </c>
      <c r="Q7" s="92" t="s">
        <v>424</v>
      </c>
      <c r="R7" s="93">
        <v>43829</v>
      </c>
      <c r="S7" s="71">
        <v>43890</v>
      </c>
      <c r="T7" s="93">
        <v>43899</v>
      </c>
      <c r="U7" s="88" t="s">
        <v>393</v>
      </c>
      <c r="V7" s="88" t="s">
        <v>546</v>
      </c>
      <c r="W7" s="70" t="s">
        <v>391</v>
      </c>
      <c r="X7" s="90">
        <v>0</v>
      </c>
      <c r="Y7" s="90">
        <v>0</v>
      </c>
      <c r="Z7" s="98">
        <f>0/1</f>
        <v>0</v>
      </c>
    </row>
    <row r="8" spans="1:26" s="3" customFormat="1" ht="12" customHeight="1" x14ac:dyDescent="0.2">
      <c r="A8" s="81" t="s">
        <v>548</v>
      </c>
      <c r="B8" s="82" t="s">
        <v>69</v>
      </c>
      <c r="C8" s="83">
        <v>3</v>
      </c>
      <c r="D8" s="84">
        <v>2019</v>
      </c>
      <c r="E8" s="84" t="s">
        <v>192</v>
      </c>
      <c r="F8" s="85" t="s">
        <v>431</v>
      </c>
      <c r="G8" s="86">
        <v>43812</v>
      </c>
      <c r="H8" s="84" t="s">
        <v>272</v>
      </c>
      <c r="I8" s="84" t="s">
        <v>269</v>
      </c>
      <c r="J8" s="87" t="s">
        <v>273</v>
      </c>
      <c r="K8" s="88" t="s">
        <v>274</v>
      </c>
      <c r="L8" s="89" t="s">
        <v>275</v>
      </c>
      <c r="M8" s="90" t="s">
        <v>389</v>
      </c>
      <c r="N8" s="90">
        <v>1</v>
      </c>
      <c r="O8" s="88" t="s">
        <v>317</v>
      </c>
      <c r="P8" s="91" t="s">
        <v>326</v>
      </c>
      <c r="Q8" s="92" t="s">
        <v>388</v>
      </c>
      <c r="R8" s="93">
        <v>43831</v>
      </c>
      <c r="S8" s="71">
        <v>43890</v>
      </c>
      <c r="T8" s="93"/>
      <c r="U8" s="88"/>
      <c r="V8" s="88"/>
      <c r="W8" s="70" t="s">
        <v>391</v>
      </c>
      <c r="X8" s="90">
        <v>0</v>
      </c>
      <c r="Y8" s="90">
        <v>0</v>
      </c>
      <c r="Z8" s="134">
        <f>0/2</f>
        <v>0</v>
      </c>
    </row>
    <row r="9" spans="1:26" s="3" customFormat="1" ht="12" customHeight="1" x14ac:dyDescent="0.2">
      <c r="A9" s="81" t="s">
        <v>548</v>
      </c>
      <c r="B9" s="82" t="s">
        <v>69</v>
      </c>
      <c r="C9" s="83">
        <v>2</v>
      </c>
      <c r="D9" s="84">
        <v>2019</v>
      </c>
      <c r="E9" s="84" t="s">
        <v>192</v>
      </c>
      <c r="F9" s="85" t="s">
        <v>431</v>
      </c>
      <c r="G9" s="86">
        <v>43812</v>
      </c>
      <c r="H9" s="84" t="s">
        <v>268</v>
      </c>
      <c r="I9" s="84" t="s">
        <v>269</v>
      </c>
      <c r="J9" s="87" t="s">
        <v>270</v>
      </c>
      <c r="K9" s="88" t="s">
        <v>271</v>
      </c>
      <c r="L9" s="89" t="s">
        <v>275</v>
      </c>
      <c r="M9" s="90" t="s">
        <v>387</v>
      </c>
      <c r="N9" s="90">
        <v>1</v>
      </c>
      <c r="O9" s="88" t="s">
        <v>317</v>
      </c>
      <c r="P9" s="91" t="s">
        <v>326</v>
      </c>
      <c r="Q9" s="92" t="s">
        <v>388</v>
      </c>
      <c r="R9" s="93">
        <v>43831</v>
      </c>
      <c r="S9" s="71">
        <v>43890</v>
      </c>
      <c r="T9" s="93"/>
      <c r="U9" s="88"/>
      <c r="V9" s="88"/>
      <c r="W9" s="70" t="s">
        <v>391</v>
      </c>
      <c r="X9" s="90">
        <v>0</v>
      </c>
      <c r="Y9" s="95">
        <v>0</v>
      </c>
      <c r="Z9" s="135"/>
    </row>
    <row r="10" spans="1:26" s="3" customFormat="1" ht="12" customHeight="1" x14ac:dyDescent="0.2">
      <c r="A10" s="19" t="s">
        <v>626</v>
      </c>
      <c r="B10" s="20" t="s">
        <v>67</v>
      </c>
      <c r="C10" s="21">
        <v>3</v>
      </c>
      <c r="D10" s="22">
        <v>2019</v>
      </c>
      <c r="E10" s="22" t="s">
        <v>252</v>
      </c>
      <c r="F10" s="23" t="s">
        <v>253</v>
      </c>
      <c r="G10" s="61">
        <v>43777</v>
      </c>
      <c r="H10" s="22" t="s">
        <v>254</v>
      </c>
      <c r="I10" s="22" t="s">
        <v>255</v>
      </c>
      <c r="J10" s="24" t="s">
        <v>256</v>
      </c>
      <c r="K10" s="7" t="s">
        <v>257</v>
      </c>
      <c r="L10" s="25" t="s">
        <v>275</v>
      </c>
      <c r="M10" s="26" t="s">
        <v>377</v>
      </c>
      <c r="N10" s="26" t="s">
        <v>378</v>
      </c>
      <c r="O10" s="7" t="s">
        <v>379</v>
      </c>
      <c r="P10" s="27" t="s">
        <v>379</v>
      </c>
      <c r="Q10" s="59" t="s">
        <v>380</v>
      </c>
      <c r="R10" s="60">
        <v>43800</v>
      </c>
      <c r="S10" s="71">
        <v>43918</v>
      </c>
      <c r="T10" s="60">
        <v>43927</v>
      </c>
      <c r="U10" s="7" t="s">
        <v>394</v>
      </c>
      <c r="V10" s="7" t="s">
        <v>573</v>
      </c>
      <c r="W10" s="70" t="s">
        <v>454</v>
      </c>
      <c r="X10" s="26">
        <v>0</v>
      </c>
      <c r="Y10" s="26">
        <v>0</v>
      </c>
      <c r="Z10" s="136">
        <v>1</v>
      </c>
    </row>
    <row r="11" spans="1:26" s="3" customFormat="1" ht="12" customHeight="1" x14ac:dyDescent="0.2">
      <c r="A11" s="19" t="s">
        <v>626</v>
      </c>
      <c r="B11" s="20" t="s">
        <v>534</v>
      </c>
      <c r="C11" s="21">
        <v>1</v>
      </c>
      <c r="D11" s="22">
        <v>2020</v>
      </c>
      <c r="E11" s="22" t="s">
        <v>535</v>
      </c>
      <c r="F11" s="23" t="s">
        <v>536</v>
      </c>
      <c r="G11" s="61">
        <v>43822</v>
      </c>
      <c r="H11" s="22" t="s">
        <v>524</v>
      </c>
      <c r="I11" s="22" t="s">
        <v>525</v>
      </c>
      <c r="J11" s="24" t="s">
        <v>526</v>
      </c>
      <c r="K11" s="7" t="s">
        <v>527</v>
      </c>
      <c r="L11" s="25" t="s">
        <v>528</v>
      </c>
      <c r="M11" s="26" t="s">
        <v>529</v>
      </c>
      <c r="N11" s="26">
        <v>1</v>
      </c>
      <c r="O11" s="7" t="s">
        <v>379</v>
      </c>
      <c r="P11" s="27" t="s">
        <v>379</v>
      </c>
      <c r="Q11" s="59" t="s">
        <v>380</v>
      </c>
      <c r="R11" s="60">
        <v>43850</v>
      </c>
      <c r="S11" s="71">
        <v>43920</v>
      </c>
      <c r="T11" s="60">
        <v>43927</v>
      </c>
      <c r="U11" s="7" t="s">
        <v>394</v>
      </c>
      <c r="V11" s="7" t="s">
        <v>574</v>
      </c>
      <c r="W11" s="70" t="s">
        <v>454</v>
      </c>
      <c r="X11" s="26">
        <v>0</v>
      </c>
      <c r="Y11" s="26">
        <v>0</v>
      </c>
      <c r="Z11" s="136"/>
    </row>
    <row r="12" spans="1:26" s="3" customFormat="1" ht="12" customHeight="1" x14ac:dyDescent="0.2">
      <c r="A12" s="19" t="s">
        <v>626</v>
      </c>
      <c r="B12" s="20" t="s">
        <v>36</v>
      </c>
      <c r="C12" s="21">
        <v>1</v>
      </c>
      <c r="D12" s="22">
        <v>2018</v>
      </c>
      <c r="E12" s="22" t="s">
        <v>70</v>
      </c>
      <c r="F12" s="23" t="s">
        <v>99</v>
      </c>
      <c r="G12" s="61">
        <v>43263</v>
      </c>
      <c r="H12" s="22" t="s">
        <v>100</v>
      </c>
      <c r="I12" s="22" t="s">
        <v>101</v>
      </c>
      <c r="J12" s="24" t="s">
        <v>102</v>
      </c>
      <c r="K12" s="7" t="s">
        <v>103</v>
      </c>
      <c r="L12" s="25" t="s">
        <v>298</v>
      </c>
      <c r="M12" s="26" t="s">
        <v>299</v>
      </c>
      <c r="N12" s="26" t="s">
        <v>300</v>
      </c>
      <c r="O12" s="7" t="s">
        <v>277</v>
      </c>
      <c r="P12" s="27" t="s">
        <v>278</v>
      </c>
      <c r="Q12" s="59" t="s">
        <v>279</v>
      </c>
      <c r="R12" s="60">
        <v>43304</v>
      </c>
      <c r="S12" s="71">
        <v>43921</v>
      </c>
      <c r="T12" s="60">
        <v>43922</v>
      </c>
      <c r="U12" s="7" t="s">
        <v>392</v>
      </c>
      <c r="V12" s="7" t="s">
        <v>580</v>
      </c>
      <c r="W12" s="70" t="s">
        <v>454</v>
      </c>
      <c r="X12" s="26">
        <v>4</v>
      </c>
      <c r="Y12" s="26">
        <v>1</v>
      </c>
      <c r="Z12" s="128">
        <f>3/3</f>
        <v>1</v>
      </c>
    </row>
    <row r="13" spans="1:26" s="3" customFormat="1" ht="12" customHeight="1" x14ac:dyDescent="0.2">
      <c r="A13" s="19" t="s">
        <v>626</v>
      </c>
      <c r="B13" s="20" t="s">
        <v>58</v>
      </c>
      <c r="C13" s="21">
        <v>2</v>
      </c>
      <c r="D13" s="22">
        <v>2019</v>
      </c>
      <c r="E13" s="22" t="s">
        <v>70</v>
      </c>
      <c r="F13" s="23" t="s">
        <v>432</v>
      </c>
      <c r="G13" s="61">
        <v>43586</v>
      </c>
      <c r="H13" s="22" t="s">
        <v>210</v>
      </c>
      <c r="I13" s="22" t="s">
        <v>73</v>
      </c>
      <c r="J13" s="24" t="s">
        <v>211</v>
      </c>
      <c r="K13" s="7" t="s">
        <v>212</v>
      </c>
      <c r="L13" s="25" t="s">
        <v>275</v>
      </c>
      <c r="M13" s="26" t="s">
        <v>352</v>
      </c>
      <c r="N13" s="26" t="s">
        <v>353</v>
      </c>
      <c r="O13" s="7" t="s">
        <v>277</v>
      </c>
      <c r="P13" s="27" t="s">
        <v>278</v>
      </c>
      <c r="Q13" s="59" t="s">
        <v>354</v>
      </c>
      <c r="R13" s="60">
        <v>43626</v>
      </c>
      <c r="S13" s="71">
        <v>43921</v>
      </c>
      <c r="T13" s="60">
        <v>43838</v>
      </c>
      <c r="U13" s="7" t="s">
        <v>392</v>
      </c>
      <c r="V13" s="7" t="s">
        <v>397</v>
      </c>
      <c r="W13" s="70" t="s">
        <v>391</v>
      </c>
      <c r="X13" s="26">
        <v>0</v>
      </c>
      <c r="Y13" s="26">
        <v>0</v>
      </c>
      <c r="Z13" s="129"/>
    </row>
    <row r="14" spans="1:26" s="3" customFormat="1" ht="12" customHeight="1" x14ac:dyDescent="0.2">
      <c r="A14" s="19" t="s">
        <v>626</v>
      </c>
      <c r="B14" s="20" t="s">
        <v>59</v>
      </c>
      <c r="C14" s="21">
        <v>1</v>
      </c>
      <c r="D14" s="22">
        <v>2019</v>
      </c>
      <c r="E14" s="22" t="s">
        <v>70</v>
      </c>
      <c r="F14" s="23" t="s">
        <v>213</v>
      </c>
      <c r="G14" s="61">
        <v>43657</v>
      </c>
      <c r="H14" s="22" t="s">
        <v>214</v>
      </c>
      <c r="I14" s="22"/>
      <c r="J14" s="24" t="s">
        <v>215</v>
      </c>
      <c r="K14" s="7" t="s">
        <v>216</v>
      </c>
      <c r="L14" s="25" t="s">
        <v>298</v>
      </c>
      <c r="M14" s="26" t="s">
        <v>355</v>
      </c>
      <c r="N14" s="26" t="s">
        <v>356</v>
      </c>
      <c r="O14" s="7" t="s">
        <v>277</v>
      </c>
      <c r="P14" s="27" t="s">
        <v>278</v>
      </c>
      <c r="Q14" s="59" t="s">
        <v>357</v>
      </c>
      <c r="R14" s="60">
        <v>43664</v>
      </c>
      <c r="S14" s="71">
        <v>43920</v>
      </c>
      <c r="T14" s="60">
        <v>43838</v>
      </c>
      <c r="U14" s="7" t="s">
        <v>398</v>
      </c>
      <c r="V14" s="7" t="s">
        <v>399</v>
      </c>
      <c r="W14" s="70" t="s">
        <v>391</v>
      </c>
      <c r="X14" s="26">
        <v>1</v>
      </c>
      <c r="Y14" s="26">
        <v>0</v>
      </c>
      <c r="Z14" s="130"/>
    </row>
    <row r="15" spans="1:26" s="3" customFormat="1" ht="12" customHeight="1" x14ac:dyDescent="0.2">
      <c r="A15" s="19" t="s">
        <v>626</v>
      </c>
      <c r="B15" s="20" t="s">
        <v>37</v>
      </c>
      <c r="C15" s="21">
        <v>2</v>
      </c>
      <c r="D15" s="22">
        <v>2018</v>
      </c>
      <c r="E15" s="22" t="s">
        <v>104</v>
      </c>
      <c r="F15" s="23" t="s">
        <v>105</v>
      </c>
      <c r="G15" s="61">
        <v>43364</v>
      </c>
      <c r="H15" s="22" t="s">
        <v>106</v>
      </c>
      <c r="I15" s="22" t="s">
        <v>107</v>
      </c>
      <c r="J15" s="24" t="s">
        <v>108</v>
      </c>
      <c r="K15" s="7" t="s">
        <v>455</v>
      </c>
      <c r="L15" s="25" t="s">
        <v>275</v>
      </c>
      <c r="M15" s="26" t="s">
        <v>456</v>
      </c>
      <c r="N15" s="26">
        <v>0.9</v>
      </c>
      <c r="O15" s="7" t="s">
        <v>302</v>
      </c>
      <c r="P15" s="27" t="s">
        <v>303</v>
      </c>
      <c r="Q15" s="59" t="s">
        <v>304</v>
      </c>
      <c r="R15" s="60">
        <v>43388</v>
      </c>
      <c r="S15" s="71">
        <v>43921</v>
      </c>
      <c r="T15" s="60">
        <v>43928</v>
      </c>
      <c r="U15" s="7" t="s">
        <v>393</v>
      </c>
      <c r="V15" s="7" t="s">
        <v>610</v>
      </c>
      <c r="W15" s="70" t="s">
        <v>391</v>
      </c>
      <c r="X15" s="26">
        <v>1</v>
      </c>
      <c r="Y15" s="26">
        <v>1</v>
      </c>
      <c r="Z15" s="128">
        <f>0/7</f>
        <v>0</v>
      </c>
    </row>
    <row r="16" spans="1:26" s="3" customFormat="1" ht="12" customHeight="1" x14ac:dyDescent="0.2">
      <c r="A16" s="19" t="s">
        <v>626</v>
      </c>
      <c r="B16" s="20" t="s">
        <v>42</v>
      </c>
      <c r="C16" s="21">
        <v>1</v>
      </c>
      <c r="D16" s="22">
        <v>2018</v>
      </c>
      <c r="E16" s="22" t="s">
        <v>117</v>
      </c>
      <c r="F16" s="23" t="s">
        <v>430</v>
      </c>
      <c r="G16" s="61">
        <v>43418</v>
      </c>
      <c r="H16" s="22" t="s">
        <v>126</v>
      </c>
      <c r="I16" s="22" t="s">
        <v>127</v>
      </c>
      <c r="J16" s="24" t="s">
        <v>128</v>
      </c>
      <c r="K16" s="7" t="s">
        <v>129</v>
      </c>
      <c r="L16" s="25" t="s">
        <v>275</v>
      </c>
      <c r="M16" s="26" t="s">
        <v>315</v>
      </c>
      <c r="N16" s="26">
        <v>0.8</v>
      </c>
      <c r="O16" s="7" t="s">
        <v>302</v>
      </c>
      <c r="P16" s="27" t="s">
        <v>303</v>
      </c>
      <c r="Q16" s="59" t="s">
        <v>304</v>
      </c>
      <c r="R16" s="60">
        <v>43466</v>
      </c>
      <c r="S16" s="71">
        <v>43921</v>
      </c>
      <c r="T16" s="60">
        <v>43928</v>
      </c>
      <c r="U16" s="7" t="s">
        <v>393</v>
      </c>
      <c r="V16" s="7" t="s">
        <v>611</v>
      </c>
      <c r="W16" s="70" t="s">
        <v>391</v>
      </c>
      <c r="X16" s="26">
        <v>1</v>
      </c>
      <c r="Y16" s="26">
        <v>0</v>
      </c>
      <c r="Z16" s="129"/>
    </row>
    <row r="17" spans="1:26" s="3" customFormat="1" ht="12" customHeight="1" x14ac:dyDescent="0.2">
      <c r="A17" s="19" t="s">
        <v>626</v>
      </c>
      <c r="B17" s="20" t="s">
        <v>425</v>
      </c>
      <c r="C17" s="21">
        <v>1</v>
      </c>
      <c r="D17" s="22">
        <v>2020</v>
      </c>
      <c r="E17" s="22" t="s">
        <v>176</v>
      </c>
      <c r="F17" s="23" t="s">
        <v>429</v>
      </c>
      <c r="G17" s="61">
        <v>43741</v>
      </c>
      <c r="H17" s="22" t="s">
        <v>500</v>
      </c>
      <c r="I17" s="22" t="s">
        <v>510</v>
      </c>
      <c r="J17" s="24" t="s">
        <v>514</v>
      </c>
      <c r="K17" s="7" t="s">
        <v>414</v>
      </c>
      <c r="L17" s="25" t="s">
        <v>275</v>
      </c>
      <c r="M17" s="26" t="s">
        <v>420</v>
      </c>
      <c r="N17" s="26">
        <v>1</v>
      </c>
      <c r="O17" s="7" t="s">
        <v>302</v>
      </c>
      <c r="P17" s="27" t="s">
        <v>303</v>
      </c>
      <c r="Q17" s="59" t="s">
        <v>424</v>
      </c>
      <c r="R17" s="60">
        <v>43829</v>
      </c>
      <c r="S17" s="71">
        <v>43921</v>
      </c>
      <c r="T17" s="60">
        <v>43928</v>
      </c>
      <c r="U17" s="7" t="s">
        <v>393</v>
      </c>
      <c r="V17" s="7" t="s">
        <v>612</v>
      </c>
      <c r="W17" s="70" t="s">
        <v>391</v>
      </c>
      <c r="X17" s="26">
        <v>0</v>
      </c>
      <c r="Y17" s="26">
        <v>0</v>
      </c>
      <c r="Z17" s="129"/>
    </row>
    <row r="18" spans="1:26" s="3" customFormat="1" ht="12" customHeight="1" x14ac:dyDescent="0.2">
      <c r="A18" s="19" t="s">
        <v>626</v>
      </c>
      <c r="B18" s="20" t="s">
        <v>426</v>
      </c>
      <c r="C18" s="21">
        <v>1</v>
      </c>
      <c r="D18" s="22">
        <v>2020</v>
      </c>
      <c r="E18" s="22" t="s">
        <v>176</v>
      </c>
      <c r="F18" s="23" t="s">
        <v>429</v>
      </c>
      <c r="G18" s="61">
        <v>43741</v>
      </c>
      <c r="H18" s="22" t="s">
        <v>501</v>
      </c>
      <c r="I18" s="22" t="s">
        <v>510</v>
      </c>
      <c r="J18" s="24" t="s">
        <v>514</v>
      </c>
      <c r="K18" s="7" t="s">
        <v>414</v>
      </c>
      <c r="L18" s="25" t="s">
        <v>275</v>
      </c>
      <c r="M18" s="26" t="s">
        <v>420</v>
      </c>
      <c r="N18" s="26">
        <v>1</v>
      </c>
      <c r="O18" s="7" t="s">
        <v>302</v>
      </c>
      <c r="P18" s="27" t="s">
        <v>303</v>
      </c>
      <c r="Q18" s="59" t="s">
        <v>424</v>
      </c>
      <c r="R18" s="60">
        <v>43829</v>
      </c>
      <c r="S18" s="71">
        <v>43921</v>
      </c>
      <c r="T18" s="60">
        <v>43928</v>
      </c>
      <c r="U18" s="7" t="s">
        <v>393</v>
      </c>
      <c r="V18" s="7" t="s">
        <v>613</v>
      </c>
      <c r="W18" s="70" t="s">
        <v>391</v>
      </c>
      <c r="X18" s="26">
        <v>0</v>
      </c>
      <c r="Y18" s="26">
        <v>0</v>
      </c>
      <c r="Z18" s="129"/>
    </row>
    <row r="19" spans="1:26" s="3" customFormat="1" ht="12" customHeight="1" x14ac:dyDescent="0.2">
      <c r="A19" s="19" t="s">
        <v>626</v>
      </c>
      <c r="B19" s="20" t="s">
        <v>427</v>
      </c>
      <c r="C19" s="21">
        <v>1</v>
      </c>
      <c r="D19" s="22">
        <v>2020</v>
      </c>
      <c r="E19" s="22" t="s">
        <v>176</v>
      </c>
      <c r="F19" s="23" t="s">
        <v>429</v>
      </c>
      <c r="G19" s="61">
        <v>43741</v>
      </c>
      <c r="H19" s="22" t="s">
        <v>502</v>
      </c>
      <c r="I19" s="22" t="s">
        <v>510</v>
      </c>
      <c r="J19" s="24" t="s">
        <v>515</v>
      </c>
      <c r="K19" s="7" t="s">
        <v>415</v>
      </c>
      <c r="L19" s="25" t="s">
        <v>275</v>
      </c>
      <c r="M19" s="26" t="s">
        <v>421</v>
      </c>
      <c r="N19" s="26">
        <v>1</v>
      </c>
      <c r="O19" s="7" t="s">
        <v>302</v>
      </c>
      <c r="P19" s="27" t="s">
        <v>303</v>
      </c>
      <c r="Q19" s="59" t="s">
        <v>424</v>
      </c>
      <c r="R19" s="60">
        <v>43829</v>
      </c>
      <c r="S19" s="71">
        <v>43921</v>
      </c>
      <c r="T19" s="60">
        <v>43928</v>
      </c>
      <c r="U19" s="7" t="s">
        <v>393</v>
      </c>
      <c r="V19" s="7" t="s">
        <v>614</v>
      </c>
      <c r="W19" s="70" t="s">
        <v>391</v>
      </c>
      <c r="X19" s="26">
        <v>0</v>
      </c>
      <c r="Y19" s="26">
        <v>0</v>
      </c>
      <c r="Z19" s="129"/>
    </row>
    <row r="20" spans="1:26" s="3" customFormat="1" ht="12" customHeight="1" x14ac:dyDescent="0.2">
      <c r="A20" s="19" t="s">
        <v>626</v>
      </c>
      <c r="B20" s="20" t="s">
        <v>428</v>
      </c>
      <c r="C20" s="21">
        <v>1</v>
      </c>
      <c r="D20" s="22">
        <v>2020</v>
      </c>
      <c r="E20" s="22" t="s">
        <v>176</v>
      </c>
      <c r="F20" s="23" t="s">
        <v>429</v>
      </c>
      <c r="G20" s="61">
        <v>43741</v>
      </c>
      <c r="H20" s="22" t="s">
        <v>503</v>
      </c>
      <c r="I20" s="22" t="s">
        <v>511</v>
      </c>
      <c r="J20" s="24" t="s">
        <v>516</v>
      </c>
      <c r="K20" s="7" t="s">
        <v>416</v>
      </c>
      <c r="L20" s="25" t="s">
        <v>275</v>
      </c>
      <c r="M20" s="26" t="s">
        <v>422</v>
      </c>
      <c r="N20" s="26">
        <v>1</v>
      </c>
      <c r="O20" s="7" t="s">
        <v>302</v>
      </c>
      <c r="P20" s="27" t="s">
        <v>303</v>
      </c>
      <c r="Q20" s="59" t="s">
        <v>424</v>
      </c>
      <c r="R20" s="60">
        <v>43829</v>
      </c>
      <c r="S20" s="71">
        <v>43921</v>
      </c>
      <c r="T20" s="60">
        <v>43899</v>
      </c>
      <c r="U20" s="7" t="s">
        <v>393</v>
      </c>
      <c r="V20" s="7" t="s">
        <v>547</v>
      </c>
      <c r="W20" s="70" t="s">
        <v>391</v>
      </c>
      <c r="X20" s="26">
        <v>0</v>
      </c>
      <c r="Y20" s="26">
        <v>0</v>
      </c>
      <c r="Z20" s="129"/>
    </row>
    <row r="21" spans="1:26" s="3" customFormat="1" ht="12" customHeight="1" x14ac:dyDescent="0.2">
      <c r="A21" s="19" t="s">
        <v>626</v>
      </c>
      <c r="B21" s="20" t="s">
        <v>428</v>
      </c>
      <c r="C21" s="21">
        <v>2</v>
      </c>
      <c r="D21" s="22">
        <v>2020</v>
      </c>
      <c r="E21" s="22" t="s">
        <v>176</v>
      </c>
      <c r="F21" s="23" t="s">
        <v>429</v>
      </c>
      <c r="G21" s="61">
        <v>43741</v>
      </c>
      <c r="H21" s="22" t="s">
        <v>503</v>
      </c>
      <c r="I21" s="22" t="s">
        <v>511</v>
      </c>
      <c r="J21" s="24" t="s">
        <v>516</v>
      </c>
      <c r="K21" s="7" t="s">
        <v>417</v>
      </c>
      <c r="L21" s="25" t="s">
        <v>275</v>
      </c>
      <c r="M21" s="26" t="s">
        <v>423</v>
      </c>
      <c r="N21" s="26">
        <v>0.8</v>
      </c>
      <c r="O21" s="7" t="s">
        <v>302</v>
      </c>
      <c r="P21" s="27" t="s">
        <v>303</v>
      </c>
      <c r="Q21" s="59" t="s">
        <v>424</v>
      </c>
      <c r="R21" s="60">
        <v>43829</v>
      </c>
      <c r="S21" s="71">
        <v>43921</v>
      </c>
      <c r="T21" s="60">
        <v>43928</v>
      </c>
      <c r="U21" s="7" t="s">
        <v>393</v>
      </c>
      <c r="V21" s="7" t="s">
        <v>615</v>
      </c>
      <c r="W21" s="70" t="s">
        <v>391</v>
      </c>
      <c r="X21" s="26">
        <v>0</v>
      </c>
      <c r="Y21" s="26">
        <v>0</v>
      </c>
      <c r="Z21" s="130"/>
    </row>
    <row r="22" spans="1:26" s="3" customFormat="1" ht="12" customHeight="1" x14ac:dyDescent="0.2">
      <c r="A22" s="19" t="s">
        <v>626</v>
      </c>
      <c r="B22" s="20" t="s">
        <v>65</v>
      </c>
      <c r="C22" s="21">
        <v>1</v>
      </c>
      <c r="D22" s="22">
        <v>2019</v>
      </c>
      <c r="E22" s="22" t="s">
        <v>192</v>
      </c>
      <c r="F22" s="23" t="s">
        <v>229</v>
      </c>
      <c r="G22" s="61">
        <v>43714</v>
      </c>
      <c r="H22" s="22" t="s">
        <v>238</v>
      </c>
      <c r="I22" s="22" t="s">
        <v>239</v>
      </c>
      <c r="J22" s="24" t="s">
        <v>240</v>
      </c>
      <c r="K22" s="7" t="s">
        <v>241</v>
      </c>
      <c r="L22" s="25" t="s">
        <v>275</v>
      </c>
      <c r="M22" s="26" t="s">
        <v>366</v>
      </c>
      <c r="N22" s="26">
        <v>1</v>
      </c>
      <c r="O22" s="7" t="s">
        <v>317</v>
      </c>
      <c r="P22" s="27" t="s">
        <v>326</v>
      </c>
      <c r="Q22" s="59" t="s">
        <v>412</v>
      </c>
      <c r="R22" s="60">
        <v>43714</v>
      </c>
      <c r="S22" s="71">
        <v>43920</v>
      </c>
      <c r="T22" s="60">
        <v>43924</v>
      </c>
      <c r="U22" s="7" t="s">
        <v>395</v>
      </c>
      <c r="V22" s="7" t="s">
        <v>620</v>
      </c>
      <c r="W22" s="70" t="s">
        <v>454</v>
      </c>
      <c r="X22" s="26">
        <v>2</v>
      </c>
      <c r="Y22" s="26">
        <v>0</v>
      </c>
      <c r="Z22" s="96">
        <v>1</v>
      </c>
    </row>
    <row r="23" spans="1:26" s="3" customFormat="1" ht="12" customHeight="1" x14ac:dyDescent="0.2">
      <c r="A23" s="81" t="s">
        <v>671</v>
      </c>
      <c r="B23" s="82" t="s">
        <v>30</v>
      </c>
      <c r="C23" s="83">
        <v>1</v>
      </c>
      <c r="D23" s="84">
        <v>2016</v>
      </c>
      <c r="E23" s="84" t="s">
        <v>70</v>
      </c>
      <c r="F23" s="85" t="s">
        <v>71</v>
      </c>
      <c r="G23" s="97">
        <v>42047</v>
      </c>
      <c r="H23" s="84" t="s">
        <v>76</v>
      </c>
      <c r="I23" s="84" t="s">
        <v>77</v>
      </c>
      <c r="J23" s="87" t="s">
        <v>78</v>
      </c>
      <c r="K23" s="88" t="s">
        <v>79</v>
      </c>
      <c r="L23" s="89" t="s">
        <v>275</v>
      </c>
      <c r="M23" s="90" t="s">
        <v>280</v>
      </c>
      <c r="N23" s="90" t="s">
        <v>281</v>
      </c>
      <c r="O23" s="88" t="s">
        <v>277</v>
      </c>
      <c r="P23" s="91" t="s">
        <v>278</v>
      </c>
      <c r="Q23" s="92" t="s">
        <v>279</v>
      </c>
      <c r="R23" s="93">
        <v>42492</v>
      </c>
      <c r="S23" s="71">
        <v>43951</v>
      </c>
      <c r="T23" s="93">
        <v>43927</v>
      </c>
      <c r="U23" s="88" t="s">
        <v>390</v>
      </c>
      <c r="V23" s="88" t="s">
        <v>624</v>
      </c>
      <c r="W23" s="70" t="s">
        <v>391</v>
      </c>
      <c r="X23" s="90">
        <v>5</v>
      </c>
      <c r="Y23" s="90">
        <v>1</v>
      </c>
      <c r="Z23" s="140">
        <f>0/3%</f>
        <v>0</v>
      </c>
    </row>
    <row r="24" spans="1:26" s="3" customFormat="1" ht="12" customHeight="1" x14ac:dyDescent="0.2">
      <c r="A24" s="81" t="s">
        <v>671</v>
      </c>
      <c r="B24" s="82" t="s">
        <v>32</v>
      </c>
      <c r="C24" s="83">
        <v>1</v>
      </c>
      <c r="D24" s="84">
        <v>2016</v>
      </c>
      <c r="E24" s="84" t="s">
        <v>70</v>
      </c>
      <c r="F24" s="85" t="s">
        <v>83</v>
      </c>
      <c r="G24" s="97">
        <v>42724</v>
      </c>
      <c r="H24" s="84" t="s">
        <v>84</v>
      </c>
      <c r="I24" s="84" t="s">
        <v>73</v>
      </c>
      <c r="J24" s="87" t="s">
        <v>85</v>
      </c>
      <c r="K24" s="88" t="s">
        <v>86</v>
      </c>
      <c r="L24" s="89" t="s">
        <v>275</v>
      </c>
      <c r="M24" s="90" t="s">
        <v>283</v>
      </c>
      <c r="N24" s="90" t="s">
        <v>284</v>
      </c>
      <c r="O24" s="88" t="s">
        <v>285</v>
      </c>
      <c r="P24" s="91" t="s">
        <v>286</v>
      </c>
      <c r="Q24" s="92" t="s">
        <v>287</v>
      </c>
      <c r="R24" s="93">
        <v>42781</v>
      </c>
      <c r="S24" s="71">
        <v>43951</v>
      </c>
      <c r="T24" s="93">
        <v>43922</v>
      </c>
      <c r="U24" s="88" t="s">
        <v>392</v>
      </c>
      <c r="V24" s="88" t="s">
        <v>578</v>
      </c>
      <c r="W24" s="70" t="s">
        <v>391</v>
      </c>
      <c r="X24" s="90">
        <v>4</v>
      </c>
      <c r="Y24" s="90">
        <v>0</v>
      </c>
      <c r="Z24" s="140"/>
    </row>
    <row r="25" spans="1:26" s="3" customFormat="1" ht="12" customHeight="1" x14ac:dyDescent="0.2">
      <c r="A25" s="81" t="s">
        <v>671</v>
      </c>
      <c r="B25" s="82" t="s">
        <v>38</v>
      </c>
      <c r="C25" s="83">
        <v>1</v>
      </c>
      <c r="D25" s="84">
        <v>2018</v>
      </c>
      <c r="E25" s="84" t="s">
        <v>70</v>
      </c>
      <c r="F25" s="85" t="s">
        <v>109</v>
      </c>
      <c r="G25" s="97">
        <v>43395</v>
      </c>
      <c r="H25" s="84" t="s">
        <v>110</v>
      </c>
      <c r="I25" s="84" t="s">
        <v>111</v>
      </c>
      <c r="J25" s="87" t="s">
        <v>112</v>
      </c>
      <c r="K25" s="88" t="s">
        <v>113</v>
      </c>
      <c r="L25" s="89" t="s">
        <v>275</v>
      </c>
      <c r="M25" s="90" t="s">
        <v>306</v>
      </c>
      <c r="N25" s="90" t="s">
        <v>307</v>
      </c>
      <c r="O25" s="88" t="s">
        <v>277</v>
      </c>
      <c r="P25" s="91" t="s">
        <v>278</v>
      </c>
      <c r="Q25" s="92" t="s">
        <v>279</v>
      </c>
      <c r="R25" s="93">
        <v>43497</v>
      </c>
      <c r="S25" s="71">
        <v>43951</v>
      </c>
      <c r="T25" s="93">
        <v>43927</v>
      </c>
      <c r="U25" s="88" t="s">
        <v>390</v>
      </c>
      <c r="V25" s="88" t="s">
        <v>625</v>
      </c>
      <c r="W25" s="70" t="s">
        <v>391</v>
      </c>
      <c r="X25" s="90">
        <v>1</v>
      </c>
      <c r="Y25" s="90">
        <v>0</v>
      </c>
      <c r="Z25" s="140"/>
    </row>
    <row r="26" spans="1:26" s="3" customFormat="1" ht="12" customHeight="1" x14ac:dyDescent="0.2">
      <c r="A26" s="81" t="s">
        <v>671</v>
      </c>
      <c r="B26" s="82" t="s">
        <v>534</v>
      </c>
      <c r="C26" s="83">
        <v>2</v>
      </c>
      <c r="D26" s="84">
        <v>2020</v>
      </c>
      <c r="E26" s="84" t="s">
        <v>535</v>
      </c>
      <c r="F26" s="85" t="s">
        <v>536</v>
      </c>
      <c r="G26" s="97">
        <v>43822</v>
      </c>
      <c r="H26" s="84" t="s">
        <v>524</v>
      </c>
      <c r="I26" s="84" t="s">
        <v>525</v>
      </c>
      <c r="J26" s="87" t="s">
        <v>526</v>
      </c>
      <c r="K26" s="88" t="s">
        <v>530</v>
      </c>
      <c r="L26" s="89" t="s">
        <v>298</v>
      </c>
      <c r="M26" s="90" t="s">
        <v>531</v>
      </c>
      <c r="N26" s="90">
        <v>1</v>
      </c>
      <c r="O26" s="88" t="s">
        <v>379</v>
      </c>
      <c r="P26" s="91" t="s">
        <v>379</v>
      </c>
      <c r="Q26" s="92" t="s">
        <v>380</v>
      </c>
      <c r="R26" s="93">
        <v>43905</v>
      </c>
      <c r="S26" s="71">
        <v>43951</v>
      </c>
      <c r="T26" s="93">
        <v>43951</v>
      </c>
      <c r="U26" s="88" t="s">
        <v>394</v>
      </c>
      <c r="V26" s="88" t="s">
        <v>667</v>
      </c>
      <c r="W26" s="70" t="s">
        <v>543</v>
      </c>
      <c r="X26" s="90">
        <v>0</v>
      </c>
      <c r="Y26" s="90">
        <v>0</v>
      </c>
      <c r="Z26" s="100">
        <v>1</v>
      </c>
    </row>
    <row r="27" spans="1:26" s="3" customFormat="1" ht="12" customHeight="1" x14ac:dyDescent="0.2">
      <c r="A27" s="19" t="s">
        <v>847</v>
      </c>
      <c r="B27" s="20" t="s">
        <v>38</v>
      </c>
      <c r="C27" s="21">
        <v>1</v>
      </c>
      <c r="D27" s="22">
        <v>2018</v>
      </c>
      <c r="E27" s="22" t="s">
        <v>70</v>
      </c>
      <c r="F27" s="23" t="s">
        <v>109</v>
      </c>
      <c r="G27" s="61">
        <v>43395</v>
      </c>
      <c r="H27" s="22" t="s">
        <v>110</v>
      </c>
      <c r="I27" s="22" t="s">
        <v>111</v>
      </c>
      <c r="J27" s="24" t="s">
        <v>112</v>
      </c>
      <c r="K27" s="7" t="s">
        <v>113</v>
      </c>
      <c r="L27" s="25" t="s">
        <v>275</v>
      </c>
      <c r="M27" s="26" t="s">
        <v>306</v>
      </c>
      <c r="N27" s="26" t="s">
        <v>307</v>
      </c>
      <c r="O27" s="7" t="s">
        <v>277</v>
      </c>
      <c r="P27" s="27" t="s">
        <v>278</v>
      </c>
      <c r="Q27" s="59" t="s">
        <v>279</v>
      </c>
      <c r="R27" s="60">
        <v>43497</v>
      </c>
      <c r="S27" s="71">
        <v>43981</v>
      </c>
      <c r="T27" s="60">
        <v>43980</v>
      </c>
      <c r="U27" s="7" t="s">
        <v>390</v>
      </c>
      <c r="V27" s="7" t="s">
        <v>846</v>
      </c>
      <c r="W27" s="70" t="s">
        <v>543</v>
      </c>
      <c r="X27" s="26">
        <v>2</v>
      </c>
      <c r="Y27" s="26">
        <v>0</v>
      </c>
      <c r="Z27" s="96">
        <v>1</v>
      </c>
    </row>
    <row r="28" spans="1:26" s="3" customFormat="1" ht="12" customHeight="1" x14ac:dyDescent="0.2">
      <c r="A28" s="19" t="s">
        <v>847</v>
      </c>
      <c r="B28" s="20" t="s">
        <v>56</v>
      </c>
      <c r="C28" s="21">
        <v>1</v>
      </c>
      <c r="D28" s="22">
        <v>2019</v>
      </c>
      <c r="E28" s="22" t="s">
        <v>198</v>
      </c>
      <c r="F28" s="23" t="s">
        <v>199</v>
      </c>
      <c r="G28" s="61">
        <v>43528</v>
      </c>
      <c r="H28" s="22" t="s">
        <v>200</v>
      </c>
      <c r="I28" s="22" t="s">
        <v>201</v>
      </c>
      <c r="J28" s="24" t="s">
        <v>202</v>
      </c>
      <c r="K28" s="7" t="s">
        <v>203</v>
      </c>
      <c r="L28" s="25" t="s">
        <v>298</v>
      </c>
      <c r="M28" s="26" t="s">
        <v>347</v>
      </c>
      <c r="N28" s="26">
        <v>1</v>
      </c>
      <c r="O28" s="7" t="s">
        <v>486</v>
      </c>
      <c r="P28" s="27" t="s">
        <v>348</v>
      </c>
      <c r="Q28" s="59" t="s">
        <v>349</v>
      </c>
      <c r="R28" s="60">
        <v>43600</v>
      </c>
      <c r="S28" s="71">
        <v>43965</v>
      </c>
      <c r="T28" s="60">
        <v>43974</v>
      </c>
      <c r="U28" s="7" t="s">
        <v>392</v>
      </c>
      <c r="V28" s="7" t="s">
        <v>675</v>
      </c>
      <c r="W28" s="70" t="s">
        <v>391</v>
      </c>
      <c r="X28" s="26">
        <v>0</v>
      </c>
      <c r="Y28" s="26">
        <v>0</v>
      </c>
      <c r="Z28" s="137">
        <v>0</v>
      </c>
    </row>
    <row r="29" spans="1:26" s="3" customFormat="1" ht="12" customHeight="1" x14ac:dyDescent="0.2">
      <c r="A29" s="19" t="s">
        <v>847</v>
      </c>
      <c r="B29" s="20" t="s">
        <v>56</v>
      </c>
      <c r="C29" s="21">
        <v>2</v>
      </c>
      <c r="D29" s="22">
        <v>2019</v>
      </c>
      <c r="E29" s="22" t="s">
        <v>198</v>
      </c>
      <c r="F29" s="23" t="s">
        <v>199</v>
      </c>
      <c r="G29" s="61">
        <v>43528</v>
      </c>
      <c r="H29" s="22" t="s">
        <v>200</v>
      </c>
      <c r="I29" s="22" t="s">
        <v>201</v>
      </c>
      <c r="J29" s="24" t="s">
        <v>204</v>
      </c>
      <c r="K29" s="7" t="s">
        <v>205</v>
      </c>
      <c r="L29" s="25" t="s">
        <v>275</v>
      </c>
      <c r="M29" s="26" t="s">
        <v>350</v>
      </c>
      <c r="N29" s="26">
        <v>1</v>
      </c>
      <c r="O29" s="7" t="s">
        <v>486</v>
      </c>
      <c r="P29" s="27" t="s">
        <v>348</v>
      </c>
      <c r="Q29" s="59" t="s">
        <v>349</v>
      </c>
      <c r="R29" s="60">
        <v>43600</v>
      </c>
      <c r="S29" s="71">
        <v>43965</v>
      </c>
      <c r="T29" s="60">
        <v>43974</v>
      </c>
      <c r="U29" s="7" t="s">
        <v>392</v>
      </c>
      <c r="V29" s="7" t="s">
        <v>675</v>
      </c>
      <c r="W29" s="70" t="s">
        <v>391</v>
      </c>
      <c r="X29" s="26">
        <v>0</v>
      </c>
      <c r="Y29" s="26">
        <v>0</v>
      </c>
      <c r="Z29" s="138"/>
    </row>
    <row r="30" spans="1:26" s="3" customFormat="1" ht="12" customHeight="1" x14ac:dyDescent="0.2">
      <c r="A30" s="19" t="s">
        <v>847</v>
      </c>
      <c r="B30" s="20" t="s">
        <v>57</v>
      </c>
      <c r="C30" s="21">
        <v>1</v>
      </c>
      <c r="D30" s="22">
        <v>2019</v>
      </c>
      <c r="E30" s="22" t="s">
        <v>198</v>
      </c>
      <c r="F30" s="23" t="s">
        <v>199</v>
      </c>
      <c r="G30" s="61">
        <v>43528</v>
      </c>
      <c r="H30" s="22" t="s">
        <v>206</v>
      </c>
      <c r="I30" s="22" t="s">
        <v>201</v>
      </c>
      <c r="J30" s="24" t="s">
        <v>207</v>
      </c>
      <c r="K30" s="7" t="s">
        <v>208</v>
      </c>
      <c r="L30" s="25" t="s">
        <v>298</v>
      </c>
      <c r="M30" s="26" t="s">
        <v>350</v>
      </c>
      <c r="N30" s="26">
        <v>1</v>
      </c>
      <c r="O30" s="7" t="s">
        <v>486</v>
      </c>
      <c r="P30" s="27" t="s">
        <v>348</v>
      </c>
      <c r="Q30" s="59" t="s">
        <v>349</v>
      </c>
      <c r="R30" s="60">
        <v>43600</v>
      </c>
      <c r="S30" s="71">
        <v>43965</v>
      </c>
      <c r="T30" s="60">
        <v>43974</v>
      </c>
      <c r="U30" s="7" t="s">
        <v>392</v>
      </c>
      <c r="V30" s="7" t="s">
        <v>675</v>
      </c>
      <c r="W30" s="70" t="s">
        <v>391</v>
      </c>
      <c r="X30" s="26">
        <v>0</v>
      </c>
      <c r="Y30" s="26">
        <v>0</v>
      </c>
      <c r="Z30" s="138"/>
    </row>
    <row r="31" spans="1:26" s="3" customFormat="1" ht="12" customHeight="1" x14ac:dyDescent="0.2">
      <c r="A31" s="19" t="s">
        <v>847</v>
      </c>
      <c r="B31" s="20" t="s">
        <v>57</v>
      </c>
      <c r="C31" s="21">
        <v>2</v>
      </c>
      <c r="D31" s="22">
        <v>2019</v>
      </c>
      <c r="E31" s="22" t="s">
        <v>198</v>
      </c>
      <c r="F31" s="23" t="s">
        <v>199</v>
      </c>
      <c r="G31" s="61">
        <v>43528</v>
      </c>
      <c r="H31" s="22" t="s">
        <v>206</v>
      </c>
      <c r="I31" s="22" t="s">
        <v>201</v>
      </c>
      <c r="J31" s="24" t="s">
        <v>207</v>
      </c>
      <c r="K31" s="7" t="s">
        <v>209</v>
      </c>
      <c r="L31" s="25" t="s">
        <v>275</v>
      </c>
      <c r="M31" s="26" t="s">
        <v>351</v>
      </c>
      <c r="N31" s="26">
        <v>1</v>
      </c>
      <c r="O31" s="7" t="s">
        <v>486</v>
      </c>
      <c r="P31" s="27" t="s">
        <v>348</v>
      </c>
      <c r="Q31" s="59" t="s">
        <v>349</v>
      </c>
      <c r="R31" s="60">
        <v>43600</v>
      </c>
      <c r="S31" s="71">
        <v>43965</v>
      </c>
      <c r="T31" s="60">
        <v>43974</v>
      </c>
      <c r="U31" s="7" t="s">
        <v>392</v>
      </c>
      <c r="V31" s="7" t="s">
        <v>675</v>
      </c>
      <c r="W31" s="70" t="s">
        <v>391</v>
      </c>
      <c r="X31" s="26">
        <v>0</v>
      </c>
      <c r="Y31" s="26">
        <v>0</v>
      </c>
      <c r="Z31" s="139"/>
    </row>
    <row r="32" spans="1:26" s="3" customFormat="1" ht="12" customHeight="1" x14ac:dyDescent="0.2">
      <c r="A32" s="19" t="s">
        <v>847</v>
      </c>
      <c r="B32" s="20" t="s">
        <v>66</v>
      </c>
      <c r="C32" s="21">
        <v>1</v>
      </c>
      <c r="D32" s="22">
        <v>2019</v>
      </c>
      <c r="E32" s="22" t="s">
        <v>242</v>
      </c>
      <c r="F32" s="23" t="s">
        <v>243</v>
      </c>
      <c r="G32" s="61">
        <v>43796</v>
      </c>
      <c r="H32" s="22" t="s">
        <v>244</v>
      </c>
      <c r="I32" s="22" t="s">
        <v>245</v>
      </c>
      <c r="J32" s="24" t="s">
        <v>246</v>
      </c>
      <c r="K32" s="7" t="s">
        <v>247</v>
      </c>
      <c r="L32" s="25" t="s">
        <v>275</v>
      </c>
      <c r="M32" s="26" t="s">
        <v>367</v>
      </c>
      <c r="N32" s="26" t="s">
        <v>368</v>
      </c>
      <c r="O32" s="7" t="s">
        <v>293</v>
      </c>
      <c r="P32" s="27" t="s">
        <v>369</v>
      </c>
      <c r="Q32" s="59" t="s">
        <v>370</v>
      </c>
      <c r="R32" s="60">
        <v>43826</v>
      </c>
      <c r="S32" s="71">
        <v>43978</v>
      </c>
      <c r="T32" s="60">
        <v>43971</v>
      </c>
      <c r="U32" s="7" t="s">
        <v>390</v>
      </c>
      <c r="V32" s="7" t="s">
        <v>672</v>
      </c>
      <c r="W32" s="70" t="s">
        <v>391</v>
      </c>
      <c r="X32" s="26">
        <v>0</v>
      </c>
      <c r="Y32" s="26">
        <v>0</v>
      </c>
      <c r="Z32" s="137">
        <v>0</v>
      </c>
    </row>
    <row r="33" spans="1:26" s="3" customFormat="1" ht="12" customHeight="1" x14ac:dyDescent="0.2">
      <c r="A33" s="19" t="s">
        <v>847</v>
      </c>
      <c r="B33" s="20" t="s">
        <v>66</v>
      </c>
      <c r="C33" s="21">
        <v>2</v>
      </c>
      <c r="D33" s="22">
        <v>2019</v>
      </c>
      <c r="E33" s="22" t="s">
        <v>242</v>
      </c>
      <c r="F33" s="23" t="s">
        <v>243</v>
      </c>
      <c r="G33" s="61">
        <v>43796</v>
      </c>
      <c r="H33" s="22" t="s">
        <v>244</v>
      </c>
      <c r="I33" s="22" t="s">
        <v>245</v>
      </c>
      <c r="J33" s="24" t="s">
        <v>248</v>
      </c>
      <c r="K33" s="7" t="s">
        <v>249</v>
      </c>
      <c r="L33" s="25" t="s">
        <v>275</v>
      </c>
      <c r="M33" s="26" t="s">
        <v>371</v>
      </c>
      <c r="N33" s="26" t="s">
        <v>372</v>
      </c>
      <c r="O33" s="7" t="s">
        <v>293</v>
      </c>
      <c r="P33" s="27" t="s">
        <v>369</v>
      </c>
      <c r="Q33" s="59" t="s">
        <v>373</v>
      </c>
      <c r="R33" s="60">
        <v>43826</v>
      </c>
      <c r="S33" s="71">
        <v>43978</v>
      </c>
      <c r="T33" s="60">
        <v>43971</v>
      </c>
      <c r="U33" s="7" t="s">
        <v>390</v>
      </c>
      <c r="V33" s="7" t="s">
        <v>673</v>
      </c>
      <c r="W33" s="70" t="s">
        <v>391</v>
      </c>
      <c r="X33" s="26">
        <v>0</v>
      </c>
      <c r="Y33" s="26">
        <v>0</v>
      </c>
      <c r="Z33" s="138"/>
    </row>
    <row r="34" spans="1:26" s="3" customFormat="1" ht="12" customHeight="1" x14ac:dyDescent="0.2">
      <c r="A34" s="19" t="s">
        <v>847</v>
      </c>
      <c r="B34" s="20" t="s">
        <v>561</v>
      </c>
      <c r="C34" s="21">
        <v>1</v>
      </c>
      <c r="D34" s="22">
        <v>2020</v>
      </c>
      <c r="E34" s="22" t="s">
        <v>564</v>
      </c>
      <c r="F34" s="23" t="s">
        <v>566</v>
      </c>
      <c r="G34" s="61">
        <v>43901</v>
      </c>
      <c r="H34" s="22" t="s">
        <v>567</v>
      </c>
      <c r="I34" s="22" t="s">
        <v>550</v>
      </c>
      <c r="J34" s="24" t="s">
        <v>551</v>
      </c>
      <c r="K34" s="7" t="s">
        <v>552</v>
      </c>
      <c r="L34" s="25" t="s">
        <v>305</v>
      </c>
      <c r="M34" s="26" t="s">
        <v>553</v>
      </c>
      <c r="N34" s="26">
        <v>1</v>
      </c>
      <c r="O34" s="7" t="s">
        <v>293</v>
      </c>
      <c r="P34" s="27" t="s">
        <v>570</v>
      </c>
      <c r="Q34" s="59" t="s">
        <v>554</v>
      </c>
      <c r="R34" s="60">
        <v>43908</v>
      </c>
      <c r="S34" s="71">
        <v>43980</v>
      </c>
      <c r="T34" s="60">
        <v>43955</v>
      </c>
      <c r="U34" s="7" t="s">
        <v>390</v>
      </c>
      <c r="V34" s="7" t="s">
        <v>666</v>
      </c>
      <c r="W34" s="70" t="s">
        <v>391</v>
      </c>
      <c r="X34" s="26">
        <v>0</v>
      </c>
      <c r="Y34" s="26">
        <v>0</v>
      </c>
      <c r="Z34" s="138"/>
    </row>
    <row r="35" spans="1:26" s="3" customFormat="1" ht="11.25" customHeight="1" x14ac:dyDescent="0.2">
      <c r="A35" s="19" t="s">
        <v>847</v>
      </c>
      <c r="B35" s="20" t="s">
        <v>562</v>
      </c>
      <c r="C35" s="21">
        <v>1</v>
      </c>
      <c r="D35" s="22">
        <v>2020</v>
      </c>
      <c r="E35" s="22" t="s">
        <v>564</v>
      </c>
      <c r="F35" s="23" t="s">
        <v>566</v>
      </c>
      <c r="G35" s="61">
        <v>43901</v>
      </c>
      <c r="H35" s="22" t="s">
        <v>568</v>
      </c>
      <c r="I35" s="22" t="s">
        <v>550</v>
      </c>
      <c r="J35" s="24" t="s">
        <v>555</v>
      </c>
      <c r="K35" s="7" t="s">
        <v>552</v>
      </c>
      <c r="L35" s="25" t="s">
        <v>305</v>
      </c>
      <c r="M35" s="26" t="s">
        <v>553</v>
      </c>
      <c r="N35" s="26">
        <v>1</v>
      </c>
      <c r="O35" s="7" t="s">
        <v>293</v>
      </c>
      <c r="P35" s="27" t="s">
        <v>570</v>
      </c>
      <c r="Q35" s="59" t="s">
        <v>554</v>
      </c>
      <c r="R35" s="60">
        <v>43908</v>
      </c>
      <c r="S35" s="71">
        <v>43980</v>
      </c>
      <c r="T35" s="60">
        <v>43955</v>
      </c>
      <c r="U35" s="7" t="s">
        <v>390</v>
      </c>
      <c r="V35" s="7" t="s">
        <v>666</v>
      </c>
      <c r="W35" s="70" t="s">
        <v>391</v>
      </c>
      <c r="X35" s="26">
        <v>0</v>
      </c>
      <c r="Y35" s="26">
        <v>0</v>
      </c>
      <c r="Z35" s="139"/>
    </row>
    <row r="36" spans="1:26" s="3" customFormat="1" ht="12" customHeight="1" x14ac:dyDescent="0.2">
      <c r="A36" s="19" t="s">
        <v>847</v>
      </c>
      <c r="B36" s="20" t="s">
        <v>661</v>
      </c>
      <c r="C36" s="21">
        <v>1</v>
      </c>
      <c r="D36" s="22">
        <v>2020</v>
      </c>
      <c r="E36" s="22" t="s">
        <v>658</v>
      </c>
      <c r="F36" s="23" t="s">
        <v>664</v>
      </c>
      <c r="G36" s="61">
        <v>43934</v>
      </c>
      <c r="H36" s="22" t="s">
        <v>642</v>
      </c>
      <c r="I36" s="22" t="s">
        <v>628</v>
      </c>
      <c r="J36" s="24" t="s">
        <v>643</v>
      </c>
      <c r="K36" s="7" t="s">
        <v>644</v>
      </c>
      <c r="L36" s="25" t="s">
        <v>305</v>
      </c>
      <c r="M36" s="26" t="s">
        <v>645</v>
      </c>
      <c r="N36" s="26">
        <v>1</v>
      </c>
      <c r="O36" s="7" t="s">
        <v>609</v>
      </c>
      <c r="P36" s="27" t="s">
        <v>665</v>
      </c>
      <c r="Q36" s="59" t="s">
        <v>632</v>
      </c>
      <c r="R36" s="60">
        <v>43955</v>
      </c>
      <c r="S36" s="71">
        <v>43980</v>
      </c>
      <c r="T36" s="60"/>
      <c r="U36" s="7"/>
      <c r="V36" s="7"/>
      <c r="W36" s="70" t="s">
        <v>391</v>
      </c>
      <c r="X36" s="26">
        <v>0</v>
      </c>
      <c r="Y36" s="26">
        <v>0</v>
      </c>
      <c r="Z36" s="131">
        <v>0.5</v>
      </c>
    </row>
    <row r="37" spans="1:26" s="3" customFormat="1" ht="12" customHeight="1" x14ac:dyDescent="0.2">
      <c r="A37" s="19" t="s">
        <v>847</v>
      </c>
      <c r="B37" s="20" t="s">
        <v>663</v>
      </c>
      <c r="C37" s="21">
        <v>1</v>
      </c>
      <c r="D37" s="22">
        <v>2020</v>
      </c>
      <c r="E37" s="22" t="s">
        <v>658</v>
      </c>
      <c r="F37" s="23" t="s">
        <v>664</v>
      </c>
      <c r="G37" s="61">
        <v>43934</v>
      </c>
      <c r="H37" s="22" t="s">
        <v>652</v>
      </c>
      <c r="I37" s="22" t="s">
        <v>628</v>
      </c>
      <c r="J37" s="24" t="s">
        <v>653</v>
      </c>
      <c r="K37" s="7" t="s">
        <v>654</v>
      </c>
      <c r="L37" s="25" t="s">
        <v>305</v>
      </c>
      <c r="M37" s="26" t="s">
        <v>655</v>
      </c>
      <c r="N37" s="26">
        <v>1</v>
      </c>
      <c r="O37" s="7" t="s">
        <v>609</v>
      </c>
      <c r="P37" s="27" t="s">
        <v>665</v>
      </c>
      <c r="Q37" s="59" t="s">
        <v>632</v>
      </c>
      <c r="R37" s="60">
        <v>43955</v>
      </c>
      <c r="S37" s="71">
        <v>43966</v>
      </c>
      <c r="T37" s="60">
        <v>43987</v>
      </c>
      <c r="U37" s="7" t="s">
        <v>734</v>
      </c>
      <c r="V37" s="7" t="s">
        <v>735</v>
      </c>
      <c r="W37" s="70" t="s">
        <v>543</v>
      </c>
      <c r="X37" s="26">
        <v>0</v>
      </c>
      <c r="Y37" s="26">
        <v>0</v>
      </c>
      <c r="Z37" s="132"/>
    </row>
    <row r="38" spans="1:26" s="3" customFormat="1" ht="12" customHeight="1" x14ac:dyDescent="0.2">
      <c r="A38" s="81" t="s">
        <v>1122</v>
      </c>
      <c r="B38" s="82" t="s">
        <v>44</v>
      </c>
      <c r="C38" s="83">
        <v>2</v>
      </c>
      <c r="D38" s="84">
        <v>2019</v>
      </c>
      <c r="E38" s="84" t="s">
        <v>130</v>
      </c>
      <c r="F38" s="85" t="s">
        <v>131</v>
      </c>
      <c r="G38" s="97">
        <v>43434</v>
      </c>
      <c r="H38" s="84" t="s">
        <v>136</v>
      </c>
      <c r="I38" s="84" t="s">
        <v>133</v>
      </c>
      <c r="J38" s="87" t="s">
        <v>137</v>
      </c>
      <c r="K38" s="88" t="s">
        <v>138</v>
      </c>
      <c r="L38" s="89" t="s">
        <v>298</v>
      </c>
      <c r="M38" s="90" t="s">
        <v>320</v>
      </c>
      <c r="N38" s="90">
        <v>0.95</v>
      </c>
      <c r="O38" s="88" t="s">
        <v>317</v>
      </c>
      <c r="P38" s="91" t="s">
        <v>321</v>
      </c>
      <c r="Q38" s="92" t="s">
        <v>322</v>
      </c>
      <c r="R38" s="93">
        <v>43479</v>
      </c>
      <c r="S38" s="71">
        <v>44012</v>
      </c>
      <c r="T38" s="93">
        <v>44018</v>
      </c>
      <c r="U38" s="88" t="s">
        <v>395</v>
      </c>
      <c r="V38" s="88" t="s">
        <v>1091</v>
      </c>
      <c r="W38" s="70" t="s">
        <v>543</v>
      </c>
      <c r="X38" s="90">
        <v>2</v>
      </c>
      <c r="Y38" s="90">
        <v>0</v>
      </c>
      <c r="Z38" s="127">
        <f>4/4</f>
        <v>1</v>
      </c>
    </row>
    <row r="39" spans="1:26" s="3" customFormat="1" ht="12" customHeight="1" x14ac:dyDescent="0.2">
      <c r="A39" s="81" t="s">
        <v>1122</v>
      </c>
      <c r="B39" s="82" t="s">
        <v>44</v>
      </c>
      <c r="C39" s="83">
        <v>4</v>
      </c>
      <c r="D39" s="84">
        <v>2019</v>
      </c>
      <c r="E39" s="84" t="s">
        <v>130</v>
      </c>
      <c r="F39" s="85" t="s">
        <v>131</v>
      </c>
      <c r="G39" s="97">
        <v>43434</v>
      </c>
      <c r="H39" s="84" t="s">
        <v>136</v>
      </c>
      <c r="I39" s="84" t="s">
        <v>133</v>
      </c>
      <c r="J39" s="87" t="s">
        <v>137</v>
      </c>
      <c r="K39" s="88" t="s">
        <v>139</v>
      </c>
      <c r="L39" s="89" t="s">
        <v>298</v>
      </c>
      <c r="M39" s="90" t="s">
        <v>323</v>
      </c>
      <c r="N39" s="90">
        <v>0.7</v>
      </c>
      <c r="O39" s="88" t="s">
        <v>317</v>
      </c>
      <c r="P39" s="91" t="s">
        <v>321</v>
      </c>
      <c r="Q39" s="92" t="s">
        <v>322</v>
      </c>
      <c r="R39" s="93">
        <v>43479</v>
      </c>
      <c r="S39" s="71">
        <v>44012</v>
      </c>
      <c r="T39" s="93">
        <v>44018</v>
      </c>
      <c r="U39" s="88" t="s">
        <v>395</v>
      </c>
      <c r="V39" s="88" t="s">
        <v>1092</v>
      </c>
      <c r="W39" s="70" t="s">
        <v>543</v>
      </c>
      <c r="X39" s="90">
        <v>2</v>
      </c>
      <c r="Y39" s="90">
        <v>0</v>
      </c>
      <c r="Z39" s="127"/>
    </row>
    <row r="40" spans="1:26" s="3" customFormat="1" ht="12" customHeight="1" x14ac:dyDescent="0.2">
      <c r="A40" s="81" t="s">
        <v>1122</v>
      </c>
      <c r="B40" s="82" t="s">
        <v>68</v>
      </c>
      <c r="C40" s="83">
        <v>2</v>
      </c>
      <c r="D40" s="84">
        <v>2019</v>
      </c>
      <c r="E40" s="84" t="s">
        <v>192</v>
      </c>
      <c r="F40" s="85" t="s">
        <v>431</v>
      </c>
      <c r="G40" s="97">
        <v>43812</v>
      </c>
      <c r="H40" s="84" t="s">
        <v>259</v>
      </c>
      <c r="I40" s="84" t="s">
        <v>260</v>
      </c>
      <c r="J40" s="87" t="s">
        <v>263</v>
      </c>
      <c r="K40" s="88" t="s">
        <v>264</v>
      </c>
      <c r="L40" s="89" t="s">
        <v>275</v>
      </c>
      <c r="M40" s="90" t="s">
        <v>383</v>
      </c>
      <c r="N40" s="90">
        <v>1</v>
      </c>
      <c r="O40" s="88" t="s">
        <v>317</v>
      </c>
      <c r="P40" s="91" t="s">
        <v>326</v>
      </c>
      <c r="Q40" s="92" t="s">
        <v>384</v>
      </c>
      <c r="R40" s="93">
        <v>43831</v>
      </c>
      <c r="S40" s="71">
        <v>44012</v>
      </c>
      <c r="T40" s="93">
        <v>44018</v>
      </c>
      <c r="U40" s="88" t="s">
        <v>395</v>
      </c>
      <c r="V40" s="88" t="s">
        <v>1096</v>
      </c>
      <c r="W40" s="70" t="s">
        <v>543</v>
      </c>
      <c r="X40" s="90">
        <v>0</v>
      </c>
      <c r="Y40" s="90">
        <v>0</v>
      </c>
      <c r="Z40" s="127"/>
    </row>
    <row r="41" spans="1:26" s="3" customFormat="1" ht="12" customHeight="1" x14ac:dyDescent="0.2">
      <c r="A41" s="81" t="s">
        <v>1122</v>
      </c>
      <c r="B41" s="82" t="s">
        <v>69</v>
      </c>
      <c r="C41" s="83">
        <v>1</v>
      </c>
      <c r="D41" s="84">
        <v>2019</v>
      </c>
      <c r="E41" s="84" t="s">
        <v>192</v>
      </c>
      <c r="F41" s="85" t="s">
        <v>431</v>
      </c>
      <c r="G41" s="97">
        <v>43812</v>
      </c>
      <c r="H41" s="84" t="s">
        <v>265</v>
      </c>
      <c r="I41" s="84" t="s">
        <v>260</v>
      </c>
      <c r="J41" s="87" t="s">
        <v>266</v>
      </c>
      <c r="K41" s="88" t="s">
        <v>267</v>
      </c>
      <c r="L41" s="89" t="s">
        <v>275</v>
      </c>
      <c r="M41" s="90" t="s">
        <v>385</v>
      </c>
      <c r="N41" s="90">
        <v>1</v>
      </c>
      <c r="O41" s="88" t="s">
        <v>317</v>
      </c>
      <c r="P41" s="91" t="s">
        <v>326</v>
      </c>
      <c r="Q41" s="92" t="s">
        <v>386</v>
      </c>
      <c r="R41" s="93">
        <v>43831</v>
      </c>
      <c r="S41" s="71">
        <v>44012</v>
      </c>
      <c r="T41" s="93">
        <v>44018</v>
      </c>
      <c r="U41" s="88" t="s">
        <v>395</v>
      </c>
      <c r="V41" s="88" t="s">
        <v>1097</v>
      </c>
      <c r="W41" s="70" t="s">
        <v>543</v>
      </c>
      <c r="X41" s="90">
        <v>0</v>
      </c>
      <c r="Y41" s="90">
        <v>0</v>
      </c>
      <c r="Z41" s="127"/>
    </row>
    <row r="42" spans="1:26" s="3" customFormat="1" ht="12" customHeight="1" x14ac:dyDescent="0.2">
      <c r="A42" s="81" t="s">
        <v>1122</v>
      </c>
      <c r="B42" s="82" t="s">
        <v>54</v>
      </c>
      <c r="C42" s="83">
        <v>1</v>
      </c>
      <c r="D42" s="84">
        <v>2019</v>
      </c>
      <c r="E42" s="84" t="s">
        <v>187</v>
      </c>
      <c r="F42" s="85" t="s">
        <v>177</v>
      </c>
      <c r="G42" s="97">
        <v>43528</v>
      </c>
      <c r="H42" s="84" t="s">
        <v>188</v>
      </c>
      <c r="I42" s="84" t="s">
        <v>189</v>
      </c>
      <c r="J42" s="87" t="s">
        <v>190</v>
      </c>
      <c r="K42" s="88" t="s">
        <v>191</v>
      </c>
      <c r="L42" s="89" t="s">
        <v>298</v>
      </c>
      <c r="M42" s="90" t="s">
        <v>340</v>
      </c>
      <c r="N42" s="90" t="s">
        <v>341</v>
      </c>
      <c r="O42" s="88" t="s">
        <v>342</v>
      </c>
      <c r="P42" s="91" t="s">
        <v>343</v>
      </c>
      <c r="Q42" s="92" t="s">
        <v>344</v>
      </c>
      <c r="R42" s="93">
        <v>43556</v>
      </c>
      <c r="S42" s="71">
        <v>44012</v>
      </c>
      <c r="T42" s="93">
        <v>44013</v>
      </c>
      <c r="U42" s="88" t="s">
        <v>394</v>
      </c>
      <c r="V42" s="88" t="s">
        <v>1044</v>
      </c>
      <c r="W42" s="70" t="s">
        <v>543</v>
      </c>
      <c r="X42" s="90">
        <v>1</v>
      </c>
      <c r="Y42" s="90">
        <v>0</v>
      </c>
      <c r="Z42" s="111">
        <f>1/1</f>
        <v>1</v>
      </c>
    </row>
    <row r="43" spans="1:26" s="3" customFormat="1" ht="12" customHeight="1" x14ac:dyDescent="0.2">
      <c r="A43" s="81" t="s">
        <v>1122</v>
      </c>
      <c r="B43" s="82" t="s">
        <v>56</v>
      </c>
      <c r="C43" s="83">
        <v>1</v>
      </c>
      <c r="D43" s="84">
        <v>2019</v>
      </c>
      <c r="E43" s="84" t="s">
        <v>888</v>
      </c>
      <c r="F43" s="85" t="s">
        <v>199</v>
      </c>
      <c r="G43" s="97">
        <v>43528</v>
      </c>
      <c r="H43" s="84" t="s">
        <v>200</v>
      </c>
      <c r="I43" s="84" t="s">
        <v>201</v>
      </c>
      <c r="J43" s="87" t="s">
        <v>202</v>
      </c>
      <c r="K43" s="88" t="s">
        <v>203</v>
      </c>
      <c r="L43" s="89" t="s">
        <v>298</v>
      </c>
      <c r="M43" s="90" t="s">
        <v>347</v>
      </c>
      <c r="N43" s="90">
        <v>1</v>
      </c>
      <c r="O43" s="88" t="s">
        <v>486</v>
      </c>
      <c r="P43" s="91" t="s">
        <v>348</v>
      </c>
      <c r="Q43" s="92" t="s">
        <v>349</v>
      </c>
      <c r="R43" s="93">
        <v>43600</v>
      </c>
      <c r="S43" s="71">
        <v>44012</v>
      </c>
      <c r="T43" s="93">
        <v>44015</v>
      </c>
      <c r="U43" s="88" t="s">
        <v>392</v>
      </c>
      <c r="V43" s="88" t="s">
        <v>1069</v>
      </c>
      <c r="W43" s="70" t="s">
        <v>391</v>
      </c>
      <c r="X43" s="90">
        <v>1</v>
      </c>
      <c r="Y43" s="90">
        <v>0</v>
      </c>
      <c r="Z43" s="127">
        <f>0/5</f>
        <v>0</v>
      </c>
    </row>
    <row r="44" spans="1:26" s="3" customFormat="1" ht="12" customHeight="1" x14ac:dyDescent="0.2">
      <c r="A44" s="81" t="s">
        <v>1122</v>
      </c>
      <c r="B44" s="82" t="s">
        <v>56</v>
      </c>
      <c r="C44" s="83">
        <v>2</v>
      </c>
      <c r="D44" s="84">
        <v>2019</v>
      </c>
      <c r="E44" s="84" t="s">
        <v>888</v>
      </c>
      <c r="F44" s="85" t="s">
        <v>199</v>
      </c>
      <c r="G44" s="97">
        <v>43528</v>
      </c>
      <c r="H44" s="84" t="s">
        <v>200</v>
      </c>
      <c r="I44" s="84" t="s">
        <v>201</v>
      </c>
      <c r="J44" s="87" t="s">
        <v>204</v>
      </c>
      <c r="K44" s="88" t="s">
        <v>205</v>
      </c>
      <c r="L44" s="89" t="s">
        <v>275</v>
      </c>
      <c r="M44" s="90" t="s">
        <v>350</v>
      </c>
      <c r="N44" s="90">
        <v>1</v>
      </c>
      <c r="O44" s="88" t="s">
        <v>486</v>
      </c>
      <c r="P44" s="91" t="s">
        <v>348</v>
      </c>
      <c r="Q44" s="92" t="s">
        <v>349</v>
      </c>
      <c r="R44" s="93">
        <v>43600</v>
      </c>
      <c r="S44" s="71">
        <v>44012</v>
      </c>
      <c r="T44" s="93">
        <v>44015</v>
      </c>
      <c r="U44" s="88" t="s">
        <v>392</v>
      </c>
      <c r="V44" s="88" t="s">
        <v>1070</v>
      </c>
      <c r="W44" s="70" t="s">
        <v>391</v>
      </c>
      <c r="X44" s="90">
        <v>1</v>
      </c>
      <c r="Y44" s="90">
        <v>0</v>
      </c>
      <c r="Z44" s="127"/>
    </row>
    <row r="45" spans="1:26" s="3" customFormat="1" ht="12" customHeight="1" x14ac:dyDescent="0.2">
      <c r="A45" s="81" t="s">
        <v>1122</v>
      </c>
      <c r="B45" s="82" t="s">
        <v>57</v>
      </c>
      <c r="C45" s="83">
        <v>1</v>
      </c>
      <c r="D45" s="84">
        <v>2019</v>
      </c>
      <c r="E45" s="84" t="s">
        <v>888</v>
      </c>
      <c r="F45" s="85" t="s">
        <v>199</v>
      </c>
      <c r="G45" s="97">
        <v>43528</v>
      </c>
      <c r="H45" s="84" t="s">
        <v>206</v>
      </c>
      <c r="I45" s="84" t="s">
        <v>201</v>
      </c>
      <c r="J45" s="87" t="s">
        <v>207</v>
      </c>
      <c r="K45" s="88" t="s">
        <v>208</v>
      </c>
      <c r="L45" s="89" t="s">
        <v>298</v>
      </c>
      <c r="M45" s="90" t="s">
        <v>350</v>
      </c>
      <c r="N45" s="90">
        <v>1</v>
      </c>
      <c r="O45" s="88" t="s">
        <v>486</v>
      </c>
      <c r="P45" s="91" t="s">
        <v>348</v>
      </c>
      <c r="Q45" s="92" t="s">
        <v>349</v>
      </c>
      <c r="R45" s="93">
        <v>43600</v>
      </c>
      <c r="S45" s="71">
        <v>44012</v>
      </c>
      <c r="T45" s="93">
        <v>44015</v>
      </c>
      <c r="U45" s="88" t="s">
        <v>392</v>
      </c>
      <c r="V45" s="88" t="s">
        <v>1069</v>
      </c>
      <c r="W45" s="70" t="s">
        <v>391</v>
      </c>
      <c r="X45" s="90">
        <v>1</v>
      </c>
      <c r="Y45" s="90">
        <v>0</v>
      </c>
      <c r="Z45" s="127"/>
    </row>
    <row r="46" spans="1:26" s="3" customFormat="1" ht="12" customHeight="1" x14ac:dyDescent="0.2">
      <c r="A46" s="81" t="s">
        <v>1122</v>
      </c>
      <c r="B46" s="82" t="s">
        <v>57</v>
      </c>
      <c r="C46" s="83">
        <v>2</v>
      </c>
      <c r="D46" s="84">
        <v>2019</v>
      </c>
      <c r="E46" s="84" t="s">
        <v>888</v>
      </c>
      <c r="F46" s="85" t="s">
        <v>199</v>
      </c>
      <c r="G46" s="97">
        <v>43528</v>
      </c>
      <c r="H46" s="84" t="s">
        <v>206</v>
      </c>
      <c r="I46" s="84" t="s">
        <v>201</v>
      </c>
      <c r="J46" s="87" t="s">
        <v>207</v>
      </c>
      <c r="K46" s="88" t="s">
        <v>209</v>
      </c>
      <c r="L46" s="89" t="s">
        <v>275</v>
      </c>
      <c r="M46" s="90" t="s">
        <v>351</v>
      </c>
      <c r="N46" s="90">
        <v>1</v>
      </c>
      <c r="O46" s="88" t="s">
        <v>486</v>
      </c>
      <c r="P46" s="91" t="s">
        <v>348</v>
      </c>
      <c r="Q46" s="92" t="s">
        <v>349</v>
      </c>
      <c r="R46" s="93">
        <v>43600</v>
      </c>
      <c r="S46" s="71">
        <v>44012</v>
      </c>
      <c r="T46" s="93">
        <v>44015</v>
      </c>
      <c r="U46" s="88" t="s">
        <v>392</v>
      </c>
      <c r="V46" s="88" t="s">
        <v>1069</v>
      </c>
      <c r="W46" s="70" t="s">
        <v>391</v>
      </c>
      <c r="X46" s="90">
        <v>1</v>
      </c>
      <c r="Y46" s="90">
        <v>0</v>
      </c>
      <c r="Z46" s="127"/>
    </row>
    <row r="47" spans="1:26" s="3" customFormat="1" ht="12" customHeight="1" x14ac:dyDescent="0.2">
      <c r="A47" s="81" t="s">
        <v>1122</v>
      </c>
      <c r="B47" s="82" t="s">
        <v>59</v>
      </c>
      <c r="C47" s="83">
        <v>1</v>
      </c>
      <c r="D47" s="84">
        <v>2019</v>
      </c>
      <c r="E47" s="84" t="s">
        <v>70</v>
      </c>
      <c r="F47" s="85" t="s">
        <v>213</v>
      </c>
      <c r="G47" s="97">
        <v>43657</v>
      </c>
      <c r="H47" s="84" t="s">
        <v>214</v>
      </c>
      <c r="I47" s="84"/>
      <c r="J47" s="87" t="s">
        <v>215</v>
      </c>
      <c r="K47" s="88" t="s">
        <v>216</v>
      </c>
      <c r="L47" s="89" t="s">
        <v>298</v>
      </c>
      <c r="M47" s="90" t="s">
        <v>355</v>
      </c>
      <c r="N47" s="90" t="s">
        <v>356</v>
      </c>
      <c r="O47" s="88" t="s">
        <v>277</v>
      </c>
      <c r="P47" s="91" t="s">
        <v>278</v>
      </c>
      <c r="Q47" s="92" t="s">
        <v>357</v>
      </c>
      <c r="R47" s="93">
        <v>43664</v>
      </c>
      <c r="S47" s="71">
        <v>44012</v>
      </c>
      <c r="T47" s="93">
        <v>43974</v>
      </c>
      <c r="U47" s="88" t="s">
        <v>392</v>
      </c>
      <c r="V47" s="88" t="s">
        <v>677</v>
      </c>
      <c r="W47" s="70" t="s">
        <v>391</v>
      </c>
      <c r="X47" s="90">
        <v>1</v>
      </c>
      <c r="Y47" s="90">
        <v>0</v>
      </c>
      <c r="Z47" s="127"/>
    </row>
    <row r="48" spans="1:26" s="3" customFormat="1" ht="12" customHeight="1" x14ac:dyDescent="0.2">
      <c r="A48" s="81" t="s">
        <v>1122</v>
      </c>
      <c r="B48" s="82" t="s">
        <v>563</v>
      </c>
      <c r="C48" s="83">
        <v>1</v>
      </c>
      <c r="D48" s="84">
        <v>2020</v>
      </c>
      <c r="E48" s="84" t="s">
        <v>565</v>
      </c>
      <c r="F48" s="85" t="s">
        <v>566</v>
      </c>
      <c r="G48" s="97">
        <v>43901</v>
      </c>
      <c r="H48" s="84" t="s">
        <v>569</v>
      </c>
      <c r="I48" s="84" t="s">
        <v>556</v>
      </c>
      <c r="J48" s="87" t="s">
        <v>557</v>
      </c>
      <c r="K48" s="88" t="s">
        <v>558</v>
      </c>
      <c r="L48" s="89" t="s">
        <v>559</v>
      </c>
      <c r="M48" s="90" t="s">
        <v>553</v>
      </c>
      <c r="N48" s="90">
        <v>1</v>
      </c>
      <c r="O48" s="88" t="s">
        <v>571</v>
      </c>
      <c r="P48" s="91" t="s">
        <v>571</v>
      </c>
      <c r="Q48" s="92" t="s">
        <v>560</v>
      </c>
      <c r="R48" s="93">
        <v>43903</v>
      </c>
      <c r="S48" s="71">
        <v>44012</v>
      </c>
      <c r="T48" s="93">
        <v>44012</v>
      </c>
      <c r="U48" s="88" t="s">
        <v>394</v>
      </c>
      <c r="V48" s="88" t="s">
        <v>1045</v>
      </c>
      <c r="W48" s="70" t="s">
        <v>543</v>
      </c>
      <c r="X48" s="90">
        <v>0</v>
      </c>
      <c r="Y48" s="90">
        <v>0</v>
      </c>
      <c r="Z48" s="111">
        <f>1/1</f>
        <v>1</v>
      </c>
    </row>
    <row r="49" spans="1:26" s="3" customFormat="1" ht="12" customHeight="1" x14ac:dyDescent="0.2">
      <c r="A49" s="81" t="s">
        <v>1122</v>
      </c>
      <c r="B49" s="82" t="s">
        <v>660</v>
      </c>
      <c r="C49" s="83">
        <v>1</v>
      </c>
      <c r="D49" s="84">
        <v>2020</v>
      </c>
      <c r="E49" s="84" t="s">
        <v>658</v>
      </c>
      <c r="F49" s="85" t="s">
        <v>664</v>
      </c>
      <c r="G49" s="97">
        <v>43934</v>
      </c>
      <c r="H49" s="84" t="s">
        <v>635</v>
      </c>
      <c r="I49" s="84" t="s">
        <v>628</v>
      </c>
      <c r="J49" s="87" t="s">
        <v>636</v>
      </c>
      <c r="K49" s="88" t="s">
        <v>637</v>
      </c>
      <c r="L49" s="89" t="s">
        <v>638</v>
      </c>
      <c r="M49" s="90" t="s">
        <v>639</v>
      </c>
      <c r="N49" s="90">
        <v>1</v>
      </c>
      <c r="O49" s="88" t="s">
        <v>609</v>
      </c>
      <c r="P49" s="91" t="s">
        <v>665</v>
      </c>
      <c r="Q49" s="92" t="s">
        <v>632</v>
      </c>
      <c r="R49" s="93">
        <v>43955</v>
      </c>
      <c r="S49" s="71">
        <v>44012</v>
      </c>
      <c r="T49" s="93">
        <v>44019</v>
      </c>
      <c r="U49" s="88" t="s">
        <v>734</v>
      </c>
      <c r="V49" s="88" t="s">
        <v>1071</v>
      </c>
      <c r="W49" s="70" t="s">
        <v>543</v>
      </c>
      <c r="X49" s="90">
        <v>0</v>
      </c>
      <c r="Y49" s="90">
        <v>0</v>
      </c>
      <c r="Z49" s="127">
        <f>2/2</f>
        <v>1</v>
      </c>
    </row>
    <row r="50" spans="1:26" s="3" customFormat="1" ht="12" customHeight="1" x14ac:dyDescent="0.2">
      <c r="A50" s="81" t="s">
        <v>1122</v>
      </c>
      <c r="B50" s="82" t="s">
        <v>662</v>
      </c>
      <c r="C50" s="83">
        <v>1</v>
      </c>
      <c r="D50" s="84">
        <v>2020</v>
      </c>
      <c r="E50" s="84" t="s">
        <v>658</v>
      </c>
      <c r="F50" s="85" t="s">
        <v>664</v>
      </c>
      <c r="G50" s="97">
        <v>43934</v>
      </c>
      <c r="H50" s="84" t="s">
        <v>646</v>
      </c>
      <c r="I50" s="84" t="s">
        <v>628</v>
      </c>
      <c r="J50" s="87" t="s">
        <v>647</v>
      </c>
      <c r="K50" s="88" t="s">
        <v>648</v>
      </c>
      <c r="L50" s="89" t="s">
        <v>638</v>
      </c>
      <c r="M50" s="90" t="s">
        <v>649</v>
      </c>
      <c r="N50" s="90">
        <v>1</v>
      </c>
      <c r="O50" s="88" t="s">
        <v>609</v>
      </c>
      <c r="P50" s="91" t="s">
        <v>665</v>
      </c>
      <c r="Q50" s="92" t="s">
        <v>632</v>
      </c>
      <c r="R50" s="93">
        <v>43955</v>
      </c>
      <c r="S50" s="71">
        <v>44012</v>
      </c>
      <c r="T50" s="93">
        <v>44000</v>
      </c>
      <c r="U50" s="88" t="s">
        <v>734</v>
      </c>
      <c r="V50" s="88" t="s">
        <v>901</v>
      </c>
      <c r="W50" s="70" t="s">
        <v>543</v>
      </c>
      <c r="X50" s="90">
        <v>0</v>
      </c>
      <c r="Y50" s="90">
        <v>0</v>
      </c>
      <c r="Z50" s="127"/>
    </row>
    <row r="51" spans="1:26" s="3" customFormat="1" ht="12" customHeight="1" x14ac:dyDescent="0.2">
      <c r="A51" s="81" t="s">
        <v>1122</v>
      </c>
      <c r="B51" s="82" t="s">
        <v>804</v>
      </c>
      <c r="C51" s="83">
        <v>1</v>
      </c>
      <c r="D51" s="84">
        <v>2020</v>
      </c>
      <c r="E51" s="84" t="s">
        <v>252</v>
      </c>
      <c r="F51" s="85" t="s">
        <v>729</v>
      </c>
      <c r="G51" s="97">
        <v>43972</v>
      </c>
      <c r="H51" s="84" t="s">
        <v>755</v>
      </c>
      <c r="I51" s="84" t="s">
        <v>756</v>
      </c>
      <c r="J51" s="87" t="s">
        <v>757</v>
      </c>
      <c r="K51" s="88" t="s">
        <v>758</v>
      </c>
      <c r="L51" s="89" t="s">
        <v>298</v>
      </c>
      <c r="M51" s="90" t="s">
        <v>759</v>
      </c>
      <c r="N51" s="90">
        <v>1</v>
      </c>
      <c r="O51" s="88" t="s">
        <v>379</v>
      </c>
      <c r="P51" s="91" t="s">
        <v>379</v>
      </c>
      <c r="Q51" s="92" t="s">
        <v>380</v>
      </c>
      <c r="R51" s="93">
        <v>43979</v>
      </c>
      <c r="S51" s="71">
        <v>44012</v>
      </c>
      <c r="T51" s="93">
        <v>44012</v>
      </c>
      <c r="U51" s="88" t="s">
        <v>394</v>
      </c>
      <c r="V51" s="88" t="s">
        <v>1046</v>
      </c>
      <c r="W51" s="70" t="s">
        <v>543</v>
      </c>
      <c r="X51" s="90">
        <v>0</v>
      </c>
      <c r="Y51" s="90">
        <v>0</v>
      </c>
      <c r="Z51" s="128">
        <f>3/3</f>
        <v>1</v>
      </c>
    </row>
    <row r="52" spans="1:26" s="3" customFormat="1" ht="12" customHeight="1" x14ac:dyDescent="0.2">
      <c r="A52" s="81" t="s">
        <v>1122</v>
      </c>
      <c r="B52" s="82" t="s">
        <v>804</v>
      </c>
      <c r="C52" s="83">
        <v>2</v>
      </c>
      <c r="D52" s="84">
        <v>2020</v>
      </c>
      <c r="E52" s="84" t="s">
        <v>252</v>
      </c>
      <c r="F52" s="85" t="s">
        <v>729</v>
      </c>
      <c r="G52" s="97">
        <v>43972</v>
      </c>
      <c r="H52" s="84" t="s">
        <v>755</v>
      </c>
      <c r="I52" s="84" t="s">
        <v>756</v>
      </c>
      <c r="J52" s="87" t="s">
        <v>757</v>
      </c>
      <c r="K52" s="88" t="s">
        <v>760</v>
      </c>
      <c r="L52" s="89" t="s">
        <v>528</v>
      </c>
      <c r="M52" s="90" t="s">
        <v>759</v>
      </c>
      <c r="N52" s="90">
        <v>1</v>
      </c>
      <c r="O52" s="88" t="s">
        <v>379</v>
      </c>
      <c r="P52" s="91" t="s">
        <v>379</v>
      </c>
      <c r="Q52" s="92" t="s">
        <v>380</v>
      </c>
      <c r="R52" s="93">
        <v>43979</v>
      </c>
      <c r="S52" s="71">
        <v>44012</v>
      </c>
      <c r="T52" s="93">
        <v>44012</v>
      </c>
      <c r="U52" s="88" t="s">
        <v>394</v>
      </c>
      <c r="V52" s="88" t="s">
        <v>1047</v>
      </c>
      <c r="W52" s="70" t="s">
        <v>543</v>
      </c>
      <c r="X52" s="90">
        <v>0</v>
      </c>
      <c r="Y52" s="90">
        <v>0</v>
      </c>
      <c r="Z52" s="129"/>
    </row>
    <row r="53" spans="1:26" s="3" customFormat="1" ht="12" customHeight="1" x14ac:dyDescent="0.2">
      <c r="A53" s="81" t="s">
        <v>1122</v>
      </c>
      <c r="B53" s="82" t="s">
        <v>1063</v>
      </c>
      <c r="C53" s="83">
        <v>1</v>
      </c>
      <c r="D53" s="84">
        <v>2020</v>
      </c>
      <c r="E53" s="84" t="s">
        <v>252</v>
      </c>
      <c r="F53" s="85" t="s">
        <v>1064</v>
      </c>
      <c r="G53" s="97">
        <v>43969</v>
      </c>
      <c r="H53" s="84" t="s">
        <v>1048</v>
      </c>
      <c r="I53" s="84" t="s">
        <v>1049</v>
      </c>
      <c r="J53" s="87" t="s">
        <v>1062</v>
      </c>
      <c r="K53" s="88" t="s">
        <v>1050</v>
      </c>
      <c r="L53" s="89" t="s">
        <v>528</v>
      </c>
      <c r="M53" s="90" t="s">
        <v>1051</v>
      </c>
      <c r="N53" s="90">
        <v>1</v>
      </c>
      <c r="O53" s="88" t="s">
        <v>379</v>
      </c>
      <c r="P53" s="91" t="s">
        <v>379</v>
      </c>
      <c r="Q53" s="92" t="s">
        <v>380</v>
      </c>
      <c r="R53" s="93">
        <v>44001</v>
      </c>
      <c r="S53" s="71">
        <v>44012</v>
      </c>
      <c r="T53" s="93">
        <v>44015</v>
      </c>
      <c r="U53" s="88" t="s">
        <v>394</v>
      </c>
      <c r="V53" s="88" t="s">
        <v>1052</v>
      </c>
      <c r="W53" s="70" t="s">
        <v>543</v>
      </c>
      <c r="X53" s="90">
        <v>0</v>
      </c>
      <c r="Y53" s="90">
        <v>0</v>
      </c>
      <c r="Z53" s="130"/>
    </row>
    <row r="54" spans="1:26" s="3" customFormat="1" ht="12" customHeight="1" x14ac:dyDescent="0.2">
      <c r="A54" s="81" t="s">
        <v>1122</v>
      </c>
      <c r="B54" s="82" t="s">
        <v>1063</v>
      </c>
      <c r="C54" s="83">
        <v>3</v>
      </c>
      <c r="D54" s="84">
        <v>2020</v>
      </c>
      <c r="E54" s="84" t="s">
        <v>252</v>
      </c>
      <c r="F54" s="85" t="s">
        <v>1064</v>
      </c>
      <c r="G54" s="97">
        <v>43969</v>
      </c>
      <c r="H54" s="84" t="s">
        <v>1048</v>
      </c>
      <c r="I54" s="84" t="s">
        <v>1049</v>
      </c>
      <c r="J54" s="87" t="s">
        <v>1062</v>
      </c>
      <c r="K54" s="88" t="s">
        <v>1056</v>
      </c>
      <c r="L54" s="89" t="s">
        <v>528</v>
      </c>
      <c r="M54" s="90" t="s">
        <v>1057</v>
      </c>
      <c r="N54" s="90">
        <v>1</v>
      </c>
      <c r="O54" s="88" t="s">
        <v>1066</v>
      </c>
      <c r="P54" s="91" t="s">
        <v>1066</v>
      </c>
      <c r="Q54" s="92" t="s">
        <v>1058</v>
      </c>
      <c r="R54" s="93">
        <v>44001</v>
      </c>
      <c r="S54" s="71">
        <v>44012</v>
      </c>
      <c r="T54" s="93">
        <v>44015</v>
      </c>
      <c r="U54" s="88" t="s">
        <v>394</v>
      </c>
      <c r="V54" s="88" t="s">
        <v>1059</v>
      </c>
      <c r="W54" s="70" t="s">
        <v>543</v>
      </c>
      <c r="X54" s="90">
        <v>0</v>
      </c>
      <c r="Y54" s="90">
        <v>0</v>
      </c>
      <c r="Z54" s="111">
        <f>1/1</f>
        <v>1</v>
      </c>
    </row>
    <row r="55" spans="1:26" s="3" customFormat="1" ht="12" customHeight="1" x14ac:dyDescent="0.2">
      <c r="A55" s="19" t="s">
        <v>1173</v>
      </c>
      <c r="B55" s="20" t="s">
        <v>67</v>
      </c>
      <c r="C55" s="21">
        <v>4</v>
      </c>
      <c r="D55" s="22">
        <v>2019</v>
      </c>
      <c r="E55" s="22" t="s">
        <v>252</v>
      </c>
      <c r="F55" s="23" t="s">
        <v>253</v>
      </c>
      <c r="G55" s="61">
        <v>43777</v>
      </c>
      <c r="H55" s="22" t="s">
        <v>254</v>
      </c>
      <c r="I55" s="22" t="s">
        <v>255</v>
      </c>
      <c r="J55" s="24" t="s">
        <v>256</v>
      </c>
      <c r="K55" s="7" t="s">
        <v>258</v>
      </c>
      <c r="L55" s="25" t="s">
        <v>275</v>
      </c>
      <c r="M55" s="26" t="s">
        <v>377</v>
      </c>
      <c r="N55" s="26" t="s">
        <v>1159</v>
      </c>
      <c r="O55" s="7" t="s">
        <v>379</v>
      </c>
      <c r="P55" s="27" t="s">
        <v>379</v>
      </c>
      <c r="Q55" s="59" t="s">
        <v>380</v>
      </c>
      <c r="R55" s="60">
        <v>43800</v>
      </c>
      <c r="S55" s="71">
        <v>44042</v>
      </c>
      <c r="T55" s="60">
        <v>44037</v>
      </c>
      <c r="U55" s="7" t="s">
        <v>394</v>
      </c>
      <c r="V55" s="7" t="s">
        <v>1160</v>
      </c>
      <c r="W55" s="70" t="s">
        <v>543</v>
      </c>
      <c r="X55" s="26">
        <v>0</v>
      </c>
      <c r="Y55" s="26">
        <v>0</v>
      </c>
      <c r="Z55" s="111">
        <f>1/1</f>
        <v>1</v>
      </c>
    </row>
    <row r="56" spans="1:26" s="3" customFormat="1" ht="12" customHeight="1" x14ac:dyDescent="0.2">
      <c r="A56" s="19" t="s">
        <v>1173</v>
      </c>
      <c r="B56" s="20" t="s">
        <v>540</v>
      </c>
      <c r="C56" s="21">
        <v>1</v>
      </c>
      <c r="D56" s="22">
        <v>2020</v>
      </c>
      <c r="E56" s="22" t="s">
        <v>252</v>
      </c>
      <c r="F56" s="23" t="s">
        <v>536</v>
      </c>
      <c r="G56" s="61">
        <v>43822</v>
      </c>
      <c r="H56" s="22" t="s">
        <v>537</v>
      </c>
      <c r="I56" s="22" t="s">
        <v>538</v>
      </c>
      <c r="J56" s="24" t="s">
        <v>575</v>
      </c>
      <c r="K56" s="7" t="s">
        <v>576</v>
      </c>
      <c r="L56" s="25" t="s">
        <v>528</v>
      </c>
      <c r="M56" s="26" t="s">
        <v>577</v>
      </c>
      <c r="N56" s="26">
        <v>1</v>
      </c>
      <c r="O56" s="7" t="s">
        <v>541</v>
      </c>
      <c r="P56" s="27" t="s">
        <v>541</v>
      </c>
      <c r="Q56" s="59" t="s">
        <v>539</v>
      </c>
      <c r="R56" s="60">
        <v>43832</v>
      </c>
      <c r="S56" s="71">
        <v>44042</v>
      </c>
      <c r="T56" s="60">
        <v>44037</v>
      </c>
      <c r="U56" s="7" t="s">
        <v>394</v>
      </c>
      <c r="V56" s="7" t="s">
        <v>1161</v>
      </c>
      <c r="W56" s="70" t="s">
        <v>543</v>
      </c>
      <c r="X56" s="26">
        <v>1</v>
      </c>
      <c r="Y56" s="26">
        <v>1</v>
      </c>
      <c r="Z56" s="111">
        <f>1/1</f>
        <v>1</v>
      </c>
    </row>
    <row r="57" spans="1:26" s="3" customFormat="1" ht="12" customHeight="1" x14ac:dyDescent="0.2">
      <c r="A57" s="19" t="s">
        <v>1173</v>
      </c>
      <c r="B57" s="20" t="s">
        <v>730</v>
      </c>
      <c r="C57" s="21">
        <v>1</v>
      </c>
      <c r="D57" s="22">
        <v>2020</v>
      </c>
      <c r="E57" s="22" t="s">
        <v>728</v>
      </c>
      <c r="F57" s="23" t="s">
        <v>229</v>
      </c>
      <c r="G57" s="61">
        <v>43971</v>
      </c>
      <c r="H57" s="22" t="s">
        <v>715</v>
      </c>
      <c r="I57" s="22" t="s">
        <v>716</v>
      </c>
      <c r="J57" s="24" t="s">
        <v>717</v>
      </c>
      <c r="K57" s="7" t="s">
        <v>718</v>
      </c>
      <c r="L57" s="25" t="s">
        <v>528</v>
      </c>
      <c r="M57" s="26" t="s">
        <v>719</v>
      </c>
      <c r="N57" s="26">
        <v>1</v>
      </c>
      <c r="O57" s="7" t="s">
        <v>732</v>
      </c>
      <c r="P57" s="27" t="s">
        <v>732</v>
      </c>
      <c r="Q57" s="59" t="s">
        <v>720</v>
      </c>
      <c r="R57" s="60">
        <v>43983</v>
      </c>
      <c r="S57" s="71">
        <v>44042</v>
      </c>
      <c r="T57" s="60">
        <v>44027</v>
      </c>
      <c r="U57" s="7" t="s">
        <v>1167</v>
      </c>
      <c r="V57" s="7" t="s">
        <v>1168</v>
      </c>
      <c r="W57" s="70" t="s">
        <v>543</v>
      </c>
      <c r="X57" s="26">
        <v>0</v>
      </c>
      <c r="Y57" s="26">
        <v>0</v>
      </c>
      <c r="Z57" s="127">
        <f>1/2</f>
        <v>0.5</v>
      </c>
    </row>
    <row r="58" spans="1:26" s="3" customFormat="1" ht="12" customHeight="1" x14ac:dyDescent="0.2">
      <c r="A58" s="19" t="s">
        <v>1173</v>
      </c>
      <c r="B58" s="20" t="s">
        <v>730</v>
      </c>
      <c r="C58" s="21">
        <v>2</v>
      </c>
      <c r="D58" s="22">
        <v>2020</v>
      </c>
      <c r="E58" s="22" t="s">
        <v>728</v>
      </c>
      <c r="F58" s="23" t="s">
        <v>229</v>
      </c>
      <c r="G58" s="61">
        <v>43971</v>
      </c>
      <c r="H58" s="22" t="s">
        <v>715</v>
      </c>
      <c r="I58" s="22" t="s">
        <v>716</v>
      </c>
      <c r="J58" s="24" t="s">
        <v>717</v>
      </c>
      <c r="K58" s="7" t="s">
        <v>721</v>
      </c>
      <c r="L58" s="25" t="s">
        <v>528</v>
      </c>
      <c r="M58" s="26" t="s">
        <v>722</v>
      </c>
      <c r="N58" s="26">
        <v>1</v>
      </c>
      <c r="O58" s="7" t="s">
        <v>732</v>
      </c>
      <c r="P58" s="27" t="s">
        <v>732</v>
      </c>
      <c r="Q58" s="59" t="s">
        <v>720</v>
      </c>
      <c r="R58" s="60">
        <v>43983</v>
      </c>
      <c r="S58" s="71">
        <v>44042</v>
      </c>
      <c r="T58" s="60">
        <v>44027</v>
      </c>
      <c r="U58" s="7" t="s">
        <v>1167</v>
      </c>
      <c r="V58" s="7" t="s">
        <v>1169</v>
      </c>
      <c r="W58" s="70" t="s">
        <v>391</v>
      </c>
      <c r="X58" s="26">
        <v>0</v>
      </c>
      <c r="Y58" s="26">
        <v>0</v>
      </c>
      <c r="Z58" s="127"/>
    </row>
    <row r="59" spans="1:26" s="3" customFormat="1" ht="12" customHeight="1" x14ac:dyDescent="0.2">
      <c r="A59" s="19" t="s">
        <v>1173</v>
      </c>
      <c r="B59" s="20" t="s">
        <v>1063</v>
      </c>
      <c r="C59" s="21">
        <v>2</v>
      </c>
      <c r="D59" s="22">
        <v>2020</v>
      </c>
      <c r="E59" s="22" t="s">
        <v>252</v>
      </c>
      <c r="F59" s="23" t="s">
        <v>1064</v>
      </c>
      <c r="G59" s="61">
        <v>43969</v>
      </c>
      <c r="H59" s="22" t="s">
        <v>1048</v>
      </c>
      <c r="I59" s="22" t="s">
        <v>1049</v>
      </c>
      <c r="J59" s="24" t="s">
        <v>1062</v>
      </c>
      <c r="K59" s="7" t="s">
        <v>1053</v>
      </c>
      <c r="L59" s="25" t="s">
        <v>528</v>
      </c>
      <c r="M59" s="26" t="s">
        <v>1054</v>
      </c>
      <c r="N59" s="26">
        <v>1</v>
      </c>
      <c r="O59" s="7" t="s">
        <v>1065</v>
      </c>
      <c r="P59" s="27" t="s">
        <v>1065</v>
      </c>
      <c r="Q59" s="59" t="s">
        <v>1055</v>
      </c>
      <c r="R59" s="60">
        <v>44001</v>
      </c>
      <c r="S59" s="71">
        <v>44042</v>
      </c>
      <c r="T59" s="60">
        <v>44027</v>
      </c>
      <c r="U59" s="7" t="s">
        <v>1167</v>
      </c>
      <c r="V59" s="7" t="s">
        <v>1171</v>
      </c>
      <c r="W59" s="70" t="s">
        <v>391</v>
      </c>
      <c r="X59" s="26">
        <v>0</v>
      </c>
      <c r="Y59" s="26">
        <v>0</v>
      </c>
      <c r="Z59" s="111">
        <v>0</v>
      </c>
    </row>
    <row r="60" spans="1:26" s="3" customFormat="1" ht="12" customHeight="1" x14ac:dyDescent="0.2">
      <c r="A60" s="19" t="s">
        <v>1173</v>
      </c>
      <c r="B60" s="20" t="s">
        <v>886</v>
      </c>
      <c r="C60" s="21">
        <v>1</v>
      </c>
      <c r="D60" s="22">
        <v>2020</v>
      </c>
      <c r="E60" s="22" t="s">
        <v>70</v>
      </c>
      <c r="F60" s="23" t="s">
        <v>729</v>
      </c>
      <c r="G60" s="61">
        <v>43972</v>
      </c>
      <c r="H60" s="22" t="s">
        <v>877</v>
      </c>
      <c r="I60" s="22" t="s">
        <v>878</v>
      </c>
      <c r="J60" s="24" t="s">
        <v>879</v>
      </c>
      <c r="K60" s="7" t="s">
        <v>880</v>
      </c>
      <c r="L60" s="25" t="s">
        <v>275</v>
      </c>
      <c r="M60" s="26" t="s">
        <v>881</v>
      </c>
      <c r="N60" s="26" t="s">
        <v>881</v>
      </c>
      <c r="O60" s="7" t="s">
        <v>277</v>
      </c>
      <c r="P60" s="27" t="s">
        <v>278</v>
      </c>
      <c r="Q60" s="59"/>
      <c r="R60" s="60">
        <v>43983</v>
      </c>
      <c r="S60" s="71">
        <v>44042</v>
      </c>
      <c r="T60" s="60"/>
      <c r="U60" s="7"/>
      <c r="V60" s="7"/>
      <c r="W60" s="70" t="s">
        <v>391</v>
      </c>
      <c r="X60" s="26">
        <v>0</v>
      </c>
      <c r="Y60" s="26">
        <v>0</v>
      </c>
      <c r="Z60" s="111">
        <v>0</v>
      </c>
    </row>
    <row r="61" spans="1:26" s="3" customFormat="1" ht="12" customHeight="1" x14ac:dyDescent="0.2">
      <c r="A61" s="19" t="s">
        <v>1173</v>
      </c>
      <c r="B61" s="20" t="s">
        <v>710</v>
      </c>
      <c r="C61" s="21">
        <v>1</v>
      </c>
      <c r="D61" s="22">
        <v>2020</v>
      </c>
      <c r="E61" s="22" t="s">
        <v>707</v>
      </c>
      <c r="F61" s="23" t="s">
        <v>1100</v>
      </c>
      <c r="G61" s="61">
        <v>43948</v>
      </c>
      <c r="H61" s="22" t="s">
        <v>693</v>
      </c>
      <c r="I61" s="22" t="s">
        <v>488</v>
      </c>
      <c r="J61" s="24" t="s">
        <v>694</v>
      </c>
      <c r="K61" s="7" t="s">
        <v>695</v>
      </c>
      <c r="L61" s="25" t="s">
        <v>696</v>
      </c>
      <c r="M61" s="26" t="s">
        <v>697</v>
      </c>
      <c r="N61" s="26">
        <v>1</v>
      </c>
      <c r="O61" s="7" t="s">
        <v>317</v>
      </c>
      <c r="P61" s="27" t="s">
        <v>326</v>
      </c>
      <c r="Q61" s="59" t="s">
        <v>698</v>
      </c>
      <c r="R61" s="60">
        <v>43977</v>
      </c>
      <c r="S61" s="71">
        <v>44043</v>
      </c>
      <c r="T61" s="60">
        <v>44046</v>
      </c>
      <c r="U61" s="7" t="s">
        <v>395</v>
      </c>
      <c r="V61" s="7" t="s">
        <v>1164</v>
      </c>
      <c r="W61" s="70" t="s">
        <v>543</v>
      </c>
      <c r="X61" s="26">
        <v>0</v>
      </c>
      <c r="Y61" s="26">
        <v>0</v>
      </c>
      <c r="Z61" s="127">
        <f>2/2</f>
        <v>1</v>
      </c>
    </row>
    <row r="62" spans="1:26" s="3" customFormat="1" ht="12" customHeight="1" x14ac:dyDescent="0.2">
      <c r="A62" s="19" t="s">
        <v>1173</v>
      </c>
      <c r="B62" s="20" t="s">
        <v>1088</v>
      </c>
      <c r="C62" s="21">
        <v>1</v>
      </c>
      <c r="D62" s="22">
        <v>2020</v>
      </c>
      <c r="E62" s="22" t="s">
        <v>192</v>
      </c>
      <c r="F62" s="23" t="s">
        <v>1099</v>
      </c>
      <c r="G62" s="61">
        <v>43952</v>
      </c>
      <c r="H62" s="22" t="s">
        <v>1078</v>
      </c>
      <c r="I62" s="22" t="s">
        <v>1079</v>
      </c>
      <c r="J62" s="24" t="s">
        <v>1080</v>
      </c>
      <c r="K62" s="7" t="s">
        <v>1081</v>
      </c>
      <c r="L62" s="25" t="s">
        <v>1082</v>
      </c>
      <c r="M62" s="26" t="s">
        <v>1083</v>
      </c>
      <c r="N62" s="26">
        <v>1</v>
      </c>
      <c r="O62" s="7" t="s">
        <v>317</v>
      </c>
      <c r="P62" s="27" t="s">
        <v>326</v>
      </c>
      <c r="Q62" s="59" t="s">
        <v>1084</v>
      </c>
      <c r="R62" s="60">
        <v>43987</v>
      </c>
      <c r="S62" s="71">
        <v>44042</v>
      </c>
      <c r="T62" s="60">
        <v>44046</v>
      </c>
      <c r="U62" s="7" t="s">
        <v>395</v>
      </c>
      <c r="V62" s="7" t="s">
        <v>1165</v>
      </c>
      <c r="W62" s="70" t="s">
        <v>543</v>
      </c>
      <c r="X62" s="26">
        <v>0</v>
      </c>
      <c r="Y62" s="26">
        <v>0</v>
      </c>
      <c r="Z62" s="127"/>
    </row>
  </sheetData>
  <sortState ref="B56:Y62">
    <sortCondition ref="O56:O62"/>
  </sortState>
  <mergeCells count="15">
    <mergeCell ref="Z61:Z62"/>
    <mergeCell ref="Z57:Z58"/>
    <mergeCell ref="Z49:Z50"/>
    <mergeCell ref="Z51:Z53"/>
    <mergeCell ref="Z36:Z37"/>
    <mergeCell ref="Z4:Z6"/>
    <mergeCell ref="Z8:Z9"/>
    <mergeCell ref="Z10:Z11"/>
    <mergeCell ref="Z38:Z41"/>
    <mergeCell ref="Z43:Z47"/>
    <mergeCell ref="Z28:Z31"/>
    <mergeCell ref="Z32:Z35"/>
    <mergeCell ref="Z23:Z25"/>
    <mergeCell ref="Z12:Z14"/>
    <mergeCell ref="Z15:Z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B12" sqref="B12"/>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3" customWidth="1"/>
    <col min="9" max="9" width="22.140625" style="67" customWidth="1"/>
    <col min="10" max="10" width="18.28515625" customWidth="1"/>
    <col min="11" max="11" width="16.5703125" customWidth="1"/>
    <col min="12" max="12" width="19.5703125" customWidth="1"/>
    <col min="13" max="13" width="0" style="67" hidden="1" customWidth="1"/>
    <col min="14" max="14" width="29.140625" customWidth="1"/>
    <col min="15" max="15" width="20.7109375" bestFit="1" customWidth="1"/>
  </cols>
  <sheetData>
    <row r="1" spans="1:7" hidden="1" x14ac:dyDescent="0.2">
      <c r="A1" s="45" t="s">
        <v>436</v>
      </c>
      <c r="C1" s="45">
        <v>2016</v>
      </c>
      <c r="D1" s="45">
        <v>2017</v>
      </c>
      <c r="E1" s="45">
        <v>2018</v>
      </c>
      <c r="F1" s="45">
        <v>2019</v>
      </c>
      <c r="G1" s="45">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418</v>
      </c>
      <c r="G43">
        <v>1</v>
      </c>
    </row>
    <row r="44" spans="1:8" hidden="1" x14ac:dyDescent="0.2">
      <c r="A44" t="s">
        <v>425</v>
      </c>
      <c r="G44">
        <v>1</v>
      </c>
    </row>
    <row r="45" spans="1:8" hidden="1" x14ac:dyDescent="0.2">
      <c r="A45" t="s">
        <v>426</v>
      </c>
      <c r="G45">
        <v>1</v>
      </c>
    </row>
    <row r="46" spans="1:8" hidden="1" x14ac:dyDescent="0.2">
      <c r="A46" t="s">
        <v>427</v>
      </c>
      <c r="G46">
        <v>1</v>
      </c>
    </row>
    <row r="47" spans="1:8" hidden="1" x14ac:dyDescent="0.2">
      <c r="A47" t="s">
        <v>428</v>
      </c>
      <c r="G47">
        <v>1</v>
      </c>
    </row>
    <row r="48" spans="1:8" hidden="1" x14ac:dyDescent="0.2">
      <c r="A48" s="45" t="s">
        <v>437</v>
      </c>
      <c r="C48" s="45">
        <f>SUM(C2:C47)</f>
        <v>2</v>
      </c>
      <c r="D48" s="45">
        <f>SUM(D2:D47)</f>
        <v>5</v>
      </c>
      <c r="E48" s="45">
        <f>SUM(E2:E47)</f>
        <v>7</v>
      </c>
      <c r="F48" s="45">
        <f>SUM(F2:F47)</f>
        <v>27</v>
      </c>
      <c r="G48" s="45">
        <f>SUM(G2:G47)</f>
        <v>5</v>
      </c>
      <c r="H48" s="54">
        <f>SUM(C48:G48)</f>
        <v>46</v>
      </c>
    </row>
    <row r="49" spans="1:15" hidden="1" x14ac:dyDescent="0.2">
      <c r="A49" s="45" t="s">
        <v>26</v>
      </c>
      <c r="C49" s="45">
        <v>2016</v>
      </c>
      <c r="D49" s="45">
        <v>2017</v>
      </c>
      <c r="E49" s="45">
        <v>2018</v>
      </c>
      <c r="F49" s="45">
        <v>2019</v>
      </c>
      <c r="G49" s="45">
        <v>2020</v>
      </c>
      <c r="H49" s="55" t="s">
        <v>435</v>
      </c>
    </row>
    <row r="50" spans="1:15" x14ac:dyDescent="0.2">
      <c r="H50" s="56" t="s">
        <v>26</v>
      </c>
      <c r="I50" s="67" t="s">
        <v>444</v>
      </c>
      <c r="L50" s="56" t="s">
        <v>438</v>
      </c>
      <c r="M50" s="143" t="s">
        <v>440</v>
      </c>
      <c r="N50" s="47" t="s">
        <v>442</v>
      </c>
      <c r="O50" s="47" t="s">
        <v>441</v>
      </c>
    </row>
    <row r="51" spans="1:15" x14ac:dyDescent="0.2">
      <c r="L51" s="51">
        <v>2016</v>
      </c>
      <c r="M51" s="141">
        <v>3</v>
      </c>
      <c r="N51" s="48">
        <v>2</v>
      </c>
      <c r="O51" s="48">
        <v>2</v>
      </c>
    </row>
    <row r="52" spans="1:15" x14ac:dyDescent="0.2">
      <c r="H52" s="56" t="s">
        <v>438</v>
      </c>
      <c r="I52" s="67" t="s">
        <v>439</v>
      </c>
      <c r="L52" s="51">
        <v>2017</v>
      </c>
      <c r="M52" s="141">
        <v>1</v>
      </c>
      <c r="N52" s="48">
        <v>5</v>
      </c>
      <c r="O52" s="48">
        <v>5</v>
      </c>
    </row>
    <row r="53" spans="1:15" x14ac:dyDescent="0.2">
      <c r="H53" s="144" t="s">
        <v>430</v>
      </c>
      <c r="I53" s="145">
        <v>3</v>
      </c>
      <c r="L53" s="51">
        <v>2018</v>
      </c>
      <c r="M53" s="141">
        <v>5</v>
      </c>
      <c r="N53" s="48">
        <v>12</v>
      </c>
      <c r="O53" s="48">
        <v>7</v>
      </c>
    </row>
    <row r="54" spans="1:15" x14ac:dyDescent="0.2">
      <c r="H54" s="41" t="s">
        <v>126</v>
      </c>
      <c r="I54" s="145">
        <v>1</v>
      </c>
      <c r="L54" s="51">
        <v>2019</v>
      </c>
      <c r="M54" s="141">
        <v>12</v>
      </c>
      <c r="N54" s="48">
        <v>45</v>
      </c>
      <c r="O54" s="48">
        <v>27</v>
      </c>
    </row>
    <row r="55" spans="1:15" x14ac:dyDescent="0.2">
      <c r="H55" s="41" t="s">
        <v>118</v>
      </c>
      <c r="I55" s="145">
        <v>2</v>
      </c>
      <c r="L55" s="52">
        <v>2020</v>
      </c>
      <c r="M55" s="142">
        <v>12</v>
      </c>
      <c r="N55" s="49">
        <v>16</v>
      </c>
      <c r="O55" s="49">
        <v>10</v>
      </c>
    </row>
    <row r="56" spans="1:15" x14ac:dyDescent="0.2">
      <c r="H56" s="114" t="s">
        <v>429</v>
      </c>
      <c r="I56" s="146">
        <v>5</v>
      </c>
      <c r="L56" s="51" t="s">
        <v>406</v>
      </c>
      <c r="M56" s="141">
        <v>33</v>
      </c>
      <c r="N56" s="50">
        <f>SUM(N51:N55)</f>
        <v>80</v>
      </c>
      <c r="O56" s="50">
        <f>SUM(O51:O55)</f>
        <v>51</v>
      </c>
    </row>
    <row r="57" spans="1:15" x14ac:dyDescent="0.2">
      <c r="H57" s="41" t="s">
        <v>499</v>
      </c>
      <c r="I57" s="145">
        <v>1</v>
      </c>
      <c r="L57" s="54" t="s">
        <v>443</v>
      </c>
      <c r="M57" s="68"/>
      <c r="N57" s="46">
        <f>+SUM(N51:N54)</f>
        <v>64</v>
      </c>
      <c r="O57" s="46">
        <f>+SUM(O51:O54)</f>
        <v>41</v>
      </c>
    </row>
    <row r="58" spans="1:15" x14ac:dyDescent="0.2">
      <c r="H58" s="41" t="s">
        <v>500</v>
      </c>
      <c r="I58" s="145">
        <v>1</v>
      </c>
      <c r="N58" s="40"/>
      <c r="O58" s="39"/>
    </row>
    <row r="59" spans="1:15" x14ac:dyDescent="0.2">
      <c r="H59" s="41" t="s">
        <v>502</v>
      </c>
      <c r="I59" s="145">
        <v>1</v>
      </c>
      <c r="N59" s="40"/>
      <c r="O59" s="39"/>
    </row>
    <row r="60" spans="1:15" ht="12.75" customHeight="1" x14ac:dyDescent="0.2">
      <c r="H60" s="41" t="s">
        <v>501</v>
      </c>
      <c r="I60" s="145">
        <v>1</v>
      </c>
      <c r="N60" s="40"/>
      <c r="O60" s="39"/>
    </row>
    <row r="61" spans="1:15" x14ac:dyDescent="0.2">
      <c r="H61" s="41" t="s">
        <v>503</v>
      </c>
      <c r="I61" s="145">
        <v>1</v>
      </c>
      <c r="N61" s="40"/>
      <c r="O61" s="39"/>
    </row>
    <row r="62" spans="1:15" x14ac:dyDescent="0.2">
      <c r="H62" s="112" t="s">
        <v>141</v>
      </c>
      <c r="I62" s="145">
        <v>3</v>
      </c>
      <c r="N62" s="40"/>
      <c r="O62" s="39"/>
    </row>
    <row r="63" spans="1:15" x14ac:dyDescent="0.2">
      <c r="H63" s="41" t="s">
        <v>163</v>
      </c>
      <c r="I63" s="145">
        <v>2</v>
      </c>
      <c r="N63" s="40"/>
      <c r="O63" s="39"/>
    </row>
    <row r="64" spans="1:15" x14ac:dyDescent="0.2">
      <c r="H64" s="41" t="s">
        <v>160</v>
      </c>
      <c r="I64" s="145">
        <v>1</v>
      </c>
      <c r="N64" s="40"/>
      <c r="O64" s="39"/>
    </row>
    <row r="65" spans="8:15" x14ac:dyDescent="0.2">
      <c r="H65" s="144" t="s">
        <v>87</v>
      </c>
      <c r="I65" s="145">
        <v>1</v>
      </c>
      <c r="N65" s="40"/>
      <c r="O65" s="39"/>
    </row>
    <row r="66" spans="8:15" x14ac:dyDescent="0.2">
      <c r="H66" s="41" t="s">
        <v>88</v>
      </c>
      <c r="I66" s="145">
        <v>1</v>
      </c>
      <c r="N66" s="40"/>
      <c r="O66" s="39"/>
    </row>
    <row r="67" spans="8:15" x14ac:dyDescent="0.2">
      <c r="H67" s="144" t="s">
        <v>253</v>
      </c>
      <c r="I67" s="145">
        <v>1</v>
      </c>
      <c r="N67" s="40"/>
      <c r="O67" s="39"/>
    </row>
    <row r="68" spans="8:15" x14ac:dyDescent="0.2">
      <c r="H68" s="41" t="s">
        <v>254</v>
      </c>
      <c r="I68" s="145">
        <v>1</v>
      </c>
      <c r="N68" s="40"/>
      <c r="O68" s="39"/>
    </row>
    <row r="69" spans="8:15" ht="24" x14ac:dyDescent="0.2">
      <c r="H69" s="113" t="s">
        <v>213</v>
      </c>
      <c r="I69" s="145">
        <v>1</v>
      </c>
      <c r="N69" s="40"/>
      <c r="O69" s="39"/>
    </row>
    <row r="70" spans="8:15" x14ac:dyDescent="0.2">
      <c r="H70" s="41" t="s">
        <v>214</v>
      </c>
      <c r="I70" s="145">
        <v>1</v>
      </c>
      <c r="N70" s="40"/>
      <c r="O70" s="39"/>
    </row>
    <row r="71" spans="8:15" x14ac:dyDescent="0.2">
      <c r="H71" s="144" t="s">
        <v>83</v>
      </c>
      <c r="I71" s="145">
        <v>1</v>
      </c>
      <c r="N71" s="40"/>
      <c r="O71" s="39"/>
    </row>
    <row r="72" spans="8:15" x14ac:dyDescent="0.2">
      <c r="H72" s="41" t="s">
        <v>84</v>
      </c>
      <c r="I72" s="145">
        <v>1</v>
      </c>
      <c r="N72" s="40"/>
      <c r="O72" s="39"/>
    </row>
    <row r="73" spans="8:15" x14ac:dyDescent="0.2">
      <c r="H73" s="144" t="s">
        <v>177</v>
      </c>
      <c r="I73" s="145">
        <v>2</v>
      </c>
      <c r="N73" s="40"/>
      <c r="O73" s="39"/>
    </row>
    <row r="74" spans="8:15" x14ac:dyDescent="0.2">
      <c r="H74" s="41" t="s">
        <v>178</v>
      </c>
      <c r="I74" s="145">
        <v>1</v>
      </c>
      <c r="N74" s="40"/>
      <c r="O74" s="39"/>
    </row>
    <row r="75" spans="8:15" x14ac:dyDescent="0.2">
      <c r="H75" s="41" t="s">
        <v>182</v>
      </c>
      <c r="I75" s="145">
        <v>1</v>
      </c>
      <c r="N75" s="40"/>
      <c r="O75" s="39"/>
    </row>
    <row r="76" spans="8:15" x14ac:dyDescent="0.2">
      <c r="H76" s="144" t="s">
        <v>199</v>
      </c>
      <c r="I76" s="145">
        <v>4</v>
      </c>
      <c r="N76" s="40"/>
      <c r="O76" s="39"/>
    </row>
    <row r="77" spans="8:15" x14ac:dyDescent="0.2">
      <c r="H77" s="41" t="s">
        <v>200</v>
      </c>
      <c r="I77" s="145">
        <v>2</v>
      </c>
      <c r="N77" s="40"/>
      <c r="O77" s="39"/>
    </row>
    <row r="78" spans="8:15" x14ac:dyDescent="0.2">
      <c r="H78" s="41" t="s">
        <v>206</v>
      </c>
      <c r="I78" s="145">
        <v>2</v>
      </c>
      <c r="N78" s="40"/>
      <c r="O78" s="39"/>
    </row>
    <row r="79" spans="8:15" x14ac:dyDescent="0.2">
      <c r="H79" s="144" t="s">
        <v>71</v>
      </c>
      <c r="I79" s="145">
        <v>2</v>
      </c>
      <c r="N79" s="40"/>
      <c r="O79" s="39"/>
    </row>
    <row r="80" spans="8:15" x14ac:dyDescent="0.2">
      <c r="H80" s="41" t="s">
        <v>76</v>
      </c>
      <c r="I80" s="145">
        <v>1</v>
      </c>
      <c r="N80" s="40"/>
      <c r="O80" s="39"/>
    </row>
    <row r="81" spans="8:15" x14ac:dyDescent="0.2">
      <c r="H81" s="41" t="s">
        <v>72</v>
      </c>
      <c r="I81" s="145">
        <v>1</v>
      </c>
      <c r="N81" s="40"/>
      <c r="O81" s="39"/>
    </row>
    <row r="82" spans="8:15" x14ac:dyDescent="0.2">
      <c r="H82" s="144" t="s">
        <v>109</v>
      </c>
      <c r="I82" s="145">
        <v>1</v>
      </c>
      <c r="N82" s="40"/>
      <c r="O82" s="39"/>
    </row>
    <row r="83" spans="8:15" x14ac:dyDescent="0.2">
      <c r="H83" s="41" t="s">
        <v>114</v>
      </c>
      <c r="I83" s="145">
        <v>1</v>
      </c>
      <c r="N83" s="40"/>
      <c r="O83" s="39"/>
    </row>
    <row r="84" spans="8:15" x14ac:dyDescent="0.2">
      <c r="H84" s="144" t="s">
        <v>105</v>
      </c>
      <c r="I84" s="145">
        <v>1</v>
      </c>
      <c r="N84" s="40"/>
      <c r="O84" s="39"/>
    </row>
    <row r="85" spans="8:15" x14ac:dyDescent="0.2">
      <c r="H85" s="41" t="s">
        <v>106</v>
      </c>
      <c r="I85" s="145">
        <v>1</v>
      </c>
      <c r="N85" s="40"/>
      <c r="O85" s="39"/>
    </row>
    <row r="86" spans="8:15" x14ac:dyDescent="0.2">
      <c r="H86" s="144" t="s">
        <v>171</v>
      </c>
      <c r="I86" s="145">
        <v>1</v>
      </c>
      <c r="N86" s="40"/>
      <c r="O86" s="39"/>
    </row>
    <row r="87" spans="8:15" x14ac:dyDescent="0.2">
      <c r="H87" s="41" t="s">
        <v>172</v>
      </c>
      <c r="I87" s="145">
        <v>1</v>
      </c>
      <c r="N87" s="40"/>
      <c r="O87" s="39"/>
    </row>
    <row r="88" spans="8:15" x14ac:dyDescent="0.2">
      <c r="H88" s="144" t="s">
        <v>485</v>
      </c>
      <c r="I88" s="145">
        <v>7</v>
      </c>
      <c r="N88" s="40"/>
      <c r="O88" s="39"/>
    </row>
    <row r="89" spans="8:15" x14ac:dyDescent="0.2">
      <c r="H89" s="41" t="s">
        <v>504</v>
      </c>
      <c r="I89" s="145">
        <v>2</v>
      </c>
      <c r="N89" s="40"/>
      <c r="O89" s="39"/>
    </row>
    <row r="90" spans="8:15" x14ac:dyDescent="0.2">
      <c r="H90" s="41" t="s">
        <v>505</v>
      </c>
      <c r="I90" s="145">
        <v>1</v>
      </c>
      <c r="N90" s="40"/>
      <c r="O90" s="39"/>
    </row>
    <row r="91" spans="8:15" x14ac:dyDescent="0.2">
      <c r="H91" s="41" t="s">
        <v>506</v>
      </c>
      <c r="I91" s="145">
        <v>2</v>
      </c>
      <c r="N91" s="40"/>
      <c r="O91" s="39"/>
    </row>
    <row r="92" spans="8:15" x14ac:dyDescent="0.2">
      <c r="H92" s="41" t="s">
        <v>507</v>
      </c>
      <c r="I92" s="145">
        <v>1</v>
      </c>
      <c r="N92" s="40"/>
      <c r="O92" s="39"/>
    </row>
    <row r="93" spans="8:15" x14ac:dyDescent="0.2">
      <c r="H93" s="41" t="s">
        <v>508</v>
      </c>
      <c r="I93" s="145">
        <v>1</v>
      </c>
      <c r="N93" s="40"/>
      <c r="O93" s="39"/>
    </row>
    <row r="94" spans="8:15" x14ac:dyDescent="0.2">
      <c r="H94" s="51" t="s">
        <v>406</v>
      </c>
      <c r="I94" s="145">
        <v>33</v>
      </c>
      <c r="N94" s="40"/>
      <c r="O94" s="39"/>
    </row>
    <row r="95" spans="8:15" x14ac:dyDescent="0.2">
      <c r="H95"/>
      <c r="I95"/>
      <c r="N95" s="40"/>
      <c r="O95" s="39"/>
    </row>
    <row r="96" spans="8:15" x14ac:dyDescent="0.2">
      <c r="H96"/>
      <c r="I96"/>
      <c r="N96" s="40"/>
      <c r="O96" s="39"/>
    </row>
    <row r="97" spans="8:15" x14ac:dyDescent="0.2">
      <c r="H97"/>
      <c r="I97"/>
      <c r="N97" s="40"/>
      <c r="O97" s="39"/>
    </row>
    <row r="98" spans="8:15" x14ac:dyDescent="0.2">
      <c r="H98"/>
      <c r="I98"/>
      <c r="N98" s="40"/>
      <c r="O98" s="39"/>
    </row>
    <row r="99" spans="8:15" x14ac:dyDescent="0.2">
      <c r="H99"/>
      <c r="I99"/>
      <c r="N99" s="40"/>
      <c r="O99" s="39"/>
    </row>
    <row r="100" spans="8:15" x14ac:dyDescent="0.2">
      <c r="H100"/>
      <c r="I100"/>
      <c r="N100" s="40"/>
      <c r="O100" s="39"/>
    </row>
    <row r="101" spans="8:15" x14ac:dyDescent="0.2">
      <c r="H101"/>
      <c r="I101"/>
      <c r="N101" s="40"/>
      <c r="O101" s="39"/>
    </row>
    <row r="102" spans="8:15" x14ac:dyDescent="0.2">
      <c r="H102"/>
      <c r="I102"/>
      <c r="N102" s="40"/>
      <c r="O102" s="39"/>
    </row>
    <row r="103" spans="8:15" x14ac:dyDescent="0.2">
      <c r="H103"/>
      <c r="I103"/>
      <c r="N103" s="40"/>
      <c r="O103" s="39"/>
    </row>
    <row r="104" spans="8:15" x14ac:dyDescent="0.2">
      <c r="H104"/>
      <c r="I104"/>
      <c r="N104" s="40"/>
      <c r="O104" s="39"/>
    </row>
    <row r="105" spans="8:15" x14ac:dyDescent="0.2">
      <c r="H105"/>
      <c r="I105"/>
      <c r="N105" s="40"/>
      <c r="O105" s="39"/>
    </row>
    <row r="106" spans="8:15" x14ac:dyDescent="0.2">
      <c r="H106"/>
      <c r="I106"/>
      <c r="N106" s="40"/>
      <c r="O106" s="39"/>
    </row>
    <row r="107" spans="8:15" x14ac:dyDescent="0.2">
      <c r="H107"/>
      <c r="I107"/>
      <c r="N107" s="40"/>
      <c r="O107" s="39"/>
    </row>
    <row r="108" spans="8:15" x14ac:dyDescent="0.2">
      <c r="H108"/>
      <c r="I108"/>
      <c r="N108" s="40"/>
      <c r="O108" s="39"/>
    </row>
    <row r="109" spans="8:15" x14ac:dyDescent="0.2">
      <c r="H109"/>
      <c r="I109"/>
      <c r="N109" s="40"/>
      <c r="O109" s="39"/>
    </row>
    <row r="110" spans="8:15" x14ac:dyDescent="0.2">
      <c r="H110"/>
      <c r="I110"/>
      <c r="N110" s="40"/>
      <c r="O110" s="39"/>
    </row>
    <row r="111" spans="8:15" x14ac:dyDescent="0.2">
      <c r="H111"/>
      <c r="I111"/>
      <c r="N111" s="40"/>
      <c r="O111" s="39"/>
    </row>
    <row r="112" spans="8:15" x14ac:dyDescent="0.2">
      <c r="H112"/>
      <c r="I112"/>
      <c r="N112" s="40"/>
      <c r="O112" s="39"/>
    </row>
    <row r="113" spans="8:15" x14ac:dyDescent="0.2">
      <c r="H113"/>
      <c r="I113"/>
      <c r="N113" s="40"/>
      <c r="O113" s="39"/>
    </row>
    <row r="114" spans="8:15" x14ac:dyDescent="0.2">
      <c r="H114"/>
      <c r="I114"/>
      <c r="N114" s="40"/>
      <c r="O114" s="39"/>
    </row>
    <row r="115" spans="8:15" x14ac:dyDescent="0.2">
      <c r="H115"/>
      <c r="I115"/>
      <c r="N115" s="40"/>
      <c r="O115" s="39"/>
    </row>
    <row r="116" spans="8:15" x14ac:dyDescent="0.2">
      <c r="H116"/>
      <c r="I116"/>
      <c r="N116" s="40"/>
      <c r="O116" s="39"/>
    </row>
    <row r="117" spans="8:15" x14ac:dyDescent="0.2">
      <c r="H117"/>
      <c r="I117"/>
      <c r="N117" s="40"/>
      <c r="O117" s="39"/>
    </row>
    <row r="118" spans="8:15" x14ac:dyDescent="0.2">
      <c r="H118"/>
      <c r="I118"/>
      <c r="N118" s="40"/>
      <c r="O118" s="39"/>
    </row>
    <row r="119" spans="8:15" x14ac:dyDescent="0.2">
      <c r="H119"/>
      <c r="I119"/>
      <c r="N119" s="40"/>
      <c r="O119" s="39"/>
    </row>
    <row r="120" spans="8:15" x14ac:dyDescent="0.2">
      <c r="H120"/>
      <c r="I120"/>
      <c r="N120" s="40"/>
      <c r="O120" s="39"/>
    </row>
    <row r="121" spans="8:15" x14ac:dyDescent="0.2">
      <c r="H121"/>
      <c r="I121"/>
      <c r="N121" s="40"/>
      <c r="O121" s="39"/>
    </row>
    <row r="122" spans="8:15" x14ac:dyDescent="0.2">
      <c r="H122"/>
      <c r="I122"/>
      <c r="N122" s="40"/>
      <c r="O122" s="39"/>
    </row>
    <row r="123" spans="8:15" x14ac:dyDescent="0.2">
      <c r="H123"/>
      <c r="I123"/>
      <c r="N123" s="40"/>
      <c r="O123" s="39"/>
    </row>
    <row r="124" spans="8:15" x14ac:dyDescent="0.2">
      <c r="H124"/>
      <c r="I124"/>
      <c r="N124" s="40"/>
      <c r="O124" s="39"/>
    </row>
    <row r="125" spans="8:15" x14ac:dyDescent="0.2">
      <c r="H125"/>
      <c r="I125"/>
      <c r="N125" s="40"/>
      <c r="O125" s="39"/>
    </row>
    <row r="126" spans="8:15" x14ac:dyDescent="0.2">
      <c r="H126"/>
      <c r="I126"/>
      <c r="N126" s="40"/>
      <c r="O126" s="39"/>
    </row>
    <row r="127" spans="8:15" x14ac:dyDescent="0.2">
      <c r="H127"/>
      <c r="I127"/>
      <c r="N127" s="40"/>
      <c r="O127" s="39"/>
    </row>
    <row r="128" spans="8:15" x14ac:dyDescent="0.2">
      <c r="H128"/>
      <c r="I128"/>
      <c r="N128" s="40"/>
      <c r="O128" s="39"/>
    </row>
    <row r="129" spans="8:15" x14ac:dyDescent="0.2">
      <c r="H129"/>
      <c r="I129"/>
      <c r="N129" s="40"/>
      <c r="O129" s="39"/>
    </row>
    <row r="130" spans="8:15" x14ac:dyDescent="0.2">
      <c r="H130"/>
      <c r="I130"/>
      <c r="N130" s="40"/>
      <c r="O130" s="39"/>
    </row>
    <row r="131" spans="8:15" x14ac:dyDescent="0.2">
      <c r="H131"/>
      <c r="I131"/>
      <c r="N131" s="40"/>
      <c r="O131" s="39"/>
    </row>
    <row r="132" spans="8:15" x14ac:dyDescent="0.2">
      <c r="H132"/>
      <c r="I132"/>
      <c r="N132" s="40"/>
      <c r="O132" s="39"/>
    </row>
    <row r="133" spans="8:15" x14ac:dyDescent="0.2">
      <c r="H133"/>
      <c r="N133" s="40"/>
      <c r="O133" s="39"/>
    </row>
    <row r="134" spans="8:15" x14ac:dyDescent="0.2">
      <c r="H134"/>
      <c r="N134" s="40"/>
      <c r="O134" s="39"/>
    </row>
    <row r="135" spans="8:15" x14ac:dyDescent="0.2">
      <c r="H135"/>
      <c r="N135" s="40"/>
      <c r="O135" s="39"/>
    </row>
    <row r="136" spans="8:15" x14ac:dyDescent="0.2">
      <c r="N136" s="40"/>
      <c r="O136" s="39"/>
    </row>
    <row r="137" spans="8:15" x14ac:dyDescent="0.2">
      <c r="N137" s="40"/>
      <c r="O137" s="39"/>
    </row>
    <row r="138" spans="8:15" x14ac:dyDescent="0.2">
      <c r="N138" s="40"/>
      <c r="O138" s="39"/>
    </row>
    <row r="139" spans="8:15" x14ac:dyDescent="0.2">
      <c r="N139" s="40"/>
      <c r="O139" s="39"/>
    </row>
    <row r="140" spans="8:15" x14ac:dyDescent="0.2">
      <c r="N140" s="40"/>
      <c r="O140" s="39"/>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Julio  2020</vt:lpstr>
      <vt:lpstr>Acciones Cerradas</vt:lpstr>
      <vt:lpstr>Estadistica Cumpl mensual PMP</vt:lpstr>
      <vt:lpstr>Inicio Vigencia</vt:lpstr>
      <vt:lpstr>'Consolidado Julio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Romero</cp:lastModifiedBy>
  <cp:lastPrinted>2020-02-03T14:18:31Z</cp:lastPrinted>
  <dcterms:created xsi:type="dcterms:W3CDTF">2006-02-16T22:22:21Z</dcterms:created>
  <dcterms:modified xsi:type="dcterms:W3CDTF">2020-08-20T22:47:53Z</dcterms:modified>
</cp:coreProperties>
</file>